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nick\armarium\doc\测试数据\"/>
    </mc:Choice>
  </mc:AlternateContent>
  <xr:revisionPtr revIDLastSave="0" documentId="10_ncr:8100000_{0DB2C4AF-DBED-43CD-A086-C14A2771709E}" xr6:coauthVersionLast="34" xr6:coauthVersionMax="34" xr10:uidLastSave="{00000000-0000-0000-0000-000000000000}"/>
  <bookViews>
    <workbookView xWindow="120" yWindow="120" windowWidth="16200" windowHeight="7320" activeTab="4" xr2:uid="{00000000-000D-0000-FFFF-FFFF00000000}"/>
  </bookViews>
  <sheets>
    <sheet name="维保状况" sheetId="7" r:id="rId1"/>
    <sheet name="年限指数" sheetId="9" r:id="rId2"/>
    <sheet name="设备类别" sheetId="11" r:id="rId3"/>
    <sheet name="保养统计" sheetId="12" r:id="rId4"/>
    <sheet name="raw data" sheetId="1" r:id="rId5"/>
  </sheets>
  <definedNames>
    <definedName name="_xlnm._FilterDatabase" localSheetId="4" hidden="1">'raw data'!$A$1:$IN$2384</definedName>
  </definedNames>
  <calcPr calcId="162913"/>
  <pivotCaches>
    <pivotCache cacheId="0" r:id="rId6"/>
    <pivotCache cacheId="1" r:id="rId7"/>
    <pivotCache cacheId="2" r:id="rId8"/>
  </pivotCaches>
</workbook>
</file>

<file path=xl/calcChain.xml><?xml version="1.0" encoding="utf-8"?>
<calcChain xmlns="http://schemas.openxmlformats.org/spreadsheetml/2006/main">
  <c r="D30" i="11" l="1"/>
  <c r="D29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5" i="11"/>
  <c r="G26" i="11"/>
  <c r="G24" i="11"/>
  <c r="G25" i="11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5" i="9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5" i="7"/>
  <c r="F26" i="7"/>
  <c r="F5" i="7"/>
  <c r="G22" i="12"/>
  <c r="G19" i="12"/>
  <c r="G18" i="12"/>
  <c r="G16" i="12"/>
  <c r="G14" i="12"/>
  <c r="G13" i="12"/>
  <c r="G10" i="12"/>
  <c r="G9" i="12"/>
  <c r="G8" i="12"/>
  <c r="G7" i="12"/>
  <c r="G6" i="12"/>
  <c r="G5" i="12"/>
  <c r="G26" i="12" s="1"/>
  <c r="L2240" i="1"/>
  <c r="L2092" i="1"/>
  <c r="L1900" i="1"/>
  <c r="L1423" i="1"/>
  <c r="L1359" i="1"/>
  <c r="L1287" i="1"/>
  <c r="L1279" i="1"/>
  <c r="L1263" i="1"/>
  <c r="L2210" i="1"/>
  <c r="L2211" i="1"/>
  <c r="L2209" i="1"/>
  <c r="L857" i="1"/>
  <c r="L705" i="1"/>
  <c r="L1023" i="1"/>
  <c r="L490" i="1"/>
  <c r="L468" i="1"/>
  <c r="L463" i="1"/>
  <c r="L336" i="1"/>
  <c r="L332" i="1"/>
  <c r="L271" i="1"/>
  <c r="L179" i="1"/>
  <c r="L2336" i="1"/>
  <c r="L2305" i="1"/>
  <c r="L1814" i="1"/>
</calcChain>
</file>

<file path=xl/sharedStrings.xml><?xml version="1.0" encoding="utf-8"?>
<sst xmlns="http://schemas.openxmlformats.org/spreadsheetml/2006/main" count="33483" uniqueCount="2982">
  <si>
    <t>序号</t>
  </si>
  <si>
    <t>设备名称</t>
  </si>
  <si>
    <t>型号规格</t>
  </si>
  <si>
    <t>制造商</t>
  </si>
  <si>
    <t>状态</t>
  </si>
  <si>
    <t>在用科室</t>
  </si>
  <si>
    <t>添置日期</t>
  </si>
  <si>
    <t>启用日期</t>
  </si>
  <si>
    <t>保修情况</t>
  </si>
  <si>
    <t>详细位置</t>
  </si>
  <si>
    <t>螺旋CT</t>
  </si>
  <si>
    <t>Revolution</t>
  </si>
  <si>
    <t>GE医疗集团</t>
  </si>
  <si>
    <t>在用</t>
  </si>
  <si>
    <t>影像中心</t>
  </si>
  <si>
    <t>2016.06.30</t>
  </si>
  <si>
    <t>保外</t>
  </si>
  <si>
    <t>医用直线加速器</t>
  </si>
  <si>
    <t>Clinac CX</t>
  </si>
  <si>
    <t>美国瓦里安</t>
  </si>
  <si>
    <t>2012.12.27</t>
  </si>
  <si>
    <t>保外</t>
  </si>
  <si>
    <t>放疗室</t>
  </si>
  <si>
    <t>1.5T磁共振成像系统</t>
  </si>
  <si>
    <t>Magnetom Avanto1.5T</t>
  </si>
  <si>
    <t>SIEMEMS医疗系统集团</t>
  </si>
  <si>
    <t>2011.05.26</t>
  </si>
  <si>
    <t>2011.05.27</t>
  </si>
  <si>
    <t>保内2019.7</t>
  </si>
  <si>
    <t>40层Somatom Sensatio</t>
  </si>
  <si>
    <t>2007.04.08</t>
  </si>
  <si>
    <t>保内2020.4</t>
  </si>
  <si>
    <t>生化免疫流水线系统</t>
  </si>
  <si>
    <t>Advia2400、Centau XP</t>
  </si>
  <si>
    <t>检验科</t>
  </si>
  <si>
    <t>2011.06.15</t>
  </si>
  <si>
    <t>血管造影系统</t>
  </si>
  <si>
    <t>optima CL323i</t>
  </si>
  <si>
    <t>介入科</t>
  </si>
  <si>
    <t>2017.01.20</t>
  </si>
  <si>
    <t>EMotion16</t>
  </si>
  <si>
    <t>西门子公司</t>
  </si>
  <si>
    <t>X线机</t>
  </si>
  <si>
    <t>Digital  Diagnost飞</t>
  </si>
  <si>
    <t>荷兰飞利浦医疗</t>
  </si>
  <si>
    <t>2007.04.29</t>
  </si>
  <si>
    <t>保内2017.9</t>
  </si>
  <si>
    <t>Artis U</t>
  </si>
  <si>
    <t>2011.05.25</t>
  </si>
  <si>
    <t>DSA室</t>
  </si>
  <si>
    <t>GE miliennium MPR</t>
  </si>
  <si>
    <t>核医学科</t>
  </si>
  <si>
    <t>2007.01.19</t>
  </si>
  <si>
    <t>ECT机房</t>
  </si>
  <si>
    <t>双板多功能DR</t>
  </si>
  <si>
    <t>Definium 6000</t>
  </si>
  <si>
    <t>2014.01.18</t>
  </si>
  <si>
    <t>保内2020.2</t>
  </si>
  <si>
    <t>住院部</t>
  </si>
  <si>
    <t>数字乳腺机</t>
  </si>
  <si>
    <t>Inspiration</t>
  </si>
  <si>
    <t>多普勒心脏超声诊断仪</t>
  </si>
  <si>
    <t>iE Elite</t>
  </si>
  <si>
    <t>飞利浦医疗系统</t>
  </si>
  <si>
    <t>超声科</t>
  </si>
  <si>
    <t>2015.04.23</t>
  </si>
  <si>
    <t>多普勒超声诊断仪</t>
  </si>
  <si>
    <t>VOLLSON E8</t>
  </si>
  <si>
    <t>2011.03.28</t>
  </si>
  <si>
    <t>X射线透视摄影系统</t>
  </si>
  <si>
    <t>D-VISION PLUS50</t>
  </si>
  <si>
    <t>日本岛津医疗</t>
  </si>
  <si>
    <t>SOMATOM Spirit</t>
  </si>
  <si>
    <t>上海西门子</t>
  </si>
  <si>
    <t>2012.08.21</t>
  </si>
  <si>
    <t>手术导航系统</t>
  </si>
  <si>
    <t>KICK</t>
  </si>
  <si>
    <t>德国Brainlab AG</t>
  </si>
  <si>
    <t>手术室</t>
  </si>
  <si>
    <t>2016.04.26</t>
  </si>
  <si>
    <t>中央监护系统 （含20台M8004A、2套工作站、2个显示器</t>
  </si>
  <si>
    <t>M8004A</t>
  </si>
  <si>
    <t>3病区</t>
  </si>
  <si>
    <t>LOGIQ E9</t>
  </si>
  <si>
    <t>2014.01.14</t>
  </si>
  <si>
    <t>MYLAB90</t>
  </si>
  <si>
    <t>意大利ESAOTE S.P.A</t>
  </si>
  <si>
    <t>iU Elite</t>
  </si>
  <si>
    <t>S2000</t>
  </si>
  <si>
    <t>2014.03.13</t>
  </si>
  <si>
    <t>全自动酶免分析系统</t>
  </si>
  <si>
    <t>STARLet4+FAME24/20</t>
  </si>
  <si>
    <t>澳斯邦</t>
  </si>
  <si>
    <t>Epiq 5</t>
  </si>
  <si>
    <t>FibroTouch-B</t>
  </si>
  <si>
    <t>海斯凯尔</t>
  </si>
  <si>
    <t>1病区</t>
  </si>
  <si>
    <t>2015.06.20</t>
  </si>
  <si>
    <t>椎间孔镜</t>
  </si>
  <si>
    <t>FS6342181C</t>
  </si>
  <si>
    <t>德国joimax GmbH</t>
  </si>
  <si>
    <t>2016.07.01</t>
  </si>
  <si>
    <t>ACUSON S 512西门子</t>
  </si>
  <si>
    <t>2008.11.05</t>
  </si>
  <si>
    <t>TECHNOS MPX</t>
  </si>
  <si>
    <t>上海金珀仪器</t>
  </si>
  <si>
    <t>2006.08.26</t>
  </si>
  <si>
    <t>移动DR</t>
  </si>
  <si>
    <t>ModilettXp Digital</t>
  </si>
  <si>
    <t>全自动血细胞分析流水线</t>
  </si>
  <si>
    <t>XE-2100 2100D SP100i</t>
  </si>
  <si>
    <t>希斯美康公司</t>
  </si>
  <si>
    <t>MyLab 70XVG</t>
  </si>
  <si>
    <t>2015.03.26</t>
  </si>
  <si>
    <t>腹腔镜系统</t>
  </si>
  <si>
    <t>CV-190</t>
  </si>
  <si>
    <t>奥林巴斯</t>
  </si>
  <si>
    <t>2016.07.13</t>
  </si>
  <si>
    <t>2016.07.15</t>
  </si>
  <si>
    <t>保内2017.7</t>
  </si>
  <si>
    <t>2016.06.01</t>
  </si>
  <si>
    <t>VIVID  7 Pro</t>
  </si>
  <si>
    <t>通用电气</t>
  </si>
  <si>
    <t>2008.07.07</t>
  </si>
  <si>
    <t>APLIO XG SSA-790</t>
  </si>
  <si>
    <t>东芝医疗</t>
  </si>
  <si>
    <t>2012.09.21</t>
  </si>
  <si>
    <t>骨密度仪</t>
  </si>
  <si>
    <t>Prodigy</t>
  </si>
  <si>
    <t>2016.04.15</t>
  </si>
  <si>
    <t>电子胃镜</t>
  </si>
  <si>
    <t>GIF-Q260J</t>
  </si>
  <si>
    <t>2012.12.04</t>
  </si>
  <si>
    <t>内镜室</t>
  </si>
  <si>
    <t>全自动生化分析仪</t>
  </si>
  <si>
    <t>AU 2700</t>
  </si>
  <si>
    <t>OLYMPUS上海公司</t>
  </si>
  <si>
    <t>2007.10.08</t>
  </si>
  <si>
    <t>CV--260</t>
  </si>
  <si>
    <t>日本OLYMPUS公司</t>
  </si>
  <si>
    <t>2009.12.03</t>
  </si>
  <si>
    <t>全数字化摄片系统</t>
  </si>
  <si>
    <t>AxiomAristosVXplus</t>
  </si>
  <si>
    <t>体检中心</t>
  </si>
  <si>
    <t>SSA-700A东芝</t>
  </si>
  <si>
    <t>日本东芝</t>
  </si>
  <si>
    <t>2004.10.22</t>
  </si>
  <si>
    <t>MYLAB70</t>
  </si>
  <si>
    <t>高压氧舱</t>
  </si>
  <si>
    <t>GY3200</t>
  </si>
  <si>
    <t>烟台宏远</t>
  </si>
  <si>
    <t>门诊部</t>
  </si>
  <si>
    <t>2011.06.16</t>
  </si>
  <si>
    <t>GE LOGIO 500</t>
  </si>
  <si>
    <t>16病区</t>
  </si>
  <si>
    <t>2001.11.28</t>
  </si>
  <si>
    <t>腔内碎石系统</t>
  </si>
  <si>
    <t>Lithoclast  Master</t>
  </si>
  <si>
    <t>莱凯医疗器械</t>
  </si>
  <si>
    <t>2008.11.04</t>
  </si>
  <si>
    <t>数字化X光成像系统DR</t>
  </si>
  <si>
    <t>CXd1--50G(含5302相机</t>
  </si>
  <si>
    <t>浦日国际发展</t>
  </si>
  <si>
    <t>2008.10.30</t>
  </si>
  <si>
    <t>超声内镜系统</t>
  </si>
  <si>
    <t>EU-ME2</t>
  </si>
  <si>
    <t>2016.06.06</t>
  </si>
  <si>
    <t>CXd1--50G</t>
  </si>
  <si>
    <t>1区</t>
  </si>
  <si>
    <t>E.I.S.-01-USB</t>
  </si>
  <si>
    <t>比利时Softmed Techno</t>
  </si>
  <si>
    <t>2014.03.25</t>
  </si>
  <si>
    <t>全自动清洗机</t>
  </si>
  <si>
    <t>RQ-50KS</t>
  </si>
  <si>
    <t>三浦工业设备</t>
  </si>
  <si>
    <t>供应室</t>
  </si>
  <si>
    <t>2017.04.06</t>
  </si>
  <si>
    <t>保内2019.4</t>
  </si>
  <si>
    <t>GE LOGIQS6</t>
  </si>
  <si>
    <t>关节镜系统</t>
  </si>
  <si>
    <t>560P高清</t>
  </si>
  <si>
    <t>施乐辉公司</t>
  </si>
  <si>
    <t>2016.05.09</t>
  </si>
  <si>
    <t>保内2018.5</t>
  </si>
  <si>
    <t>低温等离子灭菌器</t>
  </si>
  <si>
    <t>ST 100Silrer</t>
  </si>
  <si>
    <t>美国强生医疗</t>
  </si>
  <si>
    <t>2014.03.04</t>
  </si>
  <si>
    <t>VOLUSON S6</t>
  </si>
  <si>
    <t>BenchMark GX</t>
  </si>
  <si>
    <t>罗氏公司</t>
  </si>
  <si>
    <t>病理科</t>
  </si>
  <si>
    <t>2012.05.08</t>
  </si>
  <si>
    <t>便携式超声</t>
  </si>
  <si>
    <t>LOGIQ e 翼翔</t>
  </si>
  <si>
    <t>2016.06.21</t>
  </si>
  <si>
    <t>保内2019.6</t>
  </si>
  <si>
    <t>全自动尿液分析流水线</t>
  </si>
  <si>
    <t>UF-1000i+AX 4280</t>
  </si>
  <si>
    <t>西斯美康</t>
  </si>
  <si>
    <t>VP-4400</t>
  </si>
  <si>
    <t>日本富士能</t>
  </si>
  <si>
    <t>2008.07.09</t>
  </si>
  <si>
    <t>灭菌器</t>
  </si>
  <si>
    <t>8XL</t>
  </si>
  <si>
    <t>3M公司</t>
  </si>
  <si>
    <t>2014.04.29</t>
  </si>
  <si>
    <t>贝力曼WD290</t>
  </si>
  <si>
    <t>倍力曼</t>
  </si>
  <si>
    <t>STERRAD NX</t>
  </si>
  <si>
    <t>2017.03.23</t>
  </si>
  <si>
    <t>手术显微镜</t>
  </si>
  <si>
    <t>M844 F20</t>
  </si>
  <si>
    <t>德国徕卡公司</t>
  </si>
  <si>
    <t>2016.09.30</t>
  </si>
  <si>
    <t>保内2017.10</t>
  </si>
  <si>
    <t>流式细胞仪</t>
  </si>
  <si>
    <t>BD FACSCalibur</t>
  </si>
  <si>
    <t>碧迪医疗器械</t>
  </si>
  <si>
    <t>2011.07.19</t>
  </si>
  <si>
    <t>XARIO SSA-660A</t>
  </si>
  <si>
    <t>中央监护系统（含11台M2702A）</t>
  </si>
  <si>
    <t>M1381E</t>
  </si>
  <si>
    <t>5病区</t>
  </si>
  <si>
    <t>C形臂X射线系统</t>
  </si>
  <si>
    <t>飞利浦BV -Libra</t>
  </si>
  <si>
    <t>2008.05.16</t>
  </si>
  <si>
    <t>BVLIBRA</t>
  </si>
  <si>
    <t>2010.07.01</t>
  </si>
  <si>
    <t>射频消融治疗仪</t>
  </si>
  <si>
    <t>FRG-1B</t>
  </si>
  <si>
    <t>美国Cosman Medical I</t>
  </si>
  <si>
    <t>2016.08.23</t>
  </si>
  <si>
    <t>2016.08.25</t>
  </si>
  <si>
    <t>保内2018.8</t>
  </si>
  <si>
    <t>RTVue100</t>
  </si>
  <si>
    <t>美国光视</t>
  </si>
  <si>
    <t>眼科</t>
  </si>
  <si>
    <t>2012.07.05</t>
  </si>
  <si>
    <t>VITROS  350</t>
  </si>
  <si>
    <t>强生中国医疗</t>
  </si>
  <si>
    <t>2006.05.11</t>
  </si>
  <si>
    <t>术中神经电生理检测系统</t>
  </si>
  <si>
    <t>Protektor</t>
  </si>
  <si>
    <t>Natus Medical Incorp</t>
  </si>
  <si>
    <t>PrepStain</t>
  </si>
  <si>
    <t>2013.03.29</t>
  </si>
  <si>
    <t>DIGI-LITE</t>
  </si>
  <si>
    <t>以色列RIMED有限公司</t>
  </si>
  <si>
    <t>23病区</t>
  </si>
  <si>
    <t>2012.02.14</t>
  </si>
  <si>
    <t>中央监护系统（含8台M8105A）</t>
  </si>
  <si>
    <t>M3150</t>
  </si>
  <si>
    <t>9病区</t>
  </si>
  <si>
    <t>全自动微生物鉴定及药敏分析系统</t>
  </si>
  <si>
    <t>VITEK 2 Compact</t>
  </si>
  <si>
    <t>梅里埃</t>
  </si>
  <si>
    <t>2014.03.31</t>
  </si>
  <si>
    <t>细菌室</t>
  </si>
  <si>
    <t>KODAK 9000C</t>
  </si>
  <si>
    <t>柯达医疗</t>
  </si>
  <si>
    <t>口腔科</t>
  </si>
  <si>
    <t>GE双能X线骨密度仪</t>
  </si>
  <si>
    <t>GE DPX Bravo</t>
  </si>
  <si>
    <t>GE无锡</t>
  </si>
  <si>
    <t>中央监护系统</t>
  </si>
  <si>
    <t>M3153A</t>
  </si>
  <si>
    <t>PHILIPS--HP</t>
  </si>
  <si>
    <t>26病区</t>
  </si>
  <si>
    <t>2000.07.01</t>
  </si>
  <si>
    <t>荧光定量分析仪</t>
  </si>
  <si>
    <t>LightCycler480</t>
  </si>
  <si>
    <t>超声刀</t>
  </si>
  <si>
    <t>GEN11</t>
  </si>
  <si>
    <t>2016.12.26</t>
  </si>
  <si>
    <t>保内2018.12</t>
  </si>
  <si>
    <t>手术室主任办公室</t>
  </si>
  <si>
    <t>新华不锈钢制品</t>
  </si>
  <si>
    <t>WZ</t>
  </si>
  <si>
    <t>山东新华</t>
  </si>
  <si>
    <t>电子胃镜系统</t>
  </si>
  <si>
    <t>奥林巴斯EV15-240</t>
  </si>
  <si>
    <t>奥林巴斯公司</t>
  </si>
  <si>
    <t>1999.06.01</t>
  </si>
  <si>
    <t>椎间盘镜系统</t>
  </si>
  <si>
    <t>9500</t>
  </si>
  <si>
    <t>枢法模丹历</t>
  </si>
  <si>
    <t>微波消融治疗仪</t>
  </si>
  <si>
    <t>KY-2000</t>
  </si>
  <si>
    <t>南京康友</t>
  </si>
  <si>
    <t>2015.02.04</t>
  </si>
  <si>
    <t>中央监护系统（含4台M8003A）</t>
  </si>
  <si>
    <t>急诊科</t>
  </si>
  <si>
    <t>全自动化学免疫分析仪</t>
  </si>
  <si>
    <t>Cobas  E601</t>
  </si>
  <si>
    <t>2009.06.23</t>
  </si>
  <si>
    <t>OPMI  VARIO</t>
  </si>
  <si>
    <t>蔡司光学仪器</t>
  </si>
  <si>
    <t>2007.01.22</t>
  </si>
  <si>
    <t>ACU-H2F</t>
  </si>
  <si>
    <t>爱科凯能科技（北京）</t>
  </si>
  <si>
    <t>2012.11.07</t>
  </si>
  <si>
    <t>LOGIQ e 翼展</t>
  </si>
  <si>
    <t>麻醉科</t>
  </si>
  <si>
    <t>CARIS(Power)百胜</t>
  </si>
  <si>
    <t>2004.08.09</t>
  </si>
  <si>
    <t>门诊</t>
  </si>
  <si>
    <t>射频治疗仪</t>
  </si>
  <si>
    <t>S-1500</t>
  </si>
  <si>
    <t>迈德医疗科技</t>
  </si>
  <si>
    <t>麻醉机</t>
  </si>
  <si>
    <t>S/5 Aespire(Cardioca</t>
  </si>
  <si>
    <t>上海力新公司</t>
  </si>
  <si>
    <t>2004.11.19</t>
  </si>
  <si>
    <t>高频电外科系统</t>
  </si>
  <si>
    <t>VIO 300D</t>
  </si>
  <si>
    <t>德国爱尔博</t>
  </si>
  <si>
    <t>2012.01.13</t>
  </si>
  <si>
    <t>SCM  23</t>
  </si>
  <si>
    <t>2009.02.28</t>
  </si>
  <si>
    <t>血细胞分析仪</t>
  </si>
  <si>
    <t>XE-2100D</t>
  </si>
  <si>
    <t>STORZ Image 1</t>
  </si>
  <si>
    <t>德国Karl STORZ GmbH&amp;</t>
  </si>
  <si>
    <t>胸腔镜系统</t>
  </si>
  <si>
    <t>STORZ</t>
  </si>
  <si>
    <t>2010.04.22</t>
  </si>
  <si>
    <t>腹腔镜系统（Stryker)</t>
  </si>
  <si>
    <t>Model  988i</t>
  </si>
  <si>
    <t>史赛克公司</t>
  </si>
  <si>
    <t>2004.08.18</t>
  </si>
  <si>
    <t>全自动平移门式脉动真空灭菌器</t>
  </si>
  <si>
    <t>XG 1.H-1.45</t>
  </si>
  <si>
    <t>山东新华医疗器械股份</t>
  </si>
  <si>
    <t>MAXX</t>
  </si>
  <si>
    <t>美国索诺声</t>
  </si>
  <si>
    <t>LOGIQ 5EXP</t>
  </si>
  <si>
    <t>横梁式吊塔</t>
  </si>
  <si>
    <t>M-BEAM</t>
  </si>
  <si>
    <t>迈科维医疗设备</t>
  </si>
  <si>
    <t>2016.09.08</t>
  </si>
  <si>
    <t>保内2017.12</t>
  </si>
  <si>
    <t>27病区</t>
  </si>
  <si>
    <t>2012.08.15</t>
  </si>
  <si>
    <t>肌电图</t>
  </si>
  <si>
    <t>Keypoint4</t>
  </si>
  <si>
    <t>丹麦Alpine bioMed Ap</t>
  </si>
  <si>
    <t>15病区</t>
  </si>
  <si>
    <t>2011.12.12</t>
  </si>
  <si>
    <t>门诊肌电图室</t>
  </si>
  <si>
    <t>呼吸机</t>
  </si>
  <si>
    <t>SERVO-I</t>
  </si>
  <si>
    <t>2012.10.17</t>
  </si>
  <si>
    <t>主动脉内球囊反搏泵</t>
  </si>
  <si>
    <t>CS100</t>
  </si>
  <si>
    <t>美国datascope</t>
  </si>
  <si>
    <t>2012.04.17</t>
  </si>
  <si>
    <t>结扎束</t>
  </si>
  <si>
    <t>Ligasure--8</t>
  </si>
  <si>
    <t>泰科医疗器材</t>
  </si>
  <si>
    <t>2008.09.01</t>
  </si>
  <si>
    <t>FVS-6000MI</t>
  </si>
  <si>
    <t>北京博莱德光电技术</t>
  </si>
  <si>
    <t>22病区</t>
  </si>
  <si>
    <t>2016.06.14</t>
  </si>
  <si>
    <t>2016.06.15</t>
  </si>
  <si>
    <t>门诊3楼</t>
  </si>
  <si>
    <t>欧姆龙BP-203RPEIII</t>
  </si>
  <si>
    <t>南京博尊科技</t>
  </si>
  <si>
    <t>肺功能仪</t>
  </si>
  <si>
    <t>CHESTAC-33</t>
  </si>
  <si>
    <t>北京百世贸易</t>
  </si>
  <si>
    <t>2003.11.07</t>
  </si>
  <si>
    <t>德尔格EVITA-4</t>
  </si>
  <si>
    <t>德尔格医疗</t>
  </si>
  <si>
    <t>2005.07.06</t>
  </si>
  <si>
    <t>北美GS</t>
  </si>
  <si>
    <t>北美最佳</t>
  </si>
  <si>
    <t>2002.11.05</t>
  </si>
  <si>
    <t>关节镜</t>
  </si>
  <si>
    <t>(含胸骨锯.颅锯.双极</t>
  </si>
  <si>
    <t>未知制造商</t>
  </si>
  <si>
    <t>2002.09.28</t>
  </si>
  <si>
    <t>Rapid-a-520</t>
  </si>
  <si>
    <t>2009.08.24</t>
  </si>
  <si>
    <t>体外冲击波碎石机</t>
  </si>
  <si>
    <t>HK ESWL-V</t>
  </si>
  <si>
    <t>深圳市慧康医疗</t>
  </si>
  <si>
    <t>超声乳化仪</t>
  </si>
  <si>
    <t>Laureate爱尔康</t>
  </si>
  <si>
    <t>爱尔康公司</t>
  </si>
  <si>
    <t>2010.11.12</t>
  </si>
  <si>
    <t>全自动模块式血液体液分析仪</t>
  </si>
  <si>
    <t>XN-10[B4]</t>
  </si>
  <si>
    <t>2014.07.03</t>
  </si>
  <si>
    <t>2014.07.25</t>
  </si>
  <si>
    <t>临检室</t>
  </si>
  <si>
    <t>眼底照相机</t>
  </si>
  <si>
    <t>CF-1</t>
  </si>
  <si>
    <t>日本佳能</t>
  </si>
  <si>
    <t>综合手术动力系统</t>
  </si>
  <si>
    <t>IPC</t>
  </si>
  <si>
    <t>美敦力医疗</t>
  </si>
  <si>
    <t>ENDOCLENS-NSX</t>
  </si>
  <si>
    <t>2015.04.10</t>
  </si>
  <si>
    <t>2015.03.24</t>
  </si>
  <si>
    <t>Datex-Ohmeda S/5 Aes</t>
  </si>
  <si>
    <t>2005.07.28</t>
  </si>
  <si>
    <t>精子质量分析仪</t>
  </si>
  <si>
    <t>SQA-V</t>
  </si>
  <si>
    <t>以色列Medical Electr</t>
  </si>
  <si>
    <t>2014.11.11</t>
  </si>
  <si>
    <t>连续性血液净化装置</t>
  </si>
  <si>
    <t>PRISMAFLEX</t>
  </si>
  <si>
    <t>金宝肾护理产品</t>
  </si>
  <si>
    <t>2014.07.17</t>
  </si>
  <si>
    <t>GEN300（强生豪韵）</t>
  </si>
  <si>
    <t>2011.10.25</t>
  </si>
  <si>
    <t>2011.08.23</t>
  </si>
  <si>
    <t>GEN04</t>
  </si>
  <si>
    <t>3M环氧乙烷</t>
  </si>
  <si>
    <t>2003.04.01</t>
  </si>
  <si>
    <t>血培养仪</t>
  </si>
  <si>
    <t>BACTEC FX200</t>
  </si>
  <si>
    <t>DATER OHMEDA7100</t>
  </si>
  <si>
    <t>2003.05.21</t>
  </si>
  <si>
    <t>2016.04.28</t>
  </si>
  <si>
    <t>保内2018.4</t>
  </si>
  <si>
    <t>麻醉中央监护系统</t>
  </si>
  <si>
    <t>GE CIC Pro/B30</t>
  </si>
  <si>
    <t>GE公司</t>
  </si>
  <si>
    <t>2012.07.17</t>
  </si>
  <si>
    <t>新奥2000NPCV2</t>
  </si>
  <si>
    <t>2011.06.14</t>
  </si>
  <si>
    <t>Cypress</t>
  </si>
  <si>
    <t>Quark PFT3</t>
  </si>
  <si>
    <t>意大利 COSMED S.R.L</t>
  </si>
  <si>
    <t>25病区</t>
  </si>
  <si>
    <t>2017.04.05</t>
  </si>
  <si>
    <t>保内2020.4</t>
  </si>
  <si>
    <t>肺功能室</t>
  </si>
  <si>
    <t>GIF-H260</t>
  </si>
  <si>
    <t>2014.11.28</t>
  </si>
  <si>
    <t>全自动组织脱水机</t>
  </si>
  <si>
    <t>Excelsior ES</t>
  </si>
  <si>
    <t>英国Thermo Fisher Sc</t>
  </si>
  <si>
    <t>2014.11.19</t>
  </si>
  <si>
    <t>BD  BACTEC  9120</t>
  </si>
  <si>
    <t>南京欧诺医疗</t>
  </si>
  <si>
    <t>2008.09.19</t>
  </si>
  <si>
    <t>CDUJ-100</t>
  </si>
  <si>
    <t>上海三源生物</t>
  </si>
  <si>
    <t>EG-590WR</t>
  </si>
  <si>
    <t>2012.11.21</t>
  </si>
  <si>
    <t>内镜清洗工作站</t>
  </si>
  <si>
    <t>NQA-2000</t>
  </si>
  <si>
    <t>杭州迈尔科技</t>
  </si>
  <si>
    <t>2007.05.17</t>
  </si>
  <si>
    <t>血液透析机</t>
  </si>
  <si>
    <t>4008S</t>
  </si>
  <si>
    <t>费森尤斯公司</t>
  </si>
  <si>
    <t>血透室</t>
  </si>
  <si>
    <t>2006.09.01</t>
  </si>
  <si>
    <t>STRYKER</t>
  </si>
  <si>
    <t>妇产科门诊</t>
  </si>
  <si>
    <t>Evita4</t>
  </si>
  <si>
    <t>2006.05.17</t>
  </si>
  <si>
    <t>血气分析仪</t>
  </si>
  <si>
    <t>GEM premier 3000</t>
  </si>
  <si>
    <t>威士达医疗</t>
  </si>
  <si>
    <t>2004.04.15</t>
  </si>
  <si>
    <t>NSX500R型</t>
  </si>
  <si>
    <t>东软股份公司</t>
  </si>
  <si>
    <t>2003.01.14</t>
  </si>
  <si>
    <t>心排量监护仪</t>
  </si>
  <si>
    <t>Vigileo</t>
  </si>
  <si>
    <t>美国爱德华</t>
  </si>
  <si>
    <t>2015.03.21</t>
  </si>
  <si>
    <t>上海施乐</t>
  </si>
  <si>
    <t>周围血管检查仪</t>
  </si>
  <si>
    <t>Vista AVS</t>
  </si>
  <si>
    <t>美国Summit Doppler</t>
  </si>
  <si>
    <t>19病区</t>
  </si>
  <si>
    <t>2015.07.27</t>
  </si>
  <si>
    <t>门诊部外科诊室</t>
  </si>
  <si>
    <t>2009.12.18</t>
  </si>
  <si>
    <t>电子肠镜</t>
  </si>
  <si>
    <t>富士能EC-450WI5</t>
  </si>
  <si>
    <t>2011.08.24</t>
  </si>
  <si>
    <t>TCT2000</t>
  </si>
  <si>
    <t>江苏康克新柏</t>
  </si>
  <si>
    <t>2007.07.08</t>
  </si>
  <si>
    <t>GIF-Q260</t>
  </si>
  <si>
    <t>4008S+OnlinePlus</t>
  </si>
  <si>
    <t>2010.12.03</t>
  </si>
  <si>
    <t>血透室Y1</t>
  </si>
  <si>
    <t>电子支气管镜</t>
  </si>
  <si>
    <t>DRAGER/Savina</t>
  </si>
  <si>
    <t>2004.01.31</t>
  </si>
  <si>
    <t>PB840</t>
  </si>
  <si>
    <t>爱尔兰</t>
  </si>
  <si>
    <t>2009.12.29</t>
  </si>
  <si>
    <t>ESG-400/USG-400</t>
  </si>
  <si>
    <t>CORE系列5400</t>
  </si>
  <si>
    <t>2015.04.15</t>
  </si>
  <si>
    <t>微生物鉴定和药敏分析仪</t>
  </si>
  <si>
    <t>ATB1525 Expression</t>
  </si>
  <si>
    <t>生物梅里埃</t>
  </si>
  <si>
    <t>特种蛋白分析仪</t>
  </si>
  <si>
    <t>BN  Prospee</t>
  </si>
  <si>
    <t>德灵诊断产品</t>
  </si>
  <si>
    <t>双筒高压注射器</t>
  </si>
  <si>
    <t>Optivantage</t>
  </si>
  <si>
    <t>LF公司</t>
  </si>
  <si>
    <t>2013.12.27</t>
  </si>
  <si>
    <t>2009.09.12</t>
  </si>
  <si>
    <t>2007.01.10</t>
  </si>
  <si>
    <t>脑电图机</t>
  </si>
  <si>
    <t>BIS EEG VISTA</t>
  </si>
  <si>
    <t>美国 Covidien llc</t>
  </si>
  <si>
    <t>2015.01.27</t>
  </si>
  <si>
    <t>切片机</t>
  </si>
  <si>
    <t>HM525</t>
  </si>
  <si>
    <t>德国Microm Internati</t>
  </si>
  <si>
    <t>YAG激光治疗仪</t>
  </si>
  <si>
    <t>SYL9000</t>
  </si>
  <si>
    <t>台湾睐特美</t>
  </si>
  <si>
    <t>2016.09.26</t>
  </si>
  <si>
    <t>MOTOMed Letto2</t>
  </si>
  <si>
    <t>德国 RECK-Technik Gm</t>
  </si>
  <si>
    <t>康复医学科</t>
  </si>
  <si>
    <t>眼底激光机</t>
  </si>
  <si>
    <t>OcuLight GL</t>
  </si>
  <si>
    <t>美国科医人公司</t>
  </si>
  <si>
    <t>2012.07.19</t>
  </si>
  <si>
    <t>水处理</t>
  </si>
  <si>
    <t>DROS-50</t>
  </si>
  <si>
    <t>北京联合捷然</t>
  </si>
  <si>
    <t>无线摇测运动平板</t>
  </si>
  <si>
    <t>MORTARA  X-12</t>
  </si>
  <si>
    <t>美林医疗</t>
  </si>
  <si>
    <t>功能科</t>
  </si>
  <si>
    <t>2005.10.27</t>
  </si>
  <si>
    <t>Versapoint</t>
  </si>
  <si>
    <t>ECG-9200K</t>
  </si>
  <si>
    <t>日本光电</t>
  </si>
  <si>
    <t>10病区</t>
  </si>
  <si>
    <t>2011.01.11</t>
  </si>
  <si>
    <t>X-TUBE微创手术椎间盘镜系统</t>
  </si>
  <si>
    <t>枢法膜-丹历</t>
  </si>
  <si>
    <t>上海汉德食源</t>
  </si>
  <si>
    <t>2004.03.26</t>
  </si>
  <si>
    <t>AESPIRE</t>
  </si>
  <si>
    <t>2008.05.05</t>
  </si>
  <si>
    <t>ASP--300</t>
  </si>
  <si>
    <t>2008.04.10</t>
  </si>
  <si>
    <t>2009.07.28</t>
  </si>
  <si>
    <t>Aespire 7100</t>
  </si>
  <si>
    <t>2017.01.25</t>
  </si>
  <si>
    <t>保内2020.1</t>
  </si>
  <si>
    <t>Aespire</t>
  </si>
  <si>
    <t>2015.06.25</t>
  </si>
  <si>
    <t>多道生理记录仪</t>
  </si>
  <si>
    <t>TOP-2001D</t>
  </si>
  <si>
    <t>上海宏桐</t>
  </si>
  <si>
    <t>2014.11.04</t>
  </si>
  <si>
    <t>2012.06.21</t>
  </si>
  <si>
    <t>2012.06.20</t>
  </si>
  <si>
    <t>自动视野仪740i</t>
  </si>
  <si>
    <t>Hunphrey 740i</t>
  </si>
  <si>
    <t>2004.11.22</t>
  </si>
  <si>
    <t>手术床</t>
  </si>
  <si>
    <t>P2100T</t>
  </si>
  <si>
    <t>台湾美迪兰</t>
  </si>
  <si>
    <t>2002.06.01</t>
  </si>
  <si>
    <t>氩气刀</t>
  </si>
  <si>
    <t>ERBE ICC200+APC300</t>
  </si>
  <si>
    <t>上海瑞优医疗</t>
  </si>
  <si>
    <t>显微镜</t>
  </si>
  <si>
    <t>BX53</t>
  </si>
  <si>
    <t>2017.02.22</t>
  </si>
  <si>
    <t>保内2020.2</t>
  </si>
  <si>
    <t>PCF-Q-260AZI</t>
  </si>
  <si>
    <t>SERVO-S</t>
  </si>
  <si>
    <t xml:space="preserve">瑞典Maquet Critical </t>
  </si>
  <si>
    <t>SATURN Select 3.03</t>
  </si>
  <si>
    <t>通快医疗</t>
  </si>
  <si>
    <t>2013.04.09</t>
  </si>
  <si>
    <t>保外</t>
  </si>
  <si>
    <t>11病区</t>
  </si>
  <si>
    <t>奥林巴斯GIF-XQ260</t>
  </si>
  <si>
    <t>奥林巴斯上海分公司</t>
  </si>
  <si>
    <t>2005.11.29</t>
  </si>
  <si>
    <t>2012.06.28</t>
  </si>
  <si>
    <t>动态心电分析系统</t>
  </si>
  <si>
    <t>Mortara  H-Scribe</t>
  </si>
  <si>
    <t>2006.06.24</t>
  </si>
  <si>
    <t>高频手术器</t>
  </si>
  <si>
    <t>2000型</t>
  </si>
  <si>
    <t>美国杰西</t>
  </si>
  <si>
    <t>2002.08.02</t>
  </si>
  <si>
    <t>半导体激光治疗仪</t>
  </si>
  <si>
    <t>LASEmaR 1000</t>
  </si>
  <si>
    <t>EUFTON</t>
  </si>
  <si>
    <t>喉镜系统</t>
  </si>
  <si>
    <t>Kari  STorz</t>
  </si>
  <si>
    <t>南京赫斯特</t>
  </si>
  <si>
    <t>耳鼻喉科</t>
  </si>
  <si>
    <t>2008.10.23</t>
  </si>
  <si>
    <t>五官科</t>
  </si>
  <si>
    <t>显微镜升级</t>
  </si>
  <si>
    <t>BX51T-32P01共览升级</t>
  </si>
  <si>
    <t>麻醉监护仪</t>
  </si>
  <si>
    <t>B450</t>
  </si>
  <si>
    <t>自体血液回收机</t>
  </si>
  <si>
    <t>Cell Saver 5+</t>
  </si>
  <si>
    <t>美国Haemonetics Corp</t>
  </si>
  <si>
    <t>2016.09.13</t>
  </si>
  <si>
    <t>2016.09.14</t>
  </si>
  <si>
    <t>保内2018.9</t>
  </si>
  <si>
    <t>全自动血液流变仪</t>
  </si>
  <si>
    <t>LBY-N6G</t>
  </si>
  <si>
    <t>北京普利生</t>
  </si>
  <si>
    <t>MP-50</t>
  </si>
  <si>
    <t>2007.02.07</t>
  </si>
  <si>
    <t>LOGIQ BOOK XP</t>
  </si>
  <si>
    <t>2008.06.16</t>
  </si>
  <si>
    <t>GEM3500</t>
  </si>
  <si>
    <t>威士达医疗设备上海有</t>
  </si>
  <si>
    <t>2010.06.10</t>
  </si>
  <si>
    <t>剂量仪</t>
  </si>
  <si>
    <t>DOSE-1</t>
  </si>
  <si>
    <t>德国WELLHOFER公司</t>
  </si>
  <si>
    <t>2008.02.17</t>
  </si>
  <si>
    <t>AK95</t>
  </si>
  <si>
    <t>瑞典金宝</t>
  </si>
  <si>
    <t>2002.10.21</t>
  </si>
  <si>
    <t>血透室M机</t>
  </si>
  <si>
    <t>雷兰</t>
  </si>
  <si>
    <t>圣美迪诺医疗</t>
  </si>
  <si>
    <t>30病区</t>
  </si>
  <si>
    <t>2008.08.12</t>
  </si>
  <si>
    <t>GE Datex ohmeda CAM</t>
  </si>
  <si>
    <t>无锡中领医疗</t>
  </si>
  <si>
    <t>2008.05.23</t>
  </si>
  <si>
    <t>口腔综合治疗台</t>
  </si>
  <si>
    <t>A3PLUS</t>
  </si>
  <si>
    <t>意大利安福士</t>
  </si>
  <si>
    <t>Savina</t>
  </si>
  <si>
    <t>2008.01.16</t>
  </si>
  <si>
    <t>高压注射器</t>
  </si>
  <si>
    <t>Illumena 7161-S</t>
  </si>
  <si>
    <t>2014.03.20</t>
  </si>
  <si>
    <t>高频氩气电刀</t>
  </si>
  <si>
    <t>上海交大医疗</t>
  </si>
  <si>
    <t>1995.05.01</t>
  </si>
  <si>
    <t>GE Datex Ohmeda CAM</t>
  </si>
  <si>
    <t>2009.08.14</t>
  </si>
  <si>
    <t>光子治疗仪</t>
  </si>
  <si>
    <t>Carnation-87C</t>
  </si>
  <si>
    <t>深圳普门科技</t>
  </si>
  <si>
    <t>2013.08.07</t>
  </si>
  <si>
    <t>皮肤科门诊</t>
  </si>
  <si>
    <t>Q开关激光治疗仪</t>
  </si>
  <si>
    <t>KL-M</t>
  </si>
  <si>
    <t>吉林省科英激光</t>
  </si>
  <si>
    <t>2013.11.07</t>
  </si>
  <si>
    <t>4008B</t>
  </si>
  <si>
    <t>2007.04.28</t>
  </si>
  <si>
    <t>血透室Y2</t>
  </si>
  <si>
    <t>2009.03.17</t>
  </si>
  <si>
    <t>Angiomat IIIumena</t>
  </si>
  <si>
    <t>2016.11.25</t>
  </si>
  <si>
    <t>电子胸腹腔镜</t>
  </si>
  <si>
    <t>WA50042A</t>
  </si>
  <si>
    <t>2016.09.07</t>
  </si>
  <si>
    <t>保内2017.9</t>
  </si>
  <si>
    <t>missouri-XD2100</t>
  </si>
  <si>
    <t>德国ulrich</t>
  </si>
  <si>
    <t>2016.06.27</t>
  </si>
  <si>
    <t>HK.ESWL-109</t>
  </si>
  <si>
    <t>2011.08.12</t>
  </si>
  <si>
    <t>精密空调</t>
  </si>
  <si>
    <t>SCA452</t>
  </si>
  <si>
    <t>依米康设备</t>
  </si>
  <si>
    <t>清洗消毒器</t>
  </si>
  <si>
    <t>Ninjo</t>
  </si>
  <si>
    <t>ARJOHUNTLEIGH</t>
  </si>
  <si>
    <t>2014.05.20</t>
  </si>
  <si>
    <t>2014.04.24</t>
  </si>
  <si>
    <t>AK95S</t>
  </si>
  <si>
    <t>2007.12.24</t>
  </si>
  <si>
    <t>血透室B机</t>
  </si>
  <si>
    <t>干式像机</t>
  </si>
  <si>
    <t>HORIZON  SF</t>
  </si>
  <si>
    <t>美国泛太平洋</t>
  </si>
  <si>
    <t>2007.04.26</t>
  </si>
  <si>
    <t>特检科</t>
  </si>
  <si>
    <t>FNL-15RP3</t>
  </si>
  <si>
    <t>日本HOYA株式会社</t>
  </si>
  <si>
    <t>保内2018.3</t>
  </si>
  <si>
    <t>31病区</t>
  </si>
  <si>
    <t>全自动血沉仪</t>
  </si>
  <si>
    <t>TEST 1</t>
  </si>
  <si>
    <t>2009.09.11</t>
  </si>
  <si>
    <t>2014.02.08</t>
  </si>
  <si>
    <t>4008-B</t>
  </si>
  <si>
    <t>2013.06.09</t>
  </si>
  <si>
    <t>2012.06.22</t>
  </si>
  <si>
    <t>2008.08.11</t>
  </si>
  <si>
    <t>MD20</t>
  </si>
  <si>
    <t>瑞士NOUVAG AG</t>
  </si>
  <si>
    <t>徕卡CM1900(冰冻)</t>
  </si>
  <si>
    <t>2006.11.15</t>
  </si>
  <si>
    <t>切片室</t>
  </si>
  <si>
    <t>S/5 Compact</t>
  </si>
  <si>
    <t>2011.01.27</t>
  </si>
  <si>
    <t>纤维胆道镜</t>
  </si>
  <si>
    <t>CHF-P60</t>
  </si>
  <si>
    <t>2015.01.09</t>
  </si>
  <si>
    <t>Dialog+</t>
  </si>
  <si>
    <t>德国贝朗</t>
  </si>
  <si>
    <t>2015.02.03</t>
  </si>
  <si>
    <t>保内2018.2</t>
  </si>
  <si>
    <t>2014.10.01</t>
  </si>
  <si>
    <t>2014.07.30</t>
  </si>
  <si>
    <t>纤维插管镜</t>
  </si>
  <si>
    <t>LF--GP</t>
  </si>
  <si>
    <t>2009.12.04</t>
  </si>
  <si>
    <t>2016.05.27</t>
  </si>
  <si>
    <t>保内2019.5</t>
  </si>
  <si>
    <t>P2100</t>
  </si>
  <si>
    <t>2003.05.01</t>
  </si>
  <si>
    <t>手术无影灯</t>
  </si>
  <si>
    <t>台湾双灯加独立式</t>
  </si>
  <si>
    <t>BX51T-32P01共览</t>
  </si>
  <si>
    <t>包埋机</t>
  </si>
  <si>
    <t>LEICA EG1160</t>
  </si>
  <si>
    <t>2009.04.02</t>
  </si>
  <si>
    <t>EG1160</t>
  </si>
  <si>
    <t>宫腔镜</t>
  </si>
  <si>
    <t>STORZ中国公司</t>
  </si>
  <si>
    <t>2005.07.05</t>
  </si>
  <si>
    <t>视频喉镜</t>
  </si>
  <si>
    <t>GLIDE SCOFE</t>
  </si>
  <si>
    <t>2010.10.18</t>
  </si>
  <si>
    <t>外科手术动力切割系统</t>
  </si>
  <si>
    <t>美敦力XPS  micro</t>
  </si>
  <si>
    <t>南京医恩特医疗有限公</t>
  </si>
  <si>
    <t>颅内压监护仪</t>
  </si>
  <si>
    <t>ICP EXPRESS</t>
  </si>
  <si>
    <t>Codman &amp; Shurtleff,I</t>
  </si>
  <si>
    <t>BW-8100A</t>
  </si>
  <si>
    <t>北京万东康源</t>
  </si>
  <si>
    <t>2012.05.02</t>
  </si>
  <si>
    <t>X线透视机</t>
  </si>
  <si>
    <t>BGL3000</t>
  </si>
  <si>
    <t>上海百腾医疗</t>
  </si>
  <si>
    <t>CAMINO  SPM--1</t>
  </si>
  <si>
    <t>无锡科恩医疗</t>
  </si>
  <si>
    <t>2005.01.18</t>
  </si>
  <si>
    <t>KHRO-1000</t>
  </si>
  <si>
    <t>山东康辉水处理</t>
  </si>
  <si>
    <t>动态脑电盒</t>
  </si>
  <si>
    <t>Trackit</t>
  </si>
  <si>
    <t>LIFELNE公司</t>
  </si>
  <si>
    <t>TCSH-10RO/1000K</t>
  </si>
  <si>
    <t>杭州天创净水设备</t>
  </si>
  <si>
    <t>SMARTP2000Classic</t>
  </si>
  <si>
    <t>2012.09.18</t>
  </si>
  <si>
    <t>XNG-22</t>
  </si>
  <si>
    <t>乐陵市信诺医疗</t>
  </si>
  <si>
    <t>2014.06.24</t>
  </si>
  <si>
    <t>膀胱镜</t>
  </si>
  <si>
    <t>OLYMPUS</t>
  </si>
  <si>
    <t>2005.08.24</t>
  </si>
  <si>
    <t>BX41-32P02-FLB3荧光</t>
  </si>
  <si>
    <t>2008.02.25</t>
  </si>
  <si>
    <t>蓝仕威克HLR-601</t>
  </si>
  <si>
    <t>美国蓝仕威克</t>
  </si>
  <si>
    <t>2009.11.12</t>
  </si>
  <si>
    <t>BTL-6000</t>
  </si>
  <si>
    <t>比特乐科技(深圳）</t>
  </si>
  <si>
    <t>2015.02.16</t>
  </si>
  <si>
    <t>高频电刀</t>
  </si>
  <si>
    <t>Force FX--8C</t>
  </si>
  <si>
    <t>酸化水系统</t>
  </si>
  <si>
    <t>SunTech-1000</t>
  </si>
  <si>
    <t>圣太科</t>
  </si>
  <si>
    <t>干燥柜</t>
  </si>
  <si>
    <t>YGZ-1600</t>
  </si>
  <si>
    <t>SLimLED55</t>
  </si>
  <si>
    <t>LFCT-9000ADV</t>
  </si>
  <si>
    <t>上海今世贸易</t>
  </si>
  <si>
    <t>2004.05.18</t>
  </si>
  <si>
    <t>真空干燥柜</t>
  </si>
  <si>
    <t>ICD-G100</t>
  </si>
  <si>
    <t>苏州艾思德森</t>
  </si>
  <si>
    <t>M3150A</t>
  </si>
  <si>
    <t>2016.12.14</t>
  </si>
  <si>
    <t>全自动血凝仪</t>
  </si>
  <si>
    <t>SYSMEX CS-5100</t>
  </si>
  <si>
    <t>2015.06.05</t>
  </si>
  <si>
    <t>急诊化验室</t>
  </si>
  <si>
    <t>生物安全柜</t>
  </si>
  <si>
    <t>AC2-4S1</t>
  </si>
  <si>
    <t>ESCO</t>
  </si>
  <si>
    <t>2013.12.09</t>
  </si>
  <si>
    <t xml:space="preserve">手术床  </t>
  </si>
  <si>
    <t>C600K</t>
  </si>
  <si>
    <t>GE VIVDE</t>
  </si>
  <si>
    <t>影像工作站</t>
  </si>
  <si>
    <t>HPZAS-1000</t>
  </si>
  <si>
    <t>电脑与显微镜组成</t>
  </si>
  <si>
    <t>2000.01.01</t>
  </si>
  <si>
    <t>纤维膀胱镜</t>
  </si>
  <si>
    <t>CYF-5A</t>
  </si>
  <si>
    <t>2010.09.06</t>
  </si>
  <si>
    <t>P2000</t>
  </si>
  <si>
    <t>UT4800</t>
  </si>
  <si>
    <t>深圳金科威</t>
  </si>
  <si>
    <t>2014.09.12</t>
  </si>
  <si>
    <t>2014.09.05</t>
  </si>
  <si>
    <t>SUNTECH-1000</t>
  </si>
  <si>
    <t>台湾美迪兰双头</t>
  </si>
  <si>
    <t>NIOX VERO</t>
  </si>
  <si>
    <t>瑞典爱瑞科</t>
  </si>
  <si>
    <t>2017.05.18</t>
  </si>
  <si>
    <t>2017.05.19</t>
  </si>
  <si>
    <t>2016.06.29</t>
  </si>
  <si>
    <t>FI-16BS/RBS</t>
  </si>
  <si>
    <t>日本PENTAX Corporati</t>
  </si>
  <si>
    <t>12病区</t>
  </si>
  <si>
    <t>婴儿流量系统</t>
  </si>
  <si>
    <t>SIPAP</t>
  </si>
  <si>
    <t>美国CareFusio</t>
  </si>
  <si>
    <t>2011.09.01</t>
  </si>
  <si>
    <t>眼压计</t>
  </si>
  <si>
    <t>CT-80</t>
  </si>
  <si>
    <t>日本TOPCON</t>
  </si>
  <si>
    <t>2003.05.14</t>
  </si>
  <si>
    <t>2012.07.18</t>
  </si>
  <si>
    <t>监护仪</t>
  </si>
  <si>
    <t>飞利浦MP40</t>
  </si>
  <si>
    <t>飞利浦</t>
  </si>
  <si>
    <t>HP公司</t>
  </si>
  <si>
    <t>汽化电切镜</t>
  </si>
  <si>
    <t>ACMI</t>
  </si>
  <si>
    <t>上海方顺公司顺康产品</t>
  </si>
  <si>
    <t>输液工作站</t>
  </si>
  <si>
    <t>注射模块、中央管理</t>
  </si>
  <si>
    <t>2014.03.03</t>
  </si>
  <si>
    <t>-P2000</t>
  </si>
  <si>
    <t>腹腔镜主机</t>
  </si>
  <si>
    <t>988</t>
  </si>
  <si>
    <t>2007.08.30</t>
  </si>
  <si>
    <t>结肠透析机</t>
  </si>
  <si>
    <t>IMS-100A</t>
  </si>
  <si>
    <t>北京智立</t>
  </si>
  <si>
    <t>2013.09.03</t>
  </si>
  <si>
    <t>低温毯</t>
  </si>
  <si>
    <t>MTA6012CE</t>
  </si>
  <si>
    <t>GaymarIndustries，In</t>
  </si>
  <si>
    <t>控温毯治疗仪</t>
  </si>
  <si>
    <t>2病区</t>
  </si>
  <si>
    <t>2010.05.19</t>
  </si>
  <si>
    <t>2009.08.03</t>
  </si>
  <si>
    <t>全自动热丝切割机</t>
  </si>
  <si>
    <t>YN2D-A</t>
  </si>
  <si>
    <t>深圳医捷科技开发有限</t>
  </si>
  <si>
    <t>A20</t>
  </si>
  <si>
    <t>珠海迈德豪</t>
  </si>
  <si>
    <t>P1080(手动)</t>
  </si>
  <si>
    <t>TC-30D</t>
  </si>
  <si>
    <t>日本MINATO MEDICAL S</t>
  </si>
  <si>
    <t>2014.12.22</t>
  </si>
  <si>
    <t>Myomed632 X</t>
  </si>
  <si>
    <t>荷兰Enraf-Nonius</t>
  </si>
  <si>
    <t>RM2235</t>
  </si>
  <si>
    <t>2012.09.19</t>
  </si>
  <si>
    <t>PFD软件包</t>
  </si>
  <si>
    <t>彩超配件</t>
  </si>
  <si>
    <t>2001.12.11</t>
  </si>
  <si>
    <t>M1205A</t>
  </si>
  <si>
    <t>美国HP公司</t>
  </si>
  <si>
    <t>2001.11.30</t>
  </si>
  <si>
    <t>腔镜清洗架</t>
  </si>
  <si>
    <t>WD290清洗架</t>
  </si>
  <si>
    <t>2015.11.26</t>
  </si>
  <si>
    <t>呼吸机(新生儿)</t>
  </si>
  <si>
    <t>M672P</t>
  </si>
  <si>
    <t>上海菲林</t>
  </si>
  <si>
    <t>2009.06.24</t>
  </si>
  <si>
    <t>飞利浦MP50</t>
  </si>
  <si>
    <t>呼吸机（无创）</t>
  </si>
  <si>
    <t>stellar 100</t>
  </si>
  <si>
    <t>澳大利亚瑞思迈</t>
  </si>
  <si>
    <t>2016.02.20</t>
  </si>
  <si>
    <t>保内2018.4</t>
  </si>
  <si>
    <t>Datex-Ohmeda 904</t>
  </si>
  <si>
    <t>2013.09.23</t>
  </si>
  <si>
    <t>中耳分析仪</t>
  </si>
  <si>
    <t>MADSEN OTOflex</t>
  </si>
  <si>
    <t>丹麦GN OTOMETRICS A/</t>
  </si>
  <si>
    <t>徕卡RM-2235</t>
  </si>
  <si>
    <t>2005.06.02</t>
  </si>
  <si>
    <t>阴道镜</t>
  </si>
  <si>
    <t>SLC-2000B</t>
  </si>
  <si>
    <t>8病区</t>
  </si>
  <si>
    <t>2003.10.28</t>
  </si>
  <si>
    <t>星光双水平无创正压</t>
  </si>
  <si>
    <t>医学工程部</t>
  </si>
  <si>
    <t>2003.06.01</t>
  </si>
  <si>
    <t>设备仓库</t>
  </si>
  <si>
    <t>2003.05.16</t>
  </si>
  <si>
    <t>气腹机</t>
  </si>
  <si>
    <t>42L</t>
  </si>
  <si>
    <t>德国狼牌</t>
  </si>
  <si>
    <t>除颤监护仪</t>
  </si>
  <si>
    <t>M4735A</t>
  </si>
  <si>
    <t>2009.06.25</t>
  </si>
  <si>
    <t>M4735A/C02</t>
  </si>
  <si>
    <t>2009.10.13</t>
  </si>
  <si>
    <t>彼岸DSSEODOC</t>
  </si>
  <si>
    <t>昌宁科仪贸易</t>
  </si>
  <si>
    <t>2007.11.22</t>
  </si>
  <si>
    <t>飞利浦V24/M1205A</t>
  </si>
  <si>
    <t>2005.05.25</t>
  </si>
  <si>
    <t>封口切割一体机</t>
  </si>
  <si>
    <t>8530</t>
  </si>
  <si>
    <t>F8-9.8</t>
  </si>
  <si>
    <t>2016.03.20</t>
  </si>
  <si>
    <t>Emax200</t>
  </si>
  <si>
    <t>门诊手术室</t>
  </si>
  <si>
    <t>Lifepak-20（美敦力菲</t>
  </si>
  <si>
    <t>美敦力</t>
  </si>
  <si>
    <t>2005.11.28</t>
  </si>
  <si>
    <t>M3535A</t>
  </si>
  <si>
    <t>2017.05.22</t>
  </si>
  <si>
    <t>2017.05.23</t>
  </si>
  <si>
    <t>肩部固定器</t>
  </si>
  <si>
    <t>施乐辉</t>
  </si>
  <si>
    <t>上海润浙医疗</t>
  </si>
  <si>
    <t>2008.07.15</t>
  </si>
  <si>
    <t>BiPAP Synchrony（无</t>
  </si>
  <si>
    <t>南京英威科技</t>
  </si>
  <si>
    <t>2006.09.19</t>
  </si>
  <si>
    <t>SABRE-2400</t>
  </si>
  <si>
    <t>美国友德科技</t>
  </si>
  <si>
    <t>2002.03.18</t>
  </si>
  <si>
    <t>关节泵</t>
  </si>
  <si>
    <t>2004.06.15</t>
  </si>
  <si>
    <t>紫外线治疗仪</t>
  </si>
  <si>
    <t>UV801KL</t>
  </si>
  <si>
    <t>北京康联医疗</t>
  </si>
  <si>
    <t>2002.07.19</t>
  </si>
  <si>
    <t>LZL-11型</t>
  </si>
  <si>
    <t>镇江中天</t>
  </si>
  <si>
    <t>2002.08.26</t>
  </si>
  <si>
    <t>WAYWIN-2000</t>
  </si>
  <si>
    <t>广州市汇日医疗</t>
  </si>
  <si>
    <t>2006.01.20</t>
  </si>
  <si>
    <t>MD0100</t>
  </si>
  <si>
    <t>心电图机</t>
  </si>
  <si>
    <t>Cardio soft</t>
  </si>
  <si>
    <t>康美德Sabre 2400</t>
  </si>
  <si>
    <t>上海朗峻医疗</t>
  </si>
  <si>
    <t>2005.12.06</t>
  </si>
  <si>
    <t>2004.08.19</t>
  </si>
  <si>
    <t>CRC-15R</t>
  </si>
  <si>
    <t>西安市利亚电子</t>
  </si>
  <si>
    <t>2004.02.17</t>
  </si>
  <si>
    <t>数控冷冻血浆干式解冻仪</t>
  </si>
  <si>
    <t>BW-I</t>
  </si>
  <si>
    <t>上海蓝鲸实业</t>
  </si>
  <si>
    <t>MEDUMAT EASY</t>
  </si>
  <si>
    <t>德国万曼医疗器械有限</t>
  </si>
  <si>
    <t>2009.12.08</t>
  </si>
  <si>
    <t>转运呼吸机</t>
  </si>
  <si>
    <t>万曼</t>
  </si>
  <si>
    <t>德国万曼</t>
  </si>
  <si>
    <t>2010.09.23</t>
  </si>
  <si>
    <t>上下肢主被动康复系统</t>
  </si>
  <si>
    <t>KLW-SKF2</t>
  </si>
  <si>
    <t>南京康龙威</t>
  </si>
  <si>
    <t>奥林巴斯OLYMPUS</t>
  </si>
  <si>
    <t>2010.01.30</t>
  </si>
  <si>
    <t>CF230I</t>
  </si>
  <si>
    <t>下肢床边主被动康复系统</t>
  </si>
  <si>
    <t>KLW-SKF4</t>
  </si>
  <si>
    <t>Spirolab</t>
  </si>
  <si>
    <t>尚健国际</t>
  </si>
  <si>
    <t>2008.06.26</t>
  </si>
  <si>
    <t>SN-6930</t>
  </si>
  <si>
    <t>上海核福光电</t>
  </si>
  <si>
    <t>2001.07.24</t>
  </si>
  <si>
    <t>VPAPIII ST-A</t>
  </si>
  <si>
    <t>2012.02.25</t>
  </si>
  <si>
    <t>骨科牵引架（含附件）</t>
  </si>
  <si>
    <t>P650</t>
  </si>
  <si>
    <t>呼吸机(无创)</t>
  </si>
  <si>
    <t>VENTImotin</t>
  </si>
  <si>
    <t>2009.12.10</t>
  </si>
  <si>
    <t>飞利浦MP20</t>
  </si>
  <si>
    <t>朗俊 MOM-2008</t>
  </si>
  <si>
    <t>佛山市南海郎俊</t>
  </si>
  <si>
    <t>电脑验光仪</t>
  </si>
  <si>
    <t>RM-8000</t>
  </si>
  <si>
    <t>2002.07.12</t>
  </si>
  <si>
    <t>德国万曼无创</t>
  </si>
  <si>
    <t>封口机</t>
  </si>
  <si>
    <t>HM850DC-V</t>
  </si>
  <si>
    <t>德国合福有限公司</t>
  </si>
  <si>
    <t>TENS80C</t>
  </si>
  <si>
    <t>南京举世数码导平仪</t>
  </si>
  <si>
    <t>2012.08.01</t>
  </si>
  <si>
    <t>过敏源检测仪</t>
  </si>
  <si>
    <t>Reader 100</t>
  </si>
  <si>
    <t>上海领检科技</t>
  </si>
  <si>
    <t>2009.07.14</t>
  </si>
  <si>
    <t>5病区产房</t>
  </si>
  <si>
    <t>动静脉脉冲系统</t>
  </si>
  <si>
    <t>AV-6000</t>
  </si>
  <si>
    <t>英国Novamedix Servic</t>
  </si>
  <si>
    <t>17病区</t>
  </si>
  <si>
    <t>2009.10.21</t>
  </si>
  <si>
    <t>高频电刀/术中有害烟雾吸收器</t>
  </si>
  <si>
    <t>HF-120B/WD830A</t>
  </si>
  <si>
    <t>2004.01.30</t>
  </si>
  <si>
    <t>DJ2000A2</t>
  </si>
  <si>
    <t>江阴市东佳医疗</t>
  </si>
  <si>
    <t>2014.07.10</t>
  </si>
  <si>
    <t>循环压力治疗系统</t>
  </si>
  <si>
    <t>Flowtron Universal</t>
  </si>
  <si>
    <t>英国亨特立医疗</t>
  </si>
  <si>
    <t>LEEP刀</t>
  </si>
  <si>
    <t>南京格德威</t>
  </si>
  <si>
    <t>电动病床</t>
  </si>
  <si>
    <t>KA-6000/KA-9700B</t>
  </si>
  <si>
    <t>八乐梦</t>
  </si>
  <si>
    <t>2005.07.02</t>
  </si>
  <si>
    <t>超低温冷冻储存箱</t>
  </si>
  <si>
    <t>DW-H668</t>
  </si>
  <si>
    <t>中科美菱</t>
  </si>
  <si>
    <t>2011.09.07</t>
  </si>
  <si>
    <t>UT4000F-5B1200型</t>
  </si>
  <si>
    <t>2001.03.29</t>
  </si>
  <si>
    <t>组织包埋机</t>
  </si>
  <si>
    <t>EG1150C</t>
  </si>
  <si>
    <t>自动豪华产病床</t>
  </si>
  <si>
    <t>DH-C101B01</t>
  </si>
  <si>
    <t>太仓康辉科技</t>
  </si>
  <si>
    <t>产房</t>
  </si>
  <si>
    <t>腹水回输系统</t>
  </si>
  <si>
    <t>WLFHY-500</t>
  </si>
  <si>
    <t>北京伟力新世纪</t>
  </si>
  <si>
    <t>21病区</t>
  </si>
  <si>
    <t>双目间接眼底镜</t>
  </si>
  <si>
    <t>OMEGA500</t>
  </si>
  <si>
    <t>德国蛇牌</t>
  </si>
  <si>
    <t>I750</t>
  </si>
  <si>
    <t>合肥德铭</t>
  </si>
  <si>
    <t>2015.06.12</t>
  </si>
  <si>
    <t>Pylon core</t>
  </si>
  <si>
    <t>星童医疗技术（苏州）</t>
  </si>
  <si>
    <t>70°</t>
  </si>
  <si>
    <t>30°</t>
  </si>
  <si>
    <t>心脏射频消融仪</t>
  </si>
  <si>
    <t>RFG-2000B</t>
  </si>
  <si>
    <t>北京雷特立</t>
  </si>
  <si>
    <t>GEM Premier 3000</t>
  </si>
  <si>
    <t>美国实验仪器公司</t>
  </si>
  <si>
    <t>2012.09.28</t>
  </si>
  <si>
    <t>胶囊式内镜系统</t>
  </si>
  <si>
    <t>Hitron</t>
  </si>
  <si>
    <t>杭州华冲科技</t>
  </si>
  <si>
    <t>2012.09.25</t>
  </si>
  <si>
    <t>MP2</t>
  </si>
  <si>
    <t>急诊抢救室</t>
  </si>
  <si>
    <t>心梗检测仪</t>
  </si>
  <si>
    <t>miniVIDAS</t>
  </si>
  <si>
    <t>2012.08.07</t>
  </si>
  <si>
    <t>一氧化氮分析仪</t>
  </si>
  <si>
    <t>SV-02E</t>
  </si>
  <si>
    <t>尚沃医疗</t>
  </si>
  <si>
    <t xml:space="preserve"> BidopES-100V3</t>
  </si>
  <si>
    <t>日本林电气</t>
  </si>
  <si>
    <t>2011.09.29</t>
  </si>
  <si>
    <t>产病床</t>
  </si>
  <si>
    <t>DH-C101A04（智能型）</t>
  </si>
  <si>
    <t>7病区</t>
  </si>
  <si>
    <t>Cobas  h232</t>
  </si>
  <si>
    <t>2009.06.11</t>
  </si>
  <si>
    <t>WADiana</t>
  </si>
  <si>
    <t>北京佰利申科贸</t>
  </si>
  <si>
    <t>2009.03.03</t>
  </si>
  <si>
    <t>LP20e</t>
  </si>
  <si>
    <t>2012.05.29</t>
  </si>
  <si>
    <t>DVP-N3650</t>
  </si>
  <si>
    <t>南京长城信息系统</t>
  </si>
  <si>
    <t>2003.09.04</t>
  </si>
  <si>
    <t>8病区医生办</t>
  </si>
  <si>
    <t>核素分源通风柜</t>
  </si>
  <si>
    <t>A(1)+B(2)</t>
  </si>
  <si>
    <t>扬州市邗江光学</t>
  </si>
  <si>
    <t>2007.01.23</t>
  </si>
  <si>
    <t>30°镜</t>
  </si>
  <si>
    <t>26046BA</t>
  </si>
  <si>
    <t>2017.05.10</t>
  </si>
  <si>
    <t>26003BA</t>
  </si>
  <si>
    <t>2012.06.13</t>
  </si>
  <si>
    <t>MP5</t>
  </si>
  <si>
    <t>综合治疗台</t>
  </si>
  <si>
    <t>GRAND-2000S</t>
  </si>
  <si>
    <t>天津美的斯达医疗</t>
  </si>
  <si>
    <t>生物阅读器</t>
  </si>
  <si>
    <t>3M-290G</t>
  </si>
  <si>
    <t>2009.08.04</t>
  </si>
  <si>
    <t>台式灭菌锅</t>
  </si>
  <si>
    <t>MLS-3750(三洋）</t>
  </si>
  <si>
    <t>三洋科研设备</t>
  </si>
  <si>
    <t>2005.11.07</t>
  </si>
  <si>
    <t>医用升温毯</t>
  </si>
  <si>
    <t>750</t>
  </si>
  <si>
    <t>2013.09.12</t>
  </si>
  <si>
    <t>医用低温冰箱</t>
  </si>
  <si>
    <t>DW-86L338</t>
  </si>
  <si>
    <t>青岛海尔特种电器</t>
  </si>
  <si>
    <t>2013.04.18</t>
  </si>
  <si>
    <t>二氧化碳培养箱</t>
  </si>
  <si>
    <t>311</t>
  </si>
  <si>
    <t>新生儿耳声发射仪</t>
  </si>
  <si>
    <t>ERO  SCAN</t>
  </si>
  <si>
    <t>奥迪康听力技术</t>
  </si>
  <si>
    <t>6病区</t>
  </si>
  <si>
    <t>2006.03.16</t>
  </si>
  <si>
    <t>TCE7621C(光电)</t>
  </si>
  <si>
    <t>2004.08.11</t>
  </si>
  <si>
    <t>2012.06.11</t>
  </si>
  <si>
    <t>胎心监护仪</t>
  </si>
  <si>
    <t>MT325</t>
  </si>
  <si>
    <t>日本-东-医疗</t>
  </si>
  <si>
    <t>MT-325（8520E28)</t>
  </si>
  <si>
    <t>775</t>
  </si>
  <si>
    <t>胰岛素注射泵</t>
  </si>
  <si>
    <t>MMT-712WW（美敦力）</t>
  </si>
  <si>
    <t>2007.07.27</t>
  </si>
  <si>
    <t>ML600/S</t>
  </si>
  <si>
    <t>全自动病人椅</t>
  </si>
  <si>
    <t>MC-4000</t>
  </si>
  <si>
    <t>医用血液冷藏箱</t>
  </si>
  <si>
    <t>HXC-358</t>
  </si>
  <si>
    <t>2011.09.08</t>
  </si>
  <si>
    <t>2011.09.26</t>
  </si>
  <si>
    <t>BX45-92P05</t>
  </si>
  <si>
    <t>日本</t>
  </si>
  <si>
    <t>呼吸机(无创）</t>
  </si>
  <si>
    <t>爱普灵22328</t>
  </si>
  <si>
    <t>2016.03.03</t>
  </si>
  <si>
    <t>保内2018.4</t>
  </si>
  <si>
    <t>S9 ST-A</t>
  </si>
  <si>
    <t>2015.08.26</t>
  </si>
  <si>
    <t>影像诊断显示器</t>
  </si>
  <si>
    <t>C61</t>
  </si>
  <si>
    <t>南京巨鲨</t>
  </si>
  <si>
    <t>2015.04.27</t>
  </si>
  <si>
    <t>2015.04.28</t>
  </si>
  <si>
    <t>DM2000</t>
  </si>
  <si>
    <t>2012.11.19</t>
  </si>
  <si>
    <t>1000S</t>
  </si>
  <si>
    <t>西诺德牙科设备有限</t>
  </si>
  <si>
    <t>听力计</t>
  </si>
  <si>
    <t>MADSEN Xeta</t>
  </si>
  <si>
    <t>光源</t>
  </si>
  <si>
    <t>X7000</t>
  </si>
  <si>
    <t>MT-516</t>
  </si>
  <si>
    <t>2006.11.08</t>
  </si>
  <si>
    <t>WOM   20L</t>
  </si>
  <si>
    <t>上海德润医疗</t>
  </si>
  <si>
    <t>2007.04.25</t>
  </si>
  <si>
    <t>MMT--507CEB01（美敦</t>
  </si>
  <si>
    <t>2004.08.25</t>
  </si>
  <si>
    <t>2009.07.16</t>
  </si>
  <si>
    <t>2008.03.19</t>
  </si>
  <si>
    <t>TYPE 1077</t>
  </si>
  <si>
    <t>无磁转运床</t>
  </si>
  <si>
    <t>CY002-B</t>
  </si>
  <si>
    <t>深圳创意家具</t>
  </si>
  <si>
    <t>2013.09.13</t>
  </si>
  <si>
    <t>同位素皮肤敷贴器</t>
  </si>
  <si>
    <t>2002.12.02</t>
  </si>
  <si>
    <t>MMT-712EWS</t>
  </si>
  <si>
    <t>2014.10.18</t>
  </si>
  <si>
    <t>CA-57P7-7CA</t>
  </si>
  <si>
    <t>美能达  JM--103</t>
  </si>
  <si>
    <t>2008.11.25</t>
  </si>
  <si>
    <t>2004.12.10</t>
  </si>
  <si>
    <t>起博分析仪</t>
  </si>
  <si>
    <t>美敦力5318</t>
  </si>
  <si>
    <t>西安华明南京办</t>
  </si>
  <si>
    <t>2003.06.20</t>
  </si>
  <si>
    <t>甲状腺吸碘功能测量仪</t>
  </si>
  <si>
    <t>JXY型</t>
  </si>
  <si>
    <t>合肥众成机电</t>
  </si>
  <si>
    <t>2014.04.15</t>
  </si>
  <si>
    <t>5900</t>
  </si>
  <si>
    <t>美国 DJO,LLC</t>
  </si>
  <si>
    <t>2014.11.24</t>
  </si>
  <si>
    <t>黄疸计</t>
  </si>
  <si>
    <t>JM-103</t>
  </si>
  <si>
    <t>模拟宫腹镜训练设备</t>
  </si>
  <si>
    <t>KJR/DVL</t>
  </si>
  <si>
    <t>上海康津仪器</t>
  </si>
  <si>
    <t>科教处</t>
  </si>
  <si>
    <t>2014.11.13</t>
  </si>
  <si>
    <t>保内2019.11</t>
  </si>
  <si>
    <t>技能操作室</t>
  </si>
  <si>
    <t>医用冷藏冰箱</t>
  </si>
  <si>
    <t>HYC-940</t>
  </si>
  <si>
    <t>2015.01.15</t>
  </si>
  <si>
    <t>循环压力治疗仪（抗血栓）</t>
  </si>
  <si>
    <t>DVT-2600</t>
  </si>
  <si>
    <t>韩国大星</t>
  </si>
  <si>
    <t>2013.10.23</t>
  </si>
  <si>
    <t>18病区</t>
  </si>
  <si>
    <t>超声波牙科治疗仪</t>
  </si>
  <si>
    <t>PROHYMAX</t>
  </si>
  <si>
    <t>法国赛特力</t>
  </si>
  <si>
    <t>Madsen(VO522)</t>
  </si>
  <si>
    <t>南京医恩特</t>
  </si>
  <si>
    <t>BX41-32P02</t>
  </si>
  <si>
    <t>GD350-B5</t>
  </si>
  <si>
    <t>上海沪通</t>
  </si>
  <si>
    <t>2017.04.21</t>
  </si>
  <si>
    <t>FC-1760</t>
  </si>
  <si>
    <t>后勤保障部</t>
  </si>
  <si>
    <t>救护车</t>
  </si>
  <si>
    <t>冷光牙齿美白仪</t>
  </si>
  <si>
    <t>Beyond</t>
  </si>
  <si>
    <t>普洋科技</t>
  </si>
  <si>
    <t>2007.08.14</t>
  </si>
  <si>
    <t>同光路YZ20F-3型</t>
  </si>
  <si>
    <t>苏州医疗器材厂</t>
  </si>
  <si>
    <t>1995.03.01</t>
  </si>
  <si>
    <t>2014.02.20</t>
  </si>
  <si>
    <t>2011.10.12</t>
  </si>
  <si>
    <t>HB-4000</t>
  </si>
  <si>
    <t>苏州好博医疗</t>
  </si>
  <si>
    <t>AHD-001</t>
  </si>
  <si>
    <t>奥克兰高分子医用材料</t>
  </si>
  <si>
    <t>心电记录盒</t>
  </si>
  <si>
    <t>H-12+</t>
  </si>
  <si>
    <t>2014.07.16</t>
  </si>
  <si>
    <t>0度腹腔镜</t>
  </si>
  <si>
    <t>357-010-002</t>
  </si>
  <si>
    <t>2002.11.18</t>
  </si>
  <si>
    <t>2014.12.08</t>
  </si>
  <si>
    <t>裂隙灯显微镜</t>
  </si>
  <si>
    <t>SL-IE</t>
  </si>
  <si>
    <t>上海拓普康</t>
  </si>
  <si>
    <t>MAC800</t>
  </si>
  <si>
    <t>Mortara</t>
  </si>
  <si>
    <t>2008.06.09</t>
  </si>
  <si>
    <t>光纤头灯</t>
  </si>
  <si>
    <t>49526(伟论）</t>
  </si>
  <si>
    <t>上海邦明医疗</t>
  </si>
  <si>
    <t>2007.12.27</t>
  </si>
  <si>
    <t>BSC-II1300A2</t>
  </si>
  <si>
    <t>苏州安泰</t>
  </si>
  <si>
    <t>2012.04.16</t>
  </si>
  <si>
    <t>空气波压力治疗仪</t>
  </si>
  <si>
    <t>Venaflow Elite 30BI</t>
  </si>
  <si>
    <t>29病区</t>
  </si>
  <si>
    <t>2015.04.21</t>
  </si>
  <si>
    <t>24病区</t>
  </si>
  <si>
    <t>神经肌肉电刺激仪</t>
  </si>
  <si>
    <t>EN-Stim4</t>
  </si>
  <si>
    <t>Heraeus (BB16-uv)</t>
  </si>
  <si>
    <t>2004.07.14</t>
  </si>
  <si>
    <t>SONY中置式</t>
  </si>
  <si>
    <t>CA-49A</t>
  </si>
  <si>
    <t>2016.09.29</t>
  </si>
  <si>
    <t>保内2019.9</t>
  </si>
  <si>
    <t>CA-49A-1</t>
  </si>
  <si>
    <t>循环压力治疗仪（抗水肿）</t>
  </si>
  <si>
    <t>DL2002B</t>
  </si>
  <si>
    <t>低速冷冻离心机</t>
  </si>
  <si>
    <t>KDC-2046</t>
  </si>
  <si>
    <t>安徽中科中佳</t>
  </si>
  <si>
    <t>2011.08.30</t>
  </si>
  <si>
    <t>排痰机</t>
  </si>
  <si>
    <t>PTJ-300A</t>
  </si>
  <si>
    <t>淄博芙莱特医疗</t>
  </si>
  <si>
    <t>2006.09.04</t>
  </si>
  <si>
    <t>八乐梦KK-7231*2  KK-</t>
  </si>
  <si>
    <t>BHC-1000IIA/B3</t>
  </si>
  <si>
    <t>2006.08.23</t>
  </si>
  <si>
    <t>2006.04.11</t>
  </si>
  <si>
    <t>MultiStim Sensor</t>
  </si>
  <si>
    <t>德国宝雅医疗</t>
  </si>
  <si>
    <t>2013.10.22</t>
  </si>
  <si>
    <t>保内2020.3</t>
  </si>
  <si>
    <t>保内2019.7</t>
  </si>
  <si>
    <t>2016.05.12</t>
  </si>
  <si>
    <t>28病区</t>
  </si>
  <si>
    <t>KDC-160HR</t>
  </si>
  <si>
    <t>2015.08.11</t>
  </si>
  <si>
    <t>PCR实验室</t>
  </si>
  <si>
    <t>生化室</t>
  </si>
  <si>
    <t>2007.05.18</t>
  </si>
  <si>
    <t>e-308</t>
  </si>
  <si>
    <t>深圳微点生物</t>
  </si>
  <si>
    <t>2012.04.27</t>
  </si>
  <si>
    <t>立式灭菌器</t>
  </si>
  <si>
    <t>LMQ.J</t>
  </si>
  <si>
    <t>2011.09.09</t>
  </si>
  <si>
    <t>美科瑞急救呼吸机</t>
  </si>
  <si>
    <t>苏州市天之娇商贸</t>
  </si>
  <si>
    <t>微波治疗仪</t>
  </si>
  <si>
    <t>ECO-100D</t>
  </si>
  <si>
    <t>南京亿高</t>
  </si>
  <si>
    <t>骨髓细胞图象分析系统</t>
  </si>
  <si>
    <t>CMIS--2011</t>
  </si>
  <si>
    <t>重庆天海医电集团</t>
  </si>
  <si>
    <t>CA-53MA-3CA</t>
  </si>
  <si>
    <t>2007.07.14</t>
  </si>
  <si>
    <t>XION(零度)</t>
  </si>
  <si>
    <t>杭州东润贸易</t>
  </si>
  <si>
    <t>2004.05.07</t>
  </si>
  <si>
    <t>4mm 30o 鼻窦镜</t>
  </si>
  <si>
    <t>易科斯</t>
  </si>
  <si>
    <t>上海昌盈贸易</t>
  </si>
  <si>
    <t>2007.01.11</t>
  </si>
  <si>
    <t>CA-52M3-3CA</t>
  </si>
  <si>
    <t>2540MK</t>
  </si>
  <si>
    <t>美中互利</t>
  </si>
  <si>
    <t>2007.12.07</t>
  </si>
  <si>
    <t>GD350-B4</t>
  </si>
  <si>
    <t>2005.06.07</t>
  </si>
  <si>
    <t>2004.06.11</t>
  </si>
  <si>
    <t>HB-220D</t>
  </si>
  <si>
    <t>临时起博器</t>
  </si>
  <si>
    <t>美敦力5348</t>
  </si>
  <si>
    <t>南京金海圣</t>
  </si>
  <si>
    <t>2007.01.26</t>
  </si>
  <si>
    <t>10mm 30o 腹腔镜</t>
  </si>
  <si>
    <t>Stryker</t>
  </si>
  <si>
    <t>2006.11.24</t>
  </si>
  <si>
    <t>SD868-J</t>
  </si>
  <si>
    <t>上海森德科技</t>
  </si>
  <si>
    <t>2003.04.17</t>
  </si>
  <si>
    <t>PM--9000E</t>
  </si>
  <si>
    <t>深圳迈瑞生物</t>
  </si>
  <si>
    <t>2009.09.24</t>
  </si>
  <si>
    <t>冷冻治疗仪</t>
  </si>
  <si>
    <t>HB-801BW</t>
  </si>
  <si>
    <t>扬州华康电子</t>
  </si>
  <si>
    <t>2016.10.14</t>
  </si>
  <si>
    <t>Sensiometer A</t>
  </si>
  <si>
    <t>北京蓝迅时代</t>
  </si>
  <si>
    <t>2009.06.17</t>
  </si>
  <si>
    <t>床单位消毒机</t>
  </si>
  <si>
    <t>森林雨  NY-300S</t>
  </si>
  <si>
    <t>上海南洋医用材料</t>
  </si>
  <si>
    <t>2003.12.30</t>
  </si>
  <si>
    <t>尿道膀胱镜</t>
  </si>
  <si>
    <t>2001.06.01</t>
  </si>
  <si>
    <t>2009.11.09</t>
  </si>
  <si>
    <t>脑电仿生电刺激仪</t>
  </si>
  <si>
    <t>-</t>
  </si>
  <si>
    <t>上海乾康医疗</t>
  </si>
  <si>
    <t>2009.06.18</t>
  </si>
  <si>
    <t>2013.04.02</t>
  </si>
  <si>
    <t>PM--7000</t>
  </si>
  <si>
    <t>CVFT-MG201</t>
  </si>
  <si>
    <t>UT4000A-5V1000</t>
  </si>
  <si>
    <t>2003.05.07</t>
  </si>
  <si>
    <t>婴儿培养箱</t>
  </si>
  <si>
    <t>YP-920</t>
  </si>
  <si>
    <t>浙江宁波戴维</t>
  </si>
  <si>
    <t>HL-III</t>
  </si>
  <si>
    <t>日本好玛</t>
  </si>
  <si>
    <t>2014.11.06</t>
  </si>
  <si>
    <t>JUSHA-M31</t>
  </si>
  <si>
    <t>2014.10.15</t>
  </si>
  <si>
    <t>2014.12.30</t>
  </si>
  <si>
    <t>转运推车</t>
  </si>
  <si>
    <t>KK-723</t>
  </si>
  <si>
    <t>2005.06.18</t>
  </si>
  <si>
    <t>2005.04.15</t>
  </si>
  <si>
    <t>2004.12.09</t>
  </si>
  <si>
    <t>2004.10.26</t>
  </si>
  <si>
    <t>新生儿蓝光治疗仪</t>
  </si>
  <si>
    <t>Lullaby LED PT</t>
  </si>
  <si>
    <t>2016.07.20</t>
  </si>
  <si>
    <t>保内2021.7</t>
  </si>
  <si>
    <t>2016.04.01</t>
  </si>
  <si>
    <t>保内2020.4</t>
  </si>
  <si>
    <t>BARD活检枪</t>
  </si>
  <si>
    <t>MG1522</t>
  </si>
  <si>
    <t>南京海培医疗</t>
  </si>
  <si>
    <t>2016.02.26</t>
  </si>
  <si>
    <t>医用微波仪</t>
  </si>
  <si>
    <t>YWY-2K</t>
  </si>
  <si>
    <t>2012.05.25</t>
  </si>
  <si>
    <t>KK--728E</t>
  </si>
  <si>
    <t>2009.11.10</t>
  </si>
  <si>
    <t>2008.01.04</t>
  </si>
  <si>
    <t>MC-1000</t>
  </si>
  <si>
    <t>2006.10.17</t>
  </si>
  <si>
    <t>HS-2001A(包括5只钢瓶</t>
  </si>
  <si>
    <t>上海骏健医疗</t>
  </si>
  <si>
    <t>2003.12.17</t>
  </si>
  <si>
    <t>UT4000A-5A1000</t>
  </si>
  <si>
    <t>2002.09.23</t>
  </si>
  <si>
    <t>CA-52L3-3CB</t>
  </si>
  <si>
    <t>GD350-D</t>
  </si>
  <si>
    <t>2003.05.27</t>
  </si>
  <si>
    <t>2002.08.30</t>
  </si>
  <si>
    <t>2002.02.26</t>
  </si>
  <si>
    <t>2001.04.23</t>
  </si>
  <si>
    <t>体外自动除颤仪</t>
  </si>
  <si>
    <t>普美康Heart Save PAD</t>
  </si>
  <si>
    <t>德国曼吉士</t>
  </si>
  <si>
    <t>2017.02.20</t>
  </si>
  <si>
    <t>保内2019.2</t>
  </si>
  <si>
    <t>呼吸内科</t>
  </si>
  <si>
    <t>内科</t>
  </si>
  <si>
    <t>内科门诊</t>
  </si>
  <si>
    <t>20病区</t>
  </si>
  <si>
    <t>输液室</t>
  </si>
  <si>
    <t>住院B超</t>
  </si>
  <si>
    <t>抢救推车</t>
  </si>
  <si>
    <t>KK-800</t>
  </si>
  <si>
    <t>日本八乐梦</t>
  </si>
  <si>
    <t>KK-728E</t>
  </si>
  <si>
    <t>ECT配套用头架</t>
  </si>
  <si>
    <t>2008.04.11</t>
  </si>
  <si>
    <t>UT3000A</t>
  </si>
  <si>
    <t>2006.03.01</t>
  </si>
  <si>
    <t>GEMAC 500(三通道十二</t>
  </si>
  <si>
    <t>北京嘉和通用</t>
  </si>
  <si>
    <t>2004.02.23</t>
  </si>
  <si>
    <t>封管热合机</t>
  </si>
  <si>
    <t>SE250</t>
  </si>
  <si>
    <t>韩国森通</t>
  </si>
  <si>
    <t>2014.09.16</t>
  </si>
  <si>
    <t>血库</t>
  </si>
  <si>
    <t>血液升温仪</t>
  </si>
  <si>
    <t>245</t>
  </si>
  <si>
    <t>结核分枝杆菌快速检测设备</t>
  </si>
  <si>
    <t>Deaou-308C</t>
  </si>
  <si>
    <t>广州迪澳生物</t>
  </si>
  <si>
    <t>2017.03.21</t>
  </si>
  <si>
    <t>温液仪</t>
  </si>
  <si>
    <t>HL-90</t>
  </si>
  <si>
    <t>美国史密斯</t>
  </si>
  <si>
    <t>2016.07.08</t>
  </si>
  <si>
    <t>Lotus ST30</t>
  </si>
  <si>
    <t>凯迪泰医学</t>
  </si>
  <si>
    <t>血小板恒温振荡保存箱</t>
  </si>
  <si>
    <t>XHZ-IIIA</t>
  </si>
  <si>
    <t>苏州市医用仪器厂</t>
  </si>
  <si>
    <t>DVP-UM</t>
  </si>
  <si>
    <t>DVP-4A</t>
  </si>
  <si>
    <t>2005.09.19</t>
  </si>
  <si>
    <t>2002.11.29</t>
  </si>
  <si>
    <t>头盔式放大镜</t>
  </si>
  <si>
    <t>HEINE--2.5倍</t>
  </si>
  <si>
    <t>上海雅高电子</t>
  </si>
  <si>
    <t>保内2020.5</t>
  </si>
  <si>
    <t>2016.08.24</t>
  </si>
  <si>
    <t>保内2017.8</t>
  </si>
  <si>
    <t>便携式动态血压监护仪</t>
  </si>
  <si>
    <t>ABPM6100</t>
  </si>
  <si>
    <t>美国伟伦</t>
  </si>
  <si>
    <t>2014.05.27</t>
  </si>
  <si>
    <t>2014.02.14</t>
  </si>
  <si>
    <t>后勤服务中心</t>
  </si>
  <si>
    <t>UT-4000A</t>
  </si>
  <si>
    <t>2004.04.08</t>
  </si>
  <si>
    <t>2003.02.20</t>
  </si>
  <si>
    <t>切割机</t>
  </si>
  <si>
    <t>Hawo hm631s</t>
  </si>
  <si>
    <t>离心机</t>
  </si>
  <si>
    <t>KDC-170(低速)</t>
  </si>
  <si>
    <t>科大创新</t>
  </si>
  <si>
    <t>2004.09.01</t>
  </si>
  <si>
    <t>eMoxa-III</t>
  </si>
  <si>
    <t>苏州工业园区为真生物</t>
  </si>
  <si>
    <t>2017.05.17</t>
  </si>
  <si>
    <t>新生儿黄疸治疗箱</t>
  </si>
  <si>
    <t>XHZ</t>
  </si>
  <si>
    <t>婴儿辐射保暖台</t>
  </si>
  <si>
    <t>HKN--93</t>
  </si>
  <si>
    <t>2008.08.18</t>
  </si>
  <si>
    <t>药品冰箱</t>
  </si>
  <si>
    <t>YY-950</t>
  </si>
  <si>
    <t>沈阳市医疗设备厂</t>
  </si>
  <si>
    <t>药剂科</t>
  </si>
  <si>
    <t>2013.04.05</t>
  </si>
  <si>
    <t>病区药房</t>
  </si>
  <si>
    <t>门诊药房</t>
  </si>
  <si>
    <t>妇科手术台</t>
  </si>
  <si>
    <t>DH-S102C</t>
  </si>
  <si>
    <t>2015.09.28</t>
  </si>
  <si>
    <t>多功能产床</t>
  </si>
  <si>
    <t>DH-C102B</t>
  </si>
  <si>
    <t>DH-C102A</t>
  </si>
  <si>
    <t>2004.12.28</t>
  </si>
  <si>
    <t>全自动血压机</t>
  </si>
  <si>
    <t>SP-1</t>
  </si>
  <si>
    <t>兴明成电子设备</t>
  </si>
  <si>
    <t>SP----1</t>
  </si>
  <si>
    <t>2010.03.17</t>
  </si>
  <si>
    <t>政府医务室</t>
  </si>
  <si>
    <t>2009.12.22</t>
  </si>
  <si>
    <t>医务室</t>
  </si>
  <si>
    <t>ECG-9620P</t>
  </si>
  <si>
    <t>上海光电医疗</t>
  </si>
  <si>
    <t>S350</t>
  </si>
  <si>
    <t>上海美沃精密仪器</t>
  </si>
  <si>
    <t>2009.07.06</t>
  </si>
  <si>
    <t>电动妇科手术台</t>
  </si>
  <si>
    <t>DH-S104B</t>
  </si>
  <si>
    <t>新生儿辐射抢救台</t>
  </si>
  <si>
    <t>HKN-93</t>
  </si>
  <si>
    <t>HBP-9020</t>
  </si>
  <si>
    <t>欧姆龙</t>
  </si>
  <si>
    <t>2016.03.31</t>
  </si>
  <si>
    <t>2016.03.28</t>
  </si>
  <si>
    <t>肠内营养输注泵</t>
  </si>
  <si>
    <t>Flocare Infinity II</t>
  </si>
  <si>
    <t>纽迪希亚</t>
  </si>
  <si>
    <t>FJ22</t>
  </si>
  <si>
    <t>上海复星医疗</t>
  </si>
  <si>
    <t>2014.06.23</t>
  </si>
  <si>
    <t>急诊口腔</t>
  </si>
  <si>
    <t>2005.04.16</t>
  </si>
  <si>
    <t>2005.01.31</t>
  </si>
  <si>
    <t>2005.01.08</t>
  </si>
  <si>
    <t>UT-4000Apro</t>
  </si>
  <si>
    <t>2006.02.10</t>
  </si>
  <si>
    <t>YZ5E-2(附相机)</t>
  </si>
  <si>
    <t>1998.07.01</t>
  </si>
  <si>
    <t>RBP-9000</t>
  </si>
  <si>
    <t>深圳瑞光康泰</t>
  </si>
  <si>
    <t>2016.07.12</t>
  </si>
  <si>
    <t>LGT-2200S</t>
  </si>
  <si>
    <t>广州龙之杰</t>
  </si>
  <si>
    <t>宝雅</t>
  </si>
  <si>
    <t>低温冷冻保存箱</t>
  </si>
  <si>
    <t>RSV-B230</t>
  </si>
  <si>
    <t>2001.10.30</t>
  </si>
  <si>
    <t>下肢关节康复器</t>
  </si>
  <si>
    <t>T-GBQ-01</t>
  </si>
  <si>
    <t>常州市钱璟康复器材</t>
  </si>
  <si>
    <t>2015.01.12</t>
  </si>
  <si>
    <t>洁净屏</t>
  </si>
  <si>
    <t>ACP-894A</t>
  </si>
  <si>
    <t>苏州苏净集团</t>
  </si>
  <si>
    <t>超声波体检机</t>
  </si>
  <si>
    <t>SK--CK+</t>
  </si>
  <si>
    <t>深圳市双佳电子</t>
  </si>
  <si>
    <t>2006.11.06</t>
  </si>
  <si>
    <t>TR-2X</t>
  </si>
  <si>
    <t>2002.05.16</t>
  </si>
  <si>
    <t>全自动身高体重仪</t>
  </si>
  <si>
    <t>SK-CK+</t>
  </si>
  <si>
    <t>2013.04.01</t>
  </si>
  <si>
    <t>2014.12.19</t>
  </si>
  <si>
    <t>2014.10.08</t>
  </si>
  <si>
    <t>2014.09.24</t>
  </si>
  <si>
    <t>YP-90B</t>
  </si>
  <si>
    <t>2015.07.22</t>
  </si>
  <si>
    <t>2007.03.27</t>
  </si>
  <si>
    <t>2006.12.21</t>
  </si>
  <si>
    <t>2007.08.29</t>
  </si>
  <si>
    <t>2007.06.13</t>
  </si>
  <si>
    <t>电池式电动钻锯</t>
  </si>
  <si>
    <t>DDLZ-II</t>
  </si>
  <si>
    <t>上海医疗器械厂</t>
  </si>
  <si>
    <t>DDZ-IV</t>
  </si>
  <si>
    <t>上海医疗器械股份有限</t>
  </si>
  <si>
    <t>2017.01.21</t>
  </si>
  <si>
    <t>保内2018.1</t>
  </si>
  <si>
    <t>2016.12.24</t>
  </si>
  <si>
    <t>2016.12.20</t>
  </si>
  <si>
    <t>2016.11.16</t>
  </si>
  <si>
    <t>2016.11.17</t>
  </si>
  <si>
    <t>保内2017.11</t>
  </si>
  <si>
    <t>电动锯</t>
  </si>
  <si>
    <t>上海手术器械厂</t>
  </si>
  <si>
    <t>2015.11.20</t>
  </si>
  <si>
    <t>2015.11.16</t>
  </si>
  <si>
    <t>保内2017.11</t>
  </si>
  <si>
    <t>2015.06.16</t>
  </si>
  <si>
    <t>2008.08.07</t>
  </si>
  <si>
    <t>2008.06.03</t>
  </si>
  <si>
    <t>2008.04.16</t>
  </si>
  <si>
    <t>2008.01.23</t>
  </si>
  <si>
    <t>2007.11.10</t>
  </si>
  <si>
    <t>2004.10.28</t>
  </si>
  <si>
    <t>2007.09.18</t>
  </si>
  <si>
    <t>颅脑手术头架</t>
  </si>
  <si>
    <t>HDJ--II</t>
  </si>
  <si>
    <t>金坛市汇达医疗</t>
  </si>
  <si>
    <t>血氨测定仪</t>
  </si>
  <si>
    <t>爱科来PA-4130</t>
  </si>
  <si>
    <t>苏州市宇城医学</t>
  </si>
  <si>
    <t>UT-6000C</t>
  </si>
  <si>
    <t>2016.06.08</t>
  </si>
  <si>
    <t>2016.04.05</t>
  </si>
  <si>
    <t>YZ5E-X</t>
  </si>
  <si>
    <t>CK811</t>
  </si>
  <si>
    <t>CR905</t>
  </si>
  <si>
    <t>内热式针灸治疗仪</t>
  </si>
  <si>
    <t>K型</t>
  </si>
  <si>
    <t>济宁市佳科医疗</t>
  </si>
  <si>
    <t>2014.01.09</t>
  </si>
  <si>
    <t>疼痛门诊</t>
  </si>
  <si>
    <t>手动病人椅</t>
  </si>
  <si>
    <t>2009.11.20</t>
  </si>
  <si>
    <t>2009.09.17</t>
  </si>
  <si>
    <t>2009.05.21</t>
  </si>
  <si>
    <t>HKN-9010</t>
  </si>
  <si>
    <t>GS10</t>
  </si>
  <si>
    <t>2013.09.29</t>
  </si>
  <si>
    <t>保内2018.9</t>
  </si>
  <si>
    <t>保内2018.9</t>
  </si>
  <si>
    <t>2013.12.05</t>
  </si>
  <si>
    <t>2014.04.28</t>
  </si>
  <si>
    <t>2006.11.20</t>
  </si>
  <si>
    <t>iMEC8</t>
  </si>
  <si>
    <t>保内2019.2</t>
  </si>
  <si>
    <t>2015.08.13</t>
  </si>
  <si>
    <t>保内2018.8</t>
  </si>
  <si>
    <t>保内2018.8</t>
  </si>
  <si>
    <t>监示器</t>
  </si>
  <si>
    <t>JVC  TM-Hi750CG</t>
  </si>
  <si>
    <t>JVC公司</t>
  </si>
  <si>
    <t>MSD-III</t>
  </si>
  <si>
    <t>福建梅生医疗</t>
  </si>
  <si>
    <t>2001.03.01</t>
  </si>
  <si>
    <t>SEA  23L</t>
  </si>
  <si>
    <t>宁波蓝野医疗</t>
  </si>
  <si>
    <t>2016.05.13</t>
  </si>
  <si>
    <t>低速离心机</t>
  </si>
  <si>
    <t>LC-10C</t>
  </si>
  <si>
    <t>数字化仪</t>
  </si>
  <si>
    <t>Hipo  1824C</t>
  </si>
  <si>
    <t>深圳医捷科技</t>
  </si>
  <si>
    <t>SXP-1C</t>
  </si>
  <si>
    <t>上海医疗器械</t>
  </si>
  <si>
    <t>2014.01.04</t>
  </si>
  <si>
    <t>2013.02.25</t>
  </si>
  <si>
    <t>2013.01.23</t>
  </si>
  <si>
    <t>2008.01.25</t>
  </si>
  <si>
    <t>医用显微手术电钻</t>
  </si>
  <si>
    <t>XSZ-4</t>
  </si>
  <si>
    <t>上海光点技术</t>
  </si>
  <si>
    <t>2000.08.01</t>
  </si>
  <si>
    <t>JH20-1B</t>
  </si>
  <si>
    <t>南京理工大学</t>
  </si>
  <si>
    <t>2015.08.12</t>
  </si>
  <si>
    <t>WBH-B</t>
  </si>
  <si>
    <t>威海市博华医疗</t>
  </si>
  <si>
    <t>超声波清洗机</t>
  </si>
  <si>
    <t>TQX-200BH</t>
  </si>
  <si>
    <t>2014.12.16</t>
  </si>
  <si>
    <t>儿科</t>
  </si>
  <si>
    <t>2013.07.19</t>
  </si>
  <si>
    <t>医用吸氧泵</t>
  </si>
  <si>
    <t>AD3000-SPB</t>
  </si>
  <si>
    <t>广东鸽子</t>
  </si>
  <si>
    <t>2012.08.08</t>
  </si>
  <si>
    <t>呼叫系统</t>
  </si>
  <si>
    <t>南京爱尼电子</t>
  </si>
  <si>
    <t>2012.03.19</t>
  </si>
  <si>
    <t>2016.12.15</t>
  </si>
  <si>
    <t>IPC400E</t>
  </si>
  <si>
    <t>北京龙马负图</t>
  </si>
  <si>
    <t>2015.11.13</t>
  </si>
  <si>
    <t>复尔凯800型</t>
  </si>
  <si>
    <t>输液加温器</t>
  </si>
  <si>
    <t>T-800</t>
  </si>
  <si>
    <t>淄博杰森医疗</t>
  </si>
  <si>
    <t>2012.06.30</t>
  </si>
  <si>
    <t>手术对接车</t>
  </si>
  <si>
    <t>RS26A</t>
  </si>
  <si>
    <t>上海荣顺金属制品</t>
  </si>
  <si>
    <t>2012.03.27</t>
  </si>
  <si>
    <t>2012.03.16</t>
  </si>
  <si>
    <t>2012.03.05</t>
  </si>
  <si>
    <t>2012.02.23</t>
  </si>
  <si>
    <t>KQ-300DY.A</t>
  </si>
  <si>
    <t>昆山市超声仪器有限公</t>
  </si>
  <si>
    <t>2011.07.12</t>
  </si>
  <si>
    <t>KAR/CPR 500</t>
  </si>
  <si>
    <t>上海胜健医学</t>
  </si>
  <si>
    <t>2009.12.05</t>
  </si>
  <si>
    <t>2008.08.08</t>
  </si>
  <si>
    <t>校正板</t>
  </si>
  <si>
    <t>2007.08.07</t>
  </si>
  <si>
    <t>KQ-300DY</t>
  </si>
  <si>
    <t>2007.07.11</t>
  </si>
  <si>
    <t>2005.09.13</t>
  </si>
  <si>
    <t>2005.05.31</t>
  </si>
  <si>
    <t>YP-90</t>
  </si>
  <si>
    <t>2003.12.03</t>
  </si>
  <si>
    <t>ZF-620</t>
  </si>
  <si>
    <t>上海医大仪器厂</t>
  </si>
  <si>
    <t>中医定向药透仪</t>
  </si>
  <si>
    <t>WND-ZZ-2TD</t>
  </si>
  <si>
    <t>桂林市威诺敦医疗</t>
  </si>
  <si>
    <t>2015.06.08</t>
  </si>
  <si>
    <t>X射线防护服（带围脖）</t>
  </si>
  <si>
    <t>05/0.25mmPb L</t>
  </si>
  <si>
    <t>德国DR.GOOS</t>
  </si>
  <si>
    <t>2016.11.29</t>
  </si>
  <si>
    <t>05/0.25mmPb M</t>
  </si>
  <si>
    <t>AD3000-SPA</t>
  </si>
  <si>
    <t>2013.12.13</t>
  </si>
  <si>
    <t>红光医疗仪</t>
  </si>
  <si>
    <t>SS-D</t>
  </si>
  <si>
    <t>无锡南洋光学电子</t>
  </si>
  <si>
    <t>2009.06.04</t>
  </si>
  <si>
    <t>乳腺托架</t>
  </si>
  <si>
    <t>YC-RU-III</t>
  </si>
  <si>
    <t>深圳市腾飞宇</t>
  </si>
  <si>
    <t>2013.03.19</t>
  </si>
  <si>
    <t>2016.06.20</t>
  </si>
  <si>
    <t>智能穿戴式牵伸康复系统</t>
  </si>
  <si>
    <t>QS171</t>
  </si>
  <si>
    <t>四川旭康医疗电器</t>
  </si>
  <si>
    <t>2015.08.04</t>
  </si>
  <si>
    <t>电子视频喉镜</t>
  </si>
  <si>
    <t>E.An-IIL</t>
  </si>
  <si>
    <t>天津市麦迪安</t>
  </si>
  <si>
    <t>2014.06.25</t>
  </si>
  <si>
    <t>多功能一体化底座</t>
  </si>
  <si>
    <t>YC-TQ-II</t>
  </si>
  <si>
    <t>2017.05.31</t>
  </si>
  <si>
    <t>2015.10.23</t>
  </si>
  <si>
    <t>QS121</t>
  </si>
  <si>
    <t>QS221</t>
  </si>
  <si>
    <t>2015.05.08</t>
  </si>
  <si>
    <t>2015.04.08</t>
  </si>
  <si>
    <t>自动气压止血仪</t>
  </si>
  <si>
    <t>ATS-III</t>
  </si>
  <si>
    <t>杭州迈迪克</t>
  </si>
  <si>
    <t>2006.06.13</t>
  </si>
  <si>
    <t>喉镜</t>
  </si>
  <si>
    <t>光导纤维麻醉</t>
  </si>
  <si>
    <t>2001.09.11</t>
  </si>
  <si>
    <t>2016.04.06</t>
  </si>
  <si>
    <t>2015.10.09</t>
  </si>
  <si>
    <t>根管治疗用微型马达</t>
  </si>
  <si>
    <t>X-SMART</t>
  </si>
  <si>
    <t>登士柏国际贸易</t>
  </si>
  <si>
    <t>2015.07.03</t>
  </si>
  <si>
    <t>2013.12.11</t>
  </si>
  <si>
    <t>全视网膜镜</t>
  </si>
  <si>
    <t>VSQUAP160</t>
  </si>
  <si>
    <t>Volk Optical Inc</t>
  </si>
  <si>
    <t>2013.09.07</t>
  </si>
  <si>
    <t>2013.05.31</t>
  </si>
  <si>
    <t>上海伟达</t>
  </si>
  <si>
    <t>2004.02.12</t>
  </si>
  <si>
    <t>PA290.01</t>
  </si>
  <si>
    <t>美迪兰</t>
  </si>
  <si>
    <t>2013.08.28</t>
  </si>
  <si>
    <t>CXJ-2J</t>
  </si>
  <si>
    <t>江苏巨光光电</t>
  </si>
  <si>
    <t>2012.01.17</t>
  </si>
  <si>
    <t>KDC-40(低速)</t>
  </si>
  <si>
    <t>科大创新股份</t>
  </si>
  <si>
    <t>2006.11.21</t>
  </si>
  <si>
    <t>YZ5000</t>
  </si>
  <si>
    <t>陕西裕泽毅医疗</t>
  </si>
  <si>
    <t>2016.04.12</t>
  </si>
  <si>
    <t>保内</t>
  </si>
  <si>
    <t>根管长度测定仪</t>
  </si>
  <si>
    <t>Diagnostic</t>
  </si>
  <si>
    <t>美国SybronEndo</t>
  </si>
  <si>
    <t>X线防护衣</t>
  </si>
  <si>
    <t>GOOS</t>
  </si>
  <si>
    <t>2013.05.16</t>
  </si>
  <si>
    <t>ProPex II</t>
  </si>
  <si>
    <t>2012.10.23</t>
  </si>
  <si>
    <t>辐射仪</t>
  </si>
  <si>
    <t>FD-3007KA</t>
  </si>
  <si>
    <t>上海申核电子</t>
  </si>
  <si>
    <t>2007.08.10</t>
  </si>
  <si>
    <t>HKN-9010（01070223）</t>
  </si>
  <si>
    <t>2001.08.22</t>
  </si>
  <si>
    <t>2017.05.11</t>
  </si>
  <si>
    <t>HT-3</t>
  </si>
  <si>
    <t>山东骏腾医疗</t>
  </si>
  <si>
    <t>2016.10.11</t>
  </si>
  <si>
    <t>保内</t>
  </si>
  <si>
    <t>2014.02.26</t>
  </si>
  <si>
    <t>2013.10.11</t>
  </si>
  <si>
    <t>DW-270L40</t>
  </si>
  <si>
    <t>上海铁东电力</t>
  </si>
  <si>
    <t>洁净工作台</t>
  </si>
  <si>
    <t>SW-CJ-1FD</t>
  </si>
  <si>
    <t>苏州奥博</t>
  </si>
  <si>
    <t>营养室</t>
  </si>
  <si>
    <t>2007.01.09</t>
  </si>
  <si>
    <t>消毒灭菌盒</t>
  </si>
  <si>
    <t>514*242*115</t>
  </si>
  <si>
    <t>2013.07.23</t>
  </si>
  <si>
    <t>生化培养箱</t>
  </si>
  <si>
    <t>SPX-250</t>
  </si>
  <si>
    <t>上海跃进医疗</t>
  </si>
  <si>
    <t>2017.06.02</t>
  </si>
  <si>
    <t>保内2018.6</t>
  </si>
  <si>
    <t>2016.08.11</t>
  </si>
  <si>
    <t>YC-300</t>
  </si>
  <si>
    <t>2012.05.24</t>
  </si>
  <si>
    <t>新儿生黄疸治疗箱</t>
  </si>
  <si>
    <t>2007.06.16</t>
  </si>
  <si>
    <t>微量注射泵</t>
  </si>
  <si>
    <t>WZS-50F6</t>
  </si>
  <si>
    <t>浙江大学医学仪器有限</t>
  </si>
  <si>
    <t>保内2022.5</t>
  </si>
  <si>
    <t>铅防护服</t>
  </si>
  <si>
    <t>0.5/0.25mmPb(XL)</t>
  </si>
  <si>
    <t>苏州市恒康医疗</t>
  </si>
  <si>
    <t>上海星峰工贸</t>
  </si>
  <si>
    <t>2009.10.16</t>
  </si>
  <si>
    <t>WZ-50C6</t>
  </si>
  <si>
    <t>2017.03.16</t>
  </si>
  <si>
    <t>保内2022.3</t>
  </si>
  <si>
    <t>消毒灭菌盒（内镜器械）</t>
  </si>
  <si>
    <t>13838</t>
  </si>
  <si>
    <t>HYCD-205</t>
  </si>
  <si>
    <t>2016.04.10</t>
  </si>
  <si>
    <t>远程服务工具包</t>
  </si>
  <si>
    <t>笔记本一台+16G ipad</t>
  </si>
  <si>
    <t>美国苹果</t>
  </si>
  <si>
    <t>党政办公室</t>
  </si>
  <si>
    <t>2014.02.07</t>
  </si>
  <si>
    <t>宣传科</t>
  </si>
  <si>
    <t>YC-300L</t>
  </si>
  <si>
    <t>2013.08.05</t>
  </si>
  <si>
    <t>病理组织漂烘仪</t>
  </si>
  <si>
    <t>PH60</t>
  </si>
  <si>
    <t>常州派斯杰</t>
  </si>
  <si>
    <t>2012.10.10</t>
  </si>
  <si>
    <t>奥林巴斯CX--21</t>
  </si>
  <si>
    <t>2006.06.10</t>
  </si>
  <si>
    <t>输液泵</t>
  </si>
  <si>
    <t>AJ-5800</t>
  </si>
  <si>
    <t>安洁电子</t>
  </si>
  <si>
    <t>2005.06.14</t>
  </si>
  <si>
    <t>AJ 5800</t>
  </si>
  <si>
    <t>2004.03.24</t>
  </si>
  <si>
    <t>AJ  5800</t>
  </si>
  <si>
    <t>2002.02.21</t>
  </si>
  <si>
    <t>5800型</t>
  </si>
  <si>
    <t>β-γ检测仪</t>
  </si>
  <si>
    <t>JB4040</t>
  </si>
  <si>
    <t>上海精博工贸</t>
  </si>
  <si>
    <t>CX-21</t>
  </si>
  <si>
    <t>2013.02.22</t>
  </si>
  <si>
    <t>2013.01.30</t>
  </si>
  <si>
    <t>JCCK810</t>
  </si>
  <si>
    <t>恒温水箱</t>
  </si>
  <si>
    <t>YC-HE-I</t>
  </si>
  <si>
    <t>2013.01.22</t>
  </si>
  <si>
    <t>上肢关节康复器(手指)</t>
  </si>
  <si>
    <t>YTK-E</t>
  </si>
  <si>
    <t>杭州亚太医疗</t>
  </si>
  <si>
    <t>2013.01.07</t>
  </si>
  <si>
    <t>上肢关节康复器（肘关节）</t>
  </si>
  <si>
    <t>下肢CPM关节康复器</t>
  </si>
  <si>
    <t>YTK-E型</t>
  </si>
  <si>
    <t>2012.10.18</t>
  </si>
  <si>
    <t>肘关节康复器</t>
  </si>
  <si>
    <t>杭州正大医疗</t>
  </si>
  <si>
    <t>2009.10.23</t>
  </si>
  <si>
    <t>2007.12.19</t>
  </si>
  <si>
    <t>2007.09.22</t>
  </si>
  <si>
    <t>干式恒温器</t>
  </si>
  <si>
    <t>K20B</t>
  </si>
  <si>
    <t>杭州噢盛</t>
  </si>
  <si>
    <t>2006.11.27</t>
  </si>
  <si>
    <t>2006.06.05</t>
  </si>
  <si>
    <t>2005.09.05</t>
  </si>
  <si>
    <t>2014.06.05</t>
  </si>
  <si>
    <t>OLYMPUS(CX-21FS1)</t>
  </si>
  <si>
    <t>2004.07.28</t>
  </si>
  <si>
    <t>JS-818</t>
  </si>
  <si>
    <t>广州今健医疗</t>
  </si>
  <si>
    <t>2003.06.14</t>
  </si>
  <si>
    <t>CH20-BIM</t>
  </si>
  <si>
    <t>2003.01.28</t>
  </si>
  <si>
    <t>2002.03.06</t>
  </si>
  <si>
    <t>LG10-2.4A(高速)</t>
  </si>
  <si>
    <t>北京医用离心机厂</t>
  </si>
  <si>
    <t>2001.10.24</t>
  </si>
  <si>
    <t>缝合包扎展示模型</t>
  </si>
  <si>
    <t>KAS-FH</t>
  </si>
  <si>
    <t>空气消毒器</t>
  </si>
  <si>
    <t>挂壁式1600</t>
  </si>
  <si>
    <t>2011.07.18</t>
  </si>
  <si>
    <t>细胞室</t>
  </si>
  <si>
    <t>HKL-1</t>
  </si>
  <si>
    <t>2017.06.23</t>
  </si>
  <si>
    <t>铅屏风</t>
  </si>
  <si>
    <t>1500*1800</t>
  </si>
  <si>
    <t>昆山市卫康射线防护</t>
  </si>
  <si>
    <t>2011.09.30</t>
  </si>
  <si>
    <t>1200*1800</t>
  </si>
  <si>
    <t>全自动自控洗胃机</t>
  </si>
  <si>
    <t>YK-III</t>
  </si>
  <si>
    <t>天津亚坤电子</t>
  </si>
  <si>
    <t>PHY-III</t>
  </si>
  <si>
    <t>常州中威</t>
  </si>
  <si>
    <t>YKX.Z-1600(立式)</t>
  </si>
  <si>
    <t>常州市中威</t>
  </si>
  <si>
    <t>2007.03.20</t>
  </si>
  <si>
    <t>BAY--RAY</t>
  </si>
  <si>
    <t>北京麦特利</t>
  </si>
  <si>
    <t>佳士比F6</t>
  </si>
  <si>
    <t>保内2021.11</t>
  </si>
  <si>
    <t>2016.11.22</t>
  </si>
  <si>
    <t>ECG-6511</t>
  </si>
  <si>
    <t>1999.05.01</t>
  </si>
  <si>
    <t>1997.03.01</t>
  </si>
  <si>
    <t>SC-3612</t>
  </si>
  <si>
    <t>股四头肌训练组件</t>
  </si>
  <si>
    <t>RL-JQ-2A</t>
  </si>
  <si>
    <t>广州人来</t>
  </si>
  <si>
    <t>2015.10.15</t>
  </si>
  <si>
    <t>LED观片灯</t>
  </si>
  <si>
    <t>三联液晶</t>
  </si>
  <si>
    <t>汕头市粤华医疗</t>
  </si>
  <si>
    <t>保内2021.10</t>
  </si>
  <si>
    <t>2016.08.01</t>
  </si>
  <si>
    <t>保内2021.8</t>
  </si>
  <si>
    <t>2016.02.04</t>
  </si>
  <si>
    <t>保内2021.4</t>
  </si>
  <si>
    <t>2015.07.10</t>
  </si>
  <si>
    <t>保内2020.7</t>
  </si>
  <si>
    <t>2015.04.09</t>
  </si>
  <si>
    <t>2015.03.27</t>
  </si>
  <si>
    <t>2015.02.26</t>
  </si>
  <si>
    <t>保内2019.10</t>
  </si>
  <si>
    <t>2014.05.15</t>
  </si>
  <si>
    <t>2014.05.08</t>
  </si>
  <si>
    <t>2014.02.13</t>
  </si>
  <si>
    <t>保内2018.11</t>
  </si>
  <si>
    <t>2013.05.15</t>
  </si>
  <si>
    <t>2013.01.24</t>
  </si>
  <si>
    <t>WZ50C6</t>
  </si>
  <si>
    <t>2012.11.01</t>
  </si>
  <si>
    <t>2012.03.08</t>
  </si>
  <si>
    <t>2011.07.15</t>
  </si>
  <si>
    <t>695IE</t>
  </si>
  <si>
    <t>6951E</t>
  </si>
  <si>
    <t>2013.09.02</t>
  </si>
  <si>
    <t>2013.03.28</t>
  </si>
  <si>
    <t>2012.04.15</t>
  </si>
  <si>
    <t>6951</t>
  </si>
  <si>
    <t>头灯</t>
  </si>
  <si>
    <t>46076</t>
  </si>
  <si>
    <t>2015.11.12</t>
  </si>
  <si>
    <t>2009.05.04</t>
  </si>
  <si>
    <t>BYY-300L</t>
  </si>
  <si>
    <t>中科生命科技</t>
  </si>
  <si>
    <t>2007.08.02</t>
  </si>
  <si>
    <t>西药房西</t>
  </si>
  <si>
    <t>2006.07.31</t>
  </si>
  <si>
    <t>纪委医务室</t>
  </si>
  <si>
    <t>2014.05.07</t>
  </si>
  <si>
    <t>BYY-300</t>
  </si>
  <si>
    <t>2005.10.26</t>
  </si>
  <si>
    <t>2005.10.25</t>
  </si>
  <si>
    <t>13837</t>
  </si>
  <si>
    <t>2015.03.13</t>
  </si>
  <si>
    <t>升降式防护帘</t>
  </si>
  <si>
    <t>上下联动</t>
  </si>
  <si>
    <t>苏州市美康医用防护</t>
  </si>
  <si>
    <t>SYS6010</t>
  </si>
  <si>
    <t>深圳麦科田</t>
  </si>
  <si>
    <t>2017.03.02</t>
  </si>
  <si>
    <t>急诊科抢救室</t>
  </si>
  <si>
    <t>电脑中频治疗仪</t>
  </si>
  <si>
    <t>BA2008-III</t>
  </si>
  <si>
    <t>北京奔奥新技术</t>
  </si>
  <si>
    <t>BYY-300-300L</t>
  </si>
  <si>
    <t>2002.08.12</t>
  </si>
  <si>
    <t>药库</t>
  </si>
  <si>
    <t>KGW/YKX/G100</t>
  </si>
  <si>
    <t>成都肯格王</t>
  </si>
  <si>
    <t>2008.09.23</t>
  </si>
  <si>
    <t>2008.08.09</t>
  </si>
  <si>
    <t>YKX/G 100</t>
  </si>
  <si>
    <t>2007.08.28</t>
  </si>
  <si>
    <t>防褥疮床垫</t>
  </si>
  <si>
    <t>a-PLA-S S3</t>
  </si>
  <si>
    <t>东洋佳嘉（宁波）</t>
  </si>
  <si>
    <t>a-PLA-S S3</t>
  </si>
  <si>
    <t>2016.04.14</t>
  </si>
  <si>
    <t>2016.01.05</t>
  </si>
  <si>
    <t>隔水式恒温培养箱</t>
  </si>
  <si>
    <t>GNP-9160</t>
  </si>
  <si>
    <t>上海精宏实验设备</t>
  </si>
  <si>
    <t>YZ-01</t>
  </si>
  <si>
    <t>江苏日新医疗</t>
  </si>
  <si>
    <t>针灸推拿科</t>
  </si>
  <si>
    <t>2007.02.13</t>
  </si>
  <si>
    <t>进口</t>
  </si>
  <si>
    <t>德国卡威有限公司</t>
  </si>
  <si>
    <t>2002.05.09</t>
  </si>
  <si>
    <t>YKX.Z -1200</t>
  </si>
  <si>
    <t>2015.07.07</t>
  </si>
  <si>
    <t>YKX.Z-1200</t>
  </si>
  <si>
    <t>2012.03.09</t>
  </si>
  <si>
    <t>KGD-800</t>
  </si>
  <si>
    <t>苏州康喜医疗净化</t>
  </si>
  <si>
    <t>2014.03.06</t>
  </si>
  <si>
    <t>J48A</t>
  </si>
  <si>
    <t>北京金豪公司</t>
  </si>
  <si>
    <t>M10061  Cap</t>
  </si>
  <si>
    <t>南京宇盛达科技</t>
  </si>
  <si>
    <t>2008.05.28</t>
  </si>
  <si>
    <t>CHK-2B</t>
  </si>
  <si>
    <t>1992.08.01</t>
  </si>
  <si>
    <t>心肺复苏模拟人(半身)</t>
  </si>
  <si>
    <t>kar/cpr 200s</t>
  </si>
  <si>
    <t>急诊护士站</t>
  </si>
  <si>
    <t>四联</t>
  </si>
  <si>
    <t>福州国德光电</t>
  </si>
  <si>
    <t>SH--II（TRUPHATEK)</t>
  </si>
  <si>
    <t>清达互利国际贸易</t>
  </si>
  <si>
    <t>2006.05.30</t>
  </si>
  <si>
    <t>DGN-IV</t>
  </si>
  <si>
    <t>冷光源</t>
  </si>
  <si>
    <t>JRL-1</t>
  </si>
  <si>
    <t>桐庐精锐医疗</t>
  </si>
  <si>
    <t>诊察床</t>
  </si>
  <si>
    <t>ZB21</t>
  </si>
  <si>
    <t>双联液晶</t>
  </si>
  <si>
    <t>X射线防护围裙</t>
  </si>
  <si>
    <t>前0.5mmPB 后0.25mmPB</t>
  </si>
  <si>
    <t>苏州市苏东医用防护</t>
  </si>
  <si>
    <t>2003.04.16</t>
  </si>
  <si>
    <t>Simulflex</t>
  </si>
  <si>
    <t>磁控斜卧车</t>
  </si>
  <si>
    <t>RL-XZ-29</t>
  </si>
  <si>
    <t>医用电动骨钻</t>
  </si>
  <si>
    <t>YDJZ II</t>
  </si>
  <si>
    <t>上海信晟</t>
  </si>
  <si>
    <t>2015.09.08</t>
  </si>
  <si>
    <t>电热恒温培养箱</t>
  </si>
  <si>
    <t>HH.BII.420-BY</t>
  </si>
  <si>
    <t>2013.01.15</t>
  </si>
  <si>
    <t>XPLA-S</t>
  </si>
  <si>
    <t>吉尔特</t>
  </si>
  <si>
    <t>LM-CD-A</t>
  </si>
  <si>
    <t>吉迩特上海国际贸易</t>
  </si>
  <si>
    <t>2009.06.10</t>
  </si>
  <si>
    <t>Ka We(三叶）</t>
  </si>
  <si>
    <t>2008.10.27</t>
  </si>
  <si>
    <t>高压气枪</t>
  </si>
  <si>
    <t>冷光源头灯</t>
  </si>
  <si>
    <t>2002.09.03</t>
  </si>
  <si>
    <t>一氧化碳检测仪</t>
  </si>
  <si>
    <t>QT-200</t>
  </si>
  <si>
    <t>南京长鼎环境科技</t>
  </si>
  <si>
    <t>牙科手机清洗机</t>
  </si>
  <si>
    <t>Ski-901</t>
  </si>
  <si>
    <t>佛山市多易美</t>
  </si>
  <si>
    <t>2012.08.23</t>
  </si>
  <si>
    <t>2011.06.17</t>
  </si>
  <si>
    <t>1*3片光纤维</t>
  </si>
  <si>
    <t>卡威成人</t>
  </si>
  <si>
    <t>ka we</t>
  </si>
  <si>
    <t>2009.11.23</t>
  </si>
  <si>
    <t>2009.08.17</t>
  </si>
  <si>
    <t>2009.07.07</t>
  </si>
  <si>
    <t>Ka we（新生儿）</t>
  </si>
  <si>
    <t>苏州赛伊诺医疗</t>
  </si>
  <si>
    <t>2007.05.29</t>
  </si>
  <si>
    <t>2009.12.11</t>
  </si>
  <si>
    <t>2009.11.30</t>
  </si>
  <si>
    <t>KAR/CRP 160</t>
  </si>
  <si>
    <t>牵开器</t>
  </si>
  <si>
    <t>2002.10.07</t>
  </si>
  <si>
    <t>YKX.Z-B-1000</t>
  </si>
  <si>
    <t>2017.05.25</t>
  </si>
  <si>
    <t>YKX.Z-B-800</t>
  </si>
  <si>
    <t>2016.12.27</t>
  </si>
  <si>
    <t>急诊科清创室</t>
  </si>
  <si>
    <t>YKX.Z-Y-800</t>
  </si>
  <si>
    <t>2016.12.06</t>
  </si>
  <si>
    <t>2016.11.07</t>
  </si>
  <si>
    <t>光固化机</t>
  </si>
  <si>
    <t>KT-C7970</t>
  </si>
  <si>
    <t>瑞士康特齿科集团</t>
  </si>
  <si>
    <t>YKX.Z-800(移动式)</t>
  </si>
  <si>
    <t>2015.06.01</t>
  </si>
  <si>
    <t>2014.08.19</t>
  </si>
  <si>
    <t>2014.05.21</t>
  </si>
  <si>
    <t>平车</t>
  </si>
  <si>
    <t>定制</t>
  </si>
  <si>
    <t>张家港市乐余永茂机械</t>
  </si>
  <si>
    <t>2012.12.31</t>
  </si>
  <si>
    <t>YJ60</t>
  </si>
  <si>
    <t>上海医成实业</t>
  </si>
  <si>
    <t>KT-G100</t>
  </si>
  <si>
    <t>雾化器</t>
  </si>
  <si>
    <t>百瑞 Junior BOYN</t>
  </si>
  <si>
    <t>常熟市民驰</t>
  </si>
  <si>
    <t>2008.12.26</t>
  </si>
  <si>
    <t>射频双极凝固器</t>
  </si>
  <si>
    <t>GD350S3</t>
  </si>
  <si>
    <t>1997.10.01</t>
  </si>
  <si>
    <t>2009.05.23</t>
  </si>
  <si>
    <t>2009.02.11</t>
  </si>
  <si>
    <t>2008.04.28</t>
  </si>
  <si>
    <t>2008.02.27</t>
  </si>
  <si>
    <t>2007.11.21</t>
  </si>
  <si>
    <t>2007.11.08</t>
  </si>
  <si>
    <t>2007.10.16</t>
  </si>
  <si>
    <t>2007.09.19</t>
  </si>
  <si>
    <t>2007.08.27</t>
  </si>
  <si>
    <t>2007.05.14</t>
  </si>
  <si>
    <t>WZ-50C2</t>
  </si>
  <si>
    <t>2009.11.19</t>
  </si>
  <si>
    <t>2008.07.16</t>
  </si>
  <si>
    <t>WZS-50F2</t>
  </si>
  <si>
    <t>2006.03.23</t>
  </si>
  <si>
    <t>2005.10.21</t>
  </si>
  <si>
    <t>2005.09.06</t>
  </si>
  <si>
    <t>2005.02.04</t>
  </si>
  <si>
    <t>2003.12.31</t>
  </si>
  <si>
    <t>WA23080A</t>
  </si>
  <si>
    <t>双道微量</t>
  </si>
  <si>
    <t>微量</t>
  </si>
  <si>
    <t>WZ-50C</t>
  </si>
  <si>
    <t>观片灯</t>
  </si>
  <si>
    <t>三联</t>
  </si>
  <si>
    <t>2013.02.01</t>
  </si>
  <si>
    <t>三联</t>
  </si>
  <si>
    <t>输尿管镜消毒盒</t>
  </si>
  <si>
    <t>snl660</t>
  </si>
  <si>
    <t>上海洪洋医疗</t>
  </si>
  <si>
    <t>2015.12.16</t>
  </si>
  <si>
    <t>PENTAFLEX</t>
  </si>
  <si>
    <t>2014.10.29</t>
  </si>
  <si>
    <t>ARJO</t>
  </si>
  <si>
    <t>TC</t>
  </si>
  <si>
    <t>2012.05.03</t>
  </si>
  <si>
    <t>YKX.Z-800</t>
  </si>
  <si>
    <t>2014.10.13</t>
  </si>
  <si>
    <t>VD0-80</t>
  </si>
  <si>
    <t>上海景仁医疗</t>
  </si>
  <si>
    <t>2014.05.23</t>
  </si>
  <si>
    <t>弓型脊柱托架</t>
  </si>
  <si>
    <t>YJ1-C型</t>
  </si>
  <si>
    <t>张家港日新</t>
  </si>
  <si>
    <t>彩色摄像头</t>
  </si>
  <si>
    <t>TK-C9501EC</t>
  </si>
  <si>
    <t>X射线防护眼镜</t>
  </si>
  <si>
    <t>L-1NEW</t>
  </si>
  <si>
    <t>北京科利达医疗</t>
  </si>
  <si>
    <t>F-1</t>
  </si>
  <si>
    <t>多功能电离子治疗仪</t>
  </si>
  <si>
    <t>GX-III</t>
  </si>
  <si>
    <t>南宁科伦新技术</t>
  </si>
  <si>
    <t>2015.04.01</t>
  </si>
  <si>
    <t>M</t>
  </si>
  <si>
    <t>L</t>
  </si>
  <si>
    <t>YKX.Z-600（挂壁式）</t>
  </si>
  <si>
    <t>2012.08.22</t>
  </si>
  <si>
    <t>单联液晶</t>
  </si>
  <si>
    <t>辐照计</t>
  </si>
  <si>
    <t>uvc-254</t>
  </si>
  <si>
    <t>台湾路昌</t>
  </si>
  <si>
    <t>感染管理处</t>
  </si>
  <si>
    <t>2016.01.15</t>
  </si>
  <si>
    <t>一维水箱</t>
  </si>
  <si>
    <t>TP30</t>
  </si>
  <si>
    <t>北京中康联</t>
  </si>
  <si>
    <t>超声胎音仪</t>
  </si>
  <si>
    <t>JDP-200C</t>
  </si>
  <si>
    <t>深圳京柏医疗</t>
  </si>
  <si>
    <t>2017.02.16</t>
  </si>
  <si>
    <t>保内2018.2</t>
  </si>
  <si>
    <t>双联</t>
  </si>
  <si>
    <t>2016.04.29</t>
  </si>
  <si>
    <t>三棱镜组</t>
  </si>
  <si>
    <t>TY-S</t>
  </si>
  <si>
    <t>天津同业科技</t>
  </si>
  <si>
    <t>2015.08.25</t>
  </si>
  <si>
    <t>2014.06.18</t>
  </si>
  <si>
    <t>2013.01.08</t>
  </si>
  <si>
    <t>2012.07.04</t>
  </si>
  <si>
    <t>铅防护眼镜</t>
  </si>
  <si>
    <t>B-1正0.5mmP</t>
  </si>
  <si>
    <t>2011.07.08</t>
  </si>
  <si>
    <t>床头蛇形固定器</t>
  </si>
  <si>
    <t>X射线防护裙(长袖)</t>
  </si>
  <si>
    <t>2009.06.01</t>
  </si>
  <si>
    <t>氧浓度测定仪</t>
  </si>
  <si>
    <t>CY-100B</t>
  </si>
  <si>
    <t>杭州利华科技</t>
  </si>
  <si>
    <t>2014.01.11</t>
  </si>
  <si>
    <t>一把中叶</t>
  </si>
  <si>
    <t>婴儿电子秤</t>
  </si>
  <si>
    <t>ZY－10型</t>
  </si>
  <si>
    <t>无锡衡器厂</t>
  </si>
  <si>
    <t>1999.11.01</t>
  </si>
  <si>
    <t>踏步训练机</t>
  </si>
  <si>
    <t>JJKF</t>
  </si>
  <si>
    <t>上海玖健</t>
  </si>
  <si>
    <t>2015.12.07</t>
  </si>
  <si>
    <t>GT-XP</t>
  </si>
  <si>
    <t>上海跃进医用光学器械</t>
  </si>
  <si>
    <t>2015.03.12</t>
  </si>
  <si>
    <t>呼吸科戒烟室</t>
  </si>
  <si>
    <t>插胃管模拟设备</t>
  </si>
  <si>
    <t>H70/1</t>
  </si>
  <si>
    <t>高级导尿模型(女）</t>
  </si>
  <si>
    <t>H70</t>
  </si>
  <si>
    <t>高级导尿模型(男）</t>
  </si>
  <si>
    <t>检耳镜</t>
  </si>
  <si>
    <t>22821（2.5V笔式）</t>
  </si>
  <si>
    <t>2011.08.31</t>
  </si>
  <si>
    <t>电热恒温水槽</t>
  </si>
  <si>
    <t>DKB-8A</t>
  </si>
  <si>
    <t>卡威光纤</t>
  </si>
  <si>
    <t>2010.02.11</t>
  </si>
  <si>
    <t>脊柱手术托架</t>
  </si>
  <si>
    <t>HXY</t>
  </si>
  <si>
    <t>张家港华新医疗器械厂</t>
  </si>
  <si>
    <t>2006.05.27</t>
  </si>
  <si>
    <t>QW2605C1</t>
  </si>
  <si>
    <t>成都维信</t>
  </si>
  <si>
    <t>2012.10.16</t>
  </si>
  <si>
    <t>检眼镜片箱</t>
  </si>
  <si>
    <t>SL-232</t>
  </si>
  <si>
    <t>上海眼镜二厂</t>
  </si>
  <si>
    <t>1996.06.01</t>
  </si>
  <si>
    <t>卡威</t>
  </si>
  <si>
    <t>2013.01.25</t>
  </si>
  <si>
    <t>检眼镜</t>
  </si>
  <si>
    <t>E56</t>
  </si>
  <si>
    <t>2009.02.10</t>
  </si>
  <si>
    <t>电子秤</t>
  </si>
  <si>
    <t>2008.04.12</t>
  </si>
  <si>
    <t>数字可调移液器</t>
  </si>
  <si>
    <t>雷勃</t>
  </si>
  <si>
    <t>2006.12.16</t>
  </si>
  <si>
    <t>X射线防护反穿背心</t>
  </si>
  <si>
    <t>超柔轻型</t>
  </si>
  <si>
    <t>2003.03.20</t>
  </si>
  <si>
    <t>全自动恒温器</t>
  </si>
  <si>
    <t>NYI-2</t>
  </si>
  <si>
    <t>昆山日进</t>
  </si>
  <si>
    <t>2005.09.01</t>
  </si>
  <si>
    <t>对光机</t>
  </si>
  <si>
    <t>上海东湖机械厂</t>
  </si>
  <si>
    <t>1987.06.01</t>
  </si>
  <si>
    <t>多功能细胞分类仪</t>
  </si>
  <si>
    <t>WZR-BM2</t>
  </si>
  <si>
    <t>苏州市东吴医用电子</t>
  </si>
  <si>
    <t>2014.08.18</t>
  </si>
  <si>
    <t>ST-3型</t>
  </si>
  <si>
    <t>1995.09.01</t>
  </si>
  <si>
    <t>TCS-150</t>
  </si>
  <si>
    <t>上海东方衡器</t>
  </si>
  <si>
    <t>2016.05.16</t>
  </si>
  <si>
    <t>2014.04.02</t>
  </si>
  <si>
    <t>儿科候诊区</t>
  </si>
  <si>
    <t>2013.12.18</t>
  </si>
  <si>
    <t>2015.01.07</t>
  </si>
  <si>
    <t>2014.09.22</t>
  </si>
  <si>
    <t>儿科门诊</t>
  </si>
  <si>
    <t>2014.02.18</t>
  </si>
  <si>
    <t>单联</t>
  </si>
  <si>
    <t>GZX-DH</t>
  </si>
  <si>
    <t>2007.07.03</t>
  </si>
  <si>
    <t>X射线病人防护包</t>
  </si>
  <si>
    <t>电动人流吸引器</t>
  </si>
  <si>
    <t>LX-3</t>
  </si>
  <si>
    <t>上海医用吸引厂</t>
  </si>
  <si>
    <t>KAS-5S</t>
  </si>
  <si>
    <t>气管插管训练模型</t>
  </si>
  <si>
    <t>SJ--5S</t>
  </si>
  <si>
    <t>2008.11.24</t>
  </si>
  <si>
    <t>脉氧仪</t>
  </si>
  <si>
    <t>CMS-50</t>
  </si>
  <si>
    <t>秦皇岛市康泰医疗</t>
  </si>
  <si>
    <t>2010.08.18</t>
  </si>
  <si>
    <t>苏州洛晨</t>
  </si>
  <si>
    <t>2009.09.28</t>
  </si>
  <si>
    <t>验光仪电动工作台</t>
  </si>
  <si>
    <t>拓普康</t>
  </si>
  <si>
    <t>2002.08.06</t>
  </si>
  <si>
    <t>石膏切割器</t>
  </si>
  <si>
    <t>DSJ--1</t>
  </si>
  <si>
    <t>MINI-2000光纤维</t>
  </si>
  <si>
    <t>南京听德立公司</t>
  </si>
  <si>
    <t>2003.05.28</t>
  </si>
  <si>
    <t>单头无影灯</t>
  </si>
  <si>
    <t>LD-II</t>
  </si>
  <si>
    <t>2009.11.06</t>
  </si>
  <si>
    <t>2009.03.12</t>
  </si>
  <si>
    <t>紫外线消毒车</t>
  </si>
  <si>
    <t>江阴市光电仪器</t>
  </si>
  <si>
    <t>2002.11.14</t>
  </si>
  <si>
    <t>气垫床</t>
  </si>
  <si>
    <t>三马波动型YQ-PB</t>
  </si>
  <si>
    <t>上海三马医疗</t>
  </si>
  <si>
    <t>三马YQ--PB</t>
  </si>
  <si>
    <t>2009.08.13</t>
  </si>
  <si>
    <t>2009.07.17</t>
  </si>
  <si>
    <t>YQ-PB</t>
  </si>
  <si>
    <t>2009.04.09</t>
  </si>
  <si>
    <t>2008.08.28</t>
  </si>
  <si>
    <t>2008.06.10</t>
  </si>
  <si>
    <t>三马(YQ-P2N)</t>
  </si>
  <si>
    <t>2008.02.22</t>
  </si>
  <si>
    <t>2007.07.26</t>
  </si>
  <si>
    <t>2007.06.18</t>
  </si>
  <si>
    <t>1998.01.01</t>
  </si>
  <si>
    <t>手臂缝合训练模型</t>
  </si>
  <si>
    <t>SJ/N</t>
  </si>
  <si>
    <t>Riester  3000</t>
  </si>
  <si>
    <t>北京现代润腾</t>
  </si>
  <si>
    <t>无汞电子血压计</t>
  </si>
  <si>
    <t>UM-101</t>
  </si>
  <si>
    <t>银贡调合机</t>
  </si>
  <si>
    <t>YG-3000</t>
  </si>
  <si>
    <t>杭州噢索医疗</t>
  </si>
  <si>
    <t>2008.03.06</t>
  </si>
  <si>
    <t>2001.07.16</t>
  </si>
  <si>
    <t>2008.07.23</t>
  </si>
  <si>
    <t>三马YQ--P2</t>
  </si>
  <si>
    <t>三马(YQ-P2V)</t>
  </si>
  <si>
    <t>2008.01.26</t>
  </si>
  <si>
    <t>2007.10.31</t>
  </si>
  <si>
    <t>2005.08.19</t>
  </si>
  <si>
    <t>2003.10.27</t>
  </si>
  <si>
    <t>电子血压计</t>
  </si>
  <si>
    <t>HEM-770A</t>
  </si>
  <si>
    <t>2004.09.13</t>
  </si>
  <si>
    <t>电动吸引器</t>
  </si>
  <si>
    <t>鱼跃7A-23D</t>
  </si>
  <si>
    <t>2003.05.10</t>
  </si>
  <si>
    <t>YB-23D</t>
  </si>
  <si>
    <t>红外线耳温测量计</t>
  </si>
  <si>
    <t>4020</t>
  </si>
  <si>
    <t>德国博朗</t>
  </si>
  <si>
    <t>耳温计</t>
  </si>
  <si>
    <t>博朗BRAUN IRT4</t>
  </si>
  <si>
    <t>2010.01.15</t>
  </si>
  <si>
    <t>耳温仪</t>
  </si>
  <si>
    <t>IRT  4020</t>
  </si>
  <si>
    <t>IRT  4520</t>
  </si>
  <si>
    <t>2009.09.29</t>
  </si>
  <si>
    <t>红外接种环灭菌器</t>
  </si>
  <si>
    <t>HM---3000</t>
  </si>
  <si>
    <t>气压计</t>
  </si>
  <si>
    <t>2008.10.10</t>
  </si>
  <si>
    <t>402型</t>
  </si>
  <si>
    <t>鱼跃医疗</t>
  </si>
  <si>
    <t>2003.05.19</t>
  </si>
  <si>
    <t>YZ11D</t>
  </si>
  <si>
    <t>2006.03.10</t>
  </si>
  <si>
    <t>2006.05.15</t>
  </si>
  <si>
    <t>HEM-7000</t>
  </si>
  <si>
    <t>2005.12.15</t>
  </si>
  <si>
    <t>HEM-757</t>
  </si>
  <si>
    <t>2005.03.22</t>
  </si>
  <si>
    <t>2005.03.17</t>
  </si>
  <si>
    <t>2005.01.07</t>
  </si>
  <si>
    <t>2004.12.08</t>
  </si>
  <si>
    <t>2004.11.26</t>
  </si>
  <si>
    <t>2009.11.24</t>
  </si>
  <si>
    <t>2008.09.11</t>
  </si>
  <si>
    <t>YB--23D</t>
  </si>
  <si>
    <t>X射线防护围脖</t>
  </si>
  <si>
    <t>设备分类</t>
    <phoneticPr fontId="1" type="noConversion"/>
  </si>
  <si>
    <t>年限</t>
    <phoneticPr fontId="1" type="noConversion"/>
  </si>
  <si>
    <t>产品</t>
    <phoneticPr fontId="1" type="noConversion"/>
  </si>
  <si>
    <r>
      <t>C</t>
    </r>
    <r>
      <rPr>
        <sz val="11"/>
        <rFont val="宋体"/>
        <family val="3"/>
        <charset val="134"/>
      </rPr>
      <t>T</t>
    </r>
    <phoneticPr fontId="1" type="noConversion"/>
  </si>
  <si>
    <r>
      <t>M</t>
    </r>
    <r>
      <rPr>
        <sz val="11"/>
        <rFont val="宋体"/>
        <family val="3"/>
        <charset val="134"/>
      </rPr>
      <t>R</t>
    </r>
    <phoneticPr fontId="1" type="noConversion"/>
  </si>
  <si>
    <t>加速器</t>
    <phoneticPr fontId="1" type="noConversion"/>
  </si>
  <si>
    <t>单光子发射计算机断层扫描仪</t>
    <phoneticPr fontId="1" type="noConversion"/>
  </si>
  <si>
    <t>ECT</t>
    <phoneticPr fontId="1" type="noConversion"/>
  </si>
  <si>
    <t>生化免疫</t>
    <phoneticPr fontId="1" type="noConversion"/>
  </si>
  <si>
    <t>B超</t>
    <phoneticPr fontId="1" type="noConversion"/>
  </si>
  <si>
    <t>床</t>
    <phoneticPr fontId="1" type="noConversion"/>
  </si>
  <si>
    <t>微波治疗</t>
    <phoneticPr fontId="1" type="noConversion"/>
  </si>
  <si>
    <t>高频仪器</t>
    <phoneticPr fontId="1" type="noConversion"/>
  </si>
  <si>
    <t>乳腺真空旋切系统</t>
    <phoneticPr fontId="1" type="noConversion"/>
  </si>
  <si>
    <t>乳腺活检</t>
    <phoneticPr fontId="1" type="noConversion"/>
  </si>
  <si>
    <t>活检设备</t>
    <phoneticPr fontId="1" type="noConversion"/>
  </si>
  <si>
    <t>基础设施</t>
    <phoneticPr fontId="1" type="noConversion"/>
  </si>
  <si>
    <t>空气消毒器</t>
    <phoneticPr fontId="1" type="noConversion"/>
  </si>
  <si>
    <t>激光高频</t>
    <phoneticPr fontId="1" type="noConversion"/>
  </si>
  <si>
    <t>综合</t>
    <phoneticPr fontId="1" type="noConversion"/>
  </si>
  <si>
    <t>血透机</t>
    <phoneticPr fontId="1" type="noConversion"/>
  </si>
  <si>
    <t>水处理</t>
    <phoneticPr fontId="1" type="noConversion"/>
  </si>
  <si>
    <t>除颤仪</t>
    <phoneticPr fontId="1" type="noConversion"/>
  </si>
  <si>
    <t>电子仪器</t>
    <phoneticPr fontId="1" type="noConversion"/>
  </si>
  <si>
    <t>血压计</t>
    <phoneticPr fontId="1" type="noConversion"/>
  </si>
  <si>
    <t>监护仪</t>
    <phoneticPr fontId="1" type="noConversion"/>
  </si>
  <si>
    <t>呼叫系统</t>
    <phoneticPr fontId="1" type="noConversion"/>
  </si>
  <si>
    <t>医用冰箱</t>
    <phoneticPr fontId="1" type="noConversion"/>
  </si>
  <si>
    <t>冷藏冰箱</t>
    <phoneticPr fontId="1" type="noConversion"/>
  </si>
  <si>
    <t>医用离心机</t>
    <phoneticPr fontId="1" type="noConversion"/>
  </si>
  <si>
    <t>检验生化</t>
    <phoneticPr fontId="1" type="noConversion"/>
  </si>
  <si>
    <t>热合机</t>
    <phoneticPr fontId="1" type="noConversion"/>
  </si>
  <si>
    <t>床单消毒机</t>
    <phoneticPr fontId="1" type="noConversion"/>
  </si>
  <si>
    <t>血栓弹力图仪</t>
    <phoneticPr fontId="1" type="noConversion"/>
  </si>
  <si>
    <t>血液分析</t>
    <phoneticPr fontId="1" type="noConversion"/>
  </si>
  <si>
    <t>电子秤</t>
    <phoneticPr fontId="1" type="noConversion"/>
  </si>
  <si>
    <t>消毒车</t>
    <phoneticPr fontId="1" type="noConversion"/>
  </si>
  <si>
    <t>心电图机</t>
    <phoneticPr fontId="1" type="noConversion"/>
  </si>
  <si>
    <t>二类</t>
    <phoneticPr fontId="1" type="noConversion"/>
  </si>
  <si>
    <t>一类</t>
    <phoneticPr fontId="1" type="noConversion"/>
  </si>
  <si>
    <r>
      <t>D</t>
    </r>
    <r>
      <rPr>
        <sz val="11"/>
        <rFont val="宋体"/>
        <family val="3"/>
        <charset val="134"/>
      </rPr>
      <t>SA</t>
    </r>
    <phoneticPr fontId="1" type="noConversion"/>
  </si>
  <si>
    <t>射频消融仪</t>
    <phoneticPr fontId="1" type="noConversion"/>
  </si>
  <si>
    <t>防护衣</t>
    <phoneticPr fontId="1" type="noConversion"/>
  </si>
  <si>
    <t>三类</t>
    <phoneticPr fontId="1" type="noConversion"/>
  </si>
  <si>
    <r>
      <t>C</t>
    </r>
    <r>
      <rPr>
        <sz val="11"/>
        <rFont val="宋体"/>
        <family val="3"/>
        <charset val="134"/>
      </rPr>
      <t>T</t>
    </r>
    <phoneticPr fontId="1" type="noConversion"/>
  </si>
  <si>
    <r>
      <t>D</t>
    </r>
    <r>
      <rPr>
        <sz val="11"/>
        <rFont val="宋体"/>
        <family val="3"/>
        <charset val="134"/>
      </rPr>
      <t>R</t>
    </r>
    <phoneticPr fontId="1" type="noConversion"/>
  </si>
  <si>
    <t>钼靶</t>
    <phoneticPr fontId="1" type="noConversion"/>
  </si>
  <si>
    <t>手术导航</t>
    <phoneticPr fontId="1" type="noConversion"/>
  </si>
  <si>
    <t>中央监护</t>
    <phoneticPr fontId="1" type="noConversion"/>
  </si>
  <si>
    <t>酶免仪</t>
    <phoneticPr fontId="1" type="noConversion"/>
  </si>
  <si>
    <t>血红蛋白分析仪</t>
    <phoneticPr fontId="1" type="noConversion"/>
  </si>
  <si>
    <t>腹腔镜</t>
    <phoneticPr fontId="1" type="noConversion"/>
  </si>
  <si>
    <t>骨密度仪</t>
    <phoneticPr fontId="1" type="noConversion"/>
  </si>
  <si>
    <t>生化分析仪</t>
    <phoneticPr fontId="1" type="noConversion"/>
  </si>
  <si>
    <t>电子胃镜</t>
    <phoneticPr fontId="1" type="noConversion"/>
  </si>
  <si>
    <t>超声内镜</t>
    <phoneticPr fontId="1" type="noConversion"/>
  </si>
  <si>
    <t>灭菌器</t>
    <phoneticPr fontId="1" type="noConversion"/>
  </si>
  <si>
    <t>尿液分析</t>
    <phoneticPr fontId="1" type="noConversion"/>
  </si>
  <si>
    <t>清洗机</t>
    <phoneticPr fontId="1" type="noConversion"/>
  </si>
  <si>
    <t>超声刀</t>
    <phoneticPr fontId="1" type="noConversion"/>
  </si>
  <si>
    <t>显微镜</t>
    <phoneticPr fontId="1" type="noConversion"/>
  </si>
  <si>
    <t>麻醉机</t>
    <phoneticPr fontId="1" type="noConversion"/>
  </si>
  <si>
    <t>红细胞分析仪</t>
    <phoneticPr fontId="1" type="noConversion"/>
  </si>
  <si>
    <t>胸腔镜</t>
    <phoneticPr fontId="1" type="noConversion"/>
  </si>
  <si>
    <t>呼吸机</t>
    <phoneticPr fontId="1" type="noConversion"/>
  </si>
  <si>
    <t>血液体液分析仪</t>
    <phoneticPr fontId="1" type="noConversion"/>
  </si>
  <si>
    <t>血气分析仪</t>
    <phoneticPr fontId="1" type="noConversion"/>
  </si>
  <si>
    <t>大型影像</t>
    <phoneticPr fontId="1" type="noConversion"/>
  </si>
  <si>
    <t>清洗机</t>
    <phoneticPr fontId="1" type="noConversion"/>
  </si>
  <si>
    <t>清洗工作站</t>
    <phoneticPr fontId="1" type="noConversion"/>
  </si>
  <si>
    <t>电子肠镜</t>
    <phoneticPr fontId="1" type="noConversion"/>
  </si>
  <si>
    <t>肺功能仪</t>
    <phoneticPr fontId="1" type="noConversion"/>
  </si>
  <si>
    <t>胶囊内镜</t>
    <phoneticPr fontId="1" type="noConversion"/>
  </si>
  <si>
    <t>耳鼻喉综合治疗台</t>
    <phoneticPr fontId="1" type="noConversion"/>
  </si>
  <si>
    <t>自动病椅</t>
    <phoneticPr fontId="1" type="noConversion"/>
  </si>
  <si>
    <t>氩气刀</t>
    <phoneticPr fontId="1" type="noConversion"/>
  </si>
  <si>
    <t>酸化水系统</t>
    <phoneticPr fontId="1" type="noConversion"/>
  </si>
  <si>
    <t>中耳分析仪</t>
    <phoneticPr fontId="1" type="noConversion"/>
  </si>
  <si>
    <t>气腹机</t>
    <phoneticPr fontId="1" type="noConversion"/>
  </si>
  <si>
    <t>听力计</t>
    <phoneticPr fontId="1" type="noConversion"/>
  </si>
  <si>
    <t>转送推车</t>
    <phoneticPr fontId="1" type="noConversion"/>
  </si>
  <si>
    <t>手动病人椅</t>
    <phoneticPr fontId="1" type="noConversion"/>
  </si>
  <si>
    <t>超声清洗机</t>
    <phoneticPr fontId="1" type="noConversion"/>
  </si>
  <si>
    <t>头灯</t>
    <phoneticPr fontId="1" type="noConversion"/>
  </si>
  <si>
    <t>观片灯</t>
    <phoneticPr fontId="1" type="noConversion"/>
  </si>
  <si>
    <t>检耳镜</t>
    <phoneticPr fontId="1" type="noConversion"/>
  </si>
  <si>
    <t>中频治疗仪</t>
    <phoneticPr fontId="1" type="noConversion"/>
  </si>
  <si>
    <t>中医诊疗</t>
    <phoneticPr fontId="1" type="noConversion"/>
  </si>
  <si>
    <t>牵引椅</t>
    <phoneticPr fontId="1" type="noConversion"/>
  </si>
  <si>
    <t>颈椎牵引椅</t>
    <phoneticPr fontId="1" type="noConversion"/>
  </si>
  <si>
    <t>物理治疗</t>
    <phoneticPr fontId="1" type="noConversion"/>
  </si>
  <si>
    <t>高压注射器</t>
    <phoneticPr fontId="1" type="noConversion"/>
  </si>
  <si>
    <t>空调</t>
    <phoneticPr fontId="1" type="noConversion"/>
  </si>
  <si>
    <t>影像显示器</t>
    <phoneticPr fontId="1" type="noConversion"/>
  </si>
  <si>
    <t>无磁转运床</t>
    <phoneticPr fontId="1" type="noConversion"/>
  </si>
  <si>
    <t>铅服</t>
    <phoneticPr fontId="1" type="noConversion"/>
  </si>
  <si>
    <t>核素放疗</t>
    <phoneticPr fontId="1" type="noConversion"/>
  </si>
  <si>
    <t>防护裙</t>
    <phoneticPr fontId="1" type="noConversion"/>
  </si>
  <si>
    <t>防护包</t>
    <phoneticPr fontId="1" type="noConversion"/>
  </si>
  <si>
    <t>灌肠整腹仪</t>
    <phoneticPr fontId="1" type="noConversion"/>
  </si>
  <si>
    <t>防护帘</t>
    <phoneticPr fontId="1" type="noConversion"/>
  </si>
  <si>
    <t>扩张器</t>
    <phoneticPr fontId="1" type="noConversion"/>
  </si>
  <si>
    <t>食道狭窄扩张器</t>
    <phoneticPr fontId="1" type="noConversion"/>
  </si>
  <si>
    <t>洁净工作台</t>
    <phoneticPr fontId="1" type="noConversion"/>
  </si>
  <si>
    <t>电子仪器</t>
    <phoneticPr fontId="1" type="noConversion"/>
  </si>
  <si>
    <t>耳温计</t>
    <phoneticPr fontId="1" type="noConversion"/>
  </si>
  <si>
    <t>身高体重仪</t>
    <phoneticPr fontId="1" type="noConversion"/>
  </si>
  <si>
    <t>药品冰箱</t>
    <phoneticPr fontId="1" type="noConversion"/>
  </si>
  <si>
    <t>氧舱室</t>
    <phoneticPr fontId="1" type="noConversion"/>
  </si>
  <si>
    <t>高压氧舱</t>
    <phoneticPr fontId="1" type="noConversion"/>
  </si>
  <si>
    <t>超声乳化仪</t>
    <phoneticPr fontId="1" type="noConversion"/>
  </si>
  <si>
    <t>断层成像仪</t>
    <phoneticPr fontId="1" type="noConversion"/>
  </si>
  <si>
    <t>眼底照相机</t>
    <phoneticPr fontId="1" type="noConversion"/>
  </si>
  <si>
    <t>激光治疗仪</t>
    <phoneticPr fontId="1" type="noConversion"/>
  </si>
  <si>
    <t>自动视野仪</t>
    <phoneticPr fontId="1" type="noConversion"/>
  </si>
  <si>
    <t>电脑验光仪</t>
    <phoneticPr fontId="1" type="noConversion"/>
  </si>
  <si>
    <t>眼压计</t>
    <phoneticPr fontId="1" type="noConversion"/>
  </si>
  <si>
    <t>相干断层成像仪</t>
    <phoneticPr fontId="1" type="noConversion"/>
  </si>
  <si>
    <t>视网膜镜</t>
    <phoneticPr fontId="1" type="noConversion"/>
  </si>
  <si>
    <t>三棱镜组</t>
    <phoneticPr fontId="1" type="noConversion"/>
  </si>
  <si>
    <t>检眼镜</t>
    <phoneticPr fontId="1" type="noConversion"/>
  </si>
  <si>
    <t>对光机</t>
    <phoneticPr fontId="1" type="noConversion"/>
  </si>
  <si>
    <t>验光工作台</t>
    <phoneticPr fontId="1" type="noConversion"/>
  </si>
  <si>
    <t>远程服务</t>
    <phoneticPr fontId="1" type="noConversion"/>
  </si>
  <si>
    <t>血液流变仪</t>
    <phoneticPr fontId="1" type="noConversion"/>
  </si>
  <si>
    <t>安全柜</t>
    <phoneticPr fontId="1" type="noConversion"/>
  </si>
  <si>
    <t>二氧化碳培养箱</t>
    <phoneticPr fontId="1" type="noConversion"/>
  </si>
  <si>
    <t>结核菌快检设备</t>
    <phoneticPr fontId="1" type="noConversion"/>
  </si>
  <si>
    <t>药敏分析仪</t>
    <phoneticPr fontId="1" type="noConversion"/>
  </si>
  <si>
    <t>药片冰箱</t>
    <phoneticPr fontId="1" type="noConversion"/>
  </si>
  <si>
    <t>喉镜</t>
    <phoneticPr fontId="1" type="noConversion"/>
  </si>
  <si>
    <t>核素分源通风柜</t>
    <phoneticPr fontId="1" type="noConversion"/>
  </si>
  <si>
    <t>药品冰箱</t>
    <phoneticPr fontId="1" type="noConversion"/>
  </si>
  <si>
    <t>防护裙</t>
    <phoneticPr fontId="1" type="noConversion"/>
  </si>
  <si>
    <t>辐射仪</t>
    <phoneticPr fontId="1" type="noConversion"/>
  </si>
  <si>
    <t>防护背心</t>
    <phoneticPr fontId="1" type="noConversion"/>
  </si>
  <si>
    <t>防护眼镜</t>
    <phoneticPr fontId="1" type="noConversion"/>
  </si>
  <si>
    <t>防护围脖</t>
    <phoneticPr fontId="1" type="noConversion"/>
  </si>
  <si>
    <t>同位素皮肤敷贴器</t>
    <phoneticPr fontId="1" type="noConversion"/>
  </si>
  <si>
    <t>除颤仪</t>
    <phoneticPr fontId="1" type="noConversion"/>
  </si>
  <si>
    <t>ECT头架</t>
    <phoneticPr fontId="1" type="noConversion"/>
  </si>
  <si>
    <t>低温箱</t>
    <phoneticPr fontId="1" type="noConversion"/>
  </si>
  <si>
    <t>针灸治疗仪</t>
    <phoneticPr fontId="1" type="noConversion"/>
  </si>
  <si>
    <t>干式相机</t>
    <phoneticPr fontId="1" type="noConversion"/>
  </si>
  <si>
    <t>活度计</t>
    <phoneticPr fontId="1" type="noConversion"/>
  </si>
  <si>
    <t>闪烁仪</t>
    <phoneticPr fontId="1" type="noConversion"/>
  </si>
  <si>
    <t>电子仪器</t>
    <phoneticPr fontId="1" type="noConversion"/>
  </si>
  <si>
    <t>液体闪烁仪</t>
    <phoneticPr fontId="1" type="noConversion"/>
  </si>
  <si>
    <t>人体功能扫描仪</t>
    <phoneticPr fontId="1" type="noConversion"/>
  </si>
  <si>
    <t>DR</t>
    <phoneticPr fontId="1" type="noConversion"/>
  </si>
  <si>
    <t>综合治疗台</t>
    <phoneticPr fontId="1" type="noConversion"/>
  </si>
  <si>
    <t>自动病椅</t>
    <phoneticPr fontId="1" type="noConversion"/>
  </si>
  <si>
    <t>测听仪</t>
    <phoneticPr fontId="1" type="noConversion"/>
  </si>
  <si>
    <t>口腔治疗台</t>
    <phoneticPr fontId="1" type="noConversion"/>
  </si>
  <si>
    <t>妇科手术台</t>
    <phoneticPr fontId="1" type="noConversion"/>
  </si>
  <si>
    <t>自动血压机</t>
    <phoneticPr fontId="1" type="noConversion"/>
  </si>
  <si>
    <t>无影灯</t>
    <phoneticPr fontId="1" type="noConversion"/>
  </si>
  <si>
    <t>电子血压计</t>
    <phoneticPr fontId="1" type="noConversion"/>
  </si>
  <si>
    <t>手术器械</t>
    <phoneticPr fontId="1" type="noConversion"/>
  </si>
  <si>
    <t>骨密度仪</t>
    <phoneticPr fontId="1" type="noConversion"/>
  </si>
  <si>
    <t>超声波体检机</t>
    <phoneticPr fontId="1" type="noConversion"/>
  </si>
  <si>
    <t>人体功能体检机</t>
    <phoneticPr fontId="1" type="noConversion"/>
  </si>
  <si>
    <t>动脉硬化诊断装置</t>
    <phoneticPr fontId="1" type="noConversion"/>
  </si>
  <si>
    <t>动脉硬化诊断</t>
  </si>
  <si>
    <t>手术急救</t>
    <phoneticPr fontId="1" type="noConversion"/>
  </si>
  <si>
    <t>电测听仪</t>
    <phoneticPr fontId="1" type="noConversion"/>
  </si>
  <si>
    <t>口腔</t>
    <phoneticPr fontId="1" type="noConversion"/>
  </si>
  <si>
    <t>椎间孔镜</t>
    <phoneticPr fontId="1" type="noConversion"/>
  </si>
  <si>
    <t>关节镜</t>
    <phoneticPr fontId="1" type="noConversion"/>
  </si>
  <si>
    <t>C型臂</t>
    <phoneticPr fontId="1" type="noConversion"/>
  </si>
  <si>
    <t>电生理站</t>
    <phoneticPr fontId="1" type="noConversion"/>
  </si>
  <si>
    <t>腔内碎石</t>
    <phoneticPr fontId="1" type="noConversion"/>
  </si>
  <si>
    <t>钬激光</t>
    <phoneticPr fontId="1" type="noConversion"/>
  </si>
  <si>
    <t>激光高频</t>
    <phoneticPr fontId="1" type="noConversion"/>
  </si>
  <si>
    <t>电外科系统</t>
    <phoneticPr fontId="1" type="noConversion"/>
  </si>
  <si>
    <t>结扎束</t>
    <phoneticPr fontId="1" type="noConversion"/>
  </si>
  <si>
    <t>手术动力</t>
    <phoneticPr fontId="1" type="noConversion"/>
  </si>
  <si>
    <t>乳腺前哨淋巴探测仪</t>
    <phoneticPr fontId="1" type="noConversion"/>
  </si>
  <si>
    <t>能量平台</t>
    <phoneticPr fontId="1" type="noConversion"/>
  </si>
  <si>
    <t>电手术系统</t>
    <phoneticPr fontId="1" type="noConversion"/>
  </si>
  <si>
    <t>双极电手术系统</t>
    <phoneticPr fontId="1" type="noConversion"/>
  </si>
  <si>
    <t>椎间盘镜</t>
  </si>
  <si>
    <t>椎间盘镜</t>
    <phoneticPr fontId="1" type="noConversion"/>
  </si>
  <si>
    <t>手术床</t>
    <phoneticPr fontId="1" type="noConversion"/>
  </si>
  <si>
    <t>高频手术器</t>
    <phoneticPr fontId="1" type="noConversion"/>
  </si>
  <si>
    <t>小关节镜专用器械及微骨折修复器械</t>
    <phoneticPr fontId="1" type="noConversion"/>
  </si>
  <si>
    <t>小关节镜</t>
    <phoneticPr fontId="1" type="noConversion"/>
  </si>
  <si>
    <t>电子胸腹腔镜</t>
    <phoneticPr fontId="1" type="noConversion"/>
  </si>
  <si>
    <t>纤维胆道镜</t>
    <phoneticPr fontId="1" type="noConversion"/>
  </si>
  <si>
    <t>宫腔镜</t>
    <phoneticPr fontId="1" type="noConversion"/>
  </si>
  <si>
    <t>外科动力切割系统</t>
    <phoneticPr fontId="1" type="noConversion"/>
  </si>
  <si>
    <t>膀胱镜系统</t>
    <phoneticPr fontId="1" type="noConversion"/>
  </si>
  <si>
    <t>膀胱镜</t>
    <phoneticPr fontId="1" type="noConversion"/>
  </si>
  <si>
    <t>高频电刀</t>
    <phoneticPr fontId="1" type="noConversion"/>
  </si>
  <si>
    <t>30°镜</t>
    <phoneticPr fontId="1" type="noConversion"/>
  </si>
  <si>
    <t>鼻窦镜</t>
    <phoneticPr fontId="1" type="noConversion"/>
  </si>
  <si>
    <t>防护服</t>
    <phoneticPr fontId="1" type="noConversion"/>
  </si>
  <si>
    <t>测漏器</t>
    <phoneticPr fontId="1" type="noConversion"/>
  </si>
  <si>
    <t>侧漏器</t>
    <phoneticPr fontId="1" type="noConversion"/>
  </si>
  <si>
    <t>胎心仪</t>
    <phoneticPr fontId="1" type="noConversion"/>
  </si>
  <si>
    <t>固定器</t>
    <phoneticPr fontId="1" type="noConversion"/>
  </si>
  <si>
    <t>电动锯</t>
    <phoneticPr fontId="1" type="noConversion"/>
  </si>
  <si>
    <t>高压气枪</t>
    <phoneticPr fontId="1" type="noConversion"/>
  </si>
  <si>
    <t>恒温培养箱</t>
    <phoneticPr fontId="1" type="noConversion"/>
  </si>
  <si>
    <t>脊柱托架</t>
    <phoneticPr fontId="1" type="noConversion"/>
  </si>
  <si>
    <t>牵引器</t>
    <phoneticPr fontId="1" type="noConversion"/>
  </si>
  <si>
    <t>关节泵</t>
    <phoneticPr fontId="1" type="noConversion"/>
  </si>
  <si>
    <t>光源</t>
    <phoneticPr fontId="1" type="noConversion"/>
  </si>
  <si>
    <t>光纤头灯</t>
    <phoneticPr fontId="1" type="noConversion"/>
  </si>
  <si>
    <t>脊柱手术托架</t>
    <phoneticPr fontId="1" type="noConversion"/>
  </si>
  <si>
    <t>肩部固定器</t>
    <phoneticPr fontId="1" type="noConversion"/>
  </si>
  <si>
    <t>监视器</t>
    <phoneticPr fontId="1" type="noConversion"/>
  </si>
  <si>
    <t>冷冻治疗仪</t>
    <phoneticPr fontId="1" type="noConversion"/>
  </si>
  <si>
    <t>颅脑手术头架</t>
    <phoneticPr fontId="1" type="noConversion"/>
  </si>
  <si>
    <t>冷光源灯</t>
    <phoneticPr fontId="1" type="noConversion"/>
  </si>
  <si>
    <t>牵开器</t>
    <phoneticPr fontId="1" type="noConversion"/>
  </si>
  <si>
    <t>电切镜</t>
    <phoneticPr fontId="1" type="noConversion"/>
  </si>
  <si>
    <t>手术对接车</t>
    <phoneticPr fontId="1" type="noConversion"/>
  </si>
  <si>
    <t>上肢显微手术架面板</t>
    <phoneticPr fontId="1" type="noConversion"/>
  </si>
  <si>
    <t>培养箱</t>
    <phoneticPr fontId="1" type="noConversion"/>
  </si>
  <si>
    <t>射频双极凝固器</t>
    <phoneticPr fontId="1" type="noConversion"/>
  </si>
  <si>
    <t>消毒盒</t>
    <phoneticPr fontId="1" type="noConversion"/>
  </si>
  <si>
    <t>消毒锅</t>
    <phoneticPr fontId="1" type="noConversion"/>
  </si>
  <si>
    <t>输尿管镜</t>
    <phoneticPr fontId="1" type="noConversion"/>
  </si>
  <si>
    <t>微型多功能动力系统</t>
    <phoneticPr fontId="1" type="noConversion"/>
  </si>
  <si>
    <t>多功能动力系统</t>
  </si>
  <si>
    <t>放大镜</t>
    <phoneticPr fontId="1" type="noConversion"/>
  </si>
  <si>
    <t>加温器</t>
    <phoneticPr fontId="1" type="noConversion"/>
  </si>
  <si>
    <t>医用升温毯</t>
    <phoneticPr fontId="1" type="noConversion"/>
  </si>
  <si>
    <t>消毒灭菌盒</t>
    <phoneticPr fontId="1" type="noConversion"/>
  </si>
  <si>
    <t>医用（内镜）灭菌器</t>
    <phoneticPr fontId="1" type="noConversion"/>
  </si>
  <si>
    <t>子宫粉碎机</t>
    <phoneticPr fontId="1" type="noConversion"/>
  </si>
  <si>
    <t>影像工作站</t>
    <phoneticPr fontId="1" type="noConversion"/>
  </si>
  <si>
    <t>婴儿辐射保暖台</t>
    <phoneticPr fontId="1" type="noConversion"/>
  </si>
  <si>
    <t>婴儿暖台</t>
    <phoneticPr fontId="1" type="noConversion"/>
  </si>
  <si>
    <t>自动气压止血仪</t>
    <phoneticPr fontId="1" type="noConversion"/>
  </si>
  <si>
    <t>气压止血仪</t>
  </si>
  <si>
    <t>显微手术托架</t>
    <phoneticPr fontId="1" type="noConversion"/>
  </si>
  <si>
    <t>医用电动骨钻</t>
    <phoneticPr fontId="1" type="noConversion"/>
  </si>
  <si>
    <t>电动骨钻</t>
  </si>
  <si>
    <t>耳鼻喉棕合治疗椅</t>
    <phoneticPr fontId="1" type="noConversion"/>
  </si>
  <si>
    <t>耳鼻喉棕合治疗椅</t>
    <phoneticPr fontId="1" type="noConversion"/>
  </si>
  <si>
    <t>紫外线治疗仪</t>
    <phoneticPr fontId="1" type="noConversion"/>
  </si>
  <si>
    <t>血压机</t>
    <phoneticPr fontId="1" type="noConversion"/>
  </si>
  <si>
    <t>电离子治疗仪</t>
    <phoneticPr fontId="1" type="noConversion"/>
  </si>
  <si>
    <t>除颤仪</t>
    <phoneticPr fontId="1" type="noConversion"/>
  </si>
  <si>
    <t>推车</t>
    <phoneticPr fontId="1" type="noConversion"/>
  </si>
  <si>
    <t>冰箱</t>
    <phoneticPr fontId="1" type="noConversion"/>
  </si>
  <si>
    <t>消毒器</t>
    <phoneticPr fontId="1" type="noConversion"/>
  </si>
  <si>
    <t>肌电图</t>
    <phoneticPr fontId="1" type="noConversion"/>
  </si>
  <si>
    <t>冲击波碎石机</t>
    <phoneticPr fontId="1" type="noConversion"/>
  </si>
  <si>
    <t>血管检查仪</t>
    <phoneticPr fontId="1" type="noConversion"/>
  </si>
  <si>
    <t>肛肠多功能检查治疗仪</t>
    <phoneticPr fontId="1" type="noConversion"/>
  </si>
  <si>
    <t>生物安全柜</t>
    <phoneticPr fontId="1" type="noConversion"/>
  </si>
  <si>
    <t>乳管镜</t>
    <phoneticPr fontId="1" type="noConversion"/>
  </si>
  <si>
    <t>精子质量分析仪</t>
    <phoneticPr fontId="1" type="noConversion"/>
  </si>
  <si>
    <t>脑电图机</t>
    <phoneticPr fontId="1" type="noConversion"/>
  </si>
  <si>
    <t>视频喉镜</t>
    <phoneticPr fontId="1" type="noConversion"/>
  </si>
  <si>
    <t>医用冷藏冰箱</t>
    <phoneticPr fontId="1" type="noConversion"/>
  </si>
  <si>
    <t>细胞分析仪</t>
    <phoneticPr fontId="1" type="noConversion"/>
  </si>
  <si>
    <t>微量注射泵</t>
    <phoneticPr fontId="1" type="noConversion"/>
  </si>
  <si>
    <t>支气管插管软镜</t>
    <phoneticPr fontId="1" type="noConversion"/>
  </si>
  <si>
    <t>血凝仪</t>
    <phoneticPr fontId="1" type="noConversion"/>
  </si>
  <si>
    <t>纤维穿管镜</t>
    <phoneticPr fontId="1" type="noConversion"/>
  </si>
  <si>
    <t>神经刺激仪</t>
    <phoneticPr fontId="1" type="noConversion"/>
  </si>
  <si>
    <t>血液回收机</t>
    <phoneticPr fontId="1" type="noConversion"/>
  </si>
  <si>
    <t>插管软镜</t>
  </si>
  <si>
    <t>神经丛刺激仪</t>
    <phoneticPr fontId="1" type="noConversion"/>
  </si>
  <si>
    <t>血液升温仪</t>
    <phoneticPr fontId="1" type="noConversion"/>
  </si>
  <si>
    <t>插管导入器</t>
    <phoneticPr fontId="1" type="noConversion"/>
  </si>
  <si>
    <t>口腔综合治疗台</t>
    <phoneticPr fontId="1" type="noConversion"/>
  </si>
  <si>
    <t>神经肌肉电刺激仪</t>
    <phoneticPr fontId="1" type="noConversion"/>
  </si>
  <si>
    <t>口腔全景X线机</t>
    <phoneticPr fontId="1" type="noConversion"/>
  </si>
  <si>
    <t>上下肢床边主被动康复系统</t>
    <phoneticPr fontId="1" type="noConversion"/>
  </si>
  <si>
    <t>下肢床边主被动康复系统</t>
    <phoneticPr fontId="1" type="noConversion"/>
  </si>
  <si>
    <t>短波治疗仪</t>
    <phoneticPr fontId="1" type="noConversion"/>
  </si>
  <si>
    <t>超声及电疗治疗仪</t>
    <phoneticPr fontId="1" type="noConversion"/>
  </si>
  <si>
    <t>牙科种植机系统</t>
    <phoneticPr fontId="1" type="noConversion"/>
  </si>
  <si>
    <t>中低频治疗仪</t>
    <phoneticPr fontId="1" type="noConversion"/>
  </si>
  <si>
    <t>自动温热间歇牵引系统</t>
    <phoneticPr fontId="1" type="noConversion"/>
  </si>
  <si>
    <t>微波治疗仪</t>
    <phoneticPr fontId="1" type="noConversion"/>
  </si>
  <si>
    <t>吞咽治疗仪</t>
    <phoneticPr fontId="1" type="noConversion"/>
  </si>
  <si>
    <t>超声波牙科治疗仪</t>
    <phoneticPr fontId="1" type="noConversion"/>
  </si>
  <si>
    <t>冷光牙齿美白仪</t>
    <phoneticPr fontId="1" type="noConversion"/>
  </si>
  <si>
    <t>中药熏蒸机</t>
    <phoneticPr fontId="1" type="noConversion"/>
  </si>
  <si>
    <t>磁振热治疗仪</t>
    <phoneticPr fontId="1" type="noConversion"/>
  </si>
  <si>
    <t>电子灸治疗仪</t>
    <phoneticPr fontId="1" type="noConversion"/>
  </si>
  <si>
    <t>温热式低周波治疗仪</t>
    <phoneticPr fontId="1" type="noConversion"/>
  </si>
  <si>
    <t>下肢关节康复器</t>
    <phoneticPr fontId="1" type="noConversion"/>
  </si>
  <si>
    <t>智能穿戴式牵伸康复系统</t>
    <phoneticPr fontId="1" type="noConversion"/>
  </si>
  <si>
    <t>空气波压力治疗仪</t>
    <phoneticPr fontId="1" type="noConversion"/>
  </si>
  <si>
    <t>根管治疗用微型马达</t>
    <phoneticPr fontId="1" type="noConversion"/>
  </si>
  <si>
    <t>X线机</t>
    <phoneticPr fontId="1" type="noConversion"/>
  </si>
  <si>
    <t>全自动根管治疗器</t>
    <phoneticPr fontId="1" type="noConversion"/>
  </si>
  <si>
    <t>口腔</t>
    <phoneticPr fontId="1" type="noConversion"/>
  </si>
  <si>
    <t>超声波清洗机</t>
    <phoneticPr fontId="1" type="noConversion"/>
  </si>
  <si>
    <t>心肺复苏模拟人</t>
    <phoneticPr fontId="1" type="noConversion"/>
  </si>
  <si>
    <t>根管长度测定仪</t>
    <phoneticPr fontId="1" type="noConversion"/>
  </si>
  <si>
    <t>光固化机</t>
    <phoneticPr fontId="1" type="noConversion"/>
  </si>
  <si>
    <t>缝合包扎展示模型</t>
    <phoneticPr fontId="1" type="noConversion"/>
  </si>
  <si>
    <t>股四头肌训练组件</t>
    <phoneticPr fontId="1" type="noConversion"/>
  </si>
  <si>
    <t>磁控斜卧车</t>
    <phoneticPr fontId="1" type="noConversion"/>
  </si>
  <si>
    <t>牙科手机清洗机</t>
    <phoneticPr fontId="1" type="noConversion"/>
  </si>
  <si>
    <t>无油空压机</t>
    <phoneticPr fontId="1" type="noConversion"/>
  </si>
  <si>
    <t>全自动恒温器</t>
    <phoneticPr fontId="1" type="noConversion"/>
  </si>
  <si>
    <t>电子人体气管插管训练模型（带报警）</t>
    <phoneticPr fontId="1" type="noConversion"/>
  </si>
  <si>
    <t>电子人体气管插管训练模型</t>
    <phoneticPr fontId="1" type="noConversion"/>
  </si>
  <si>
    <t>电动吸引器</t>
    <phoneticPr fontId="1" type="noConversion"/>
  </si>
  <si>
    <t>银贡调合机</t>
    <phoneticPr fontId="1" type="noConversion"/>
  </si>
  <si>
    <t>心肺听诊触诊模拟人</t>
    <phoneticPr fontId="1" type="noConversion"/>
  </si>
  <si>
    <t>综合穿刺术与叩诊检查技能训练实验室</t>
    <phoneticPr fontId="1" type="noConversion"/>
  </si>
  <si>
    <t>中医定向药透仪</t>
    <phoneticPr fontId="1" type="noConversion"/>
  </si>
  <si>
    <t>心肺复苏模拟人</t>
  </si>
  <si>
    <t>流式细胞仪</t>
    <phoneticPr fontId="1" type="noConversion"/>
  </si>
  <si>
    <t>全自动生化分析仪</t>
    <phoneticPr fontId="1" type="noConversion"/>
  </si>
  <si>
    <t>荧光定量分析仪</t>
    <phoneticPr fontId="1" type="noConversion"/>
  </si>
  <si>
    <t>血培养仪</t>
    <phoneticPr fontId="1" type="noConversion"/>
  </si>
  <si>
    <t>冷冻储存箱</t>
    <phoneticPr fontId="1" type="noConversion"/>
  </si>
  <si>
    <t>全自动配血仪</t>
    <phoneticPr fontId="1" type="noConversion"/>
  </si>
  <si>
    <t>全自动配血仪</t>
    <phoneticPr fontId="1" type="noConversion"/>
  </si>
  <si>
    <t>检验生化</t>
    <phoneticPr fontId="1" type="noConversion"/>
  </si>
  <si>
    <t>台式灭菌锅</t>
    <phoneticPr fontId="1" type="noConversion"/>
  </si>
  <si>
    <t>血液冷藏箱</t>
    <phoneticPr fontId="1" type="noConversion"/>
  </si>
  <si>
    <t>低速冷冻离心机</t>
    <phoneticPr fontId="1" type="noConversion"/>
  </si>
  <si>
    <t>立式灭菌器</t>
    <phoneticPr fontId="1" type="noConversion"/>
  </si>
  <si>
    <t>离心机</t>
    <phoneticPr fontId="1" type="noConversion"/>
  </si>
  <si>
    <t>低速离心机</t>
    <phoneticPr fontId="1" type="noConversion"/>
  </si>
  <si>
    <t>干式恒温器</t>
    <phoneticPr fontId="1" type="noConversion"/>
  </si>
  <si>
    <t>电热恒温培养箱</t>
    <phoneticPr fontId="1" type="noConversion"/>
  </si>
  <si>
    <t>电热恒温水槽</t>
    <phoneticPr fontId="1" type="noConversion"/>
  </si>
  <si>
    <t>红外接种环灭菌器</t>
    <phoneticPr fontId="1" type="noConversion"/>
  </si>
  <si>
    <t>数字可调移液器</t>
    <phoneticPr fontId="1" type="noConversion"/>
  </si>
  <si>
    <t>射频消融治疗仪</t>
    <phoneticPr fontId="1" type="noConversion"/>
  </si>
  <si>
    <t>麻醉监护仪</t>
    <phoneticPr fontId="1" type="noConversion"/>
  </si>
  <si>
    <t>X射线防护服（带围脖）</t>
    <phoneticPr fontId="1" type="noConversion"/>
  </si>
  <si>
    <t>X射线防护服</t>
  </si>
  <si>
    <t>X射线防护眼镜</t>
    <phoneticPr fontId="1" type="noConversion"/>
  </si>
  <si>
    <t>X射线防护眼罩</t>
    <phoneticPr fontId="1" type="noConversion"/>
  </si>
  <si>
    <t>床边三折防护帘</t>
    <phoneticPr fontId="1" type="noConversion"/>
  </si>
  <si>
    <t>防护帘</t>
  </si>
  <si>
    <t>腰椎穿刺模型人</t>
    <phoneticPr fontId="1" type="noConversion"/>
  </si>
  <si>
    <t>洗手池（二位带加热）</t>
    <phoneticPr fontId="1" type="noConversion"/>
  </si>
  <si>
    <t>洗手池</t>
  </si>
  <si>
    <t>全自动血凝仪</t>
    <phoneticPr fontId="1" type="noConversion"/>
  </si>
  <si>
    <t>心肺复苏机</t>
    <phoneticPr fontId="1" type="noConversion"/>
  </si>
  <si>
    <t>心肺复苏机</t>
    <phoneticPr fontId="1" type="noConversion"/>
  </si>
  <si>
    <t>电子仪器</t>
    <phoneticPr fontId="1" type="noConversion"/>
  </si>
  <si>
    <t>手术无影灯</t>
    <phoneticPr fontId="1" type="noConversion"/>
  </si>
  <si>
    <t>循环增强免疫分析仪</t>
    <phoneticPr fontId="1" type="noConversion"/>
  </si>
  <si>
    <t>免疫分析仪</t>
  </si>
  <si>
    <t>监护仪</t>
    <phoneticPr fontId="1" type="noConversion"/>
  </si>
  <si>
    <t>心梗检测仪</t>
    <phoneticPr fontId="1" type="noConversion"/>
  </si>
  <si>
    <t>全自动血压机</t>
    <phoneticPr fontId="1" type="noConversion"/>
  </si>
  <si>
    <t>电子喉镜</t>
    <phoneticPr fontId="1" type="noConversion"/>
  </si>
  <si>
    <t>消毒机</t>
    <phoneticPr fontId="1" type="noConversion"/>
  </si>
  <si>
    <t>电动洗胃机</t>
    <phoneticPr fontId="1" type="noConversion"/>
  </si>
  <si>
    <t>输液泵</t>
    <phoneticPr fontId="1" type="noConversion"/>
  </si>
  <si>
    <t>耳温测量计</t>
    <phoneticPr fontId="1" type="noConversion"/>
  </si>
  <si>
    <t>无影灯</t>
  </si>
  <si>
    <t>全自动清洗机</t>
    <phoneticPr fontId="1" type="noConversion"/>
  </si>
  <si>
    <t>不锈钢制品</t>
    <phoneticPr fontId="1" type="noConversion"/>
  </si>
  <si>
    <t>运动平板</t>
    <phoneticPr fontId="1" type="noConversion"/>
  </si>
  <si>
    <t>心电分析系统</t>
    <phoneticPr fontId="1" type="noConversion"/>
  </si>
  <si>
    <t>动态脑电盒</t>
    <phoneticPr fontId="1" type="noConversion"/>
  </si>
  <si>
    <t>心电记录盒</t>
    <phoneticPr fontId="1" type="noConversion"/>
  </si>
  <si>
    <t>心电图机</t>
    <phoneticPr fontId="1" type="noConversion"/>
  </si>
  <si>
    <t>血压监护仪</t>
    <phoneticPr fontId="1" type="noConversion"/>
  </si>
  <si>
    <t>切割机</t>
    <phoneticPr fontId="1" type="noConversion"/>
  </si>
  <si>
    <t>灭菌盒</t>
    <phoneticPr fontId="1" type="noConversion"/>
  </si>
  <si>
    <t>β-γ检测仪</t>
    <phoneticPr fontId="1" type="noConversion"/>
  </si>
  <si>
    <t>干燥柜</t>
    <phoneticPr fontId="1" type="noConversion"/>
  </si>
  <si>
    <t>甲状腺吸碘功能测量仪</t>
    <phoneticPr fontId="1" type="noConversion"/>
  </si>
  <si>
    <t>腔镜清洗架</t>
    <phoneticPr fontId="1" type="noConversion"/>
  </si>
  <si>
    <t>封口切割一体机</t>
    <phoneticPr fontId="1" type="noConversion"/>
  </si>
  <si>
    <t>封口机</t>
    <phoneticPr fontId="1" type="noConversion"/>
  </si>
  <si>
    <t>生物阅读器</t>
    <phoneticPr fontId="1" type="noConversion"/>
  </si>
  <si>
    <t>呼出一氧化氮测定系统</t>
    <phoneticPr fontId="1" type="noConversion"/>
  </si>
  <si>
    <t>一氧化氮测定系统</t>
    <phoneticPr fontId="1" type="noConversion"/>
  </si>
  <si>
    <t>辐照计</t>
    <phoneticPr fontId="1" type="noConversion"/>
  </si>
  <si>
    <t>脑电图机</t>
    <phoneticPr fontId="1" type="noConversion"/>
  </si>
  <si>
    <t>EZLABS免疫检测系统</t>
    <phoneticPr fontId="1" type="noConversion"/>
  </si>
  <si>
    <t>免疫检测系统</t>
  </si>
  <si>
    <t>病床</t>
    <phoneticPr fontId="1" type="noConversion"/>
  </si>
  <si>
    <t>肠内营养输注泵</t>
    <phoneticPr fontId="1" type="noConversion"/>
  </si>
  <si>
    <t>输注泵</t>
  </si>
  <si>
    <t>超声胎音仪</t>
    <phoneticPr fontId="1" type="noConversion"/>
  </si>
  <si>
    <t>充电式电钻</t>
    <phoneticPr fontId="1" type="noConversion"/>
  </si>
  <si>
    <t>低温毯</t>
    <phoneticPr fontId="1" type="noConversion"/>
  </si>
  <si>
    <t>电动病床</t>
    <phoneticPr fontId="1" type="noConversion"/>
  </si>
  <si>
    <t>电动妇科手术台</t>
    <phoneticPr fontId="1" type="noConversion"/>
  </si>
  <si>
    <t>无创肝纤维化诊断仪</t>
    <phoneticPr fontId="1" type="noConversion"/>
  </si>
  <si>
    <t>肝纤维化诊断仪</t>
    <phoneticPr fontId="1" type="noConversion"/>
  </si>
  <si>
    <t>经颅多普勒血液分析仪</t>
    <phoneticPr fontId="1" type="noConversion"/>
  </si>
  <si>
    <t>多普勒血液分析仪</t>
  </si>
  <si>
    <t>血液净化装置</t>
    <phoneticPr fontId="1" type="noConversion"/>
  </si>
  <si>
    <t>横梁式吊塔</t>
    <phoneticPr fontId="1" type="noConversion"/>
  </si>
  <si>
    <t>心排量监护仪</t>
    <phoneticPr fontId="1" type="noConversion"/>
  </si>
  <si>
    <t>动态血糖监测系统</t>
    <phoneticPr fontId="1" type="noConversion"/>
  </si>
  <si>
    <t>颅内压监护仪</t>
    <phoneticPr fontId="1" type="noConversion"/>
  </si>
  <si>
    <t>纤维鼻咽喉镜</t>
    <phoneticPr fontId="1" type="noConversion"/>
  </si>
  <si>
    <t>多普勒超声诊断仪</t>
    <phoneticPr fontId="1" type="noConversion"/>
  </si>
  <si>
    <t>婴儿流量系统</t>
    <phoneticPr fontId="1" type="noConversion"/>
  </si>
  <si>
    <t>结肠透析机</t>
    <phoneticPr fontId="1" type="noConversion"/>
  </si>
  <si>
    <t>输液工作站</t>
    <phoneticPr fontId="1" type="noConversion"/>
  </si>
  <si>
    <t>腹腔镜主机</t>
    <phoneticPr fontId="1" type="noConversion"/>
  </si>
  <si>
    <t>控温毯治疗仪</t>
    <phoneticPr fontId="1" type="noConversion"/>
  </si>
  <si>
    <t>阴道镜</t>
    <phoneticPr fontId="1" type="noConversion"/>
  </si>
  <si>
    <t>循环压力治疗仪（抗血栓）</t>
    <phoneticPr fontId="1" type="noConversion"/>
  </si>
  <si>
    <t>循环压力治疗仪</t>
    <phoneticPr fontId="1" type="noConversion"/>
  </si>
  <si>
    <t>排痰机</t>
    <phoneticPr fontId="1" type="noConversion"/>
  </si>
  <si>
    <t>数字震动感觉阈值检查仪</t>
    <phoneticPr fontId="1" type="noConversion"/>
  </si>
  <si>
    <t>阈值检查仪</t>
  </si>
  <si>
    <t>脑电仿生电刺激仪</t>
    <phoneticPr fontId="1" type="noConversion"/>
  </si>
  <si>
    <t>新生儿蓝光治疗仪</t>
    <phoneticPr fontId="1" type="noConversion"/>
  </si>
  <si>
    <t>蓝光治疗仪</t>
  </si>
  <si>
    <t>医用微波仪</t>
    <phoneticPr fontId="1" type="noConversion"/>
  </si>
  <si>
    <t>供氧化亚氮器</t>
    <phoneticPr fontId="1" type="noConversion"/>
  </si>
  <si>
    <t>新生儿黄疸治疗箱</t>
    <phoneticPr fontId="1" type="noConversion"/>
  </si>
  <si>
    <t>黄疸治疗箱</t>
  </si>
  <si>
    <t>婴儿培养箱</t>
    <phoneticPr fontId="1" type="noConversion"/>
  </si>
  <si>
    <t>胎心监护仪</t>
    <phoneticPr fontId="1" type="noConversion"/>
  </si>
  <si>
    <t>新生儿辐射抢救台</t>
    <phoneticPr fontId="1" type="noConversion"/>
  </si>
  <si>
    <t>呼吸机（无创）</t>
    <phoneticPr fontId="1" type="noConversion"/>
  </si>
  <si>
    <t>压力治疗仪</t>
  </si>
  <si>
    <t>活检穿刺枪</t>
    <phoneticPr fontId="1" type="noConversion"/>
  </si>
  <si>
    <t>活检器械</t>
    <phoneticPr fontId="1" type="noConversion"/>
  </si>
  <si>
    <t>洁净屏</t>
    <phoneticPr fontId="1" type="noConversion"/>
  </si>
  <si>
    <t>防褥疮床垫</t>
    <phoneticPr fontId="1" type="noConversion"/>
  </si>
  <si>
    <t>新生儿经皮黄疸仪</t>
    <phoneticPr fontId="1" type="noConversion"/>
  </si>
  <si>
    <t>黄疸仪</t>
  </si>
  <si>
    <t>新生儿耳声发射仪</t>
    <phoneticPr fontId="1" type="noConversion"/>
  </si>
  <si>
    <t>耳声发射仪</t>
  </si>
  <si>
    <t>动静脉脉冲系统</t>
    <phoneticPr fontId="1" type="noConversion"/>
  </si>
  <si>
    <t>一氧化氮分析仪</t>
    <phoneticPr fontId="1" type="noConversion"/>
  </si>
  <si>
    <t>腹水回输系统</t>
    <phoneticPr fontId="1" type="noConversion"/>
  </si>
  <si>
    <t>黄疸计</t>
    <phoneticPr fontId="1" type="noConversion"/>
  </si>
  <si>
    <t>起搏分析仪</t>
    <phoneticPr fontId="1" type="noConversion"/>
  </si>
  <si>
    <t>铅屏风</t>
    <phoneticPr fontId="1" type="noConversion"/>
  </si>
  <si>
    <t>上肢关节康复器(手指)</t>
    <phoneticPr fontId="1" type="noConversion"/>
  </si>
  <si>
    <t>上肢关节康复器</t>
  </si>
  <si>
    <t>肘关节康复器</t>
    <phoneticPr fontId="1" type="noConversion"/>
  </si>
  <si>
    <t>婴儿电子秤</t>
    <phoneticPr fontId="1" type="noConversion"/>
  </si>
  <si>
    <t>升温毯</t>
  </si>
  <si>
    <t>医用低温冰箱</t>
    <phoneticPr fontId="1" type="noConversion"/>
  </si>
  <si>
    <t>低温冰箱</t>
  </si>
  <si>
    <t>多普勒血流探测仪</t>
    <phoneticPr fontId="1" type="noConversion"/>
  </si>
  <si>
    <t>血流探测仪</t>
  </si>
  <si>
    <t>心脏标志物检测仪</t>
    <phoneticPr fontId="1" type="noConversion"/>
  </si>
  <si>
    <t>胰岛素注射泵</t>
    <phoneticPr fontId="1" type="noConversion"/>
  </si>
  <si>
    <t>听力筛查仪</t>
    <phoneticPr fontId="1" type="noConversion"/>
  </si>
  <si>
    <t>腹腔镜摄象头</t>
    <phoneticPr fontId="1" type="noConversion"/>
  </si>
  <si>
    <t>温液仪</t>
    <phoneticPr fontId="1" type="noConversion"/>
  </si>
  <si>
    <t>医用吸氧泵</t>
    <phoneticPr fontId="1" type="noConversion"/>
  </si>
  <si>
    <t>红光医疗仪</t>
    <phoneticPr fontId="1" type="noConversion"/>
  </si>
  <si>
    <t>电子视频喉镜</t>
    <phoneticPr fontId="1" type="noConversion"/>
  </si>
  <si>
    <t>下肢CPM关节康复器</t>
    <phoneticPr fontId="1" type="noConversion"/>
  </si>
  <si>
    <t>电脑中频治疗仪</t>
    <phoneticPr fontId="1" type="noConversion"/>
  </si>
  <si>
    <t>一氧化碳检测仪</t>
    <phoneticPr fontId="1" type="noConversion"/>
  </si>
  <si>
    <t>防褥疮床垫</t>
    <phoneticPr fontId="1" type="noConversion"/>
  </si>
  <si>
    <t>心肺复苏模拟人(婴儿)</t>
    <phoneticPr fontId="1" type="noConversion"/>
  </si>
  <si>
    <t>雾化器</t>
    <phoneticPr fontId="1" type="noConversion"/>
  </si>
  <si>
    <t>踏步训练机</t>
    <phoneticPr fontId="1" type="noConversion"/>
  </si>
  <si>
    <t>氧浓度测定仪</t>
    <phoneticPr fontId="1" type="noConversion"/>
  </si>
  <si>
    <t>气垫床</t>
    <phoneticPr fontId="1" type="noConversion"/>
  </si>
  <si>
    <t>无汞电子血压计</t>
    <phoneticPr fontId="1" type="noConversion"/>
  </si>
  <si>
    <t>耳温仪</t>
    <phoneticPr fontId="1" type="noConversion"/>
  </si>
  <si>
    <t>电动人流吸引器</t>
    <phoneticPr fontId="1" type="noConversion"/>
  </si>
  <si>
    <t>脉氧仪</t>
    <phoneticPr fontId="1" type="noConversion"/>
  </si>
  <si>
    <t>石膏切割器</t>
    <phoneticPr fontId="1" type="noConversion"/>
  </si>
  <si>
    <t>熔铅炉</t>
    <phoneticPr fontId="1" type="noConversion"/>
  </si>
  <si>
    <t>全自动热丝切割机</t>
    <phoneticPr fontId="1" type="noConversion"/>
  </si>
  <si>
    <t>气压计</t>
    <phoneticPr fontId="1" type="noConversion"/>
  </si>
  <si>
    <t>临时起搏器</t>
    <phoneticPr fontId="1" type="noConversion"/>
  </si>
  <si>
    <t>铅防护眼镜</t>
    <phoneticPr fontId="1" type="noConversion"/>
  </si>
  <si>
    <t>主动脉内球囊反搏泵</t>
    <phoneticPr fontId="1" type="noConversion"/>
  </si>
  <si>
    <t>多道生理记录仪</t>
    <phoneticPr fontId="1" type="noConversion"/>
  </si>
  <si>
    <t>LED观片灯</t>
    <phoneticPr fontId="1" type="noConversion"/>
  </si>
  <si>
    <t>全自动多功能组织病理检测系统</t>
    <phoneticPr fontId="1" type="noConversion"/>
  </si>
  <si>
    <t>组织病理检测系统</t>
  </si>
  <si>
    <t>液基细胞检测系统</t>
    <phoneticPr fontId="1" type="noConversion"/>
  </si>
  <si>
    <t>细胞检测系统</t>
    <phoneticPr fontId="1" type="noConversion"/>
  </si>
  <si>
    <t>全自动组织脱水机</t>
    <phoneticPr fontId="1" type="noConversion"/>
  </si>
  <si>
    <t>液基超薄细胞检测系统</t>
    <phoneticPr fontId="1" type="noConversion"/>
  </si>
  <si>
    <t>切片机</t>
    <phoneticPr fontId="1" type="noConversion"/>
  </si>
  <si>
    <t>组织包理机</t>
    <phoneticPr fontId="1" type="noConversion"/>
  </si>
  <si>
    <t>切片机</t>
    <phoneticPr fontId="1" type="noConversion"/>
  </si>
  <si>
    <t>组织包埋机</t>
    <phoneticPr fontId="1" type="noConversion"/>
  </si>
  <si>
    <t>高速冷冻离心机</t>
    <phoneticPr fontId="1" type="noConversion"/>
  </si>
  <si>
    <t>冷冻离心机</t>
  </si>
  <si>
    <t>病理组织漂烘仪</t>
    <phoneticPr fontId="1" type="noConversion"/>
  </si>
  <si>
    <t>原位杂交加热器</t>
    <phoneticPr fontId="1" type="noConversion"/>
  </si>
  <si>
    <t>杂交加热器</t>
    <phoneticPr fontId="1" type="noConversion"/>
  </si>
  <si>
    <t>彩色摄像头</t>
    <phoneticPr fontId="1" type="noConversion"/>
  </si>
  <si>
    <t>电热恒温干燥箱</t>
    <phoneticPr fontId="1" type="noConversion"/>
  </si>
  <si>
    <t>恒温干燥箱</t>
  </si>
  <si>
    <t>快速组织处理系统</t>
    <phoneticPr fontId="1" type="noConversion"/>
  </si>
  <si>
    <t>快速组织处理系统</t>
    <phoneticPr fontId="1" type="noConversion"/>
  </si>
  <si>
    <t>检验生化</t>
    <phoneticPr fontId="1" type="noConversion"/>
  </si>
  <si>
    <t>自动病床</t>
    <phoneticPr fontId="1" type="noConversion"/>
  </si>
  <si>
    <t>血透净化</t>
    <phoneticPr fontId="1" type="noConversion"/>
  </si>
  <si>
    <t>多功能产床</t>
    <phoneticPr fontId="1" type="noConversion"/>
  </si>
  <si>
    <t>负极板回路垫</t>
    <phoneticPr fontId="1" type="noConversion"/>
  </si>
  <si>
    <t>组织漂烘仪</t>
  </si>
  <si>
    <t>光学内窥</t>
  </si>
  <si>
    <t>光学内窥消毒清洗机</t>
  </si>
  <si>
    <t>纤维光学内窥</t>
  </si>
  <si>
    <t>肠光学内窥</t>
  </si>
  <si>
    <t>鼻窦光学内窥</t>
  </si>
  <si>
    <t>0度耳光学内窥</t>
  </si>
  <si>
    <t>耳光学内窥</t>
  </si>
  <si>
    <t>沈阳沈大光学内窥</t>
  </si>
  <si>
    <t>冷冻离心机</t>
    <phoneticPr fontId="1" type="noConversion"/>
  </si>
  <si>
    <t>超声扫描</t>
    <phoneticPr fontId="1" type="noConversion"/>
  </si>
  <si>
    <t>其他超声</t>
    <phoneticPr fontId="1" type="noConversion"/>
  </si>
  <si>
    <t>大型影像辅助</t>
    <phoneticPr fontId="1" type="noConversion"/>
  </si>
  <si>
    <t>光学内窥</t>
    <phoneticPr fontId="1" type="noConversion"/>
  </si>
  <si>
    <t>核素放疗辅助</t>
    <phoneticPr fontId="1" type="noConversion"/>
  </si>
  <si>
    <t>光子治疗仪</t>
    <phoneticPr fontId="1" type="noConversion"/>
  </si>
  <si>
    <t xml:space="preserve">氩气电刀 </t>
    <phoneticPr fontId="1" type="noConversion"/>
  </si>
  <si>
    <t>综合</t>
    <phoneticPr fontId="1" type="noConversion"/>
  </si>
  <si>
    <t>电动锯</t>
    <phoneticPr fontId="1" type="noConversion"/>
  </si>
  <si>
    <t>显微手术电钻</t>
    <phoneticPr fontId="1" type="noConversion"/>
  </si>
  <si>
    <t>压力治疗仪</t>
    <phoneticPr fontId="1" type="noConversion"/>
  </si>
  <si>
    <t>手术急救</t>
  </si>
  <si>
    <t>综合</t>
  </si>
  <si>
    <t>普通放射</t>
  </si>
  <si>
    <t>普通放射</t>
    <phoneticPr fontId="1" type="noConversion"/>
  </si>
  <si>
    <t>超声扫描</t>
  </si>
  <si>
    <t>基础设施</t>
  </si>
  <si>
    <t>口腔综合治疗台</t>
    <phoneticPr fontId="1" type="noConversion"/>
  </si>
  <si>
    <t>自动血液回收机</t>
    <phoneticPr fontId="1" type="noConversion"/>
  </si>
  <si>
    <t>血透净化</t>
  </si>
  <si>
    <t>手术器械</t>
  </si>
  <si>
    <t>(空白)</t>
  </si>
  <si>
    <t>总计</t>
  </si>
  <si>
    <t>EPX--99</t>
  </si>
  <si>
    <t>EC-450WM5</t>
  </si>
  <si>
    <t>维保状况</t>
  </si>
  <si>
    <t>维保状况</t>
    <phoneticPr fontId="1" type="noConversion"/>
  </si>
  <si>
    <t>保内</t>
    <phoneticPr fontId="1" type="noConversion"/>
  </si>
  <si>
    <t>保外</t>
    <phoneticPr fontId="1" type="noConversion"/>
  </si>
  <si>
    <r>
      <t>6</t>
    </r>
    <r>
      <rPr>
        <sz val="10"/>
        <rFont val="宋体"/>
        <family val="3"/>
        <charset val="134"/>
      </rPr>
      <t>8分类</t>
    </r>
    <phoneticPr fontId="1" type="noConversion"/>
  </si>
  <si>
    <t>68分类</t>
  </si>
  <si>
    <t>大型影像</t>
  </si>
  <si>
    <t>大型影像辅助</t>
  </si>
  <si>
    <t>电子仪器</t>
  </si>
  <si>
    <t>核素放疗</t>
  </si>
  <si>
    <t>核素放疗辅助</t>
  </si>
  <si>
    <t>激光高频</t>
  </si>
  <si>
    <t>检验生化</t>
  </si>
  <si>
    <t>口腔</t>
  </si>
  <si>
    <t>其他超声</t>
  </si>
  <si>
    <t>物理治疗</t>
  </si>
  <si>
    <t>中医诊疗</t>
  </si>
  <si>
    <t>计数项:68分类</t>
  </si>
  <si>
    <t>年限范围</t>
  </si>
  <si>
    <t>年限范围</t>
    <phoneticPr fontId="1" type="noConversion"/>
  </si>
  <si>
    <r>
      <t>1</t>
    </r>
    <r>
      <rPr>
        <sz val="10"/>
        <rFont val="宋体"/>
        <family val="3"/>
        <charset val="134"/>
      </rPr>
      <t>年以内</t>
    </r>
    <phoneticPr fontId="1" type="noConversion"/>
  </si>
  <si>
    <r>
      <t>2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-3</t>
    </r>
    <r>
      <rPr>
        <sz val="10"/>
        <rFont val="宋体"/>
        <family val="3"/>
        <charset val="134"/>
      </rPr>
      <t>年</t>
    </r>
    <phoneticPr fontId="1" type="noConversion"/>
  </si>
  <si>
    <r>
      <t>3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-8</t>
    </r>
    <r>
      <rPr>
        <sz val="10"/>
        <rFont val="宋体"/>
        <family val="3"/>
        <charset val="134"/>
      </rPr>
      <t>年</t>
    </r>
    <phoneticPr fontId="1" type="noConversion"/>
  </si>
  <si>
    <r>
      <t>8</t>
    </r>
    <r>
      <rPr>
        <sz val="10"/>
        <rFont val="宋体"/>
        <family val="3"/>
        <charset val="134"/>
      </rPr>
      <t>年以上</t>
    </r>
    <phoneticPr fontId="1" type="noConversion"/>
  </si>
  <si>
    <t>1年以内</t>
  </si>
  <si>
    <t>2年-3年</t>
  </si>
  <si>
    <t>3年-8年</t>
  </si>
  <si>
    <t>8年以上</t>
  </si>
  <si>
    <t>设备分类</t>
  </si>
  <si>
    <t>二类</t>
  </si>
  <si>
    <t>三类</t>
  </si>
  <si>
    <t>一类</t>
  </si>
  <si>
    <t>计数项:设备分类</t>
  </si>
  <si>
    <t>保养需求</t>
    <phoneticPr fontId="1" type="noConversion"/>
  </si>
  <si>
    <t>Y</t>
    <phoneticPr fontId="1" type="noConversion"/>
  </si>
  <si>
    <t>N</t>
    <phoneticPr fontId="1" type="noConversion"/>
  </si>
  <si>
    <t>保养频次</t>
  </si>
  <si>
    <t>保养频次</t>
    <phoneticPr fontId="1" type="noConversion"/>
  </si>
  <si>
    <t>普通放射辅助</t>
  </si>
  <si>
    <t>普通放射辅助</t>
    <phoneticPr fontId="1" type="noConversion"/>
  </si>
  <si>
    <t xml:space="preserve"> </t>
    <phoneticPr fontId="1" type="noConversion"/>
  </si>
  <si>
    <t>二类</t>
    <phoneticPr fontId="1" type="noConversion"/>
  </si>
  <si>
    <t>N</t>
    <phoneticPr fontId="1" type="noConversion"/>
  </si>
  <si>
    <t>计数项:保养频次</t>
  </si>
  <si>
    <t>保外占比</t>
    <phoneticPr fontId="23" type="noConversion"/>
  </si>
  <si>
    <t>分类占比</t>
    <phoneticPr fontId="23" type="noConversion"/>
  </si>
  <si>
    <r>
      <t>3</t>
    </r>
    <r>
      <rPr>
        <b/>
        <sz val="12"/>
        <color indexed="9"/>
        <rFont val="宋体"/>
        <family val="3"/>
        <charset val="134"/>
      </rPr>
      <t>年以上占比</t>
    </r>
    <phoneticPr fontId="23" type="noConversion"/>
  </si>
  <si>
    <t>68分类</t>
    <phoneticPr fontId="23" type="noConversion"/>
  </si>
  <si>
    <t>(空白)</t>
    <phoneticPr fontId="23" type="noConversion"/>
  </si>
  <si>
    <t>保养总计</t>
    <phoneticPr fontId="23" type="noConversion"/>
  </si>
  <si>
    <t>1年1次</t>
  </si>
  <si>
    <t>1年2次</t>
  </si>
  <si>
    <t>1年4次</t>
  </si>
  <si>
    <t>内镜室</t>
    <phoneticPr fontId="1" type="noConversion"/>
  </si>
  <si>
    <t>妇产科门诊门诊</t>
  </si>
  <si>
    <t>皮肤科门诊门诊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</si>
</sst>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.mm\.dd"/>
    <numFmt numFmtId="177" formatCode=";;"/>
    <numFmt numFmtId="178" formatCode="0_);[Red]\(0\)"/>
    <numFmt numFmtId="179" formatCode="0.00_ ;[Red]\-0.00\ "/>
  </numFmts>
  <fonts count="33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0"/>
      <color rgb="FFFF000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宋体"/>
      <family val="3"/>
      <charset val="134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888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Protection="0"/>
  </cellStyleXfs>
  <cellXfs count="86">
    <xf numFmtId="0" fontId="0" fillId="0" borderId="0" xfId="0" applyProtection="1"/>
    <xf numFmtId="0" fontId="2" fillId="0" borderId="0" xfId="0" applyFont="1" applyProtection="1"/>
    <xf numFmtId="0" fontId="3" fillId="0" borderId="0" xfId="0" applyFont="1" applyAlignment="1" applyProtection="1">
      <alignment horizontal="left" vertical="center"/>
    </xf>
    <xf numFmtId="176" fontId="3" fillId="0" borderId="0" xfId="0" applyNumberFormat="1" applyFont="1" applyAlignment="1" applyProtection="1">
      <alignment horizontal="right" vertical="center"/>
    </xf>
    <xf numFmtId="176" fontId="3" fillId="0" borderId="0" xfId="0" applyNumberFormat="1" applyFont="1" applyAlignment="1" applyProtection="1">
      <alignment horizontal="center" vertical="center"/>
    </xf>
    <xf numFmtId="177" fontId="3" fillId="0" borderId="1" xfId="0" applyNumberFormat="1" applyFont="1" applyBorder="1" applyAlignment="1" applyProtection="1">
      <alignment horizontal="left" vertical="center"/>
    </xf>
    <xf numFmtId="177" fontId="3" fillId="0" borderId="1" xfId="0" applyNumberFormat="1" applyFont="1" applyBorder="1" applyAlignment="1" applyProtection="1">
      <alignment horizontal="center" vertical="center"/>
    </xf>
    <xf numFmtId="177" fontId="4" fillId="0" borderId="1" xfId="0" applyNumberFormat="1" applyFont="1" applyBorder="1" applyAlignment="1" applyProtection="1">
      <alignment horizontal="left" vertical="center"/>
    </xf>
    <xf numFmtId="177" fontId="5" fillId="0" borderId="1" xfId="0" applyNumberFormat="1" applyFont="1" applyBorder="1" applyAlignment="1" applyProtection="1">
      <alignment horizontal="center" vertical="center"/>
    </xf>
    <xf numFmtId="177" fontId="4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176" fontId="3" fillId="0" borderId="1" xfId="0" applyNumberFormat="1" applyFont="1" applyBorder="1" applyAlignment="1" applyProtection="1">
      <alignment horizontal="right" vertical="center"/>
    </xf>
    <xf numFmtId="176" fontId="3" fillId="0" borderId="1" xfId="0" applyNumberFormat="1" applyFont="1" applyBorder="1" applyAlignment="1" applyProtection="1">
      <alignment horizontal="center" vertical="center"/>
    </xf>
    <xf numFmtId="0" fontId="6" fillId="0" borderId="0" xfId="0" applyFont="1" applyProtection="1"/>
    <xf numFmtId="14" fontId="7" fillId="0" borderId="1" xfId="0" applyNumberFormat="1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177" fontId="8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9" fillId="0" borderId="0" xfId="0" applyFont="1" applyProtection="1"/>
    <xf numFmtId="0" fontId="10" fillId="0" borderId="0" xfId="0" applyFont="1" applyBorder="1" applyAlignment="1" applyProtection="1">
      <alignment horizontal="left" vertical="center"/>
    </xf>
    <xf numFmtId="0" fontId="10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11" fillId="0" borderId="0" xfId="0" applyFont="1" applyProtection="1"/>
    <xf numFmtId="0" fontId="12" fillId="0" borderId="0" xfId="0" applyFont="1" applyBorder="1" applyAlignment="1" applyProtection="1">
      <alignment horizontal="left" vertical="center"/>
    </xf>
    <xf numFmtId="0" fontId="13" fillId="0" borderId="0" xfId="0" applyFont="1" applyProtection="1"/>
    <xf numFmtId="0" fontId="14" fillId="0" borderId="0" xfId="0" applyFont="1" applyBorder="1" applyAlignment="1" applyProtection="1">
      <alignment horizontal="left" vertical="center"/>
    </xf>
    <xf numFmtId="0" fontId="14" fillId="0" borderId="1" xfId="0" applyFont="1" applyBorder="1" applyAlignment="1" applyProtection="1">
      <alignment horizontal="left" vertical="center"/>
    </xf>
    <xf numFmtId="0" fontId="15" fillId="0" borderId="0" xfId="0" applyFont="1" applyProtection="1"/>
    <xf numFmtId="0" fontId="16" fillId="0" borderId="1" xfId="0" applyFont="1" applyBorder="1" applyAlignment="1" applyProtection="1">
      <alignment horizontal="left" vertical="center"/>
    </xf>
    <xf numFmtId="0" fontId="16" fillId="0" borderId="0" xfId="0" applyFont="1" applyBorder="1" applyAlignment="1" applyProtection="1">
      <alignment horizontal="left" vertical="center"/>
    </xf>
    <xf numFmtId="0" fontId="17" fillId="0" borderId="0" xfId="0" applyFont="1" applyProtection="1"/>
    <xf numFmtId="0" fontId="18" fillId="0" borderId="1" xfId="0" applyFont="1" applyBorder="1" applyAlignment="1" applyProtection="1">
      <alignment horizontal="left" vertical="center"/>
    </xf>
    <xf numFmtId="0" fontId="18" fillId="0" borderId="0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18" fillId="0" borderId="3" xfId="0" applyFont="1" applyBorder="1" applyAlignment="1" applyProtection="1">
      <alignment horizontal="left" vertical="center"/>
    </xf>
    <xf numFmtId="0" fontId="19" fillId="0" borderId="0" xfId="0" applyFont="1" applyProtection="1"/>
    <xf numFmtId="0" fontId="20" fillId="0" borderId="0" xfId="0" applyFont="1" applyBorder="1" applyAlignment="1" applyProtection="1">
      <alignment horizontal="left" vertical="center"/>
    </xf>
    <xf numFmtId="0" fontId="20" fillId="0" borderId="1" xfId="0" applyFont="1" applyBorder="1" applyAlignment="1" applyProtection="1">
      <alignment horizontal="left" vertical="center"/>
    </xf>
    <xf numFmtId="0" fontId="20" fillId="0" borderId="3" xfId="0" applyFont="1" applyBorder="1" applyAlignment="1" applyProtection="1">
      <alignment horizontal="left" vertical="center"/>
    </xf>
    <xf numFmtId="0" fontId="21" fillId="0" borderId="0" xfId="0" applyFont="1" applyProtection="1"/>
    <xf numFmtId="0" fontId="22" fillId="0" borderId="0" xfId="0" applyFont="1" applyBorder="1" applyAlignment="1" applyProtection="1">
      <alignment horizontal="left" vertical="center"/>
    </xf>
    <xf numFmtId="0" fontId="22" fillId="0" borderId="3" xfId="0" applyFont="1" applyBorder="1" applyAlignment="1" applyProtection="1">
      <alignment horizontal="left" vertical="center"/>
    </xf>
    <xf numFmtId="0" fontId="0" fillId="0" borderId="4" xfId="0" applyBorder="1" applyProtection="1"/>
    <xf numFmtId="0" fontId="0" fillId="0" borderId="5" xfId="0" pivotButton="1" applyBorder="1" applyProtection="1"/>
    <xf numFmtId="0" fontId="0" fillId="0" borderId="6" xfId="0" applyBorder="1" applyProtection="1"/>
    <xf numFmtId="0" fontId="24" fillId="0" borderId="1" xfId="0" applyFont="1" applyBorder="1" applyAlignment="1" applyProtection="1">
      <alignment horizontal="left" vertical="center"/>
    </xf>
    <xf numFmtId="176" fontId="24" fillId="0" borderId="1" xfId="0" applyNumberFormat="1" applyFont="1" applyBorder="1" applyAlignment="1" applyProtection="1">
      <alignment horizontal="right" vertical="center"/>
    </xf>
    <xf numFmtId="176" fontId="24" fillId="0" borderId="1" xfId="0" applyNumberFormat="1" applyFont="1" applyBorder="1" applyAlignment="1" applyProtection="1">
      <alignment horizontal="center" vertical="center"/>
    </xf>
    <xf numFmtId="177" fontId="24" fillId="0" borderId="1" xfId="0" applyNumberFormat="1" applyFont="1" applyBorder="1" applyAlignment="1" applyProtection="1">
      <alignment horizontal="center" vertical="center"/>
    </xf>
    <xf numFmtId="14" fontId="24" fillId="0" borderId="1" xfId="0" applyNumberFormat="1" applyFont="1" applyBorder="1" applyAlignment="1" applyProtection="1">
      <alignment horizontal="right" vertical="center"/>
    </xf>
    <xf numFmtId="0" fontId="0" fillId="0" borderId="7" xfId="0" applyBorder="1" applyProtection="1"/>
    <xf numFmtId="0" fontId="25" fillId="0" borderId="0" xfId="0" applyFont="1" applyProtection="1"/>
    <xf numFmtId="0" fontId="0" fillId="0" borderId="7" xfId="0" applyNumberFormat="1" applyBorder="1" applyProtection="1"/>
    <xf numFmtId="0" fontId="0" fillId="0" borderId="0" xfId="0" applyNumberFormat="1" applyProtection="1"/>
    <xf numFmtId="0" fontId="0" fillId="0" borderId="6" xfId="0" applyNumberFormat="1" applyBorder="1" applyProtection="1"/>
    <xf numFmtId="0" fontId="0" fillId="0" borderId="8" xfId="0" applyNumberFormat="1" applyBorder="1" applyProtection="1"/>
    <xf numFmtId="178" fontId="0" fillId="0" borderId="0" xfId="0" applyNumberFormat="1" applyProtection="1"/>
    <xf numFmtId="179" fontId="6" fillId="0" borderId="0" xfId="0" applyNumberFormat="1" applyFont="1" applyProtection="1"/>
    <xf numFmtId="179" fontId="0" fillId="0" borderId="0" xfId="0" applyNumberFormat="1" applyProtection="1"/>
    <xf numFmtId="0" fontId="29" fillId="0" borderId="4" xfId="0" applyFont="1" applyBorder="1" applyProtection="1"/>
    <xf numFmtId="0" fontId="29" fillId="0" borderId="0" xfId="0" applyFont="1" applyProtection="1"/>
    <xf numFmtId="0" fontId="26" fillId="0" borderId="0" xfId="0" applyFont="1" applyProtection="1"/>
    <xf numFmtId="0" fontId="27" fillId="0" borderId="0" xfId="0" applyFont="1" applyBorder="1" applyAlignment="1" applyProtection="1">
      <alignment horizontal="left" vertical="center"/>
    </xf>
    <xf numFmtId="0" fontId="0" fillId="0" borderId="1" xfId="0" applyBorder="1" applyProtection="1"/>
    <xf numFmtId="0" fontId="0" fillId="0" borderId="9" xfId="0" applyBorder="1" applyProtection="1"/>
    <xf numFmtId="0" fontId="29" fillId="0" borderId="1" xfId="0" applyFont="1" applyBorder="1" applyProtection="1"/>
    <xf numFmtId="0" fontId="29" fillId="0" borderId="10" xfId="0" applyFont="1" applyBorder="1" applyProtection="1"/>
    <xf numFmtId="9" fontId="0" fillId="0" borderId="1" xfId="0" applyNumberFormat="1" applyBorder="1" applyProtection="1"/>
    <xf numFmtId="9" fontId="0" fillId="0" borderId="9" xfId="0" applyNumberFormat="1" applyBorder="1" applyProtection="1"/>
    <xf numFmtId="9" fontId="0" fillId="0" borderId="0" xfId="0" applyNumberFormat="1" applyProtection="1"/>
    <xf numFmtId="9" fontId="0" fillId="0" borderId="10" xfId="0" applyNumberFormat="1" applyBorder="1" applyProtection="1"/>
    <xf numFmtId="0" fontId="29" fillId="0" borderId="1" xfId="0" applyNumberFormat="1" applyFont="1" applyBorder="1" applyProtection="1"/>
    <xf numFmtId="0" fontId="0" fillId="0" borderId="1" xfId="0" applyNumberFormat="1" applyBorder="1" applyProtection="1"/>
    <xf numFmtId="0" fontId="0" fillId="0" borderId="11" xfId="0" applyBorder="1" applyProtection="1"/>
    <xf numFmtId="0" fontId="0" fillId="0" borderId="11" xfId="0" applyNumberFormat="1" applyBorder="1" applyProtection="1"/>
    <xf numFmtId="0" fontId="0" fillId="0" borderId="12" xfId="0" applyNumberFormat="1" applyBorder="1" applyProtection="1"/>
    <xf numFmtId="0" fontId="29" fillId="0" borderId="12" xfId="0" applyNumberFormat="1" applyFont="1" applyBorder="1" applyProtection="1"/>
    <xf numFmtId="10" fontId="0" fillId="0" borderId="1" xfId="0" applyNumberFormat="1" applyBorder="1" applyProtection="1"/>
    <xf numFmtId="10" fontId="0" fillId="0" borderId="0" xfId="0" applyNumberFormat="1" applyProtection="1"/>
    <xf numFmtId="0" fontId="0" fillId="0" borderId="0" xfId="0" applyBorder="1" applyProtection="1"/>
    <xf numFmtId="0" fontId="0" fillId="0" borderId="0" xfId="0" applyNumberFormat="1" applyFill="1" applyBorder="1" applyProtection="1"/>
    <xf numFmtId="10" fontId="0" fillId="0" borderId="9" xfId="0" applyNumberFormat="1" applyBorder="1" applyProtection="1"/>
    <xf numFmtId="0" fontId="30" fillId="2" borderId="1" xfId="0" applyFont="1" applyFill="1" applyBorder="1" applyAlignment="1">
      <alignment horizontal="center" vertical="center" wrapText="1" readingOrder="1"/>
    </xf>
    <xf numFmtId="10" fontId="31" fillId="2" borderId="1" xfId="0" applyNumberFormat="1" applyFont="1" applyFill="1" applyBorder="1" applyAlignment="1">
      <alignment horizontal="center" vertical="center" wrapText="1" readingOrder="1"/>
    </xf>
    <xf numFmtId="0" fontId="32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38"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2960.594362731485" createdVersion="1" refreshedVersion="3" recordCount="2384" upgradeOnRefresh="1" xr:uid="{00000000-000A-0000-FFFF-FFFF01000000}">
  <cacheSource type="worksheet">
    <worksheetSource ref="A1:O65536" sheet="raw data"/>
  </cacheSource>
  <cacheFields count="15">
    <cacheField name="序号" numFmtId="0">
      <sharedItems containsString="0" containsBlank="1" containsNumber="1" containsInteger="1" minValue="1" maxValue="2383"/>
    </cacheField>
    <cacheField name="设备名称" numFmtId="0">
      <sharedItems containsBlank="1"/>
    </cacheField>
    <cacheField name="型号规格" numFmtId="0">
      <sharedItems containsBlank="1"/>
    </cacheField>
    <cacheField name="制造商" numFmtId="0">
      <sharedItems containsBlank="1"/>
    </cacheField>
    <cacheField name="状态" numFmtId="0">
      <sharedItems containsBlank="1"/>
    </cacheField>
    <cacheField name="在用科室" numFmtId="0">
      <sharedItems containsBlank="1"/>
    </cacheField>
    <cacheField name="添置日期" numFmtId="0">
      <sharedItems containsBlank="1"/>
    </cacheField>
    <cacheField name="启用日期" numFmtId="0">
      <sharedItems containsDate="1" containsBlank="1" containsMixedTypes="1" minDate="1987-06-01T00:00:00" maxDate="2017-06-30T00:00:00"/>
    </cacheField>
    <cacheField name="维保状况" numFmtId="0">
      <sharedItems containsBlank="1" count="3">
        <s v="保外"/>
        <s v="保内"/>
        <m/>
      </sharedItems>
    </cacheField>
    <cacheField name="保修情况" numFmtId="0">
      <sharedItems containsBlank="1"/>
    </cacheField>
    <cacheField name="详细位置" numFmtId="0">
      <sharedItems containsBlank="1"/>
    </cacheField>
    <cacheField name="产品" numFmtId="0">
      <sharedItems containsBlank="1"/>
    </cacheField>
    <cacheField name="68分类" numFmtId="0">
      <sharedItems containsBlank="1" count="22">
        <s v="大型影像"/>
        <s v="核素放疗"/>
        <s v="检验生化"/>
        <s v="普通放射"/>
        <s v="超声扫描"/>
        <s v="手术急救"/>
        <s v="电子仪器"/>
        <s v="光学内窥"/>
        <s v="物理治疗"/>
        <s v="综合"/>
        <s v="激光高频"/>
        <s v="其他超声"/>
        <s v="手术器械"/>
        <s v="血透净化"/>
        <s v="普通放射辅助"/>
        <s v="基础设施"/>
        <s v="口腔"/>
        <s v="核素放疗辅助"/>
        <s v="中医诊疗"/>
        <s v="大型影像辅助"/>
        <m/>
        <s v="普放辅助" u="1"/>
      </sharedItems>
    </cacheField>
    <cacheField name="设备分类" numFmtId="0">
      <sharedItems containsBlank="1"/>
    </cacheField>
    <cacheField name="年限" numFmtId="0">
      <sharedItems containsBlank="1" containsMixedTypes="1" containsNumber="1" minValue="7.9452054794520555E-2" maxValue="30.178082191780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2960.594541203704" createdVersion="1" refreshedVersion="3" recordCount="2384" upgradeOnRefresh="1" xr:uid="{00000000-000A-0000-FFFF-FFFF02000000}">
  <cacheSource type="worksheet">
    <worksheetSource ref="A1:P65536" sheet="raw data"/>
  </cacheSource>
  <cacheFields count="16">
    <cacheField name="序号" numFmtId="0">
      <sharedItems containsString="0" containsBlank="1" containsNumber="1" containsInteger="1" minValue="1" maxValue="2383"/>
    </cacheField>
    <cacheField name="设备名称" numFmtId="0">
      <sharedItems containsBlank="1"/>
    </cacheField>
    <cacheField name="型号规格" numFmtId="0">
      <sharedItems containsBlank="1"/>
    </cacheField>
    <cacheField name="制造商" numFmtId="0">
      <sharedItems containsBlank="1"/>
    </cacheField>
    <cacheField name="状态" numFmtId="0">
      <sharedItems containsBlank="1"/>
    </cacheField>
    <cacheField name="在用科室" numFmtId="0">
      <sharedItems containsBlank="1"/>
    </cacheField>
    <cacheField name="添置日期" numFmtId="0">
      <sharedItems containsBlank="1"/>
    </cacheField>
    <cacheField name="启用日期" numFmtId="0">
      <sharedItems containsDate="1" containsBlank="1" containsMixedTypes="1" minDate="1987-06-01T00:00:00" maxDate="2017-06-30T00:00:00"/>
    </cacheField>
    <cacheField name="维保状况" numFmtId="0">
      <sharedItems containsBlank="1"/>
    </cacheField>
    <cacheField name="保修情况" numFmtId="0">
      <sharedItems containsBlank="1"/>
    </cacheField>
    <cacheField name="详细位置" numFmtId="0">
      <sharedItems containsBlank="1"/>
    </cacheField>
    <cacheField name="产品" numFmtId="0">
      <sharedItems containsBlank="1"/>
    </cacheField>
    <cacheField name="68分类" numFmtId="0">
      <sharedItems containsBlank="1" count="22">
        <s v="大型影像"/>
        <s v="核素放疗"/>
        <s v="检验生化"/>
        <s v="普通放射"/>
        <s v="超声扫描"/>
        <s v="手术急救"/>
        <s v="电子仪器"/>
        <s v="光学内窥"/>
        <s v="物理治疗"/>
        <s v="综合"/>
        <s v="激光高频"/>
        <s v="其他超声"/>
        <s v="手术器械"/>
        <s v="血透净化"/>
        <s v="普通放射辅助"/>
        <s v="基础设施"/>
        <s v="口腔"/>
        <s v="核素放疗辅助"/>
        <s v="中医诊疗"/>
        <s v="大型影像辅助"/>
        <m/>
        <s v="普放辅助" u="1"/>
      </sharedItems>
    </cacheField>
    <cacheField name="设备分类" numFmtId="0">
      <sharedItems containsBlank="1" count="7">
        <s v="三类"/>
        <s v="二类"/>
        <s v="一类"/>
        <m/>
        <s v="二级" u="1"/>
        <s v="一级" u="1"/>
        <s v="三级" u="1"/>
      </sharedItems>
    </cacheField>
    <cacheField name="年限" numFmtId="0">
      <sharedItems containsBlank="1" containsMixedTypes="1" containsNumber="1" minValue="7.9452054794520555E-2" maxValue="30.17808219178082"/>
    </cacheField>
    <cacheField name="年限范围" numFmtId="0">
      <sharedItems containsBlank="1" count="5">
        <s v="2年-3年"/>
        <s v="3年-8年"/>
        <s v="8年以上"/>
        <s v="1年以内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2960.59552210648" createdVersion="1" refreshedVersion="3" recordCount="2384" upgradeOnRefresh="1" xr:uid="{00000000-000A-0000-FFFF-FFFF03000000}">
  <cacheSource type="worksheet">
    <worksheetSource ref="A1:R65536" sheet="raw data"/>
  </cacheSource>
  <cacheFields count="18">
    <cacheField name="序号" numFmtId="0">
      <sharedItems containsString="0" containsBlank="1" containsNumber="1" containsInteger="1" minValue="1" maxValue="2383"/>
    </cacheField>
    <cacheField name="设备名称" numFmtId="0">
      <sharedItems containsBlank="1"/>
    </cacheField>
    <cacheField name="型号规格" numFmtId="0">
      <sharedItems containsBlank="1"/>
    </cacheField>
    <cacheField name="制造商" numFmtId="0">
      <sharedItems containsBlank="1"/>
    </cacheField>
    <cacheField name="状态" numFmtId="0">
      <sharedItems containsBlank="1"/>
    </cacheField>
    <cacheField name="在用科室" numFmtId="0">
      <sharedItems containsBlank="1"/>
    </cacheField>
    <cacheField name="添置日期" numFmtId="0">
      <sharedItems containsBlank="1"/>
    </cacheField>
    <cacheField name="启用日期" numFmtId="0">
      <sharedItems containsDate="1" containsBlank="1" containsMixedTypes="1" minDate="1987-06-01T00:00:00" maxDate="2017-06-30T00:00:00"/>
    </cacheField>
    <cacheField name="维保状况" numFmtId="0">
      <sharedItems containsBlank="1"/>
    </cacheField>
    <cacheField name="保修情况" numFmtId="0">
      <sharedItems containsBlank="1"/>
    </cacheField>
    <cacheField name="详细位置" numFmtId="0">
      <sharedItems containsBlank="1"/>
    </cacheField>
    <cacheField name="产品" numFmtId="0">
      <sharedItems containsBlank="1"/>
    </cacheField>
    <cacheField name="68分类" numFmtId="0">
      <sharedItems containsBlank="1" count="21">
        <s v="大型影像"/>
        <s v="核素放疗"/>
        <s v="检验生化"/>
        <s v="普通放射"/>
        <s v="超声扫描"/>
        <s v="手术急救"/>
        <s v="电子仪器"/>
        <s v="光学内窥"/>
        <s v="物理治疗"/>
        <s v="综合"/>
        <s v="激光高频"/>
        <s v="其他超声"/>
        <s v="手术器械"/>
        <s v="血透净化"/>
        <s v="普通放射辅助"/>
        <s v="基础设施"/>
        <s v="口腔"/>
        <s v="核素放疗辅助"/>
        <s v="中医诊疗"/>
        <s v="大型影像辅助"/>
        <m/>
      </sharedItems>
    </cacheField>
    <cacheField name="设备分类" numFmtId="0">
      <sharedItems containsBlank="1"/>
    </cacheField>
    <cacheField name="年限" numFmtId="0">
      <sharedItems containsBlank="1" containsMixedTypes="1" containsNumber="1" minValue="7.9452054794520555E-2" maxValue="30.17808219178082"/>
    </cacheField>
    <cacheField name="年限范围" numFmtId="0">
      <sharedItems containsBlank="1"/>
    </cacheField>
    <cacheField name="保养需求" numFmtId="0">
      <sharedItems containsBlank="1"/>
    </cacheField>
    <cacheField name="保养频次" numFmtId="0">
      <sharedItems containsString="0" containsBlank="1" containsNumber="1" containsInteger="1" minValue="1" maxValue="4" count="4">
        <n v="2"/>
        <n v="4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84">
  <r>
    <n v="1"/>
    <s v="螺旋CT"/>
    <s v="Revolution"/>
    <s v="GE医疗集团"/>
    <s v="在用"/>
    <s v="影像中心"/>
    <s v="2016.06.30"/>
    <d v="2016-06-20T00:00:00"/>
    <x v="0"/>
    <s v="保外"/>
    <s v="影像中心"/>
    <s v="CT"/>
    <x v="0"/>
    <s v="三类"/>
    <n v="1.1041095890410959"/>
  </r>
  <r>
    <n v="2"/>
    <s v="医用直线加速器"/>
    <s v="Clinac CX"/>
    <s v="美国瓦里安"/>
    <s v="在用"/>
    <s v="放疗组"/>
    <s v="2012.12.27"/>
    <d v="2012-12-27T00:00:00"/>
    <x v="0"/>
    <s v="保外"/>
    <s v="放疗室"/>
    <s v="加速器"/>
    <x v="1"/>
    <s v="三类"/>
    <n v="4.5863013698630137"/>
  </r>
  <r>
    <n v="3"/>
    <s v="1.5T磁共振成像系统"/>
    <s v="Magnetom Avanto1.5T"/>
    <s v="SIEMEMS医疗系统集团"/>
    <s v="在用"/>
    <s v="影像中心"/>
    <s v="2011.05.26"/>
    <d v="2011-05-27T00:00:00"/>
    <x v="1"/>
    <s v="保内2019.7"/>
    <s v="影像中心"/>
    <s v="MR"/>
    <x v="0"/>
    <s v="三类"/>
    <n v="6.1753424657534248"/>
  </r>
  <r>
    <n v="4"/>
    <s v="螺旋CT"/>
    <s v="40层Somatom Sensatio"/>
    <s v="SIEMEMS医疗系统集团"/>
    <s v="在用"/>
    <s v="影像中心"/>
    <s v="2007.04.08"/>
    <d v="2007-04-08T00:00:00"/>
    <x v="1"/>
    <s v="保内2020.4"/>
    <s v="影像中心"/>
    <s v="CT"/>
    <x v="0"/>
    <s v="三类"/>
    <n v="10.312328767123288"/>
  </r>
  <r>
    <n v="5"/>
    <s v="生化免疫流水线系统"/>
    <s v="Advia2400、Centau XP"/>
    <s v="SIEMEMS医疗系统集团"/>
    <s v="在用"/>
    <s v="检验科"/>
    <s v="2011.06.15"/>
    <d v="2011-06-15T00:00:00"/>
    <x v="0"/>
    <s v="保外"/>
    <s v="检验科"/>
    <s v="生化免疫"/>
    <x v="2"/>
    <s v="二类"/>
    <n v="6.1232876712328768"/>
  </r>
  <r>
    <n v="6"/>
    <s v="血管造影系统"/>
    <s v="optima CL323i"/>
    <s v="GE医疗集团"/>
    <s v="在用"/>
    <s v="介入科"/>
    <s v="2017.01.20"/>
    <d v="2017-01-20T00:00:00"/>
    <x v="0"/>
    <s v="保外"/>
    <s v="介入科"/>
    <s v="DSA"/>
    <x v="0"/>
    <s v="三类"/>
    <n v="0.51780821917808217"/>
  </r>
  <r>
    <n v="7"/>
    <s v="螺旋CT"/>
    <s v="EMotion16"/>
    <s v="西门子公司"/>
    <s v="在用"/>
    <s v="影像中心"/>
    <s v="2011.05.26"/>
    <d v="2011-05-27T00:00:00"/>
    <x v="1"/>
    <s v="保内2020.4"/>
    <s v="影像中心"/>
    <s v="CT"/>
    <x v="0"/>
    <s v="三类"/>
    <n v="6.1753424657534248"/>
  </r>
  <r>
    <n v="8"/>
    <s v="X线机"/>
    <s v="Digital  Diagnost飞"/>
    <s v="荷兰飞利浦医疗"/>
    <s v="在用"/>
    <s v="影像中心"/>
    <s v="2007.04.29"/>
    <d v="2007-04-29T00:00:00"/>
    <x v="1"/>
    <s v="保内2017.9"/>
    <s v="影像中心"/>
    <s v="DR"/>
    <x v="3"/>
    <s v="三类"/>
    <n v="10.254794520547945"/>
  </r>
  <r>
    <n v="9"/>
    <s v="血管造影系统"/>
    <s v="Artis U"/>
    <s v="西门子公司"/>
    <s v="在用"/>
    <s v="介入科"/>
    <s v="2011.05.25"/>
    <d v="2011-05-26T00:00:00"/>
    <x v="1"/>
    <s v="保内2020.4"/>
    <s v="DSA室"/>
    <s v="DSA"/>
    <x v="0"/>
    <s v="三类"/>
    <n v="6.1780821917808222"/>
  </r>
  <r>
    <n v="10"/>
    <s v="单光子发射计算机断层扫描仪"/>
    <s v="GE miliennium MPR"/>
    <s v="GE医疗集团"/>
    <s v="在用"/>
    <s v="核医学科"/>
    <s v="2007.01.19"/>
    <d v="2007-01-19T00:00:00"/>
    <x v="0"/>
    <s v="保外"/>
    <s v="ECT机房"/>
    <s v="ECT"/>
    <x v="1"/>
    <s v="三类"/>
    <n v="10.528767123287672"/>
  </r>
  <r>
    <n v="11"/>
    <s v="双板多功能DR"/>
    <s v="Definium 6000"/>
    <s v="GE医疗集团"/>
    <s v="在用"/>
    <s v="影像中心"/>
    <s v="2014.01.18"/>
    <d v="2014-01-26T00:00:00"/>
    <x v="1"/>
    <s v="保内2020.2"/>
    <s v="住院部"/>
    <s v="DR"/>
    <x v="3"/>
    <s v="三类"/>
    <n v="3.504109589041096"/>
  </r>
  <r>
    <n v="12"/>
    <s v="数字乳腺机"/>
    <s v="Inspiration"/>
    <s v="SIEMEMS医疗系统集团"/>
    <s v="在用"/>
    <s v="影像中心"/>
    <s v="2011.05.26"/>
    <d v="2011-05-27T00:00:00"/>
    <x v="1"/>
    <s v="保内2020.4"/>
    <s v="影像中心"/>
    <s v="钼靶"/>
    <x v="3"/>
    <s v="二类"/>
    <n v="6.1753424657534248"/>
  </r>
  <r>
    <n v="13"/>
    <s v="多普勒心脏超声诊断仪"/>
    <s v="iE Elite"/>
    <s v="飞利浦医疗系统"/>
    <s v="在用"/>
    <s v="超声科"/>
    <s v="2015.04.23"/>
    <d v="2015-05-01T00:00:00"/>
    <x v="0"/>
    <s v="保外"/>
    <s v="超声科"/>
    <s v="B超"/>
    <x v="4"/>
    <s v="三类"/>
    <n v="2.2438356164383562"/>
  </r>
  <r>
    <n v="14"/>
    <s v="多普勒超声诊断仪"/>
    <s v="VOLLSON E8"/>
    <s v="GE医疗集团"/>
    <s v="在用"/>
    <s v="超声科"/>
    <s v="2011.03.28"/>
    <d v="2011-03-28T00:00:00"/>
    <x v="0"/>
    <s v="保外"/>
    <s v="超声科"/>
    <s v="B超"/>
    <x v="4"/>
    <s v="三类"/>
    <n v="6.3397260273972602"/>
  </r>
  <r>
    <n v="15"/>
    <s v="X射线透视摄影系统"/>
    <s v="D-VISION PLUS50"/>
    <s v="日本岛津医疗"/>
    <s v="在用"/>
    <s v="影像中心"/>
    <s v="2011.05.26"/>
    <d v="2011-05-27T00:00:00"/>
    <x v="0"/>
    <s v="保外"/>
    <s v="影像中心"/>
    <s v="DR"/>
    <x v="3"/>
    <s v="三类"/>
    <n v="6.1753424657534248"/>
  </r>
  <r>
    <n v="16"/>
    <s v="螺旋CT"/>
    <s v="SOMATOM Spirit"/>
    <s v="上海西门子"/>
    <s v="在用"/>
    <s v="影像中心"/>
    <s v="2012.08.21"/>
    <d v="2012-08-21T00:00:00"/>
    <x v="1"/>
    <s v="保内2020.4"/>
    <s v="影像中心"/>
    <s v="CT"/>
    <x v="0"/>
    <s v="三类"/>
    <n v="4.9369863013698634"/>
  </r>
  <r>
    <n v="17"/>
    <s v="手术导航系统"/>
    <s v="KICK"/>
    <s v="德国Brainlab AG"/>
    <s v="在用"/>
    <s v="手术室"/>
    <s v="2016.04.26"/>
    <d v="2016-04-27T00:00:00"/>
    <x v="0"/>
    <s v="保外"/>
    <s v="手术室"/>
    <s v="手术导航"/>
    <x v="5"/>
    <s v="三类"/>
    <n v="1.252054794520548"/>
  </r>
  <r>
    <n v="18"/>
    <s v="中央监护系统 （含20台M8004A、2套工作站、2个显示器"/>
    <s v="M8004A"/>
    <s v="飞利浦医疗系统"/>
    <s v="在用"/>
    <s v="3病区"/>
    <s v="2011.06.15"/>
    <d v="2011-06-15T00:00:00"/>
    <x v="0"/>
    <s v="保外"/>
    <s v="3病区"/>
    <s v="中央监护"/>
    <x v="6"/>
    <s v="二类"/>
    <n v="6.1232876712328768"/>
  </r>
  <r>
    <n v="19"/>
    <s v="多普勒超声诊断仪"/>
    <s v="LOGIQ E9"/>
    <s v="GE医疗集团"/>
    <s v="在用"/>
    <s v="超声科"/>
    <s v="2014.01.14"/>
    <d v="2014-01-24T00:00:00"/>
    <x v="0"/>
    <s v="保外"/>
    <s v="超声科"/>
    <s v="B超"/>
    <x v="4"/>
    <s v="三类"/>
    <n v="3.5095890410958903"/>
  </r>
  <r>
    <n v="20"/>
    <s v="多普勒超声诊断仪"/>
    <s v="MYLAB90"/>
    <s v="意大利ESAOTE S.P.A"/>
    <s v="在用"/>
    <s v="超声科"/>
    <s v="2011.05.25"/>
    <d v="2011-05-25T00:00:00"/>
    <x v="0"/>
    <s v="保外"/>
    <s v="超声科"/>
    <s v="B超"/>
    <x v="4"/>
    <s v="三类"/>
    <n v="6.1808219178082195"/>
  </r>
  <r>
    <n v="21"/>
    <s v="多普勒超声诊断仪"/>
    <s v="iU Elite"/>
    <s v="飞利浦医疗系统"/>
    <s v="在用"/>
    <s v="超声科"/>
    <s v="2015.04.23"/>
    <d v="2015-05-01T00:00:00"/>
    <x v="0"/>
    <s v="保外"/>
    <s v="超声科"/>
    <s v="B超"/>
    <x v="4"/>
    <s v="三类"/>
    <n v="2.2438356164383562"/>
  </r>
  <r>
    <n v="22"/>
    <s v="多普勒超声诊断仪"/>
    <s v="S2000"/>
    <s v="西门子公司"/>
    <s v="在用"/>
    <s v="超声科"/>
    <s v="2014.03.13"/>
    <d v="2014-03-13T00:00:00"/>
    <x v="0"/>
    <s v="保外"/>
    <s v="超声科"/>
    <s v="B超"/>
    <x v="4"/>
    <s v="三类"/>
    <n v="3.3780821917808219"/>
  </r>
  <r>
    <n v="23"/>
    <s v="全自动酶免分析系统"/>
    <s v="STARLet4+FAME24/20"/>
    <s v="澳斯邦"/>
    <s v="在用"/>
    <s v="检验科"/>
    <s v="2011.06.15"/>
    <d v="2011-06-15T00:00:00"/>
    <x v="0"/>
    <s v="保外"/>
    <s v="检验科"/>
    <s v="酶免仪"/>
    <x v="2"/>
    <s v="二类"/>
    <n v="6.1232876712328768"/>
  </r>
  <r>
    <n v="24"/>
    <s v="多普勒超声诊断仪"/>
    <s v="Epiq 5"/>
    <s v="飞利浦医疗系统"/>
    <s v="在用"/>
    <s v="超声科"/>
    <s v="2015.04.23"/>
    <d v="2015-05-01T00:00:00"/>
    <x v="0"/>
    <s v="保外"/>
    <s v="超声科"/>
    <s v="B超"/>
    <x v="4"/>
    <s v="三类"/>
    <n v="2.2438356164383562"/>
  </r>
  <r>
    <n v="25"/>
    <s v="无创肝纤维化诊断仪"/>
    <s v="FibroTouch-B"/>
    <s v="海斯凯尔"/>
    <s v="在用"/>
    <s v="1病区"/>
    <s v="2015.06.20"/>
    <d v="2015-06-20T00:00:00"/>
    <x v="0"/>
    <s v="保外"/>
    <s v="1病区"/>
    <s v="肝纤维化诊断仪"/>
    <x v="6"/>
    <s v="二类"/>
    <n v="2.106849315068493"/>
  </r>
  <r>
    <n v="26"/>
    <s v="椎间孔镜"/>
    <s v="FS6342181C"/>
    <s v="德国joimax GmbH"/>
    <s v="在用"/>
    <s v="手术室"/>
    <s v="2016.07.01"/>
    <d v="2016-07-29T00:00:00"/>
    <x v="0"/>
    <s v="保外"/>
    <s v="手术室"/>
    <s v="椎间孔镜"/>
    <x v="7"/>
    <s v="三类"/>
    <n v="0.99726027397260275"/>
  </r>
  <r>
    <n v="27"/>
    <s v="多普勒超声诊断仪"/>
    <s v="ACUSON S 512西门子"/>
    <s v="上海西门子"/>
    <s v="在用"/>
    <s v="超声科"/>
    <s v="2008.11.05"/>
    <d v="2008-11-28T00:00:00"/>
    <x v="0"/>
    <s v="保外"/>
    <s v="超声科"/>
    <s v="B超"/>
    <x v="4"/>
    <s v="三类"/>
    <n v="8.668493150684931"/>
  </r>
  <r>
    <n v="28"/>
    <s v="多普勒超声诊断仪"/>
    <s v="TECHNOS MPX"/>
    <s v="上海金珀仪器"/>
    <s v="在用"/>
    <s v="超声科"/>
    <s v="2006.08.26"/>
    <d v="2006-08-26T00:00:00"/>
    <x v="0"/>
    <s v="保外"/>
    <s v="超声科"/>
    <s v="B超"/>
    <x v="4"/>
    <s v="三类"/>
    <n v="10.92876712328767"/>
  </r>
  <r>
    <n v="29"/>
    <s v="移动DR"/>
    <s v="ModilettXp Digital"/>
    <s v="SIEMEMS医疗系统集团"/>
    <s v="在用"/>
    <s v="影像中心"/>
    <s v="2011.05.26"/>
    <d v="2011-05-27T00:00:00"/>
    <x v="1"/>
    <s v="保内2020.4"/>
    <s v="影像中心"/>
    <s v="DR"/>
    <x v="3"/>
    <s v="三类"/>
    <n v="6.1753424657534248"/>
  </r>
  <r>
    <n v="30"/>
    <s v="移动DR"/>
    <s v="ModilettXp Digital"/>
    <s v="SIEMEMS医疗系统集团"/>
    <s v="在用"/>
    <s v="影像中心"/>
    <s v="2011.05.26"/>
    <d v="2011-05-27T00:00:00"/>
    <x v="1"/>
    <s v="保内2020.4"/>
    <s v="影像中心"/>
    <s v="DR"/>
    <x v="3"/>
    <s v="三类"/>
    <n v="6.1753424657534248"/>
  </r>
  <r>
    <n v="31"/>
    <s v="全自动血细胞分析流水线"/>
    <s v="XE-2100 2100D SP100i"/>
    <s v="希斯美康公司"/>
    <s v="在用"/>
    <s v="检验科"/>
    <s v="2011.06.15"/>
    <d v="2011-06-15T00:00:00"/>
    <x v="0"/>
    <s v="保外"/>
    <s v="检验科"/>
    <s v="血红蛋白分析仪"/>
    <x v="2"/>
    <s v="二类"/>
    <n v="6.1232876712328768"/>
  </r>
  <r>
    <n v="32"/>
    <s v="多普勒超声诊断仪"/>
    <s v="MyLab 70XVG"/>
    <s v="意大利ESAOTE S.P.A"/>
    <s v="在用"/>
    <s v="超声科"/>
    <s v="2015.03.26"/>
    <d v="2015-03-26T00:00:00"/>
    <x v="0"/>
    <s v="保外"/>
    <s v="超声科"/>
    <s v="B超"/>
    <x v="4"/>
    <s v="三类"/>
    <n v="2.3424657534246576"/>
  </r>
  <r>
    <n v="33"/>
    <s v="腹腔镜系统"/>
    <s v="CV-190"/>
    <s v="奥林巴斯"/>
    <s v="在用"/>
    <s v="手术室"/>
    <s v="2016.07.13"/>
    <d v="2016-07-15T00:00:00"/>
    <x v="1"/>
    <s v="保内2017.7"/>
    <s v="手术室"/>
    <s v="腹腔镜"/>
    <x v="7"/>
    <s v="三类"/>
    <n v="1.0356164383561643"/>
  </r>
  <r>
    <n v="34"/>
    <s v="腹腔镜系统"/>
    <s v="CV-190"/>
    <s v="奥林巴斯"/>
    <s v="在用"/>
    <s v="手术室"/>
    <s v="2016.06.01"/>
    <d v="2016-06-04T00:00:00"/>
    <x v="0"/>
    <s v="保外"/>
    <s v="手术室"/>
    <s v="腹腔镜"/>
    <x v="7"/>
    <s v="三类"/>
    <n v="1.1479452054794521"/>
  </r>
  <r>
    <n v="35"/>
    <s v="腹腔镜系统"/>
    <s v="CV-190"/>
    <s v="奥林巴斯"/>
    <s v="在用"/>
    <s v="手术室"/>
    <s v="2016.06.01"/>
    <d v="2016-06-04T00:00:00"/>
    <x v="0"/>
    <s v="保外"/>
    <s v="手术室"/>
    <s v="腹腔镜"/>
    <x v="7"/>
    <s v="三类"/>
    <n v="1.1479452054794521"/>
  </r>
  <r>
    <n v="36"/>
    <s v="多普勒心脏超声诊断仪"/>
    <s v="VIVID  7 Pro"/>
    <s v="通用电气"/>
    <s v="在用"/>
    <s v="超声科"/>
    <s v="2008.07.07"/>
    <d v="2008-07-07T00:00:00"/>
    <x v="0"/>
    <s v="保外"/>
    <s v="超声科"/>
    <s v="B超"/>
    <x v="4"/>
    <s v="三类"/>
    <n v="9.0630136986301366"/>
  </r>
  <r>
    <n v="37"/>
    <s v="多普勒超声诊断仪"/>
    <s v="APLIO XG SSA-790"/>
    <s v="东芝医疗"/>
    <s v="在用"/>
    <s v="超声科"/>
    <s v="2012.09.21"/>
    <d v="2012-09-21T00:00:00"/>
    <x v="0"/>
    <s v="保外"/>
    <s v="超声科"/>
    <s v="B超"/>
    <x v="4"/>
    <s v="三类"/>
    <n v="4.8520547945205479"/>
  </r>
  <r>
    <n v="38"/>
    <s v="骨密度仪"/>
    <s v="Prodigy"/>
    <s v="GE医疗集团"/>
    <s v="在用"/>
    <s v="核医学科"/>
    <s v="2016.04.15"/>
    <d v="2016-04-15T00:00:00"/>
    <x v="0"/>
    <s v="保外"/>
    <s v="核医学科"/>
    <s v="骨密度仪"/>
    <x v="3"/>
    <s v="二类"/>
    <n v="1.284931506849315"/>
  </r>
  <r>
    <n v="39"/>
    <s v="电子胃镜"/>
    <s v="GIF-Q260J"/>
    <s v="奥林巴斯"/>
    <s v="在用"/>
    <s v="胃肠镜室"/>
    <s v="2012.12.04"/>
    <d v="2012-12-04T00:00:00"/>
    <x v="0"/>
    <s v="保外"/>
    <s v="内镜室"/>
    <s v="电子胃镜"/>
    <x v="7"/>
    <s v="三类"/>
    <n v="4.6493150684931503"/>
  </r>
  <r>
    <n v="40"/>
    <s v="全自动生化分析仪"/>
    <s v="AU 2700"/>
    <s v="OLYMPUS上海公司"/>
    <s v="在用"/>
    <s v="检验科"/>
    <s v="2007.10.08"/>
    <d v="2007-10-08T00:00:00"/>
    <x v="0"/>
    <s v="保外"/>
    <s v="检验科"/>
    <s v="生化分析仪"/>
    <x v="2"/>
    <s v="二类"/>
    <n v="9.8109589041095884"/>
  </r>
  <r>
    <n v="41"/>
    <s v="电子胃镜"/>
    <s v="CV--260"/>
    <s v="日本OLYMPUS公司"/>
    <s v="在用"/>
    <s v="胃肠镜室"/>
    <s v="2009.12.03"/>
    <d v="2009-12-03T00:00:00"/>
    <x v="0"/>
    <s v="保外"/>
    <s v="内镜室"/>
    <s v="电子胃镜"/>
    <x v="7"/>
    <s v="三类"/>
    <n v="7.6547945205479451"/>
  </r>
  <r>
    <n v="42"/>
    <s v="全数字化摄片系统"/>
    <s v="AxiomAristosVXplus"/>
    <s v="西门子公司"/>
    <s v="在用"/>
    <s v="体检中心"/>
    <s v="2011.05.26"/>
    <d v="2011-05-27T00:00:00"/>
    <x v="1"/>
    <s v="保内2020.4"/>
    <s v="体检中心"/>
    <s v="DR"/>
    <x v="3"/>
    <s v="三类"/>
    <n v="6.1753424657534248"/>
  </r>
  <r>
    <n v="43"/>
    <s v="全数字化摄片系统"/>
    <s v="AxiomAristosVXplus"/>
    <s v="西门子公司"/>
    <s v="在用"/>
    <s v="影像中心"/>
    <s v="2011.05.26"/>
    <d v="2011-05-27T00:00:00"/>
    <x v="1"/>
    <s v="保内2020.4"/>
    <s v="影像中心"/>
    <s v="DR"/>
    <x v="3"/>
    <s v="三类"/>
    <n v="6.1753424657534248"/>
  </r>
  <r>
    <n v="44"/>
    <s v="多普勒超声诊断仪"/>
    <s v="SSA-700A东芝"/>
    <s v="日本东芝"/>
    <s v="在用"/>
    <s v="超声科"/>
    <s v="2004.10.22"/>
    <d v="2004-10-22T00:00:00"/>
    <x v="0"/>
    <s v="保外"/>
    <s v="超声科"/>
    <s v="B超"/>
    <x v="4"/>
    <s v="三类"/>
    <n v="12.772602739726027"/>
  </r>
  <r>
    <n v="45"/>
    <s v="多普勒超声诊断仪"/>
    <s v="MYLAB70"/>
    <s v="意大利ESAOTE S.P.A"/>
    <s v="在用"/>
    <s v="体检中心"/>
    <s v="2011.05.25"/>
    <d v="2011-05-25T00:00:00"/>
    <x v="0"/>
    <s v="保外"/>
    <s v="体检中心"/>
    <s v="B超"/>
    <x v="4"/>
    <s v="三类"/>
    <n v="6.1808219178082195"/>
  </r>
  <r>
    <n v="46"/>
    <s v="高压氧舱"/>
    <s v="GY3200"/>
    <s v="烟台宏远"/>
    <s v="在用"/>
    <s v="门诊部"/>
    <s v="2011.06.16"/>
    <d v="2011-06-16T00:00:00"/>
    <x v="0"/>
    <s v="保外"/>
    <s v="门诊部"/>
    <s v="高压氧舱"/>
    <x v="8"/>
    <s v="三类"/>
    <n v="6.1205479452054794"/>
  </r>
  <r>
    <n v="47"/>
    <s v="多普勒超声诊断仪"/>
    <s v="GE LOGIO 500"/>
    <s v="通用电气"/>
    <s v="在用"/>
    <s v="16病区"/>
    <s v="2001.11.28"/>
    <d v="2001-11-28T00:00:00"/>
    <x v="0"/>
    <s v="保外"/>
    <s v="16病区"/>
    <s v="B超"/>
    <x v="4"/>
    <s v="三类"/>
    <n v="15.673972602739726"/>
  </r>
  <r>
    <n v="48"/>
    <s v="腔内碎石系统"/>
    <s v="Lithoclast  Master"/>
    <s v="莱凯医疗器械"/>
    <s v="在用"/>
    <s v="手术室"/>
    <s v="2008.11.04"/>
    <d v="2008-11-04T00:00:00"/>
    <x v="0"/>
    <s v="保外"/>
    <s v="手术室"/>
    <s v="腔内碎石"/>
    <x v="5"/>
    <s v="三类"/>
    <n v="8.7342465753424658"/>
  </r>
  <r>
    <n v="49"/>
    <s v="数字化X光成像系统DR"/>
    <s v="CXd1--50G(含5302相机"/>
    <s v="浦日国际发展"/>
    <s v="在用"/>
    <s v="影像中心"/>
    <s v="2008.10.30"/>
    <d v="2008-10-30T00:00:00"/>
    <x v="0"/>
    <s v="保外"/>
    <s v="影像中心"/>
    <s v="DR"/>
    <x v="3"/>
    <s v="三类"/>
    <n v="8.7479452054794518"/>
  </r>
  <r>
    <n v="50"/>
    <s v="超声内镜系统"/>
    <s v="EU-ME2"/>
    <s v="奥林巴斯"/>
    <s v="在用"/>
    <s v="胃肠镜室"/>
    <s v="2016.06.01"/>
    <d v="2016-06-06T00:00:00"/>
    <x v="0"/>
    <s v="保外"/>
    <s v="内镜室"/>
    <s v="超声内镜"/>
    <x v="7"/>
    <s v="三类"/>
    <n v="1.1424657534246576"/>
  </r>
  <r>
    <n v="51"/>
    <s v="数字化X光成像系统DR"/>
    <s v="CXd1--50G"/>
    <s v="浦日国际发展"/>
    <s v="在用"/>
    <s v="影像中心"/>
    <s v="2008.10.30"/>
    <d v="2008-10-30T00:00:00"/>
    <x v="0"/>
    <s v="保外"/>
    <s v="1区"/>
    <s v="DR"/>
    <x v="3"/>
    <s v="三类"/>
    <n v="8.7479452054794518"/>
  </r>
  <r>
    <n v="52"/>
    <s v="人体功能扫描仪"/>
    <s v="E.I.S.-01-USB"/>
    <s v="比利时Softmed Techno"/>
    <s v="在用"/>
    <s v="体检中心"/>
    <s v="2014.03.25"/>
    <d v="2014-03-25T00:00:00"/>
    <x v="0"/>
    <s v="保外"/>
    <s v="体检中心"/>
    <s v="人体功能体检机"/>
    <x v="6"/>
    <s v="二类"/>
    <n v="3.3452054794520549"/>
  </r>
  <r>
    <n v="53"/>
    <s v="全自动清洗机"/>
    <s v="RQ-50KS"/>
    <s v="三浦工业设备"/>
    <s v="在用"/>
    <s v="供应室"/>
    <s v="2017.04.06"/>
    <d v="2017-04-08T00:00:00"/>
    <x v="1"/>
    <s v="保内2019.4"/>
    <s v="供应室"/>
    <s v="全自动清洗机"/>
    <x v="9"/>
    <s v="一类"/>
    <n v="0.30410958904109592"/>
  </r>
  <r>
    <n v="54"/>
    <s v="多普勒超声诊断仪"/>
    <s v="GE LOGIQS6"/>
    <s v="GE医疗集团"/>
    <s v="在用"/>
    <s v="超声科"/>
    <s v="2011.03.28"/>
    <d v="2011-03-28T00:00:00"/>
    <x v="0"/>
    <s v="保外"/>
    <s v="超声科"/>
    <s v="B超"/>
    <x v="4"/>
    <s v="三类"/>
    <n v="6.3397260273972602"/>
  </r>
  <r>
    <n v="55"/>
    <s v="关节镜系统"/>
    <s v="560P高清"/>
    <s v="施乐辉公司"/>
    <s v="在用"/>
    <s v="手术室"/>
    <s v="2016.05.09"/>
    <d v="2016-05-10T00:00:00"/>
    <x v="1"/>
    <s v="保内2018.5"/>
    <s v="手术室"/>
    <s v="关节镜"/>
    <x v="7"/>
    <s v="三类"/>
    <n v="1.2164383561643837"/>
  </r>
  <r>
    <n v="56"/>
    <s v="低温等离子灭菌器"/>
    <s v="ST 100Silrer"/>
    <s v="美国强生医疗"/>
    <s v="在用"/>
    <s v="供应室"/>
    <s v="2014.03.04"/>
    <d v="2014-03-04T00:00:00"/>
    <x v="0"/>
    <s v="保外"/>
    <s v="供应室"/>
    <s v="灭菌器"/>
    <x v="9"/>
    <s v="二类"/>
    <n v="3.4027397260273973"/>
  </r>
  <r>
    <n v="57"/>
    <s v="多普勒超声诊断仪"/>
    <s v="VOLUSON S6"/>
    <s v="GE医疗集团"/>
    <s v="在用"/>
    <s v="超声科"/>
    <s v="2014.01.14"/>
    <d v="2014-01-24T00:00:00"/>
    <x v="0"/>
    <s v="保外"/>
    <s v="超声科"/>
    <s v="B超"/>
    <x v="4"/>
    <s v="三类"/>
    <n v="3.5095890410958903"/>
  </r>
  <r>
    <n v="58"/>
    <s v="全自动多功能组织病理检测系统"/>
    <s v="BenchMark GX"/>
    <s v="罗氏公司"/>
    <s v="在用"/>
    <s v="病理科"/>
    <s v="2012.05.08"/>
    <d v="2012-05-08T00:00:00"/>
    <x v="0"/>
    <s v="保外"/>
    <s v="病理科"/>
    <s v="组织病理检测系统"/>
    <x v="2"/>
    <s v="二类"/>
    <n v="5.2246575342465755"/>
  </r>
  <r>
    <n v="59"/>
    <s v="便携式超声"/>
    <s v="LOGIQ e 翼翔"/>
    <s v="GE医疗集团"/>
    <s v="在用"/>
    <s v="3病区"/>
    <s v="2016.06.21"/>
    <d v="2016-06-21T00:00:00"/>
    <x v="1"/>
    <s v="保内2019.6"/>
    <s v="3病区"/>
    <s v="B超"/>
    <x v="4"/>
    <s v="三类"/>
    <n v="1.1013698630136985"/>
  </r>
  <r>
    <n v="60"/>
    <s v="全自动尿液分析流水线"/>
    <s v="UF-1000i+AX 4280"/>
    <s v="西斯美康"/>
    <s v="在用"/>
    <s v="检验科"/>
    <s v="2011.06.15"/>
    <d v="2011-06-15T00:00:00"/>
    <x v="0"/>
    <s v="保外"/>
    <s v="检验科"/>
    <s v="尿液分析"/>
    <x v="2"/>
    <s v="二类"/>
    <n v="6.1232876712328768"/>
  </r>
  <r>
    <n v="61"/>
    <s v="电子胃镜"/>
    <s v="VP-4400"/>
    <s v="日本富士能"/>
    <s v="在用"/>
    <s v="胃肠镜室"/>
    <s v="2008.07.09"/>
    <d v="2008-07-09T00:00:00"/>
    <x v="0"/>
    <s v="保外"/>
    <s v="内镜室"/>
    <s v="电子胃镜"/>
    <x v="7"/>
    <s v="三类"/>
    <n v="9.0575342465753419"/>
  </r>
  <r>
    <n v="62"/>
    <s v="灭菌器"/>
    <s v="8XL"/>
    <s v="3M公司"/>
    <s v="在用"/>
    <s v="供应室"/>
    <s v="2014.04.29"/>
    <d v="2014-04-30T00:00:00"/>
    <x v="0"/>
    <s v="保外"/>
    <s v="供应室"/>
    <s v="灭菌器"/>
    <x v="9"/>
    <s v="二类"/>
    <n v="3.2465753424657535"/>
  </r>
  <r>
    <n v="63"/>
    <s v="全自动清洗机"/>
    <s v="贝力曼WD290"/>
    <s v="倍力曼"/>
    <s v="在用"/>
    <s v="供应室"/>
    <s v="2011.06.16"/>
    <d v="2011-06-16T00:00:00"/>
    <x v="0"/>
    <s v="保外"/>
    <s v="供应室"/>
    <s v="清洗机"/>
    <x v="9"/>
    <s v="二类"/>
    <n v="6.1205479452054794"/>
  </r>
  <r>
    <n v="64"/>
    <s v="全自动清洗机"/>
    <s v="贝力曼WD290"/>
    <s v="倍力曼"/>
    <s v="在用"/>
    <s v="供应室"/>
    <s v="2011.06.16"/>
    <d v="2011-06-16T00:00:00"/>
    <x v="0"/>
    <s v="保外"/>
    <s v="供应室"/>
    <s v="清洗机"/>
    <x v="9"/>
    <s v="二类"/>
    <n v="6.1205479452054794"/>
  </r>
  <r>
    <n v="65"/>
    <s v="低温等离子灭菌器"/>
    <s v="STERRAD NX"/>
    <s v="美国强生医疗"/>
    <s v="在用"/>
    <s v="供应室"/>
    <s v="2017.03.23"/>
    <d v="2017-03-29T00:00:00"/>
    <x v="1"/>
    <s v="保内2019.4"/>
    <s v="供应室"/>
    <s v="灭菌器"/>
    <x v="9"/>
    <s v="二类"/>
    <n v="0.33150684931506852"/>
  </r>
  <r>
    <n v="66"/>
    <s v="手术显微镜"/>
    <s v="M844 F20"/>
    <s v="德国徕卡公司"/>
    <s v="在用"/>
    <s v="手术室"/>
    <s v="2016.09.30"/>
    <d v="2016-09-30T00:00:00"/>
    <x v="1"/>
    <s v="保内2017.10"/>
    <s v="手术室"/>
    <s v="显微镜"/>
    <x v="7"/>
    <s v="二类"/>
    <n v="0.8246575342465754"/>
  </r>
  <r>
    <n v="67"/>
    <s v="流式细胞仪"/>
    <s v="BD FACSCalibur"/>
    <s v="碧迪医疗器械"/>
    <s v="在用"/>
    <s v="检验科"/>
    <s v="2011.07.19"/>
    <d v="2011-07-19T00:00:00"/>
    <x v="0"/>
    <s v="保外"/>
    <s v="检验科"/>
    <s v="流式细胞仪"/>
    <x v="2"/>
    <s v="二类"/>
    <n v="6.0301369863013701"/>
  </r>
  <r>
    <n v="68"/>
    <s v="多普勒超声诊断仪"/>
    <s v="XARIO SSA-660A"/>
    <s v="东芝医疗"/>
    <s v="在用"/>
    <s v="超声科"/>
    <s v="2012.09.21"/>
    <d v="2012-09-21T00:00:00"/>
    <x v="0"/>
    <s v="保外"/>
    <s v="超声科"/>
    <s v="B超"/>
    <x v="4"/>
    <s v="三类"/>
    <n v="4.8520547945205479"/>
  </r>
  <r>
    <n v="69"/>
    <s v="中央监护系统（含11台M2702A）"/>
    <s v="M1381E"/>
    <s v="飞利浦医疗系统"/>
    <s v="在用"/>
    <s v="5病区"/>
    <s v="2011.06.15"/>
    <d v="2011-06-15T00:00:00"/>
    <x v="0"/>
    <s v="保外"/>
    <s v="5病区"/>
    <s v="中央监护"/>
    <x v="6"/>
    <s v="二类"/>
    <n v="6.1232876712328768"/>
  </r>
  <r>
    <n v="70"/>
    <s v="C形臂X射线系统"/>
    <s v="飞利浦BV -Libra"/>
    <s v="飞利浦医疗系统"/>
    <s v="在用"/>
    <s v="手术室"/>
    <s v="2008.05.16"/>
    <d v="2008-05-16T00:00:00"/>
    <x v="0"/>
    <s v="保外"/>
    <s v="手术室"/>
    <s v="C型臂"/>
    <x v="3"/>
    <s v="三类"/>
    <n v="9.205479452054794"/>
  </r>
  <r>
    <n v="71"/>
    <s v="C形臂X射线系统"/>
    <s v="BVLIBRA"/>
    <s v="飞利浦医疗系统"/>
    <s v="在用"/>
    <s v="手术室"/>
    <s v="2010.07.01"/>
    <d v="2010-07-01T00:00:00"/>
    <x v="0"/>
    <s v="保外"/>
    <s v="手术室"/>
    <s v="C型臂"/>
    <x v="3"/>
    <s v="三类"/>
    <n v="7.0794520547945208"/>
  </r>
  <r>
    <n v="72"/>
    <s v="射频消融治疗仪"/>
    <s v="FRG-1B"/>
    <s v="美国Cosman Medical I"/>
    <s v="在用"/>
    <s v="介入科"/>
    <s v="2016.08.23"/>
    <d v="2016-08-25T00:00:00"/>
    <x v="1"/>
    <s v="保内2018.8"/>
    <s v="介入科"/>
    <s v="射频消融治疗仪"/>
    <x v="10"/>
    <s v="三类"/>
    <n v="0.92328767123287669"/>
  </r>
  <r>
    <n v="73"/>
    <s v="相干断层成像仪"/>
    <s v="RTVue100"/>
    <s v="美国光视"/>
    <s v="在用"/>
    <s v="眼科"/>
    <s v="2012.07.05"/>
    <d v="2012-07-05T00:00:00"/>
    <x v="0"/>
    <s v="保外"/>
    <s v="眼科"/>
    <s v="断层成像仪"/>
    <x v="7"/>
    <s v="二类"/>
    <n v="5.065753424657534"/>
  </r>
  <r>
    <n v="74"/>
    <s v="全自动生化分析仪"/>
    <s v="VITROS  350"/>
    <s v="强生中国医疗"/>
    <s v="在用"/>
    <s v="检验科"/>
    <s v="2006.05.11"/>
    <d v="2006-05-11T00:00:00"/>
    <x v="0"/>
    <s v="保外"/>
    <s v="检验科"/>
    <s v="全自动生化分析仪"/>
    <x v="2"/>
    <s v="二类"/>
    <n v="11.221917808219178"/>
  </r>
  <r>
    <n v="75"/>
    <s v="术中神经电生理检测系统"/>
    <s v="Protektor"/>
    <s v="Natus Medical Incorp"/>
    <s v="在用"/>
    <s v="手术室"/>
    <s v="2016.08.23"/>
    <d v="2016-08-25T00:00:00"/>
    <x v="1"/>
    <s v="保内2018.8"/>
    <s v="手术室"/>
    <s v="电生理站"/>
    <x v="6"/>
    <s v="三类"/>
    <n v="0.92328767123287669"/>
  </r>
  <r>
    <n v="76"/>
    <s v="液基细胞检测系统"/>
    <s v="PrepStain"/>
    <s v="碧迪医疗器械"/>
    <s v="在用"/>
    <s v="病理科"/>
    <s v="2013.03.29"/>
    <d v="2013-04-25T00:00:00"/>
    <x v="0"/>
    <s v="保外"/>
    <s v="病理科"/>
    <s v="细胞检测系统"/>
    <x v="2"/>
    <s v="二类"/>
    <n v="4.2602739726027394"/>
  </r>
  <r>
    <n v="77"/>
    <s v="经颅多普勒血液分析仪"/>
    <s v="DIGI-LITE"/>
    <s v="以色列RIMED有限公司"/>
    <s v="在用"/>
    <s v="23病区"/>
    <s v="2012.02.14"/>
    <d v="2012-02-14T00:00:00"/>
    <x v="0"/>
    <s v="保外"/>
    <s v="23病区"/>
    <s v="多普勒血液分析仪"/>
    <x v="2"/>
    <s v="二类"/>
    <n v="5.4547945205479449"/>
  </r>
  <r>
    <n v="78"/>
    <s v="中央监护系统（含8台M8105A）"/>
    <s v="M3150"/>
    <s v="飞利浦医疗系统"/>
    <s v="在用"/>
    <s v="9病区"/>
    <s v="2011.06.15"/>
    <d v="2011-06-15T00:00:00"/>
    <x v="0"/>
    <s v="保外"/>
    <s v="9病区"/>
    <s v="中央监护"/>
    <x v="6"/>
    <s v="二类"/>
    <n v="6.1232876712328768"/>
  </r>
  <r>
    <n v="79"/>
    <s v="全自动微生物鉴定及药敏分析系统"/>
    <s v="VITEK 2 Compact"/>
    <s v="梅里埃"/>
    <s v="在用"/>
    <s v="检验科"/>
    <s v="2014.03.31"/>
    <d v="2014-03-31T00:00:00"/>
    <x v="0"/>
    <s v="保外"/>
    <s v="细菌室"/>
    <s v="药敏分析仪"/>
    <x v="2"/>
    <s v="三类"/>
    <n v="3.3287671232876712"/>
  </r>
  <r>
    <n v="80"/>
    <s v="口腔全景X线机"/>
    <s v="KODAK 9000C"/>
    <s v="柯达医疗"/>
    <s v="在用"/>
    <s v="口腔科"/>
    <s v="2011.05.25"/>
    <d v="2011-05-26T00:00:00"/>
    <x v="0"/>
    <s v="保外"/>
    <s v="口腔科"/>
    <s v="口腔全景X线机"/>
    <x v="3"/>
    <s v="二类"/>
    <n v="6.1780821917808222"/>
  </r>
  <r>
    <n v="81"/>
    <s v="GE双能X线骨密度仪"/>
    <s v="GE DPX Bravo"/>
    <s v="GE无锡"/>
    <s v="在用"/>
    <s v="体检中心"/>
    <s v="2011.05.26"/>
    <d v="2011-05-26T00:00:00"/>
    <x v="0"/>
    <s v="保外"/>
    <s v="体检中心"/>
    <s v="骨密度仪"/>
    <x v="3"/>
    <s v="二类"/>
    <n v="6.1780821917808222"/>
  </r>
  <r>
    <n v="82"/>
    <s v="中央监护系统"/>
    <s v="M3153A"/>
    <s v="PHILIPS--HP"/>
    <s v="在用"/>
    <s v="26病区"/>
    <s v="2000.07.01"/>
    <d v="2000-07-01T00:00:00"/>
    <x v="0"/>
    <s v="保外"/>
    <s v="26病区"/>
    <s v="中央监护"/>
    <x v="6"/>
    <s v="二类"/>
    <n v="17.084931506849315"/>
  </r>
  <r>
    <n v="83"/>
    <s v="荧光定量分析仪"/>
    <s v="LightCycler480"/>
    <s v="罗氏公司"/>
    <s v="在用"/>
    <s v="检验科"/>
    <s v="2011.06.15"/>
    <d v="2011-06-15T00:00:00"/>
    <x v="0"/>
    <s v="保外"/>
    <s v="检验科"/>
    <s v="荧光定量分析仪"/>
    <x v="2"/>
    <s v="二类"/>
    <n v="6.1232876712328768"/>
  </r>
  <r>
    <n v="84"/>
    <s v="超声刀"/>
    <s v="GEN11"/>
    <s v="强生中国医疗"/>
    <s v="在用"/>
    <s v="手术室"/>
    <s v="2016.12.26"/>
    <d v="2016-12-28T00:00:00"/>
    <x v="1"/>
    <s v="保内2018.12"/>
    <s v="手术室主任办公室"/>
    <s v="超声刀"/>
    <x v="11"/>
    <s v="三类"/>
    <n v="0.58082191780821912"/>
  </r>
  <r>
    <n v="85"/>
    <s v="超声刀"/>
    <s v="GEN11"/>
    <s v="强生中国医疗"/>
    <s v="在用"/>
    <s v="手术室"/>
    <s v="2016.12.26"/>
    <d v="2016-12-28T00:00:00"/>
    <x v="1"/>
    <s v="保内2018.12"/>
    <s v="手术室主任办公室"/>
    <s v="超声刀"/>
    <x v="11"/>
    <s v="三类"/>
    <n v="0.58082191780821912"/>
  </r>
  <r>
    <n v="86"/>
    <s v="新华不锈钢制品"/>
    <s v="WZ"/>
    <s v="山东新华"/>
    <s v="在用"/>
    <s v="供应室"/>
    <s v="2011.05.27"/>
    <d v="2011-05-27T00:00:00"/>
    <x v="0"/>
    <s v="保外"/>
    <s v="供应室"/>
    <s v="不锈钢制品"/>
    <x v="9"/>
    <s v="一类"/>
    <n v="6.1753424657534248"/>
  </r>
  <r>
    <n v="87"/>
    <s v="电子胃镜系统"/>
    <s v="奥林巴斯EV15-240"/>
    <s v="奥林巴斯公司"/>
    <s v="在用"/>
    <s v="胃肠镜室"/>
    <s v="1999.06.01"/>
    <d v="1999-06-01T00:00:00"/>
    <x v="0"/>
    <s v="保外"/>
    <s v="内镜室"/>
    <s v="电子胃镜"/>
    <x v="7"/>
    <s v="三类"/>
    <n v="18.169863013698631"/>
  </r>
  <r>
    <n v="88"/>
    <s v="椎间盘镜系统"/>
    <s v="9500"/>
    <s v="枢法模丹历"/>
    <s v="在用"/>
    <s v="手术室"/>
    <s v="2001.11.28"/>
    <d v="2001-11-28T00:00:00"/>
    <x v="0"/>
    <s v="保外"/>
    <s v="手术室"/>
    <s v="椎间盘镜"/>
    <x v="7"/>
    <s v="三类"/>
    <n v="15.673972602739726"/>
  </r>
  <r>
    <n v="89"/>
    <s v="微波消融治疗仪"/>
    <s v="KY-2000"/>
    <s v="南京康友"/>
    <s v="在用"/>
    <s v="超声科"/>
    <s v="2015.02.04"/>
    <d v="2015-02-04T00:00:00"/>
    <x v="0"/>
    <s v="保外"/>
    <s v="超声科"/>
    <s v="微波治疗"/>
    <x v="10"/>
    <s v="三类"/>
    <n v="2.4794520547945207"/>
  </r>
  <r>
    <n v="90"/>
    <s v="中央监护系统（含4台M8003A）"/>
    <s v="M3150"/>
    <s v="飞利浦医疗系统"/>
    <s v="在用"/>
    <s v="急诊科"/>
    <s v="2011.06.15"/>
    <d v="2011-06-15T00:00:00"/>
    <x v="0"/>
    <s v="保外"/>
    <s v="急诊科"/>
    <s v="中央监护"/>
    <x v="6"/>
    <s v="二类"/>
    <n v="6.1232876712328768"/>
  </r>
  <r>
    <n v="91"/>
    <s v="全自动化学免疫分析仪"/>
    <s v="Cobas  E601"/>
    <s v="罗氏公司"/>
    <s v="在用"/>
    <s v="检验科"/>
    <s v="2009.06.23"/>
    <d v="2009-06-23T00:00:00"/>
    <x v="0"/>
    <s v="保外"/>
    <s v="检验科"/>
    <s v="显微镜"/>
    <x v="7"/>
    <s v="二类"/>
    <n v="8.1013698630136979"/>
  </r>
  <r>
    <n v="92"/>
    <s v="手术显微镜"/>
    <s v="OPMI  VARIO"/>
    <s v="蔡司光学仪器"/>
    <s v="在用"/>
    <s v="手术室"/>
    <s v="2007.01.22"/>
    <d v="2007-01-22T00:00:00"/>
    <x v="0"/>
    <s v="保外"/>
    <s v="手术室"/>
    <s v="显微镜"/>
    <x v="7"/>
    <s v="二类"/>
    <n v="10.520547945205479"/>
  </r>
  <r>
    <n v="93"/>
    <s v="钬激光"/>
    <s v="ACU-H2F"/>
    <s v="爱科凯能科技（北京）"/>
    <s v="在用"/>
    <s v="手术室"/>
    <s v="2012.11.07"/>
    <d v="2012-11-07T00:00:00"/>
    <x v="0"/>
    <s v="保外"/>
    <s v="手术室"/>
    <s v="钬激光"/>
    <x v="10"/>
    <s v="三类"/>
    <n v="4.7232876712328764"/>
  </r>
  <r>
    <n v="94"/>
    <s v="便携式超声"/>
    <s v="LOGIQ e 翼展"/>
    <s v="GE医疗集团"/>
    <s v="在用"/>
    <s v="麻醉科"/>
    <s v="2016.06.21"/>
    <d v="2016-06-25T00:00:00"/>
    <x v="1"/>
    <s v="保内2019.6"/>
    <s v="麻醉科"/>
    <s v="B超"/>
    <x v="4"/>
    <s v="三类"/>
    <n v="1.0904109589041096"/>
  </r>
  <r>
    <n v="95"/>
    <s v="多普勒超声诊断仪"/>
    <s v="CARIS(Power)百胜"/>
    <s v="上海金珀仪器"/>
    <s v="在用"/>
    <s v="16病区"/>
    <s v="2004.08.09"/>
    <d v="2004-08-09T00:00:00"/>
    <x v="0"/>
    <s v="保外"/>
    <s v="门诊"/>
    <s v="B超"/>
    <x v="4"/>
    <s v="三类"/>
    <n v="12.975342465753425"/>
  </r>
  <r>
    <n v="96"/>
    <s v="射频治疗仪"/>
    <s v="S-1500"/>
    <s v="迈德医疗科技"/>
    <s v="在用"/>
    <s v="超声科"/>
    <s v="2015.02.04"/>
    <d v="2015-02-04T00:00:00"/>
    <x v="0"/>
    <s v="保外"/>
    <s v="超声科"/>
    <s v="高频仪器"/>
    <x v="10"/>
    <s v="三类"/>
    <n v="2.4794520547945207"/>
  </r>
  <r>
    <n v="97"/>
    <s v="麻醉机"/>
    <s v="S/5 Aespire(Cardioca"/>
    <s v="上海力新公司"/>
    <s v="在用"/>
    <s v="介入科"/>
    <s v="2004.11.19"/>
    <d v="2004-11-19T00:00:00"/>
    <x v="0"/>
    <s v="保外"/>
    <s v="介入科"/>
    <s v="麻醉机"/>
    <x v="5"/>
    <s v="三类"/>
    <n v="12.695890410958905"/>
  </r>
  <r>
    <n v="98"/>
    <s v="高频电外科系统"/>
    <s v="VIO 300D"/>
    <s v="德国爱尔博"/>
    <s v="在用"/>
    <s v="手术室"/>
    <s v="2012.01.13"/>
    <d v="2012-01-13T00:00:00"/>
    <x v="0"/>
    <s v="保外"/>
    <s v="手术室"/>
    <s v="电外科系统"/>
    <x v="10"/>
    <s v="三类"/>
    <n v="5.5424657534246577"/>
  </r>
  <r>
    <n v="99"/>
    <s v="乳腺真空旋切系统"/>
    <s v="SCM  23"/>
    <s v="美国强生医疗"/>
    <s v="在用"/>
    <s v="超声科"/>
    <s v="2009.02.28"/>
    <d v="2009-02-28T00:00:00"/>
    <x v="0"/>
    <s v="保外"/>
    <s v="超声科"/>
    <s v="乳腺活检"/>
    <x v="12"/>
    <s v="三类"/>
    <n v="8.4164383561643827"/>
  </r>
  <r>
    <n v="100"/>
    <s v="血细胞分析仪"/>
    <s v="XE-2100D"/>
    <s v="希斯美康公司"/>
    <s v="在用"/>
    <s v="检验科"/>
    <s v="2007.10.08"/>
    <d v="2007-10-08T00:00:00"/>
    <x v="0"/>
    <s v="保外"/>
    <s v="检验科"/>
    <s v="红细胞分析仪"/>
    <x v="2"/>
    <s v="二类"/>
    <n v="9.8109589041095884"/>
  </r>
  <r>
    <n v="101"/>
    <s v="腹腔镜系统"/>
    <s v="STORZ Image 1"/>
    <s v="德国Karl STORZ GmbH&amp;"/>
    <s v="在用"/>
    <s v="手术室"/>
    <s v="2012.01.13"/>
    <d v="2012-01-13T00:00:00"/>
    <x v="0"/>
    <s v="保外"/>
    <s v="手术室"/>
    <s v="腹腔镜"/>
    <x v="7"/>
    <s v="三类"/>
    <n v="5.5424657534246577"/>
  </r>
  <r>
    <n v="102"/>
    <s v="腹腔镜系统"/>
    <s v="STORZ Image 1"/>
    <s v="德国Karl STORZ GmbH&amp;"/>
    <s v="在用"/>
    <s v="手术室"/>
    <s v="2012.01.13"/>
    <d v="2012-01-13T00:00:00"/>
    <x v="0"/>
    <s v="保外"/>
    <s v="手术室"/>
    <s v="腹腔镜"/>
    <x v="7"/>
    <s v="三类"/>
    <n v="5.5424657534246577"/>
  </r>
  <r>
    <n v="103"/>
    <s v="腹腔镜系统"/>
    <s v="STORZ Image 1"/>
    <s v="德国Karl STORZ GmbH&amp;"/>
    <s v="在用"/>
    <s v="手术室"/>
    <s v="2012.01.13"/>
    <d v="2012-01-13T00:00:00"/>
    <x v="0"/>
    <s v="保外"/>
    <s v="手术室"/>
    <s v="腹腔镜"/>
    <x v="7"/>
    <s v="三类"/>
    <n v="5.5424657534246577"/>
  </r>
  <r>
    <n v="104"/>
    <s v="胸腔镜系统"/>
    <s v="STORZ"/>
    <s v="德国Karl STORZ GmbH&amp;"/>
    <s v="在用"/>
    <s v="手术室"/>
    <s v="2010.04.22"/>
    <d v="2010-04-22T00:00:00"/>
    <x v="0"/>
    <s v="保外"/>
    <s v="手术室"/>
    <s v="胸腔镜"/>
    <x v="7"/>
    <s v="三类"/>
    <n v="7.2712328767123289"/>
  </r>
  <r>
    <n v="105"/>
    <s v="腹腔镜系统（Stryker)"/>
    <s v="Model  988i"/>
    <s v="史赛克公司"/>
    <s v="在用"/>
    <s v="手术室"/>
    <s v="2004.08.18"/>
    <d v="2004-08-18T00:00:00"/>
    <x v="0"/>
    <s v="保外"/>
    <s v="手术室"/>
    <s v="腹腔镜"/>
    <x v="7"/>
    <s v="三类"/>
    <n v="12.950684931506849"/>
  </r>
  <r>
    <n v="106"/>
    <s v="全自动平移门式脉动真空灭菌器"/>
    <s v="XG 1.H-1.45"/>
    <s v="山东新华医疗器械股份"/>
    <s v="在用"/>
    <s v="供应室"/>
    <s v="2011.05.27"/>
    <d v="2011-05-27T00:00:00"/>
    <x v="0"/>
    <s v="保外"/>
    <s v="供应室"/>
    <s v="灭菌器"/>
    <x v="9"/>
    <s v="二类"/>
    <n v="6.1753424657534248"/>
  </r>
  <r>
    <n v="107"/>
    <s v="全自动平移门式脉动真空灭菌器"/>
    <s v="XG 1.H-1.45"/>
    <s v="山东新华医疗器械股份"/>
    <s v="在用"/>
    <s v="供应室"/>
    <s v="2011.05.27"/>
    <d v="2011-05-27T00:00:00"/>
    <x v="0"/>
    <s v="保外"/>
    <s v="供应室"/>
    <s v="灭菌器"/>
    <x v="9"/>
    <s v="二类"/>
    <n v="6.1753424657534248"/>
  </r>
  <r>
    <n v="108"/>
    <s v="全自动平移门式脉动真空灭菌器"/>
    <s v="XG 1.H-1.45"/>
    <s v="山东新华医疗器械股份"/>
    <s v="在用"/>
    <s v="供应室"/>
    <s v="2011.05.27"/>
    <d v="2011-05-27T00:00:00"/>
    <x v="0"/>
    <s v="保外"/>
    <s v="供应室"/>
    <s v="灭菌器"/>
    <x v="9"/>
    <s v="二类"/>
    <n v="6.1753424657534248"/>
  </r>
  <r>
    <n v="109"/>
    <s v="全自动平移门式脉动真空灭菌器"/>
    <s v="XG 1.H-1.45"/>
    <s v="山东新华医疗器械股份"/>
    <s v="在用"/>
    <s v="供应室"/>
    <s v="2011.05.27"/>
    <d v="2011-05-27T00:00:00"/>
    <x v="0"/>
    <s v="保外"/>
    <s v="供应室"/>
    <s v="灭菌器"/>
    <x v="9"/>
    <s v="二类"/>
    <n v="6.1753424657534248"/>
  </r>
  <r>
    <n v="110"/>
    <s v="便携式超声"/>
    <s v="MAXX"/>
    <s v="美国索诺声"/>
    <s v="在用"/>
    <s v="麻醉科"/>
    <s v="2012.01.13"/>
    <d v="2012-01-13T00:00:00"/>
    <x v="0"/>
    <s v="保外"/>
    <s v="麻醉科"/>
    <s v="B超"/>
    <x v="4"/>
    <s v="三类"/>
    <n v="5.5424657534246577"/>
  </r>
  <r>
    <n v="111"/>
    <s v="多普勒超声诊断仪"/>
    <s v="LOGIQ 5EXP"/>
    <s v="GE医疗集团"/>
    <s v="在用"/>
    <s v="体检中心"/>
    <s v="2011.03.28"/>
    <d v="2011-03-28T00:00:00"/>
    <x v="0"/>
    <s v="保外"/>
    <s v="体检中心"/>
    <s v="B超"/>
    <x v="4"/>
    <s v="三类"/>
    <n v="6.3397260273972602"/>
  </r>
  <r>
    <n v="112"/>
    <s v="横梁式吊塔"/>
    <s v="M-BEAM"/>
    <s v="迈科维医疗设备"/>
    <s v="在用"/>
    <s v="3病区"/>
    <s v="2016.09.08"/>
    <d v="2016-12-30T00:00:00"/>
    <x v="1"/>
    <s v="保内2017.12"/>
    <s v="3病区"/>
    <s v="横梁式吊塔"/>
    <x v="5"/>
    <s v="一类"/>
    <n v="0.57534246575342463"/>
  </r>
  <r>
    <n v="113"/>
    <s v="便携式超声"/>
    <s v="MAXX"/>
    <s v="美国索诺声"/>
    <s v="在用"/>
    <s v="27病区"/>
    <s v="2012.08.15"/>
    <d v="2012-08-28T00:00:00"/>
    <x v="0"/>
    <s v="保外"/>
    <s v="27病区"/>
    <s v="B超"/>
    <x v="4"/>
    <s v="三类"/>
    <n v="4.9178082191780819"/>
  </r>
  <r>
    <n v="114"/>
    <s v="肌电图"/>
    <s v="Keypoint4"/>
    <s v="丹麦Alpine bioMed Ap"/>
    <s v="在用"/>
    <s v="15病区"/>
    <s v="2011.12.12"/>
    <d v="2011-12-12T00:00:00"/>
    <x v="0"/>
    <s v="保外"/>
    <s v="门诊肌电图室"/>
    <s v="肌电图"/>
    <x v="6"/>
    <s v="二类"/>
    <n v="5.6301369863013697"/>
  </r>
  <r>
    <n v="115"/>
    <s v="呼吸机"/>
    <s v="SERVO-I"/>
    <s v="迈科维医疗设备"/>
    <s v="在用"/>
    <s v="9病区"/>
    <s v="2012.10.17"/>
    <d v="2012-10-17T00:00:00"/>
    <x v="0"/>
    <s v="保外"/>
    <s v="9病区"/>
    <s v="呼吸机"/>
    <x v="5"/>
    <s v="三类"/>
    <n v="4.7808219178082192"/>
  </r>
  <r>
    <n v="116"/>
    <s v="主动脉内球囊反搏泵"/>
    <s v="CS100"/>
    <s v="美国datascope"/>
    <s v="在用"/>
    <s v="介入科"/>
    <s v="2012.04.17"/>
    <d v="2012-04-17T00:00:00"/>
    <x v="0"/>
    <s v="保外"/>
    <s v="DSA室"/>
    <s v="主动脉内球囊反搏泵"/>
    <x v="6"/>
    <s v="三类"/>
    <n v="5.2821917808219174"/>
  </r>
  <r>
    <n v="117"/>
    <s v="结扎束"/>
    <s v="Ligasure--8"/>
    <s v="泰科医疗器材"/>
    <s v="在用"/>
    <s v="手术室"/>
    <s v="2008.09.01"/>
    <d v="2008-09-01T00:00:00"/>
    <x v="0"/>
    <s v="保外"/>
    <s v="手术室"/>
    <s v="结扎束"/>
    <x v="12"/>
    <s v="二类"/>
    <n v="8.9095890410958898"/>
  </r>
  <r>
    <n v="118"/>
    <s v="乳管镜"/>
    <s v="FVS-6000MI"/>
    <s v="北京博莱德光电技术"/>
    <s v="在用"/>
    <s v="22病区"/>
    <s v="2016.06.14"/>
    <d v="2016-06-15T00:00:00"/>
    <x v="0"/>
    <s v="保外"/>
    <s v="门诊3楼"/>
    <s v="乳管镜"/>
    <x v="7"/>
    <s v="二类"/>
    <n v="1.1178082191780823"/>
  </r>
  <r>
    <n v="119"/>
    <s v="呼吸机"/>
    <s v="SERVO-I"/>
    <s v="迈科维医疗设备"/>
    <s v="在用"/>
    <s v="3病区"/>
    <s v="2011.05.25"/>
    <d v="2011-05-26T00:00:00"/>
    <x v="0"/>
    <s v="保外"/>
    <s v="3病区"/>
    <s v="呼吸机"/>
    <x v="5"/>
    <s v="三类"/>
    <n v="6.1780821917808222"/>
  </r>
  <r>
    <n v="120"/>
    <s v="呼吸机"/>
    <s v="SERVO-I"/>
    <s v="迈科维医疗设备"/>
    <s v="在用"/>
    <s v="3病区"/>
    <s v="2011.05.25"/>
    <d v="2011-05-26T00:00:00"/>
    <x v="0"/>
    <s v="保外"/>
    <s v="3病区"/>
    <s v="呼吸机"/>
    <x v="5"/>
    <s v="三类"/>
    <n v="6.1780821917808222"/>
  </r>
  <r>
    <n v="121"/>
    <s v="动脉硬化诊断装置"/>
    <s v="欧姆龙BP-203RPEIII"/>
    <s v="南京博尊科技"/>
    <s v="在用"/>
    <s v="体检中心"/>
    <s v="2011.05.25"/>
    <d v="2011-05-26T00:00:00"/>
    <x v="0"/>
    <s v="保外"/>
    <s v="体检中心"/>
    <s v="动脉硬化诊断"/>
    <x v="6"/>
    <s v="二类"/>
    <n v="6.1780821917808222"/>
  </r>
  <r>
    <n v="122"/>
    <s v="肺功能仪"/>
    <s v="CHESTAC-33"/>
    <s v="北京百世贸易"/>
    <s v="在用"/>
    <s v="胃肠镜室"/>
    <s v="2003.11.07"/>
    <d v="2003-11-07T00:00:00"/>
    <x v="0"/>
    <s v="保外"/>
    <s v="内镜室"/>
    <s v="肺功能仪"/>
    <x v="6"/>
    <s v="二类"/>
    <n v="13.731506849315069"/>
  </r>
  <r>
    <n v="123"/>
    <s v="呼吸机"/>
    <s v="德尔格EVITA-4"/>
    <s v="德尔格医疗"/>
    <s v="在用"/>
    <s v="3病区"/>
    <s v="2005.07.06"/>
    <d v="2005-07-06T00:00:00"/>
    <x v="0"/>
    <s v="保外"/>
    <s v="3病区"/>
    <s v="呼吸机"/>
    <x v="5"/>
    <s v="三类"/>
    <n v="12.068493150684931"/>
  </r>
  <r>
    <n v="124"/>
    <s v="麻醉机"/>
    <s v="北美GS"/>
    <s v="北美最佳"/>
    <s v="在用"/>
    <s v="麻醉科"/>
    <s v="2002.11.05"/>
    <d v="2002-11-05T00:00:00"/>
    <x v="0"/>
    <s v="保外"/>
    <s v="麻醉科"/>
    <s v="麻醉机"/>
    <x v="5"/>
    <s v="三类"/>
    <n v="14.736986301369862"/>
  </r>
  <r>
    <n v="125"/>
    <s v="关节镜"/>
    <s v="(含胸骨锯.颅锯.双极"/>
    <s v="未知制造商"/>
    <s v="在用"/>
    <s v="手术室"/>
    <s v="2002.09.28"/>
    <d v="2002-09-28T00:00:00"/>
    <x v="0"/>
    <s v="保外"/>
    <s v="手术室"/>
    <s v="关节镜"/>
    <x v="7"/>
    <s v="三类"/>
    <n v="14.841095890410958"/>
  </r>
  <r>
    <n v="126"/>
    <s v="全自动清洗机"/>
    <s v="Rapid-a-520"/>
    <s v="山东新华"/>
    <s v="在用"/>
    <s v="供应室"/>
    <s v="2009.08.24"/>
    <d v="2009-08-24T00:00:00"/>
    <x v="0"/>
    <s v="保外"/>
    <s v="供应室"/>
    <s v="全自动清洗机"/>
    <x v="9"/>
    <s v="一类"/>
    <n v="7.9315068493150687"/>
  </r>
  <r>
    <n v="127"/>
    <s v="体外冲击波碎石机"/>
    <s v="HK ESWL-V"/>
    <s v="深圳市慧康医疗"/>
    <s v="在用"/>
    <s v="16病区"/>
    <s v="2007.01.22"/>
    <d v="2007-01-22T00:00:00"/>
    <x v="0"/>
    <s v="保外"/>
    <s v="门诊"/>
    <s v="冲击波碎石机"/>
    <x v="6"/>
    <s v="三类"/>
    <n v="10.520547945205479"/>
  </r>
  <r>
    <n v="128"/>
    <s v="超声乳化仪"/>
    <s v="Laureate爱尔康"/>
    <s v="爱尔康公司"/>
    <s v="在用"/>
    <s v="眼科"/>
    <s v="2010.11.12"/>
    <d v="2010-11-12T00:00:00"/>
    <x v="0"/>
    <s v="保外"/>
    <s v="眼科"/>
    <s v="超声乳化仪"/>
    <x v="11"/>
    <s v="三类"/>
    <n v="6.7123287671232879"/>
  </r>
  <r>
    <n v="129"/>
    <s v="全自动模块式血液体液分析仪"/>
    <s v="XN-10[B4]"/>
    <s v="希斯美康公司"/>
    <s v="在用"/>
    <s v="检验科"/>
    <s v="2014.07.03"/>
    <d v="2014-07-25T00:00:00"/>
    <x v="0"/>
    <s v="保外"/>
    <s v="临检室"/>
    <s v="血液体液分析仪"/>
    <x v="2"/>
    <s v="二类"/>
    <n v="3.010958904109589"/>
  </r>
  <r>
    <n v="130"/>
    <s v="眼底照相机"/>
    <s v="CF-1"/>
    <s v="日本佳能"/>
    <s v="在用"/>
    <s v="眼科"/>
    <s v="2012.07.05"/>
    <d v="2012-07-05T00:00:00"/>
    <x v="0"/>
    <s v="保外"/>
    <s v="眼科"/>
    <s v="眼底照相机"/>
    <x v="7"/>
    <s v="二类"/>
    <n v="5.065753424657534"/>
  </r>
  <r>
    <n v="131"/>
    <s v="综合手术动力系统"/>
    <s v="IPC"/>
    <s v="美敦力医疗"/>
    <s v="在用"/>
    <s v="手术室"/>
    <s v="2012.01.13"/>
    <d v="2012-01-13T00:00:00"/>
    <x v="0"/>
    <s v="保外"/>
    <s v="手术室"/>
    <s v="手术动力"/>
    <x v="5"/>
    <s v="二类"/>
    <n v="5.5424657534246577"/>
  </r>
  <r>
    <n v="132"/>
    <s v="全自动清洗机"/>
    <s v="Rapid-a-520"/>
    <s v="山东新华"/>
    <s v="在用"/>
    <s v="供应室"/>
    <s v="2011.05.27"/>
    <d v="2011-05-27T00:00:00"/>
    <x v="0"/>
    <s v="保外"/>
    <s v="供应室"/>
    <s v="全自动清洗机"/>
    <x v="9"/>
    <s v="一类"/>
    <n v="6.1753424657534248"/>
  </r>
  <r>
    <n v="133"/>
    <s v="光学内窥消毒清洗机"/>
    <s v="ENDOCLENS-NSX"/>
    <s v="美国强生医疗"/>
    <s v="在用"/>
    <s v="胃肠镜室"/>
    <s v="2015.04.10"/>
    <d v="2015-04-10T00:00:00"/>
    <x v="0"/>
    <s v="保外"/>
    <s v="内镜室"/>
    <s v="清洗机"/>
    <x v="9"/>
    <s v="一类"/>
    <n v="2.3013698630136985"/>
  </r>
  <r>
    <n v="134"/>
    <s v="光学内窥消毒清洗机"/>
    <s v="ENDOCLENS-NSX"/>
    <s v="美国强生医疗"/>
    <s v="在用"/>
    <s v="胃肠镜室"/>
    <s v="2015.04.10"/>
    <d v="2015-04-10T00:00:00"/>
    <x v="0"/>
    <s v="保外"/>
    <s v="内镜室"/>
    <s v="清洗机"/>
    <x v="9"/>
    <s v="一类"/>
    <n v="2.3013698630136985"/>
  </r>
  <r>
    <n v="135"/>
    <s v="光学内窥消毒清洗机"/>
    <s v="ENDOCLENS-NSX"/>
    <s v="美国强生医疗"/>
    <s v="在用"/>
    <s v="胃肠镜室"/>
    <s v="2015.03.24"/>
    <d v="2015-04-10T00:00:00"/>
    <x v="0"/>
    <s v="保外"/>
    <s v="内镜室"/>
    <s v="清洗机"/>
    <x v="9"/>
    <s v="一类"/>
    <n v="2.3013698630136985"/>
  </r>
  <r>
    <n v="136"/>
    <s v="麻醉机"/>
    <s v="Datex-Ohmeda S/5 Aes"/>
    <s v="GE医疗集团"/>
    <s v="在用"/>
    <s v="麻醉科"/>
    <s v="2005.07.28"/>
    <d v="2005-07-28T00:00:00"/>
    <x v="0"/>
    <s v="保外"/>
    <s v="麻醉科"/>
    <s v="麻醉机"/>
    <x v="5"/>
    <s v="三类"/>
    <n v="12.008219178082191"/>
  </r>
  <r>
    <n v="137"/>
    <s v="精子质量分析仪"/>
    <s v="SQA-V"/>
    <s v="以色列Medical Electr"/>
    <s v="在用"/>
    <s v="检验科"/>
    <s v="2014.11.11"/>
    <d v="2014-11-11T00:00:00"/>
    <x v="0"/>
    <s v="保外"/>
    <s v="临检室"/>
    <s v="精子质量分析仪"/>
    <x v="2"/>
    <s v="二类"/>
    <n v="2.7123287671232879"/>
  </r>
  <r>
    <n v="138"/>
    <s v="连续性血液净化装置"/>
    <s v="PRISMAFLEX"/>
    <s v="金宝肾护理产品"/>
    <s v="在用"/>
    <s v="3病区"/>
    <s v="2014.07.17"/>
    <d v="2014-07-17T00:00:00"/>
    <x v="0"/>
    <s v="保外"/>
    <s v="3病区"/>
    <s v="血液净化装置"/>
    <x v="13"/>
    <s v="三类"/>
    <n v="3.032876712328767"/>
  </r>
  <r>
    <n v="139"/>
    <s v="超声刀"/>
    <s v="GEN300（强生豪韵）"/>
    <s v="强生中国医疗"/>
    <s v="在用"/>
    <s v="手术室"/>
    <s v="2011.10.25"/>
    <d v="2011-08-23T00:00:00"/>
    <x v="0"/>
    <s v="保外"/>
    <s v="手术室"/>
    <s v="超声刀"/>
    <x v="11"/>
    <s v="三类"/>
    <n v="5.934246575342466"/>
  </r>
  <r>
    <n v="140"/>
    <s v="超声刀"/>
    <s v="GEN300（强生豪韵）"/>
    <s v="强生中国医疗"/>
    <s v="在用"/>
    <s v="手术室"/>
    <s v="2011.08.23"/>
    <d v="2011-08-23T00:00:00"/>
    <x v="0"/>
    <s v="保外"/>
    <s v="手术室"/>
    <s v="超声刀"/>
    <x v="11"/>
    <s v="三类"/>
    <n v="5.934246575342466"/>
  </r>
  <r>
    <n v="141"/>
    <s v="超声刀"/>
    <s v="GEN04"/>
    <s v="强生中国医疗"/>
    <s v="在用"/>
    <s v="手术室"/>
    <s v="2010.07.01"/>
    <d v="2010-07-01T00:00:00"/>
    <x v="0"/>
    <s v="保外"/>
    <s v="手术室"/>
    <s v="超声刀"/>
    <x v="11"/>
    <s v="三类"/>
    <n v="7.0794520547945208"/>
  </r>
  <r>
    <n v="142"/>
    <s v="灭菌器"/>
    <s v="3M环氧乙烷"/>
    <s v="3M公司"/>
    <s v="在用"/>
    <s v="供应室"/>
    <s v="2003.04.01"/>
    <d v="2003-04-01T00:00:00"/>
    <x v="0"/>
    <s v="保外"/>
    <s v="供应室"/>
    <s v="灭菌器"/>
    <x v="9"/>
    <s v="二类"/>
    <n v="14.334246575342465"/>
  </r>
  <r>
    <n v="143"/>
    <s v="血培养仪"/>
    <s v="BACTEC FX200"/>
    <s v="碧迪医疗器械"/>
    <s v="在用"/>
    <s v="检验科"/>
    <s v="2014.07.25"/>
    <d v="2014-07-25T00:00:00"/>
    <x v="0"/>
    <s v="保外"/>
    <s v="检验科"/>
    <s v="血培养仪"/>
    <x v="2"/>
    <s v="二类"/>
    <n v="3.010958904109589"/>
  </r>
  <r>
    <n v="144"/>
    <s v="麻醉机"/>
    <s v="DATER OHMEDA7100"/>
    <s v="GE医疗集团"/>
    <s v="在用"/>
    <s v="麻醉科"/>
    <s v="2003.05.21"/>
    <d v="2003-05-21T00:00:00"/>
    <x v="0"/>
    <s v="保外"/>
    <s v="麻醉科"/>
    <s v="麻醉机"/>
    <x v="5"/>
    <s v="三类"/>
    <n v="14.197260273972603"/>
  </r>
  <r>
    <n v="145"/>
    <s v="呼吸机"/>
    <s v="SERVO-I"/>
    <s v="迈科维医疗设备"/>
    <s v="在用"/>
    <s v="3病区"/>
    <s v="2016.04.28"/>
    <d v="2016-04-28T00:00:00"/>
    <x v="1"/>
    <s v="保内2018.4"/>
    <s v="3病区"/>
    <s v="呼吸机"/>
    <x v="5"/>
    <s v="三类"/>
    <n v="1.2493150684931507"/>
  </r>
  <r>
    <n v="146"/>
    <s v="麻醉中央监护系统"/>
    <s v="GE CIC Pro/B30"/>
    <s v="GE公司"/>
    <s v="在用"/>
    <s v="麻醉科"/>
    <s v="2012.07.17"/>
    <d v="2012-07-17T00:00:00"/>
    <x v="0"/>
    <s v="保外"/>
    <s v="麻醉科"/>
    <s v="中央监护"/>
    <x v="6"/>
    <s v="二类"/>
    <n v="5.0328767123287674"/>
  </r>
  <r>
    <n v="147"/>
    <s v="乳腺前哨淋巴探测仪"/>
    <s v="新奥2000NPCV2"/>
    <s v="强生中国医疗"/>
    <s v="在用"/>
    <s v="手术室"/>
    <s v="2011.06.14"/>
    <d v="2011-06-14T00:00:00"/>
    <x v="0"/>
    <s v="保外"/>
    <s v="手术室"/>
    <s v="乳腺前哨淋巴探测仪"/>
    <x v="7"/>
    <s v="三类"/>
    <n v="6.1260273972602741"/>
  </r>
  <r>
    <n v="148"/>
    <s v="便携式超声"/>
    <s v="Cypress"/>
    <s v="西门子公司"/>
    <s v="在用"/>
    <s v="超声科"/>
    <s v="2014.03.13"/>
    <d v="2014-03-26T00:00:00"/>
    <x v="0"/>
    <s v="保外"/>
    <s v="超声科"/>
    <s v="B超"/>
    <x v="4"/>
    <s v="三类"/>
    <n v="3.3424657534246576"/>
  </r>
  <r>
    <n v="149"/>
    <s v="连续性血液净化装置"/>
    <s v="PRISMAFLEX"/>
    <s v="金宝肾护理产品"/>
    <s v="在用"/>
    <s v="3病区"/>
    <s v="2009.06.23"/>
    <d v="2009-06-23T00:00:00"/>
    <x v="0"/>
    <s v="保外"/>
    <s v="3病区"/>
    <s v="血液净化装置"/>
    <x v="13"/>
    <s v="三类"/>
    <n v="8.1013698630136979"/>
  </r>
  <r>
    <n v="150"/>
    <s v="肺功能仪"/>
    <s v="Quark PFT3"/>
    <s v="意大利 COSMED S.R.L"/>
    <s v="在用"/>
    <s v="25病区"/>
    <s v="2017.04.05"/>
    <d v="2017-04-08T00:00:00"/>
    <x v="1"/>
    <s v="保内2020.4"/>
    <s v="肺功能室"/>
    <s v="肺功能仪"/>
    <x v="6"/>
    <s v="二类"/>
    <n v="0.30410958904109592"/>
  </r>
  <r>
    <n v="151"/>
    <s v="电子胃镜"/>
    <s v="GIF-H260"/>
    <s v="奥林巴斯"/>
    <s v="在用"/>
    <s v="胃肠镜室"/>
    <s v="2014.11.28"/>
    <d v="2014-11-28T00:00:00"/>
    <x v="0"/>
    <s v="保外"/>
    <s v="内镜室"/>
    <s v="电子胃镜"/>
    <x v="7"/>
    <s v="三类"/>
    <n v="2.6657534246575341"/>
  </r>
  <r>
    <n v="152"/>
    <s v="全自动组织脱水机"/>
    <s v="Excelsior ES"/>
    <s v="英国Thermo Fisher Sc"/>
    <s v="在用"/>
    <s v="病理科"/>
    <s v="2014.11.19"/>
    <d v="2014-11-19T00:00:00"/>
    <x v="0"/>
    <s v="保外"/>
    <s v="病理科"/>
    <s v="全自动组织脱水机"/>
    <x v="2"/>
    <s v="一类"/>
    <n v="2.6904109589041094"/>
  </r>
  <r>
    <n v="153"/>
    <s v="血培养仪"/>
    <s v="BD  BACTEC  9120"/>
    <s v="南京欧诺医疗"/>
    <s v="在用"/>
    <s v="检验科"/>
    <s v="2008.09.19"/>
    <d v="2008-09-19T00:00:00"/>
    <x v="0"/>
    <s v="保外"/>
    <s v="检验科"/>
    <s v="血培养仪"/>
    <x v="2"/>
    <s v="二类"/>
    <n v="8.8602739726027391"/>
  </r>
  <r>
    <n v="154"/>
    <s v="低温等离子灭菌器"/>
    <s v="CDUJ-100"/>
    <s v="上海三源生物"/>
    <s v="在用"/>
    <s v="供应室"/>
    <s v="2011.05.27"/>
    <d v="2011-05-27T00:00:00"/>
    <x v="0"/>
    <s v="保外"/>
    <s v="供应室"/>
    <s v="灭菌器"/>
    <x v="9"/>
    <s v="二类"/>
    <n v="6.1753424657534248"/>
  </r>
  <r>
    <n v="155"/>
    <s v="电子胃镜"/>
    <s v="EG-590WR"/>
    <s v="日本富士能"/>
    <s v="在用"/>
    <s v="胃肠镜室"/>
    <s v="2012.11.21"/>
    <d v="2012-11-21T00:00:00"/>
    <x v="0"/>
    <s v="保外"/>
    <s v="内镜室"/>
    <s v="电子胃镜"/>
    <x v="7"/>
    <s v="三类"/>
    <n v="4.6849315068493151"/>
  </r>
  <r>
    <n v="156"/>
    <s v="内镜清洗工作站"/>
    <s v="NQA-2000"/>
    <s v="杭州迈尔科技"/>
    <s v="在用"/>
    <s v="胃肠镜室"/>
    <s v="2011.05.25"/>
    <d v="2011-05-26T00:00:00"/>
    <x v="0"/>
    <s v="保外"/>
    <s v="内镜室"/>
    <s v="清洗工作站"/>
    <x v="9"/>
    <s v="一类"/>
    <n v="6.1780821917808222"/>
  </r>
  <r>
    <n v="157"/>
    <s v="超声刀"/>
    <s v="GEN300（强生豪韵）"/>
    <s v="强生中国医疗"/>
    <s v="在用"/>
    <s v="手术室"/>
    <s v="2007.05.17"/>
    <d v="2007-05-17T00:00:00"/>
    <x v="0"/>
    <s v="保外"/>
    <s v="手术室"/>
    <s v="超声刀"/>
    <x v="11"/>
    <s v="三类"/>
    <n v="10.205479452054794"/>
  </r>
  <r>
    <n v="158"/>
    <s v="血液透析机"/>
    <s v="4008S"/>
    <s v="费森尤斯公司"/>
    <s v="在用"/>
    <s v="血透室"/>
    <s v="2006.09.01"/>
    <d v="2006-09-01T00:00:00"/>
    <x v="0"/>
    <s v="保外"/>
    <s v="血透室"/>
    <s v="血透机"/>
    <x v="13"/>
    <s v="三类"/>
    <n v="10.912328767123288"/>
  </r>
  <r>
    <n v="159"/>
    <s v="腹腔镜系统"/>
    <s v="STRYKER"/>
    <s v="史赛克公司"/>
    <s v="在用"/>
    <s v="妇产科"/>
    <s v="2001.11.28"/>
    <d v="2001-11-28T00:00:00"/>
    <x v="0"/>
    <s v="保外"/>
    <s v="妇产科门诊"/>
    <s v="腹腔镜"/>
    <x v="7"/>
    <s v="三类"/>
    <n v="15.673972602739726"/>
  </r>
  <r>
    <n v="160"/>
    <s v="呼吸机"/>
    <s v="Evita4"/>
    <s v="德尔格医疗"/>
    <s v="在用"/>
    <s v="3病区"/>
    <s v="2006.05.17"/>
    <d v="2006-05-17T00:00:00"/>
    <x v="0"/>
    <s v="保外"/>
    <s v="3病区"/>
    <s v="呼吸机"/>
    <x v="5"/>
    <s v="三类"/>
    <n v="11.205479452054794"/>
  </r>
  <r>
    <n v="161"/>
    <s v="血气分析仪"/>
    <s v="GEM premier 3000"/>
    <s v="威士达医疗"/>
    <s v="在用"/>
    <s v="检验科"/>
    <s v="2004.04.15"/>
    <d v="2004-04-15T00:00:00"/>
    <x v="0"/>
    <s v="保外"/>
    <s v="检验科"/>
    <s v="血气分析仪"/>
    <x v="2"/>
    <s v="二类"/>
    <n v="13.293150684931506"/>
  </r>
  <r>
    <n v="162"/>
    <s v="X线机"/>
    <s v="NSX500R型"/>
    <s v="东软股份公司"/>
    <s v="在用"/>
    <s v="影像中心"/>
    <s v="2003.01.14"/>
    <d v="2003-01-14T00:00:00"/>
    <x v="0"/>
    <s v="保外"/>
    <s v="1区"/>
    <s v="DR"/>
    <x v="3"/>
    <s v="三类"/>
    <n v="14.545205479452054"/>
  </r>
  <r>
    <n v="163"/>
    <s v="心排量监护仪"/>
    <s v="Vigileo"/>
    <s v="美国爱德华"/>
    <s v="在用"/>
    <s v="3病区"/>
    <s v="2015.03.21"/>
    <d v="2015-03-28T00:00:00"/>
    <x v="0"/>
    <s v="保外"/>
    <s v="3病区"/>
    <s v="心排量监护仪"/>
    <x v="6"/>
    <s v="二类"/>
    <n v="2.3369863013698629"/>
  </r>
  <r>
    <n v="164"/>
    <s v="关节镜系统"/>
    <s v="WZ"/>
    <s v="上海施乐"/>
    <s v="在用"/>
    <s v="手术室"/>
    <s v="2010.04.22"/>
    <d v="2010-04-22T00:00:00"/>
    <x v="0"/>
    <s v="保外"/>
    <s v="手术室"/>
    <s v="关节镜"/>
    <x v="7"/>
    <s v="三类"/>
    <n v="7.2712328767123289"/>
  </r>
  <r>
    <n v="165"/>
    <s v="周围血管检查仪"/>
    <s v="Vista AVS"/>
    <s v="美国Summit Doppler"/>
    <s v="在用"/>
    <s v="19病区"/>
    <s v="2015.07.27"/>
    <d v="2015-07-29T00:00:00"/>
    <x v="0"/>
    <s v="保外"/>
    <s v="门诊部外科诊室"/>
    <s v="血管检查仪"/>
    <x v="6"/>
    <s v="二类"/>
    <n v="2"/>
  </r>
  <r>
    <n v="166"/>
    <s v="血液透析机"/>
    <s v="4008S"/>
    <s v="费森尤斯公司"/>
    <s v="在用"/>
    <s v="血透室"/>
    <s v="2009.12.18"/>
    <d v="2009-12-18T00:00:00"/>
    <x v="0"/>
    <s v="保外"/>
    <s v="血透室"/>
    <s v="血透机"/>
    <x v="13"/>
    <s v="三类"/>
    <n v="7.61369863013699"/>
  </r>
  <r>
    <n v="167"/>
    <s v="电子肠镜"/>
    <s v="富士能EC-450WI5"/>
    <s v="日本富士能"/>
    <s v="在用"/>
    <s v="胃肠镜室"/>
    <s v="2011.08.24"/>
    <d v="2011-08-25T00:00:00"/>
    <x v="0"/>
    <s v="保外"/>
    <s v="内镜室"/>
    <s v="电子肠镜"/>
    <x v="7"/>
    <s v="三类"/>
    <n v="5.9287671232876713"/>
  </r>
  <r>
    <n v="168"/>
    <s v="液基超薄细胞检测系统"/>
    <s v="TCT2000"/>
    <s v="江苏康克新柏"/>
    <s v="在用"/>
    <s v="病理科"/>
    <s v="2007.07.08"/>
    <d v="2007-07-08T00:00:00"/>
    <x v="0"/>
    <s v="保外"/>
    <s v="病理科"/>
    <s v="细胞检测系统"/>
    <x v="2"/>
    <s v="二类"/>
    <n v="10.063013698630137"/>
  </r>
  <r>
    <n v="169"/>
    <s v="电子胃镜"/>
    <s v="GIF-Q260"/>
    <s v="奥林巴斯"/>
    <s v="在用"/>
    <s v="胃肠镜室"/>
    <s v="2011.12.12"/>
    <d v="2011-12-12T00:00:00"/>
    <x v="0"/>
    <s v="保外"/>
    <s v="内镜室"/>
    <s v="电子胃镜"/>
    <x v="7"/>
    <s v="三类"/>
    <n v="5.6301369863013697"/>
  </r>
  <r>
    <n v="170"/>
    <s v="血液透析机"/>
    <s v="4008S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171"/>
    <s v="血液透析机"/>
    <s v="4008S+OnlinePlus"/>
    <s v="费森尤斯公司"/>
    <s v="在用"/>
    <s v="血透室"/>
    <s v="2010.12.03"/>
    <d v="2010-12-03T00:00:00"/>
    <x v="0"/>
    <s v="保外"/>
    <s v="血透室Y1"/>
    <s v="血透机"/>
    <x v="13"/>
    <s v="三类"/>
    <n v="6.6547945205479451"/>
  </r>
  <r>
    <n v="172"/>
    <s v="电子支气管镜"/>
    <s v="EPX--99"/>
    <s v="日本富士能"/>
    <s v="在用"/>
    <s v="胃肠镜室"/>
    <s v="2008.07.09"/>
    <s v="2008.07.09"/>
    <x v="0"/>
    <s v="保外"/>
    <s v="内镜室"/>
    <s v="电子支气管镜"/>
    <x v="7"/>
    <s v="三类"/>
    <n v="9.0575342465753419"/>
  </r>
  <r>
    <n v="173"/>
    <s v="呼吸机"/>
    <s v="DRAGER/Savina"/>
    <s v="德尔格医疗"/>
    <s v="在用"/>
    <s v="3病区"/>
    <s v="2004.01.31"/>
    <d v="2004-01-31T00:00:00"/>
    <x v="0"/>
    <s v="保外"/>
    <s v="3病区"/>
    <s v="呼吸机"/>
    <x v="5"/>
    <s v="三类"/>
    <n v="13.498630136986302"/>
  </r>
  <r>
    <n v="174"/>
    <s v="呼吸机"/>
    <s v="PB840"/>
    <s v="爱尔兰"/>
    <s v="在用"/>
    <s v="3病区"/>
    <s v="2009.12.29"/>
    <d v="2009-12-29T00:00:00"/>
    <x v="0"/>
    <s v="保外"/>
    <s v="3病区"/>
    <s v="呼吸机"/>
    <x v="5"/>
    <s v="三类"/>
    <n v="7.5835616438356164"/>
  </r>
  <r>
    <n v="175"/>
    <s v="能量平台"/>
    <s v="ESG-400/USG-400"/>
    <s v="奥林巴斯"/>
    <s v="在用"/>
    <s v="手术室"/>
    <s v="2016.06.01"/>
    <d v="2016-06-04T00:00:00"/>
    <x v="0"/>
    <s v="保外"/>
    <s v="手术室"/>
    <s v="能量平台"/>
    <x v="10"/>
    <s v="三类"/>
    <n v="1.1479452054794521"/>
  </r>
  <r>
    <n v="176"/>
    <s v="关节镜系统"/>
    <s v="CORE系列5400"/>
    <s v="史赛克公司"/>
    <s v="在用"/>
    <s v="手术室"/>
    <s v="2015.04.15"/>
    <d v="2015-04-15T00:00:00"/>
    <x v="0"/>
    <s v="保外"/>
    <s v="手术室"/>
    <s v="关节镜"/>
    <x v="7"/>
    <s v="三类"/>
    <n v="2.2876712328767121"/>
  </r>
  <r>
    <n v="177"/>
    <s v="微生物鉴定和药敏分析仪"/>
    <s v="ATB1525 Expression"/>
    <s v="生物梅里埃"/>
    <s v="在用"/>
    <s v="检验科"/>
    <s v="2012.01.13"/>
    <d v="2012-01-13T00:00:00"/>
    <x v="0"/>
    <s v="保外"/>
    <s v="细菌室"/>
    <s v="药敏分析仪"/>
    <x v="2"/>
    <s v="三类"/>
    <n v="5.5424657534246577"/>
  </r>
  <r>
    <n v="178"/>
    <s v="特种蛋白分析仪"/>
    <s v="BN  Prospee"/>
    <s v="德灵诊断产品"/>
    <s v="在用"/>
    <s v="检验科"/>
    <s v="2006.05.11"/>
    <d v="2006-05-11T00:00:00"/>
    <x v="0"/>
    <s v="保外"/>
    <s v="检验科"/>
    <s v="特种蛋白分析仪"/>
    <x v="2"/>
    <s v="二类"/>
    <n v="11.221917808219178"/>
  </r>
  <r>
    <n v="179"/>
    <s v="双筒高压注射器"/>
    <s v="Optivantage"/>
    <s v="LF公司"/>
    <s v="在用"/>
    <s v="影像中心"/>
    <s v="2007.04.08"/>
    <d v="2007-04-08T00:00:00"/>
    <x v="0"/>
    <s v="保外"/>
    <s v="影像中心"/>
    <s v="高压注射器"/>
    <x v="14"/>
    <s v="二类"/>
    <n v="10.312328767123288"/>
  </r>
  <r>
    <n v="180"/>
    <s v="血液透析机"/>
    <s v="4008S"/>
    <s v="费森尤斯公司"/>
    <s v="在用"/>
    <s v="血透室"/>
    <s v="2013.12.27"/>
    <d v="2013-12-27T00:00:00"/>
    <x v="0"/>
    <s v="保外"/>
    <s v="血透室"/>
    <s v="血透机"/>
    <x v="13"/>
    <s v="三类"/>
    <n v="3.5863013698630137"/>
  </r>
  <r>
    <n v="181"/>
    <s v="呼吸机"/>
    <s v="PB840"/>
    <s v="爱尔兰"/>
    <s v="在用"/>
    <s v="3病区"/>
    <s v="2009.09.12"/>
    <d v="2009-09-12T00:00:00"/>
    <x v="0"/>
    <s v="保外"/>
    <s v="3病区"/>
    <s v="呼吸机"/>
    <x v="5"/>
    <s v="三类"/>
    <n v="7.8794520547945206"/>
  </r>
  <r>
    <n v="182"/>
    <s v="呼吸机"/>
    <s v="PB840"/>
    <s v="爱尔兰"/>
    <s v="在用"/>
    <s v="3病区"/>
    <s v="2009.09.12"/>
    <d v="2009-09-12T00:00:00"/>
    <x v="0"/>
    <s v="保外"/>
    <s v="3病区"/>
    <s v="呼吸机"/>
    <x v="5"/>
    <s v="三类"/>
    <n v="7.8794520547945206"/>
  </r>
  <r>
    <n v="183"/>
    <s v="麻醉机"/>
    <s v="Datex-Ohmeda S/5 Aes"/>
    <s v="GE医疗集团"/>
    <s v="在用"/>
    <s v="麻醉科"/>
    <s v="2007.01.10"/>
    <d v="2007-01-10T00:00:00"/>
    <x v="0"/>
    <s v="保外"/>
    <s v="麻醉科"/>
    <s v="麻醉机"/>
    <x v="5"/>
    <s v="三类"/>
    <n v="10.553424657534247"/>
  </r>
  <r>
    <n v="184"/>
    <s v="脑电图机"/>
    <s v="BIS EEG VISTA"/>
    <s v="美国 Covidien llc"/>
    <s v="在用"/>
    <s v="麻醉科"/>
    <s v="2015.01.27"/>
    <d v="2015-01-27T00:00:00"/>
    <x v="0"/>
    <s v="保外"/>
    <s v="麻醉科"/>
    <s v="脑电图机"/>
    <x v="6"/>
    <s v="二类"/>
    <n v="2.5013698630136987"/>
  </r>
  <r>
    <n v="185"/>
    <s v="脑电图机"/>
    <s v="BIS EEG VISTA"/>
    <s v="美国 Covidien llc"/>
    <s v="在用"/>
    <s v="麻醉科"/>
    <s v="2015.01.27"/>
    <d v="2015-01-27T00:00:00"/>
    <x v="0"/>
    <s v="保外"/>
    <s v="麻醉科"/>
    <s v="脑电图机"/>
    <x v="6"/>
    <s v="二类"/>
    <n v="2.5013698630136987"/>
  </r>
  <r>
    <n v="186"/>
    <s v="切片机"/>
    <s v="HM525"/>
    <s v="德国Microm Internati"/>
    <s v="在用"/>
    <s v="病理科"/>
    <s v="2014.11.19"/>
    <d v="2014-11-19T00:00:00"/>
    <x v="0"/>
    <s v="保外"/>
    <s v="病理科"/>
    <s v="切片机"/>
    <x v="2"/>
    <s v="一类"/>
    <n v="2.6904109589041094"/>
  </r>
  <r>
    <n v="187"/>
    <s v="YAG激光治疗仪"/>
    <s v="SYL9000"/>
    <s v="台湾睐特美"/>
    <s v="在用"/>
    <s v="眼科"/>
    <s v="2016.09.26"/>
    <d v="2016-09-27T00:00:00"/>
    <x v="1"/>
    <s v="保内2017.10"/>
    <s v="眼科"/>
    <s v="激光治疗仪"/>
    <x v="10"/>
    <s v="三类"/>
    <n v="0.83287671232876714"/>
  </r>
  <r>
    <n v="188"/>
    <s v="上下肢床边主被动康复系统"/>
    <s v="MOTOMed Letto2"/>
    <s v="德国 RECK-Technik Gm"/>
    <s v="在用"/>
    <s v="康复医学科"/>
    <s v="2014.11.28"/>
    <d v="2014-11-28T00:00:00"/>
    <x v="0"/>
    <s v="保外"/>
    <s v="康复医学科"/>
    <s v="上下肢床边主被动康复系统"/>
    <x v="8"/>
    <s v="一类"/>
    <n v="2.6657534246575341"/>
  </r>
  <r>
    <n v="189"/>
    <s v="眼底激光机"/>
    <s v="OcuLight GL"/>
    <s v="美国科医人公司"/>
    <s v="在用"/>
    <s v="眼科"/>
    <s v="2012.07.19"/>
    <d v="2012-07-19T00:00:00"/>
    <x v="0"/>
    <s v="保外"/>
    <s v="眼科"/>
    <s v="眼底照相机"/>
    <x v="7"/>
    <s v="二类"/>
    <n v="5.0273972602739727"/>
  </r>
  <r>
    <n v="190"/>
    <s v="水处理"/>
    <s v="DROS-50"/>
    <s v="北京联合捷然"/>
    <s v="在用"/>
    <s v="血透室"/>
    <s v="2011.07.19"/>
    <d v="2011-07-19T00:00:00"/>
    <x v="0"/>
    <s v="保外"/>
    <s v="血透室"/>
    <s v="水处理"/>
    <x v="15"/>
    <s v="一类"/>
    <n v="6.0301369863013701"/>
  </r>
  <r>
    <n v="191"/>
    <s v="无线摇测运动平板"/>
    <s v="MORTARA  X-12"/>
    <s v="美林医疗"/>
    <s v="在用"/>
    <s v="功能科"/>
    <s v="2005.10.27"/>
    <d v="2005-10-27T00:00:00"/>
    <x v="0"/>
    <s v="保外"/>
    <s v="功能科"/>
    <s v="运动平板"/>
    <x v="6"/>
    <s v="二类"/>
    <n v="11.758904109589041"/>
  </r>
  <r>
    <n v="192"/>
    <s v="电子肠镜"/>
    <s v="EC-450WM5"/>
    <s v="日本富士能"/>
    <s v="在用"/>
    <s v="胃肠镜室"/>
    <s v="2012.11.21"/>
    <s v="2012.11.21"/>
    <x v="0"/>
    <s v="保外"/>
    <s v="内镜室"/>
    <s v="电子肠镜"/>
    <x v="7"/>
    <s v="三类"/>
    <n v="4.6849315068493151"/>
  </r>
  <r>
    <n v="193"/>
    <s v="双极电手术系统"/>
    <s v="Versapoint"/>
    <s v="美国强生医疗"/>
    <s v="在用"/>
    <s v="手术室"/>
    <s v="2012.01.13"/>
    <d v="2012-01-13T00:00:00"/>
    <x v="0"/>
    <s v="保外"/>
    <s v="手术室"/>
    <s v="电手术系统"/>
    <x v="10"/>
    <s v="三类"/>
    <n v="5.5424657534246577"/>
  </r>
  <r>
    <n v="194"/>
    <s v="脑电图机"/>
    <s v="ECG-9200K"/>
    <s v="日本光电"/>
    <s v="在用"/>
    <s v="10病区"/>
    <s v="2011.01.11"/>
    <d v="2011-01-11T00:00:00"/>
    <x v="0"/>
    <s v="保外"/>
    <s v="10病区"/>
    <s v="脑电图机"/>
    <x v="6"/>
    <s v="二类"/>
    <n v="6.5479452054794525"/>
  </r>
  <r>
    <n v="195"/>
    <s v="X-TUBE微创手术椎间盘镜系统"/>
    <s v="枢法膜-丹历"/>
    <s v="上海汉德食源"/>
    <s v="在用"/>
    <s v="手术室"/>
    <s v="2004.03.26"/>
    <d v="2004-03-26T00:00:00"/>
    <x v="0"/>
    <s v="保外"/>
    <s v="手术室"/>
    <s v="椎间盘镜"/>
    <x v="7"/>
    <s v="三类"/>
    <n v="13.347945205479451"/>
  </r>
  <r>
    <n v="196"/>
    <s v="麻醉机"/>
    <s v="AESPIRE"/>
    <s v="GE医疗集团"/>
    <s v="在用"/>
    <s v="麻醉科"/>
    <s v="2008.05.05"/>
    <d v="2008-05-05T00:00:00"/>
    <x v="0"/>
    <s v="保外"/>
    <s v="麻醉科"/>
    <s v="麻醉机"/>
    <x v="5"/>
    <s v="三类"/>
    <n v="9.2356164383561641"/>
  </r>
  <r>
    <n v="197"/>
    <s v="全自动组织脱水机"/>
    <s v="ASP--300"/>
    <s v="德国徕卡公司"/>
    <s v="在用"/>
    <s v="病理科"/>
    <s v="2008.04.10"/>
    <d v="2008-04-10T00:00:00"/>
    <x v="0"/>
    <s v="保外"/>
    <s v="病理科"/>
    <s v="全自动组织脱水机"/>
    <x v="2"/>
    <s v="一类"/>
    <n v="9.3041095890410954"/>
  </r>
  <r>
    <n v="198"/>
    <s v="麻醉机"/>
    <s v="AESPIRE"/>
    <s v="GE医疗集团"/>
    <s v="在用"/>
    <s v="麻醉科"/>
    <s v="2009.07.28"/>
    <d v="2009-07-28T00:00:00"/>
    <x v="0"/>
    <s v="保外"/>
    <s v="麻醉科"/>
    <s v="麻醉机"/>
    <x v="5"/>
    <s v="三类"/>
    <n v="8.0054794520547947"/>
  </r>
  <r>
    <n v="199"/>
    <s v="麻醉机"/>
    <s v="Aespire 7100"/>
    <s v="GE医疗集团"/>
    <s v="在用"/>
    <s v="麻醉科"/>
    <s v="2017.01.25"/>
    <d v="2017-02-17T00:00:00"/>
    <x v="1"/>
    <s v="保内2020.1"/>
    <s v="麻醉科"/>
    <s v="麻醉机"/>
    <x v="5"/>
    <s v="三类"/>
    <n v="0.44109589041095892"/>
  </r>
  <r>
    <n v="200"/>
    <s v="麻醉机"/>
    <s v="Aespire 7100"/>
    <s v="GE医疗集团"/>
    <s v="在用"/>
    <s v="麻醉科"/>
    <s v="2016.06.06"/>
    <d v="2016-06-06T00:00:00"/>
    <x v="1"/>
    <s v="保内2019.6"/>
    <s v="麻醉科"/>
    <s v="麻醉机"/>
    <x v="5"/>
    <s v="三类"/>
    <n v="1.1424657534246576"/>
  </r>
  <r>
    <n v="201"/>
    <s v="麻醉机"/>
    <s v="Aespire"/>
    <s v="GE医疗集团"/>
    <s v="在用"/>
    <s v="麻醉科"/>
    <s v="2015.06.25"/>
    <d v="2015-06-25T00:00:00"/>
    <x v="0"/>
    <s v="保外"/>
    <s v="麻醉科"/>
    <s v="麻醉机"/>
    <x v="5"/>
    <s v="三类"/>
    <n v="2.0931506849315067"/>
  </r>
  <r>
    <n v="202"/>
    <s v="多道生理记录仪"/>
    <s v="TOP-2001D"/>
    <s v="上海宏桐"/>
    <s v="在用"/>
    <s v="介入科"/>
    <s v="2014.11.04"/>
    <d v="2014-11-04T00:00:00"/>
    <x v="0"/>
    <s v="保外"/>
    <s v="DSA室"/>
    <s v="多道生理记录仪"/>
    <x v="6"/>
    <s v="二类"/>
    <n v="2.7315068493150685"/>
  </r>
  <r>
    <n v="203"/>
    <s v="麻醉机"/>
    <s v="Aespire"/>
    <s v="GE医疗集团"/>
    <s v="在用"/>
    <s v="麻醉科"/>
    <s v="2012.06.21"/>
    <d v="2012-06-20T00:00:00"/>
    <x v="0"/>
    <s v="保外"/>
    <s v="麻醉科"/>
    <s v="麻醉机"/>
    <x v="5"/>
    <s v="三类"/>
    <n v="5.1068493150684935"/>
  </r>
  <r>
    <n v="204"/>
    <s v="麻醉机"/>
    <s v="Aespire"/>
    <s v="GE医疗集团"/>
    <s v="在用"/>
    <s v="麻醉科"/>
    <s v="2012.06.21"/>
    <d v="2012-06-20T00:00:00"/>
    <x v="0"/>
    <s v="保外"/>
    <s v="麻醉科"/>
    <s v="麻醉机"/>
    <x v="5"/>
    <s v="三类"/>
    <n v="5.1068493150684935"/>
  </r>
  <r>
    <n v="205"/>
    <s v="麻醉机"/>
    <s v="Aespire"/>
    <s v="GE医疗集团"/>
    <s v="在用"/>
    <s v="麻醉科"/>
    <s v="2011.05.26"/>
    <d v="2011-05-26T00:00:00"/>
    <x v="0"/>
    <s v="保外"/>
    <s v="麻醉科"/>
    <s v="麻醉机"/>
    <x v="5"/>
    <s v="三类"/>
    <n v="6.1780821917808222"/>
  </r>
  <r>
    <n v="206"/>
    <s v="麻醉机"/>
    <s v="Aespire"/>
    <s v="GE医疗集团"/>
    <s v="在用"/>
    <s v="麻醉科"/>
    <s v="2011.05.26"/>
    <d v="2011-05-26T00:00:00"/>
    <x v="0"/>
    <s v="保外"/>
    <s v="麻醉科"/>
    <s v="麻醉机"/>
    <x v="5"/>
    <s v="三类"/>
    <n v="6.1780821917808222"/>
  </r>
  <r>
    <n v="207"/>
    <s v="麻醉机"/>
    <s v="Aespire"/>
    <s v="GE医疗集团"/>
    <s v="在用"/>
    <s v="麻醉科"/>
    <s v="2011.05.26"/>
    <d v="2011-05-26T00:00:00"/>
    <x v="0"/>
    <s v="保外"/>
    <s v="麻醉科"/>
    <s v="麻醉机"/>
    <x v="5"/>
    <s v="三类"/>
    <n v="6.1780821917808222"/>
  </r>
  <r>
    <n v="208"/>
    <s v="麻醉机"/>
    <s v="Aespire"/>
    <s v="GE医疗集团"/>
    <s v="在用"/>
    <s v="麻醉科"/>
    <s v="2011.05.26"/>
    <d v="2011-05-26T00:00:00"/>
    <x v="0"/>
    <s v="保外"/>
    <s v="麻醉科"/>
    <s v="麻醉机"/>
    <x v="5"/>
    <s v="三类"/>
    <n v="6.1780821917808222"/>
  </r>
  <r>
    <n v="209"/>
    <s v="自动视野仪740i"/>
    <s v="Hunphrey 740i"/>
    <s v="蔡司光学仪器"/>
    <s v="在用"/>
    <s v="眼科"/>
    <s v="2004.11.22"/>
    <d v="2004-11-22T00:00:00"/>
    <x v="0"/>
    <s v="保外"/>
    <s v="眼科"/>
    <s v="自动视野仪"/>
    <x v="7"/>
    <s v="二类"/>
    <n v="12.687671232876712"/>
  </r>
  <r>
    <n v="210"/>
    <s v="手术床"/>
    <s v="P2100T"/>
    <s v="台湾美迪兰"/>
    <s v="在用"/>
    <s v="手术室"/>
    <s v="2002.06.01"/>
    <d v="2002-06-01T00:00:00"/>
    <x v="0"/>
    <s v="保外"/>
    <s v="手术室"/>
    <s v="手术床"/>
    <x v="5"/>
    <s v="二类"/>
    <n v="15.167123287671233"/>
  </r>
  <r>
    <n v="211"/>
    <s v="氩气刀"/>
    <s v="ERBE ICC200+APC300"/>
    <s v="上海瑞优医疗"/>
    <s v="在用"/>
    <s v="胃肠镜室"/>
    <s v="2008.05.16"/>
    <d v="2008-05-16T00:00:00"/>
    <x v="0"/>
    <s v="保外"/>
    <s v="内镜室"/>
    <s v="氩气刀"/>
    <x v="10"/>
    <s v="三类"/>
    <n v="9.205479452054794"/>
  </r>
  <r>
    <n v="212"/>
    <s v="显微镜"/>
    <s v="BX53"/>
    <s v="奥林巴斯"/>
    <s v="在用"/>
    <s v="病理科"/>
    <s v="2017.02.22"/>
    <d v="2017-02-27T00:00:00"/>
    <x v="1"/>
    <s v="保内2020.2"/>
    <s v="病理科"/>
    <s v="显微镜"/>
    <x v="7"/>
    <s v="二类"/>
    <n v="0.41369863013698632"/>
  </r>
  <r>
    <n v="213"/>
    <s v="电子肠镜"/>
    <s v="PCF-Q-260AZI"/>
    <s v="奥林巴斯"/>
    <s v="在用"/>
    <s v="胃肠镜室"/>
    <s v="2016.06.01"/>
    <d v="2016-06-06T00:00:00"/>
    <x v="0"/>
    <s v="保外"/>
    <s v="内镜室"/>
    <s v="电子肠镜"/>
    <x v="7"/>
    <s v="三类"/>
    <n v="1.1424657534246576"/>
  </r>
  <r>
    <n v="214"/>
    <s v="呼吸机"/>
    <s v="SERVO-S"/>
    <s v="瑞典Maquet Critical "/>
    <s v="在用"/>
    <s v="3病区"/>
    <s v="2016.04.28"/>
    <d v="2016-04-28T00:00:00"/>
    <x v="1"/>
    <s v="保内2018.4"/>
    <s v="3病区"/>
    <s v="呼吸机"/>
    <x v="5"/>
    <s v="三类"/>
    <n v="1.2493150684931507"/>
  </r>
  <r>
    <n v="215"/>
    <s v="呼吸机"/>
    <s v="SERVO-S"/>
    <s v="瑞典Maquet Critical "/>
    <s v="在用"/>
    <s v="3病区"/>
    <s v="2016.04.28"/>
    <d v="2016-04-28T00:00:00"/>
    <x v="1"/>
    <s v="保内2018.4"/>
    <s v="3病区"/>
    <s v="呼吸机"/>
    <x v="5"/>
    <s v="三类"/>
    <n v="1.2493150684931507"/>
  </r>
  <r>
    <n v="216"/>
    <s v="呼吸机"/>
    <s v="SERVO-S"/>
    <s v="瑞典Maquet Critical "/>
    <s v="在用"/>
    <s v="3病区"/>
    <s v="2016.04.28"/>
    <d v="2016-04-28T00:00:00"/>
    <x v="1"/>
    <s v="保内2018.4"/>
    <s v="3病区"/>
    <s v="呼吸机"/>
    <x v="5"/>
    <s v="三类"/>
    <n v="1.2493150684931507"/>
  </r>
  <r>
    <n v="217"/>
    <s v="手术床"/>
    <s v="SATURN Select 3.03"/>
    <s v="通快医疗"/>
    <s v="在用"/>
    <s v="手术室"/>
    <s v="2013.04.09"/>
    <d v="2013-04-09T00:00:00"/>
    <x v="0"/>
    <s v="保外"/>
    <s v="手术室"/>
    <s v="手术床"/>
    <x v="5"/>
    <s v="二类"/>
    <n v="4.3041095890410963"/>
  </r>
  <r>
    <n v="218"/>
    <s v="呼吸机"/>
    <s v="SERVO-S"/>
    <s v="瑞典Maquet Critical "/>
    <s v="在用"/>
    <s v="25病区"/>
    <s v="2011.05.25"/>
    <d v="2011-05-26T00:00:00"/>
    <x v="0"/>
    <s v="保外"/>
    <s v="25病区"/>
    <s v="呼吸机"/>
    <x v="5"/>
    <s v="三类"/>
    <n v="6.1780821917808222"/>
  </r>
  <r>
    <n v="219"/>
    <s v="呼吸机"/>
    <s v="SERVO-S"/>
    <s v="瑞典Maquet Critical "/>
    <s v="在用"/>
    <s v="急诊科"/>
    <s v="2011.05.25"/>
    <d v="2011-05-26T00:00:00"/>
    <x v="0"/>
    <s v="保外"/>
    <s v="急诊科"/>
    <s v="呼吸机"/>
    <x v="5"/>
    <s v="三类"/>
    <n v="6.1780821917808222"/>
  </r>
  <r>
    <n v="220"/>
    <s v="呼吸机"/>
    <s v="SERVO-S"/>
    <s v="瑞典Maquet Critical "/>
    <s v="在用"/>
    <s v="急诊科"/>
    <s v="2011.05.25"/>
    <d v="2011-05-26T00:00:00"/>
    <x v="0"/>
    <s v="保外"/>
    <s v="急诊科"/>
    <s v="呼吸机"/>
    <x v="5"/>
    <s v="三类"/>
    <n v="6.1780821917808222"/>
  </r>
  <r>
    <n v="221"/>
    <s v="呼吸机"/>
    <s v="SERVO-S"/>
    <s v="瑞典Maquet Critical "/>
    <s v="在用"/>
    <s v="11病区"/>
    <s v="2011.05.25"/>
    <d v="2011-05-26T00:00:00"/>
    <x v="0"/>
    <s v="保外"/>
    <s v="11病区"/>
    <s v="呼吸机"/>
    <x v="5"/>
    <s v="三类"/>
    <n v="6.1780821917808222"/>
  </r>
  <r>
    <n v="222"/>
    <s v="呼吸机"/>
    <s v="SERVO-S"/>
    <s v="瑞典Maquet Critical "/>
    <s v="在用"/>
    <s v="3病区"/>
    <s v="2011.05.25"/>
    <d v="2011-05-26T00:00:00"/>
    <x v="0"/>
    <s v="保外"/>
    <s v="3病区"/>
    <s v="呼吸机"/>
    <x v="5"/>
    <s v="三类"/>
    <n v="6.1780821917808222"/>
  </r>
  <r>
    <n v="223"/>
    <s v="呼吸机"/>
    <s v="SERVO-S"/>
    <s v="瑞典Maquet Critical "/>
    <s v="在用"/>
    <s v="3病区"/>
    <s v="2011.05.25"/>
    <d v="2011-05-26T00:00:00"/>
    <x v="0"/>
    <s v="保外"/>
    <s v="3病区"/>
    <s v="呼吸机"/>
    <x v="5"/>
    <s v="三类"/>
    <n v="6.1780821917808222"/>
  </r>
  <r>
    <n v="224"/>
    <s v="呼吸机"/>
    <s v="SERVO-S"/>
    <s v="瑞典Maquet Critical "/>
    <s v="在用"/>
    <s v="3病区"/>
    <s v="2011.05.25"/>
    <d v="2011-05-26T00:00:00"/>
    <x v="0"/>
    <s v="保外"/>
    <s v="3病区"/>
    <s v="呼吸机"/>
    <x v="5"/>
    <s v="三类"/>
    <n v="6.1780821917808222"/>
  </r>
  <r>
    <n v="225"/>
    <s v="电子胃镜"/>
    <s v="奥林巴斯GIF-XQ260"/>
    <s v="奥林巴斯上海分公司"/>
    <s v="在用"/>
    <s v="胃肠镜室"/>
    <s v="2005.11.29"/>
    <d v="2005-11-29T00:00:00"/>
    <x v="0"/>
    <s v="保外"/>
    <s v="内镜室"/>
    <s v="电子胃镜"/>
    <x v="7"/>
    <s v="三类"/>
    <n v="11.668493150684931"/>
  </r>
  <r>
    <n v="226"/>
    <s v="呼吸机"/>
    <s v="SERVO-S"/>
    <s v="瑞典Maquet Critical "/>
    <s v="在用"/>
    <s v="3病区"/>
    <s v="2012.06.28"/>
    <d v="2012-06-28T00:00:00"/>
    <x v="0"/>
    <s v="保外"/>
    <s v="3病区"/>
    <s v="呼吸机"/>
    <x v="5"/>
    <s v="三类"/>
    <n v="5.0849315068493155"/>
  </r>
  <r>
    <n v="227"/>
    <s v="呼吸机"/>
    <s v="SERVO-S"/>
    <s v="瑞典Maquet Critical "/>
    <s v="在用"/>
    <s v="3病区"/>
    <s v="2012.06.28"/>
    <d v="2012-06-28T00:00:00"/>
    <x v="0"/>
    <s v="保外"/>
    <s v="3病区"/>
    <s v="呼吸机"/>
    <x v="5"/>
    <s v="三类"/>
    <n v="5.0849315068493155"/>
  </r>
  <r>
    <n v="228"/>
    <s v="呼吸机"/>
    <s v="SERVO-S"/>
    <s v="瑞典Maquet Critical "/>
    <s v="在用"/>
    <s v="23病区"/>
    <s v="2011.12.12"/>
    <d v="2011-12-12T00:00:00"/>
    <x v="0"/>
    <s v="保外"/>
    <s v="23病区"/>
    <s v="呼吸机"/>
    <x v="5"/>
    <s v="三类"/>
    <n v="5.6301369863013697"/>
  </r>
  <r>
    <n v="229"/>
    <s v="动态心电分析系统"/>
    <s v="Mortara  H-Scribe"/>
    <s v="美林医疗"/>
    <s v="在用"/>
    <s v="功能科"/>
    <s v="2006.06.24"/>
    <d v="2006-06-24T00:00:00"/>
    <x v="0"/>
    <s v="保外"/>
    <s v="功能科"/>
    <s v="心电分析系统"/>
    <x v="6"/>
    <s v="二类"/>
    <n v="11.101369863013698"/>
  </r>
  <r>
    <n v="230"/>
    <s v="高频手术器"/>
    <s v="2000型"/>
    <s v="美国杰西"/>
    <s v="在用"/>
    <s v="手术室"/>
    <s v="2002.08.02"/>
    <d v="2002-08-02T00:00:00"/>
    <x v="0"/>
    <s v="保外"/>
    <s v="手术室"/>
    <s v="高频手术器"/>
    <x v="10"/>
    <s v="三类"/>
    <n v="14.997260273972604"/>
  </r>
  <r>
    <n v="231"/>
    <s v="半导体激光治疗仪"/>
    <s v="LASEmaR 1000"/>
    <s v="EUFTON"/>
    <s v="在用"/>
    <s v="手术室"/>
    <s v="2012.06.28"/>
    <d v="2012-06-28T00:00:00"/>
    <x v="0"/>
    <s v="保外"/>
    <s v="手术室"/>
    <s v="激光治疗仪"/>
    <x v="10"/>
    <s v="三类"/>
    <n v="5.0849315068493155"/>
  </r>
  <r>
    <n v="232"/>
    <s v="喉镜系统"/>
    <s v="Kari  STorz"/>
    <s v="南京赫斯特"/>
    <s v="在用"/>
    <s v="耳鼻喉科"/>
    <s v="2008.10.23"/>
    <d v="2008-10-23T00:00:00"/>
    <x v="0"/>
    <s v="保外"/>
    <s v="五官科"/>
    <s v="喉镜"/>
    <x v="7"/>
    <s v="二类"/>
    <n v="8.7671232876712324"/>
  </r>
  <r>
    <n v="233"/>
    <s v="显微镜升级"/>
    <s v="BX51T-32P01共览升级"/>
    <s v="奥林巴斯"/>
    <s v="在用"/>
    <s v="病理科"/>
    <s v="2017.02.22"/>
    <d v="2017-02-27T00:00:00"/>
    <x v="1"/>
    <s v="保内2020.2"/>
    <s v="病理科"/>
    <s v="显微镜"/>
    <x v="7"/>
    <s v="二类"/>
    <n v="0.41369863013698632"/>
  </r>
  <r>
    <n v="234"/>
    <s v="麻醉监护仪"/>
    <s v="B450"/>
    <s v="GE医疗集团"/>
    <s v="在用"/>
    <s v="介入科"/>
    <s v="2017.01.25"/>
    <d v="2017-01-25T00:00:00"/>
    <x v="1"/>
    <s v="保内2020.1"/>
    <s v="介入科"/>
    <s v="麻醉监护仪"/>
    <x v="6"/>
    <s v="三类"/>
    <n v="0.50410958904109593"/>
  </r>
  <r>
    <n v="235"/>
    <s v="自体血液回收机"/>
    <s v="Cell Saver 5+"/>
    <s v="美国Haemonetics Corp"/>
    <s v="在用"/>
    <s v="麻醉科"/>
    <s v="2016.09.13"/>
    <d v="2016-09-14T00:00:00"/>
    <x v="1"/>
    <s v="保内2018.9"/>
    <s v="麻醉科"/>
    <s v="自动血液回收机"/>
    <x v="13"/>
    <s v="三类"/>
    <n v="0.86849315068493149"/>
  </r>
  <r>
    <n v="236"/>
    <s v="麻醉监护仪"/>
    <s v="B450"/>
    <s v="GE医疗集团"/>
    <s v="在用"/>
    <s v="麻醉科"/>
    <s v="2016.06.06"/>
    <d v="2016-06-06T00:00:00"/>
    <x v="1"/>
    <s v="保内2019.6"/>
    <s v="麻醉科"/>
    <s v="麻醉监护仪"/>
    <x v="5"/>
    <s v="三类"/>
    <n v="1.1424657534246576"/>
  </r>
  <r>
    <n v="237"/>
    <s v="麻醉监护仪"/>
    <s v="B450"/>
    <s v="GE医疗集团"/>
    <s v="在用"/>
    <s v="麻醉科"/>
    <s v="2015.06.25"/>
    <d v="2015-06-25T00:00:00"/>
    <x v="0"/>
    <s v="保外"/>
    <s v="麻醉科"/>
    <s v="麻醉监护仪"/>
    <x v="5"/>
    <s v="三类"/>
    <n v="2.0931506849315067"/>
  </r>
  <r>
    <n v="238"/>
    <s v="全自动血液流变仪"/>
    <s v="LBY-N6G"/>
    <s v="北京普利生"/>
    <s v="在用"/>
    <s v="检验科"/>
    <s v="2012.01.13"/>
    <d v="2012-01-13T00:00:00"/>
    <x v="0"/>
    <s v="保外"/>
    <s v="细菌室"/>
    <s v="血液流变仪"/>
    <x v="2"/>
    <s v="二类"/>
    <n v="5.5424657534246577"/>
  </r>
  <r>
    <n v="239"/>
    <s v="麻醉监护仪"/>
    <s v="MP-50"/>
    <s v="荷兰飞利浦医疗"/>
    <s v="在用"/>
    <s v="麻醉科"/>
    <s v="2007.02.07"/>
    <d v="2007-02-07T00:00:00"/>
    <x v="0"/>
    <s v="保外"/>
    <s v="麻醉科"/>
    <s v="麻醉监护仪"/>
    <x v="5"/>
    <s v="三类"/>
    <n v="10.476712328767123"/>
  </r>
  <r>
    <n v="240"/>
    <s v="多普勒超声诊断仪"/>
    <s v="LOGIQ BOOK XP"/>
    <s v="通用电气"/>
    <s v="在用"/>
    <s v="超声科"/>
    <s v="2008.06.16"/>
    <d v="2008-06-16T00:00:00"/>
    <x v="0"/>
    <s v="保外"/>
    <s v="超声科"/>
    <s v="B超"/>
    <x v="4"/>
    <s v="三类"/>
    <n v="9.1205479452054803"/>
  </r>
  <r>
    <n v="241"/>
    <s v="血气分析仪"/>
    <s v="GEM3500"/>
    <s v="威士达医疗设备上海有"/>
    <s v="在用"/>
    <s v="3病区"/>
    <s v="2010.06.10"/>
    <d v="2010-06-10T00:00:00"/>
    <x v="0"/>
    <s v="保外"/>
    <s v="3病区"/>
    <s v="血气分析仪"/>
    <x v="2"/>
    <s v="二类"/>
    <n v="7.1369863013698627"/>
  </r>
  <r>
    <n v="242"/>
    <s v="剂量仪"/>
    <s v="DOSE-1"/>
    <s v="德国WELLHOFER公司"/>
    <s v="在用"/>
    <s v="放疗组"/>
    <s v="2008.02.17"/>
    <d v="2008-02-17T00:00:00"/>
    <x v="0"/>
    <s v="保外"/>
    <s v="放疗室"/>
    <s v="剂量仪"/>
    <x v="14"/>
    <s v="二类"/>
    <n v="9.4493150684931511"/>
  </r>
  <r>
    <n v="243"/>
    <s v="血液透析机"/>
    <s v="AK95"/>
    <s v="瑞典金宝"/>
    <s v="在用"/>
    <s v="血透室"/>
    <s v="2002.10.21"/>
    <d v="2002-10-21T00:00:00"/>
    <x v="0"/>
    <s v="保外"/>
    <s v="血透室M机"/>
    <s v="血透机"/>
    <x v="13"/>
    <s v="三类"/>
    <n v="14.778082191780822"/>
  </r>
  <r>
    <n v="244"/>
    <s v="动态血糖监测系统"/>
    <s v="雷兰"/>
    <s v="圣美迪诺医疗"/>
    <s v="在用"/>
    <s v="30病区"/>
    <s v="2008.08.12"/>
    <d v="2008-08-12T00:00:00"/>
    <x v="0"/>
    <s v="保外"/>
    <s v="30病区"/>
    <s v="高压注射器"/>
    <x v="2"/>
    <s v="二类"/>
    <n v="8.9643835616438352"/>
  </r>
  <r>
    <n v="245"/>
    <s v="麻醉监护仪"/>
    <s v="GE Datex ohmeda CAM"/>
    <s v="无锡中领医疗"/>
    <s v="在用"/>
    <s v="麻醉科"/>
    <s v="2008.05.23"/>
    <d v="2008-05-23T00:00:00"/>
    <x v="0"/>
    <s v="保外"/>
    <s v="麻醉科"/>
    <s v="麻醉监护仪"/>
    <x v="5"/>
    <s v="三类"/>
    <n v="9.1863013698630134"/>
  </r>
  <r>
    <n v="246"/>
    <s v="麻醉监护仪"/>
    <s v="GE Datex ohmeda CAM"/>
    <s v="无锡中领医疗"/>
    <s v="在用"/>
    <s v="麻醉科"/>
    <s v="2008.05.23"/>
    <d v="2008-05-23T00:00:00"/>
    <x v="0"/>
    <s v="保外"/>
    <s v="麻醉科"/>
    <s v="麻醉监护仪"/>
    <x v="5"/>
    <s v="三类"/>
    <n v="9.1863013698630134"/>
  </r>
  <r>
    <n v="247"/>
    <s v="口腔综合治疗台"/>
    <s v="A3PLUS"/>
    <s v="意大利安福士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248"/>
    <s v="呼吸机"/>
    <s v="DRAGER/Savina"/>
    <s v="德尔格医疗"/>
    <s v="在用"/>
    <s v="急诊科"/>
    <s v="2010.04.22"/>
    <d v="2010-04-22T00:00:00"/>
    <x v="0"/>
    <s v="保外"/>
    <s v="急诊科"/>
    <s v="呼吸机"/>
    <x v="5"/>
    <s v="三类"/>
    <n v="7.2712328767123289"/>
  </r>
  <r>
    <n v="249"/>
    <s v="呼吸机"/>
    <s v="Savina"/>
    <s v="德尔格医疗"/>
    <s v="在用"/>
    <s v="3病区"/>
    <s v="2008.01.16"/>
    <d v="2008-01-16T00:00:00"/>
    <x v="0"/>
    <s v="保外"/>
    <s v="3病区"/>
    <s v="呼吸机"/>
    <x v="5"/>
    <s v="三类"/>
    <n v="9.536986301369863"/>
  </r>
  <r>
    <n v="250"/>
    <s v="高压注射器"/>
    <s v="Illumena 7161-S"/>
    <s v="LF公司"/>
    <s v="在用"/>
    <s v="介入科"/>
    <s v="2014.03.20"/>
    <d v="2014-03-20T00:00:00"/>
    <x v="0"/>
    <s v="保外"/>
    <s v="DSA室"/>
    <s v="恒温水箱"/>
    <x v="9"/>
    <s v="一类"/>
    <n v="3.3589041095890413"/>
  </r>
  <r>
    <n v="251"/>
    <s v="高频氩气电刀"/>
    <s v="WZ"/>
    <s v="上海交大医疗"/>
    <s v="在用"/>
    <s v="手术室"/>
    <s v="1995.05.01"/>
    <d v="1995-05-01T00:00:00"/>
    <x v="0"/>
    <s v="保外"/>
    <s v="手术室"/>
    <s v="氩气电刀 "/>
    <x v="10"/>
    <s v="三类"/>
    <n v="22.257534246575343"/>
  </r>
  <r>
    <n v="252"/>
    <s v="麻醉监护仪"/>
    <s v="GE Datex Ohmeda CAM"/>
    <s v="GE医疗集团"/>
    <s v="在用"/>
    <s v="麻醉科"/>
    <s v="2009.08.14"/>
    <d v="2009-08-14T00:00:00"/>
    <x v="0"/>
    <s v="保外"/>
    <s v="麻醉科"/>
    <s v="麻醉监护仪"/>
    <x v="5"/>
    <s v="三类"/>
    <n v="7.9589041095890414"/>
  </r>
  <r>
    <n v="253"/>
    <s v="光子治疗仪"/>
    <s v="Carnation-87C"/>
    <s v="深圳普门科技"/>
    <s v="在用"/>
    <s v="皮肤科"/>
    <s v="2013.08.07"/>
    <d v="2013-08-07T00:00:00"/>
    <x v="0"/>
    <s v="保外"/>
    <s v="皮肤科门诊"/>
    <s v="光子治疗仪"/>
    <x v="10"/>
    <s v="二类"/>
    <n v="3.9753424657534246"/>
  </r>
  <r>
    <n v="254"/>
    <s v="Q开关激光治疗仪"/>
    <s v="KL-M"/>
    <s v="吉林省科英激光"/>
    <s v="在用"/>
    <s v="皮肤科"/>
    <s v="2013.11.07"/>
    <d v="2013-11-07T00:00:00"/>
    <x v="0"/>
    <s v="保外"/>
    <s v="皮肤科门诊"/>
    <s v="激光治疗仪"/>
    <x v="10"/>
    <s v="三类"/>
    <n v="3.7232876712328768"/>
  </r>
  <r>
    <n v="255"/>
    <s v="血液透析机"/>
    <s v="4008B"/>
    <s v="费森尤斯公司"/>
    <s v="在用"/>
    <s v="血透室"/>
    <s v="2007.04.28"/>
    <d v="2007-04-28T00:00:00"/>
    <x v="0"/>
    <s v="保外"/>
    <s v="血透室"/>
    <s v="血透机"/>
    <x v="13"/>
    <s v="三类"/>
    <n v="10.257534246575343"/>
  </r>
  <r>
    <n v="256"/>
    <s v="血液透析机"/>
    <s v="4008B"/>
    <s v="费森尤斯公司"/>
    <s v="在用"/>
    <s v="血透室"/>
    <s v="2007.04.28"/>
    <d v="2007-04-28T00:00:00"/>
    <x v="0"/>
    <s v="保外"/>
    <s v="血透室Y2"/>
    <s v="血透机"/>
    <x v="13"/>
    <s v="三类"/>
    <n v="10.257534246575343"/>
  </r>
  <r>
    <n v="257"/>
    <s v="血液透析机"/>
    <s v="4008B"/>
    <s v="费森尤斯公司"/>
    <s v="在用"/>
    <s v="血透室"/>
    <s v="2006.09.01"/>
    <d v="2006-09-01T00:00:00"/>
    <x v="0"/>
    <s v="保外"/>
    <s v="血透室"/>
    <s v="血透机"/>
    <x v="13"/>
    <s v="三类"/>
    <n v="10.912328767123288"/>
  </r>
  <r>
    <n v="258"/>
    <s v="小关节镜专用器械及微骨折修复器械"/>
    <s v="WZ"/>
    <s v="施乐辉公司"/>
    <s v="在用"/>
    <s v="手术室"/>
    <s v="2009.03.17"/>
    <d v="2009-03-17T00:00:00"/>
    <x v="0"/>
    <s v="保外"/>
    <s v="手术室"/>
    <s v="小关节镜"/>
    <x v="7"/>
    <s v="三类"/>
    <n v="8.3698630136986303"/>
  </r>
  <r>
    <n v="259"/>
    <s v="高压注射器"/>
    <s v="Angiomat IIIumena"/>
    <s v="LF公司"/>
    <s v="在用"/>
    <s v="介入科"/>
    <s v="2016.11.25"/>
    <d v="2016-11-30T00:00:00"/>
    <x v="0"/>
    <s v="保外"/>
    <s v="介入科"/>
    <s v="高压注射器"/>
    <x v="14"/>
    <s v="二类"/>
    <n v="0.65753424657534243"/>
  </r>
  <r>
    <n v="260"/>
    <s v="电子胸腹腔镜"/>
    <s v="WA50042A"/>
    <s v="奥林巴斯"/>
    <s v="在用"/>
    <s v="手术室"/>
    <s v="2016.09.07"/>
    <d v="2016-09-08T00:00:00"/>
    <x v="1"/>
    <s v="保内2017.9"/>
    <s v="手术室"/>
    <s v="电子胸腹腔镜"/>
    <x v="7"/>
    <s v="三类"/>
    <n v="0.8849315068493151"/>
  </r>
  <r>
    <n v="261"/>
    <s v="高压注射器"/>
    <s v="missouri-XD2100"/>
    <s v="德国ulrich"/>
    <s v="在用"/>
    <s v="影像中心"/>
    <s v="2016.06.27"/>
    <d v="2016-06-30T00:00:00"/>
    <x v="0"/>
    <s v="保外"/>
    <s v="影像中心"/>
    <s v="高压注射器"/>
    <x v="14"/>
    <s v="二类"/>
    <n v="1.0767123287671232"/>
  </r>
  <r>
    <n v="262"/>
    <s v="体外冲击波碎石机"/>
    <s v="HK.ESWL-109"/>
    <s v="深圳市慧康医疗"/>
    <s v="在用"/>
    <s v="16病区"/>
    <s v="2011.08.12"/>
    <d v="2011-08-12T00:00:00"/>
    <x v="0"/>
    <s v="保外"/>
    <s v="门诊"/>
    <s v="冲击波碎石机"/>
    <x v="6"/>
    <s v="三类"/>
    <n v="5.9643835616438352"/>
  </r>
  <r>
    <n v="263"/>
    <s v="精密空调"/>
    <s v="SCA452"/>
    <s v="依米康设备"/>
    <s v="在用"/>
    <s v="影像中心"/>
    <s v="2011.05.26"/>
    <d v="2011-05-27T00:00:00"/>
    <x v="0"/>
    <s v="保外"/>
    <s v="影像中心"/>
    <s v="空调"/>
    <x v="15"/>
    <s v="一类"/>
    <n v="6.1753424657534248"/>
  </r>
  <r>
    <n v="264"/>
    <s v="清洗消毒器"/>
    <s v="Ninjo"/>
    <s v="ARJOHUNTLEIGH"/>
    <s v="在用"/>
    <s v="3病区"/>
    <s v="2014.05.20"/>
    <d v="2014-05-20T00:00:00"/>
    <x v="0"/>
    <s v="保外"/>
    <s v="3病区"/>
    <s v="消毒器"/>
    <x v="9"/>
    <s v="二类"/>
    <n v="3.1917808219178081"/>
  </r>
  <r>
    <n v="265"/>
    <s v="清洗消毒器"/>
    <s v="Ninjo"/>
    <s v="ARJOHUNTLEIGH"/>
    <s v="在用"/>
    <s v="11病区"/>
    <s v="2014.04.24"/>
    <d v="2014-05-20T00:00:00"/>
    <x v="0"/>
    <s v="保外"/>
    <s v="11病区"/>
    <s v="消毒器"/>
    <x v="9"/>
    <s v="二类"/>
    <n v="3.1917808219178081"/>
  </r>
  <r>
    <n v="266"/>
    <s v="血液透析机"/>
    <s v="AK95S"/>
    <s v="瑞典金宝"/>
    <s v="在用"/>
    <s v="血透室"/>
    <s v="2007.12.24"/>
    <d v="2007-12-24T00:00:00"/>
    <x v="0"/>
    <s v="保外"/>
    <s v="血透室B机"/>
    <s v="血透机"/>
    <x v="13"/>
    <s v="三类"/>
    <n v="9.6"/>
  </r>
  <r>
    <n v="267"/>
    <s v="血液透析机"/>
    <s v="AK95S"/>
    <s v="瑞典金宝"/>
    <s v="在用"/>
    <s v="血透室"/>
    <s v="2007.12.24"/>
    <d v="2007-12-24T00:00:00"/>
    <x v="0"/>
    <s v="保外"/>
    <s v="血透室"/>
    <s v="血透机"/>
    <x v="13"/>
    <s v="三类"/>
    <n v="9.6"/>
  </r>
  <r>
    <n v="268"/>
    <s v="干式像机"/>
    <s v="HORIZON  SF"/>
    <s v="美国泛太平洋"/>
    <s v="在用"/>
    <s v="核医学科"/>
    <s v="2007.04.26"/>
    <d v="2007-04-26T00:00:00"/>
    <x v="0"/>
    <s v="保外"/>
    <s v="特检科"/>
    <s v="干式相机"/>
    <x v="9"/>
    <s v="一类"/>
    <n v="10.263013698630138"/>
  </r>
  <r>
    <n v="269"/>
    <s v="纤维鼻咽喉镜"/>
    <s v="FNL-15RP3"/>
    <s v="日本HOYA株式会社"/>
    <s v="在用"/>
    <s v="耳鼻喉科"/>
    <s v="2016.09.14"/>
    <d v="2016-09-15T00:00:00"/>
    <x v="1"/>
    <s v="保内2018.3"/>
    <s v="31病区"/>
    <s v="纤维鼻咽喉镜"/>
    <x v="7"/>
    <s v="二类"/>
    <n v="0.86575342465753424"/>
  </r>
  <r>
    <n v="270"/>
    <s v="全自动血沉仪"/>
    <s v="TEST 1"/>
    <s v="威士达医疗"/>
    <s v="在用"/>
    <s v="检验科"/>
    <s v="2009.09.11"/>
    <d v="2009-09-11T00:00:00"/>
    <x v="0"/>
    <s v="保外"/>
    <s v="检验科"/>
    <s v="全自动血沉仪"/>
    <x v="2"/>
    <s v="二类"/>
    <n v="7.882191780821918"/>
  </r>
  <r>
    <n v="271"/>
    <s v="血液透析机"/>
    <s v="4008B"/>
    <s v="费森尤斯公司"/>
    <s v="在用"/>
    <s v="血透室"/>
    <s v="2014.02.08"/>
    <d v="2014-02-08T00:00:00"/>
    <x v="0"/>
    <s v="保外"/>
    <s v="血透室"/>
    <s v="血透机"/>
    <x v="13"/>
    <s v="三类"/>
    <n v="3.4684931506849317"/>
  </r>
  <r>
    <n v="272"/>
    <s v="血液透析机"/>
    <s v="4008-B"/>
    <s v="费森尤斯公司"/>
    <s v="在用"/>
    <s v="血透室"/>
    <s v="2013.06.09"/>
    <d v="2013-06-09T00:00:00"/>
    <x v="0"/>
    <s v="保外"/>
    <s v="血透室"/>
    <s v="血透机"/>
    <x v="13"/>
    <s v="三类"/>
    <n v="4.1369863013698627"/>
  </r>
  <r>
    <n v="273"/>
    <s v="血液透析机"/>
    <s v="4008-B"/>
    <s v="费森尤斯公司"/>
    <s v="在用"/>
    <s v="血透室"/>
    <s v="2013.06.09"/>
    <d v="2013-06-09T00:00:00"/>
    <x v="0"/>
    <s v="保外"/>
    <s v="血透室"/>
    <s v="血透机"/>
    <x v="13"/>
    <s v="三类"/>
    <n v="4.1369863013698627"/>
  </r>
  <r>
    <n v="274"/>
    <s v="血液透析机"/>
    <s v="4008-B"/>
    <s v="费森尤斯公司"/>
    <s v="在用"/>
    <s v="血透室"/>
    <s v="2013.06.09"/>
    <d v="2013-06-09T00:00:00"/>
    <x v="0"/>
    <s v="保外"/>
    <s v="血透室"/>
    <s v="血透机"/>
    <x v="13"/>
    <s v="三类"/>
    <n v="4.1369863013698627"/>
  </r>
  <r>
    <n v="275"/>
    <s v="血液透析机"/>
    <s v="4008-B"/>
    <s v="费森尤斯公司"/>
    <s v="在用"/>
    <s v="血透室"/>
    <s v="2013.06.09"/>
    <d v="2013-06-09T00:00:00"/>
    <x v="0"/>
    <s v="保外"/>
    <s v="血透室"/>
    <s v="血透机"/>
    <x v="13"/>
    <s v="三类"/>
    <n v="4.1369863013698627"/>
  </r>
  <r>
    <n v="276"/>
    <s v="血液透析机"/>
    <s v="4008-B"/>
    <s v="费森尤斯公司"/>
    <s v="在用"/>
    <s v="血透室"/>
    <s v="2012.06.22"/>
    <d v="2012-06-22T00:00:00"/>
    <x v="0"/>
    <s v="保外"/>
    <s v="血透室"/>
    <s v="血透机"/>
    <x v="13"/>
    <s v="三类"/>
    <n v="5.1013698630136988"/>
  </r>
  <r>
    <n v="277"/>
    <s v="血液透析机"/>
    <s v="4008-B"/>
    <s v="费森尤斯公司"/>
    <s v="在用"/>
    <s v="血透室"/>
    <s v="2012.06.22"/>
    <d v="2012-06-22T00:00:00"/>
    <x v="0"/>
    <s v="保外"/>
    <s v="血透室"/>
    <s v="血透机"/>
    <x v="13"/>
    <s v="三类"/>
    <n v="5.1013698630136988"/>
  </r>
  <r>
    <n v="278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79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0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1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2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3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4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5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6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7"/>
    <s v="血液透析机"/>
    <s v="4008B"/>
    <s v="费森尤斯公司"/>
    <s v="在用"/>
    <s v="血透室"/>
    <s v="2011.06.14"/>
    <d v="2011-06-14T00:00:00"/>
    <x v="0"/>
    <s v="保外"/>
    <s v="血透室"/>
    <s v="血透机"/>
    <x v="13"/>
    <s v="三类"/>
    <n v="6.1260273972602741"/>
  </r>
  <r>
    <n v="288"/>
    <s v="血液透析机"/>
    <s v="AK95"/>
    <s v="瑞典金宝"/>
    <s v="在用"/>
    <s v="血透室"/>
    <s v="2008.08.11"/>
    <d v="2008-08-11T00:00:00"/>
    <x v="0"/>
    <s v="保外"/>
    <s v="血透室"/>
    <s v="血透机"/>
    <x v="13"/>
    <s v="三类"/>
    <n v="8.9671232876712335"/>
  </r>
  <r>
    <n v="289"/>
    <s v="血液透析机"/>
    <s v="AK95"/>
    <s v="瑞典金宝"/>
    <s v="在用"/>
    <s v="血透室"/>
    <s v="2008.08.11"/>
    <d v="2008-08-11T00:00:00"/>
    <x v="0"/>
    <s v="保外"/>
    <s v="血透室"/>
    <s v="血透机"/>
    <x v="13"/>
    <s v="三类"/>
    <n v="8.9671232876712335"/>
  </r>
  <r>
    <n v="290"/>
    <s v="牙科种植机系统"/>
    <s v="MD20"/>
    <s v="瑞士NOUVAG AG"/>
    <s v="在用"/>
    <s v="口腔科"/>
    <s v="2011.12.12"/>
    <d v="2011-12-12T00:00:00"/>
    <x v="0"/>
    <s v="保外"/>
    <s v="口腔科"/>
    <s v="牙科种植机系统"/>
    <x v="16"/>
    <s v="二类"/>
    <n v="5.6301369863013697"/>
  </r>
  <r>
    <n v="291"/>
    <s v="切片机"/>
    <s v="徕卡CM1900(冰冻)"/>
    <s v="德国徕卡公司"/>
    <s v="在用"/>
    <s v="病理科"/>
    <s v="2006.11.15"/>
    <d v="2006-11-15T00:00:00"/>
    <x v="0"/>
    <s v="保外"/>
    <s v="切片室"/>
    <s v="切片机"/>
    <x v="2"/>
    <s v="一类"/>
    <n v="10.706849315068494"/>
  </r>
  <r>
    <n v="292"/>
    <s v="麻醉监护仪"/>
    <s v="S/5 Compact"/>
    <s v="GE医疗集团"/>
    <s v="在用"/>
    <s v="麻醉科"/>
    <s v="2012.06.20"/>
    <d v="2012-06-20T00:00:00"/>
    <x v="0"/>
    <s v="保外"/>
    <s v="麻醉科"/>
    <s v="麻醉监护仪"/>
    <x v="5"/>
    <s v="三类"/>
    <n v="5.1068493150684935"/>
  </r>
  <r>
    <n v="293"/>
    <s v="麻醉监护仪"/>
    <s v="S/5 Compact"/>
    <s v="GE医疗集团"/>
    <s v="在用"/>
    <s v="麻醉科"/>
    <s v="2012.06.20"/>
    <d v="2012-06-20T00:00:00"/>
    <x v="0"/>
    <s v="保外"/>
    <s v="麻醉科"/>
    <s v="麻醉监护仪"/>
    <x v="5"/>
    <s v="三类"/>
    <n v="5.1068493150684935"/>
  </r>
  <r>
    <n v="294"/>
    <s v="麻醉监护仪"/>
    <s v="S/5 Compact"/>
    <s v="GE医疗集团"/>
    <s v="在用"/>
    <s v="麻醉科"/>
    <s v="2011.05.26"/>
    <d v="2011-05-26T00:00:00"/>
    <x v="0"/>
    <s v="保外"/>
    <s v="麻醉科"/>
    <s v="麻醉监护仪"/>
    <x v="5"/>
    <s v="三类"/>
    <n v="6.1780821917808222"/>
  </r>
  <r>
    <n v="295"/>
    <s v="麻醉监护仪"/>
    <s v="S/5 Compact"/>
    <s v="GE医疗集团"/>
    <s v="在用"/>
    <s v="麻醉科"/>
    <s v="2011.05.26"/>
    <d v="2011-05-26T00:00:00"/>
    <x v="0"/>
    <s v="保外"/>
    <s v="麻醉科"/>
    <s v="麻醉监护仪"/>
    <x v="5"/>
    <s v="三类"/>
    <n v="6.1780821917808222"/>
  </r>
  <r>
    <n v="296"/>
    <s v="麻醉监护仪"/>
    <s v="S/5 Compact"/>
    <s v="GE医疗集团"/>
    <s v="在用"/>
    <s v="麻醉科"/>
    <s v="2011.05.26"/>
    <d v="2011-05-26T00:00:00"/>
    <x v="0"/>
    <s v="保外"/>
    <s v="麻醉科"/>
    <s v="麻醉监护仪"/>
    <x v="5"/>
    <s v="三类"/>
    <n v="6.1780821917808222"/>
  </r>
  <r>
    <n v="297"/>
    <s v="麻醉监护仪"/>
    <s v="S/5 Compact"/>
    <s v="GE医疗集团"/>
    <s v="在用"/>
    <s v="麻醉科"/>
    <s v="2011.05.26"/>
    <d v="2011-05-26T00:00:00"/>
    <x v="0"/>
    <s v="保外"/>
    <s v="麻醉科"/>
    <s v="麻醉监护仪"/>
    <x v="5"/>
    <s v="三类"/>
    <n v="6.1780821917808222"/>
  </r>
  <r>
    <n v="298"/>
    <s v="麻醉监护仪"/>
    <s v="S/5 Compact"/>
    <s v="GE医疗集团"/>
    <s v="在用"/>
    <s v="麻醉科"/>
    <s v="2011.05.26"/>
    <d v="2011-05-26T00:00:00"/>
    <x v="0"/>
    <s v="保外"/>
    <s v="麻醉科"/>
    <s v="麻醉监护仪"/>
    <x v="5"/>
    <s v="三类"/>
    <n v="6.1780821917808222"/>
  </r>
  <r>
    <n v="299"/>
    <s v="麻醉监护仪"/>
    <s v="S/5 Compact"/>
    <s v="GE医疗集团"/>
    <s v="在用"/>
    <s v="麻醉科"/>
    <s v="2011.01.27"/>
    <d v="2011-01-27T00:00:00"/>
    <x v="0"/>
    <s v="保外"/>
    <s v="麻醉科"/>
    <s v="麻醉监护仪"/>
    <x v="5"/>
    <s v="三类"/>
    <n v="6.5041095890410956"/>
  </r>
  <r>
    <n v="300"/>
    <s v="麻醉监护仪"/>
    <s v="S/5 Compact"/>
    <s v="GE医疗集团"/>
    <s v="在用"/>
    <s v="麻醉科"/>
    <s v="2011.01.27"/>
    <d v="2011-01-27T00:00:00"/>
    <x v="0"/>
    <s v="保外"/>
    <s v="麻醉科"/>
    <s v="麻醉监护仪"/>
    <x v="5"/>
    <s v="三类"/>
    <n v="6.5041095890410956"/>
  </r>
  <r>
    <n v="301"/>
    <s v="纤维胆道镜"/>
    <s v="CHF-P60"/>
    <s v="奥林巴斯"/>
    <s v="在用"/>
    <s v="手术室"/>
    <s v="2015.01.09"/>
    <d v="2015-01-09T00:00:00"/>
    <x v="0"/>
    <s v="保外"/>
    <s v="手术室"/>
    <s v="纤维胆道镜"/>
    <x v="7"/>
    <s v="二类"/>
    <n v="2.5506849315068494"/>
  </r>
  <r>
    <n v="302"/>
    <s v="血液透析机"/>
    <s v="Dialog+"/>
    <s v="德国贝朗"/>
    <s v="在用"/>
    <s v="血透室"/>
    <s v="2015.02.03"/>
    <d v="2015-02-03T00:00:00"/>
    <x v="1"/>
    <s v="保内2018.2"/>
    <s v="血透室"/>
    <s v="血透机"/>
    <x v="13"/>
    <s v="三类"/>
    <n v="2.4821917808219176"/>
  </r>
  <r>
    <n v="303"/>
    <s v="血液透析机"/>
    <s v="Dialog+"/>
    <s v="德国贝朗"/>
    <s v="在用"/>
    <s v="血透室"/>
    <s v="2014.10.01"/>
    <d v="2014-10-01T00:00:00"/>
    <x v="0"/>
    <s v="保外"/>
    <s v="血透室"/>
    <s v="血透机"/>
    <x v="13"/>
    <s v="三类"/>
    <n v="2.8246575342465752"/>
  </r>
  <r>
    <n v="304"/>
    <s v="血液透析机"/>
    <s v="Dialog+"/>
    <s v="德国贝朗"/>
    <s v="在用"/>
    <s v="血透室"/>
    <s v="2014.10.01"/>
    <d v="2014-10-01T00:00:00"/>
    <x v="0"/>
    <s v="保外"/>
    <s v="血透室"/>
    <s v="血透机"/>
    <x v="13"/>
    <s v="三类"/>
    <n v="2.8246575342465752"/>
  </r>
  <r>
    <n v="305"/>
    <s v="血液透析机"/>
    <s v="Dialog+"/>
    <s v="德国贝朗"/>
    <s v="在用"/>
    <s v="血透室"/>
    <s v="2014.10.01"/>
    <d v="2014-10-01T00:00:00"/>
    <x v="0"/>
    <s v="保外"/>
    <s v="血透室"/>
    <s v="血透机"/>
    <x v="13"/>
    <s v="三类"/>
    <n v="2.8246575342465752"/>
  </r>
  <r>
    <n v="306"/>
    <s v="血液透析机"/>
    <s v="Dialog+"/>
    <s v="德国贝朗"/>
    <s v="在用"/>
    <s v="血透室"/>
    <s v="2014.10.01"/>
    <d v="2014-10-01T00:00:00"/>
    <x v="0"/>
    <s v="保外"/>
    <s v="血透室"/>
    <s v="血透机"/>
    <x v="13"/>
    <s v="三类"/>
    <n v="2.8246575342465752"/>
  </r>
  <r>
    <n v="307"/>
    <s v="血液透析机"/>
    <s v="Dialog+"/>
    <s v="德国贝朗"/>
    <s v="在用"/>
    <s v="血透室"/>
    <s v="2014.07.30"/>
    <d v="2014-07-30T00:00:00"/>
    <x v="0"/>
    <s v="保外"/>
    <s v="血透室"/>
    <s v="血透机"/>
    <x v="13"/>
    <s v="三类"/>
    <n v="2.9972602739726026"/>
  </r>
  <r>
    <n v="308"/>
    <s v="血液透析机"/>
    <s v="Dialog+"/>
    <s v="德国贝朗"/>
    <s v="在用"/>
    <s v="血透室"/>
    <s v="2014.07.30"/>
    <d v="2014-07-30T00:00:00"/>
    <x v="0"/>
    <s v="保外"/>
    <s v="血透室"/>
    <s v="血透机"/>
    <x v="13"/>
    <s v="三类"/>
    <n v="2.9972602739726026"/>
  </r>
  <r>
    <n v="309"/>
    <s v="纤维插管镜"/>
    <s v="LF--GP"/>
    <s v="奥林巴斯"/>
    <s v="在用"/>
    <s v="麻醉科"/>
    <s v="2009.12.04"/>
    <d v="2009-12-04T00:00:00"/>
    <x v="0"/>
    <s v="保外"/>
    <s v="麻醉科"/>
    <s v="纤维穿管镜"/>
    <x v="7"/>
    <s v="二类"/>
    <n v="7.6520547945205477"/>
  </r>
  <r>
    <n v="310"/>
    <s v="血液透析机"/>
    <s v="Dialog+"/>
    <s v="德国贝朗"/>
    <s v="在用"/>
    <s v="血透室"/>
    <s v="2017.01.20"/>
    <d v="2017-01-22T00:00:00"/>
    <x v="1"/>
    <s v="保内2020.1"/>
    <s v="血透室"/>
    <s v="血透机"/>
    <x v="13"/>
    <s v="三类"/>
    <n v="0.51232876712328768"/>
  </r>
  <r>
    <n v="311"/>
    <s v="血液透析机"/>
    <s v="Dialog+"/>
    <s v="德国贝朗"/>
    <s v="在用"/>
    <s v="血透室"/>
    <s v="2016.05.27"/>
    <d v="2016-05-28T00:00:00"/>
    <x v="1"/>
    <s v="保内2019.5"/>
    <s v="血透室"/>
    <s v="血透机"/>
    <x v="13"/>
    <s v="三类"/>
    <n v="1.167123287671233"/>
  </r>
  <r>
    <n v="312"/>
    <s v="血液透析机"/>
    <s v="Dialog+"/>
    <s v="德国贝朗"/>
    <s v="在用"/>
    <s v="血透室"/>
    <s v="2016.05.27"/>
    <d v="2016-05-28T00:00:00"/>
    <x v="1"/>
    <s v="保内2019.5"/>
    <s v="血透室"/>
    <s v="血透机"/>
    <x v="13"/>
    <s v="三类"/>
    <n v="1.167123287671233"/>
  </r>
  <r>
    <n v="313"/>
    <s v="血液透析机"/>
    <s v="Dialog+"/>
    <s v="德国贝朗"/>
    <s v="在用"/>
    <s v="血透室"/>
    <s v="2016.05.27"/>
    <d v="2016-05-28T00:00:00"/>
    <x v="1"/>
    <s v="保内2019.5"/>
    <s v="血透室"/>
    <s v="血透机"/>
    <x v="13"/>
    <s v="三类"/>
    <n v="1.167123287671233"/>
  </r>
  <r>
    <n v="314"/>
    <s v="血液透析机"/>
    <s v="Dialog+"/>
    <s v="德国贝朗"/>
    <s v="在用"/>
    <s v="血透室"/>
    <s v="2016.05.27"/>
    <d v="2016-05-28T00:00:00"/>
    <x v="1"/>
    <s v="保内2019.5"/>
    <s v="血透室"/>
    <s v="血透机"/>
    <x v="13"/>
    <s v="三类"/>
    <n v="1.167123287671233"/>
  </r>
  <r>
    <n v="315"/>
    <s v="手术床"/>
    <s v="P2100"/>
    <s v="台湾美迪兰"/>
    <s v="在用"/>
    <s v="手术室"/>
    <s v="2003.05.01"/>
    <d v="2003-05-01T00:00:00"/>
    <x v="0"/>
    <s v="保外"/>
    <s v="手术室"/>
    <s v="手术床"/>
    <x v="5"/>
    <s v="二类"/>
    <n v="14.252054794520548"/>
  </r>
  <r>
    <n v="316"/>
    <s v="手术无影灯"/>
    <s v="台湾双灯加独立式"/>
    <s v="台湾美迪兰"/>
    <s v="在用"/>
    <s v="手术室"/>
    <s v="2003.05.01"/>
    <d v="2003-05-01T00:00:00"/>
    <x v="0"/>
    <s v="保外"/>
    <s v="手术室"/>
    <s v="无影灯"/>
    <x v="5"/>
    <s v="二类"/>
    <n v="14.252054794520548"/>
  </r>
  <r>
    <n v="317"/>
    <s v="显微镜"/>
    <s v="BX51T-32P01共览"/>
    <s v="奥林巴斯"/>
    <s v="在用"/>
    <s v="病理科"/>
    <s v="2011.05.25"/>
    <d v="2011-05-26T00:00:00"/>
    <x v="0"/>
    <s v="保外"/>
    <s v="病理科"/>
    <s v="显微镜"/>
    <x v="7"/>
    <s v="二类"/>
    <n v="6.1780821917808222"/>
  </r>
  <r>
    <n v="318"/>
    <s v="包埋机"/>
    <s v="LEICA EG1160"/>
    <s v="德国徕卡公司"/>
    <s v="在用"/>
    <s v="病理科"/>
    <s v="2009.04.02"/>
    <d v="2009-04-02T00:00:00"/>
    <x v="0"/>
    <s v="保外"/>
    <s v="病理科"/>
    <s v="组织包埋机"/>
    <x v="2"/>
    <s v="一类"/>
    <n v="8.3260273972602743"/>
  </r>
  <r>
    <n v="319"/>
    <s v="组织包理机"/>
    <s v="EG1160"/>
    <s v="德国徕卡公司"/>
    <s v="在用"/>
    <s v="病理科"/>
    <s v="2011.01.11"/>
    <d v="2011-01-11T00:00:00"/>
    <x v="0"/>
    <s v="保外"/>
    <s v="病理科"/>
    <s v="组织包埋机"/>
    <x v="2"/>
    <s v="一类"/>
    <n v="6.5479452054794525"/>
  </r>
  <r>
    <n v="320"/>
    <s v="宫腔镜"/>
    <s v="STORZ"/>
    <s v="STORZ中国公司"/>
    <s v="在用"/>
    <s v="手术室"/>
    <s v="2005.07.05"/>
    <d v="2005-07-05T00:00:00"/>
    <x v="0"/>
    <s v="保外"/>
    <s v="手术室"/>
    <s v="宫腔镜"/>
    <x v="7"/>
    <s v="二类"/>
    <n v="12.07123287671233"/>
  </r>
  <r>
    <n v="321"/>
    <s v="视频喉镜"/>
    <s v="GLIDE SCOFE"/>
    <s v="GLIDE SCOFE"/>
    <s v="在用"/>
    <s v="麻醉科"/>
    <s v="2010.10.18"/>
    <d v="2010-10-18T00:00:00"/>
    <x v="0"/>
    <s v="保外"/>
    <s v="麻醉科"/>
    <s v="视频喉镜"/>
    <x v="7"/>
    <s v="二类"/>
    <n v="6.7808219178082192"/>
  </r>
  <r>
    <n v="322"/>
    <s v="外科手术动力切割系统"/>
    <s v="美敦力XPS  micro"/>
    <s v="南京医恩特医疗有限公"/>
    <s v="在用"/>
    <s v="手术室"/>
    <s v="2008.05.23"/>
    <d v="2008-05-23T00:00:00"/>
    <x v="0"/>
    <s v="保外"/>
    <s v="手术室"/>
    <s v="外科动力切割系统"/>
    <x v="12"/>
    <s v="三类"/>
    <n v="9.1863013698630134"/>
  </r>
  <r>
    <n v="323"/>
    <s v="颅内压监护仪"/>
    <s v="ICP EXPRESS"/>
    <s v="Codman &amp; Shurtleff,I"/>
    <s v="在用"/>
    <s v="11病区"/>
    <s v="2014.07.25"/>
    <d v="2014-07-25T00:00:00"/>
    <x v="0"/>
    <s v="保外"/>
    <s v="11病区"/>
    <s v="颅内压监护仪"/>
    <x v="6"/>
    <s v="二类"/>
    <n v="3.010958904109589"/>
  </r>
  <r>
    <n v="324"/>
    <s v="自体血液回收机"/>
    <s v="BW-8100A"/>
    <s v="北京万东康源"/>
    <s v="在用"/>
    <s v="麻醉科"/>
    <s v="2012.05.02"/>
    <d v="2012-05-08T00:00:00"/>
    <x v="0"/>
    <s v="保外"/>
    <s v="麻醉科"/>
    <s v="血液回收机"/>
    <x v="13"/>
    <s v="三类"/>
    <n v="5.2246575342465755"/>
  </r>
  <r>
    <n v="325"/>
    <s v="X线透视机"/>
    <s v="BGL3000"/>
    <s v="上海百腾医疗"/>
    <s v="在用"/>
    <s v="体检中心"/>
    <s v="2011.12.12"/>
    <d v="2011-12-12T00:00:00"/>
    <x v="0"/>
    <s v="保外"/>
    <s v="体检中心"/>
    <s v="DR"/>
    <x v="3"/>
    <s v="三类"/>
    <n v="5.6301369863013697"/>
  </r>
  <r>
    <n v="326"/>
    <s v="颅内压监护仪"/>
    <s v="CAMINO  SPM--1"/>
    <s v="无锡科恩医疗"/>
    <s v="在用"/>
    <s v="3病区"/>
    <s v="2005.01.18"/>
    <d v="2005-01-18T00:00:00"/>
    <x v="0"/>
    <s v="保外"/>
    <s v="3病区"/>
    <s v="颅内压监护仪"/>
    <x v="6"/>
    <s v="二类"/>
    <n v="12.531506849315068"/>
  </r>
  <r>
    <n v="327"/>
    <s v="水处理"/>
    <s v="KHRO-1000"/>
    <s v="山东康辉水处理"/>
    <s v="在用"/>
    <s v="供应室"/>
    <s v="2011.05.27"/>
    <d v="2011-05-27T00:00:00"/>
    <x v="0"/>
    <s v="保外"/>
    <s v="供应室"/>
    <s v="水处理"/>
    <x v="15"/>
    <s v="一类"/>
    <n v="6.1753424657534248"/>
  </r>
  <r>
    <n v="328"/>
    <s v="动态脑电盒"/>
    <s v="Trackit"/>
    <s v="LIFELNE公司"/>
    <s v="在用"/>
    <s v="功能科"/>
    <s v="2011.01.11"/>
    <d v="2011-01-11T00:00:00"/>
    <x v="0"/>
    <s v="保外"/>
    <s v="功能科"/>
    <s v="动态脑电盒"/>
    <x v="6"/>
    <s v="二类"/>
    <n v="6.5479452054794525"/>
  </r>
  <r>
    <n v="329"/>
    <s v="动态脑电盒"/>
    <s v="Trackit"/>
    <s v="LIFELNE公司"/>
    <s v="在用"/>
    <s v="功能科"/>
    <s v="2011.01.11"/>
    <d v="2011-01-11T00:00:00"/>
    <x v="0"/>
    <s v="保外"/>
    <s v="功能科"/>
    <s v="动态脑电盒"/>
    <x v="6"/>
    <s v="二类"/>
    <n v="6.5479452054794525"/>
  </r>
  <r>
    <n v="330"/>
    <s v="膀胱镜系统"/>
    <s v="STORZ"/>
    <s v="德国Karl STORZ GmbH&amp;"/>
    <s v="在用"/>
    <s v="手术室"/>
    <s v="2010.04.22"/>
    <d v="2010-04-22T00:00:00"/>
    <x v="0"/>
    <s v="保外"/>
    <s v="手术室"/>
    <s v="膀胱镜"/>
    <x v="7"/>
    <s v="二类"/>
    <n v="7.2712328767123289"/>
  </r>
  <r>
    <n v="331"/>
    <s v="水处理"/>
    <s v="TCSH-10RO/1000K"/>
    <s v="杭州天创净水设备"/>
    <s v="在用"/>
    <s v="检验科"/>
    <s v="2011.06.15"/>
    <d v="2011-06-15T00:00:00"/>
    <x v="0"/>
    <s v="保外"/>
    <s v="检验科"/>
    <s v="水处理"/>
    <x v="2"/>
    <s v="二类"/>
    <n v="6.1232876712328768"/>
  </r>
  <r>
    <n v="332"/>
    <s v="手术床"/>
    <s v="SMARTP2000Classic"/>
    <s v="台湾美迪兰"/>
    <s v="在用"/>
    <s v="手术室"/>
    <s v="2012.09.18"/>
    <d v="2012-09-18T00:00:00"/>
    <x v="0"/>
    <s v="保外"/>
    <s v="手术室"/>
    <s v="手术床"/>
    <x v="5"/>
    <s v="二类"/>
    <n v="4.86027397260274"/>
  </r>
  <r>
    <n v="333"/>
    <s v="肛肠多功能检查治疗仪"/>
    <s v="XNG-22"/>
    <s v="乐陵市信诺医疗"/>
    <s v="在用"/>
    <s v="19病区"/>
    <s v="2014.06.24"/>
    <d v="2014-09-23T00:00:00"/>
    <x v="0"/>
    <s v="保外"/>
    <s v="门诊部外科诊室"/>
    <s v="肛肠多功能检查治疗仪"/>
    <x v="10"/>
    <s v="三类"/>
    <n v="2.8465753424657536"/>
  </r>
  <r>
    <n v="334"/>
    <s v="膀胱镜"/>
    <s v="OLYMPUS"/>
    <s v="OLYMPUS上海公司"/>
    <s v="在用"/>
    <s v="手术室"/>
    <s v="2005.08.24"/>
    <d v="2005-08-24T00:00:00"/>
    <x v="0"/>
    <s v="保外"/>
    <s v="手术室"/>
    <s v="膀胱镜"/>
    <x v="7"/>
    <s v="二类"/>
    <n v="11.934246575342465"/>
  </r>
  <r>
    <n v="335"/>
    <s v="显微镜"/>
    <s v="BX41-32P02-FLB3荧光"/>
    <s v="奥林巴斯"/>
    <s v="在用"/>
    <s v="检验科"/>
    <s v="2008.02.25"/>
    <d v="2008-02-25T00:00:00"/>
    <x v="0"/>
    <s v="保外"/>
    <s v="检验科"/>
    <s v="显微镜"/>
    <x v="7"/>
    <s v="二类"/>
    <n v="9.4273972602739722"/>
  </r>
  <r>
    <n v="336"/>
    <s v="心肺复苏机"/>
    <s v="蓝仕威克HLR-601"/>
    <s v="美国蓝仕威克"/>
    <s v="在用"/>
    <s v="急诊科"/>
    <s v="2009.11.12"/>
    <d v="2009-11-12T00:00:00"/>
    <x v="0"/>
    <s v="保外"/>
    <s v="急诊科"/>
    <s v="心肺复苏机"/>
    <x v="6"/>
    <s v="三类"/>
    <n v="7.7123287671232879"/>
  </r>
  <r>
    <n v="337"/>
    <s v="短波治疗仪"/>
    <s v="BTL-6000"/>
    <s v="比特乐科技(深圳）"/>
    <s v="在用"/>
    <s v="康复医学科"/>
    <s v="2015.02.16"/>
    <d v="2015-02-16T00:00:00"/>
    <x v="0"/>
    <s v="保外"/>
    <s v="康复医学科"/>
    <s v="短波治疗仪"/>
    <x v="10"/>
    <s v="二类"/>
    <n v="2.4465753424657533"/>
  </r>
  <r>
    <n v="338"/>
    <s v="高频电刀"/>
    <s v="Force FX--8C"/>
    <s v="泰科医疗器材"/>
    <s v="在用"/>
    <s v="手术室"/>
    <s v="2009.07.28"/>
    <d v="2009-07-28T00:00:00"/>
    <x v="0"/>
    <s v="保外"/>
    <s v="手术室"/>
    <s v="高频电刀"/>
    <x v="10"/>
    <s v="三类"/>
    <n v="8.0054794520547947"/>
  </r>
  <r>
    <n v="339"/>
    <s v="酸化水系统"/>
    <s v="SunTech-1000"/>
    <s v="圣太科"/>
    <s v="在用"/>
    <s v="供应室"/>
    <s v="2011.05.27"/>
    <d v="2011-05-27T00:00:00"/>
    <x v="0"/>
    <s v="保外"/>
    <s v="供应室"/>
    <s v="酸化水系统"/>
    <x v="15"/>
    <s v="一类"/>
    <n v="6.1753424657534248"/>
  </r>
  <r>
    <n v="340"/>
    <s v="干燥柜"/>
    <s v="YGZ-1600"/>
    <s v="山东新华医疗器械股份"/>
    <s v="在用"/>
    <s v="供应室"/>
    <s v="2011.05.27"/>
    <d v="2011-05-27T00:00:00"/>
    <x v="0"/>
    <s v="保外"/>
    <s v="供应室"/>
    <s v="干燥柜"/>
    <x v="9"/>
    <s v="一类"/>
    <n v="6.1753424657534248"/>
  </r>
  <r>
    <n v="341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2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3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4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5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6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7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8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49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50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51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52"/>
    <s v="手术无影灯"/>
    <s v="SLimLED55"/>
    <s v="台湾美迪兰"/>
    <s v="在用"/>
    <s v="手术室"/>
    <s v="2011.05.26"/>
    <d v="2011-05-26T00:00:00"/>
    <x v="0"/>
    <s v="保外"/>
    <s v="手术室"/>
    <s v="无影灯"/>
    <x v="5"/>
    <s v="二类"/>
    <n v="6.1780821917808222"/>
  </r>
  <r>
    <n v="353"/>
    <s v="高压注射器"/>
    <s v="LFCT-9000ADV"/>
    <s v="上海今世贸易"/>
    <s v="在用"/>
    <s v="影像中心"/>
    <s v="2004.05.18"/>
    <d v="2004-05-18T00:00:00"/>
    <x v="0"/>
    <s v="保外"/>
    <s v="影像中心"/>
    <s v="高压注射器"/>
    <x v="14"/>
    <s v="二类"/>
    <n v="13.202739726027398"/>
  </r>
  <r>
    <n v="354"/>
    <s v="真空干燥柜"/>
    <s v="ICD-G100"/>
    <s v="苏州艾思德森"/>
    <s v="在用"/>
    <s v="供应室"/>
    <s v="2017.03.23"/>
    <d v="2017-04-05T00:00:00"/>
    <x v="1"/>
    <s v="保内2020.4"/>
    <s v="供应室"/>
    <s v="干燥柜"/>
    <x v="9"/>
    <s v="一类"/>
    <n v="0.31232876712328766"/>
  </r>
  <r>
    <n v="355"/>
    <s v="中央监护系统"/>
    <s v="M3150A"/>
    <s v="飞利浦医疗系统"/>
    <s v="在用"/>
    <s v="3病区"/>
    <s v="2016.12.14"/>
    <d v="2016-12-30T00:00:00"/>
    <x v="1"/>
    <s v="保内2018.12"/>
    <s v="3病区"/>
    <s v="中央监护"/>
    <x v="6"/>
    <s v="二类"/>
    <n v="0.57534246575342463"/>
  </r>
  <r>
    <n v="356"/>
    <s v="全自动血凝仪"/>
    <s v="SYSMEX CS-5100"/>
    <s v="希斯美康公司"/>
    <s v="在用"/>
    <s v="检验科"/>
    <s v="2015.06.05"/>
    <d v="2015-06-05T00:00:00"/>
    <x v="0"/>
    <s v="保外"/>
    <s v="临检室"/>
    <s v="血凝仪"/>
    <x v="2"/>
    <s v="二类"/>
    <n v="2.1479452054794521"/>
  </r>
  <r>
    <n v="357"/>
    <s v="全自动血凝仪"/>
    <s v="SYSMEX CS-5100"/>
    <s v="希斯美康公司"/>
    <s v="在用"/>
    <s v="检验科"/>
    <s v="2015.06.05"/>
    <d v="2015-06-05T00:00:00"/>
    <x v="0"/>
    <s v="保外"/>
    <s v="急诊化验室"/>
    <s v="全自动血凝仪"/>
    <x v="2"/>
    <s v="二类"/>
    <n v="2.1479452054794521"/>
  </r>
  <r>
    <n v="358"/>
    <s v="生物安全柜"/>
    <s v="AC2-4S1"/>
    <s v="ESCO"/>
    <s v="在用"/>
    <s v="检验科"/>
    <s v="2013.12.09"/>
    <d v="2013-12-09T00:00:00"/>
    <x v="0"/>
    <s v="保外"/>
    <s v="细菌室"/>
    <s v="安全柜"/>
    <x v="2"/>
    <s v="一类"/>
    <n v="3.6356164383561644"/>
  </r>
  <r>
    <n v="359"/>
    <s v="手术床  "/>
    <s v="C600K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60"/>
    <s v="多普勒超声诊断仪"/>
    <s v="GE VIVDE"/>
    <s v="GE医疗集团"/>
    <s v="在用"/>
    <s v="26病区"/>
    <s v="2011.03.28"/>
    <d v="2011-03-28T00:00:00"/>
    <x v="0"/>
    <s v="保外"/>
    <s v="26病区"/>
    <s v="B超"/>
    <x v="4"/>
    <s v="三类"/>
    <n v="6.3397260273972602"/>
  </r>
  <r>
    <n v="361"/>
    <s v="影像工作站"/>
    <s v="HPZAS-1000"/>
    <s v="电脑与显微镜组成"/>
    <s v="在用"/>
    <s v="病理科"/>
    <s v="2000.01.01"/>
    <d v="2000-01-01T00:00:00"/>
    <x v="0"/>
    <s v="保外"/>
    <s v="病理科"/>
    <s v="影像工作站"/>
    <x v="9"/>
    <s v="一类"/>
    <n v="17.583561643835615"/>
  </r>
  <r>
    <n v="362"/>
    <s v="纤维膀胱镜"/>
    <s v="CYF-5A"/>
    <s v="奥林巴斯"/>
    <s v="在用"/>
    <s v="手术室"/>
    <s v="2010.09.06"/>
    <d v="2010-09-06T00:00:00"/>
    <x v="0"/>
    <s v="保外"/>
    <s v="手术室"/>
    <s v="膀胱镜"/>
    <x v="7"/>
    <s v="二类"/>
    <n v="6.8958904109589039"/>
  </r>
  <r>
    <n v="363"/>
    <s v="手术床"/>
    <s v="P2000"/>
    <s v="台湾美迪兰"/>
    <s v="在用"/>
    <s v="手术室"/>
    <s v="2003.05.01"/>
    <d v="2003-05-01T00:00:00"/>
    <x v="0"/>
    <s v="保外"/>
    <s v="手术室"/>
    <s v="手术床"/>
    <x v="5"/>
    <s v="二类"/>
    <n v="14.252054794520548"/>
  </r>
  <r>
    <n v="364"/>
    <s v="手术床"/>
    <s v="P2000"/>
    <s v="台湾美迪兰"/>
    <s v="在用"/>
    <s v="手术室"/>
    <s v="2003.05.01"/>
    <d v="2003-05-01T00:00:00"/>
    <x v="0"/>
    <s v="保外"/>
    <s v="手术室"/>
    <s v="手术床"/>
    <x v="5"/>
    <s v="二类"/>
    <n v="14.252054794520548"/>
  </r>
  <r>
    <n v="365"/>
    <s v="手术床"/>
    <s v="P2000"/>
    <s v="台湾美迪兰"/>
    <s v="在用"/>
    <s v="手术室"/>
    <s v="2003.05.01"/>
    <d v="2003-05-01T00:00:00"/>
    <x v="0"/>
    <s v="保外"/>
    <s v="手术室"/>
    <s v="手术床"/>
    <x v="5"/>
    <s v="二类"/>
    <n v="14.252054794520548"/>
  </r>
  <r>
    <n v="366"/>
    <s v="中央监护系统"/>
    <s v="UT4800"/>
    <s v="深圳金科威"/>
    <s v="在用"/>
    <s v="23病区"/>
    <s v="2014.09.12"/>
    <d v="2014-09-12T00:00:00"/>
    <x v="0"/>
    <s v="保外"/>
    <s v="23病区"/>
    <s v="中央监护"/>
    <x v="6"/>
    <s v="二类"/>
    <n v="2.8767123287671232"/>
  </r>
  <r>
    <n v="367"/>
    <s v="中央监护系统"/>
    <s v="UT4800"/>
    <s v="深圳金科威"/>
    <s v="在用"/>
    <s v="25病区"/>
    <s v="2014.09.05"/>
    <d v="2014-09-05T00:00:00"/>
    <x v="0"/>
    <s v="保外"/>
    <s v="25病区"/>
    <s v="中央监护"/>
    <x v="6"/>
    <s v="二类"/>
    <n v="2.8958904109589043"/>
  </r>
  <r>
    <n v="368"/>
    <s v="酸化水系统"/>
    <s v="SUNTECH-1000"/>
    <s v="圣太科"/>
    <s v="在用"/>
    <s v="胃肠镜室"/>
    <s v="2011.05.25"/>
    <d v="2011-05-26T00:00:00"/>
    <x v="0"/>
    <s v="保外"/>
    <s v="内镜室"/>
    <s v="酸化水系统"/>
    <x v="15"/>
    <s v="一类"/>
    <n v="6.1780821917808222"/>
  </r>
  <r>
    <n v="369"/>
    <s v="高频电刀"/>
    <s v="Force FX--8C"/>
    <s v="泰科医疗器材"/>
    <s v="在用"/>
    <s v="手术室"/>
    <s v="2011.05.25"/>
    <d v="2011-05-26T00:00:00"/>
    <x v="0"/>
    <s v="保外"/>
    <s v="手术室"/>
    <s v="高频电刀"/>
    <x v="10"/>
    <s v="三类"/>
    <n v="6.1780821917808222"/>
  </r>
  <r>
    <n v="370"/>
    <s v="高频电刀"/>
    <s v="Force FX--8C"/>
    <s v="泰科医疗器材"/>
    <s v="在用"/>
    <s v="手术室"/>
    <s v="2011.05.25"/>
    <d v="2011-05-26T00:00:00"/>
    <x v="0"/>
    <s v="保外"/>
    <s v="手术室"/>
    <s v="高频电刀"/>
    <x v="10"/>
    <s v="三类"/>
    <n v="6.1780821917808222"/>
  </r>
  <r>
    <n v="371"/>
    <s v="手术无影灯"/>
    <s v="台湾美迪兰双头"/>
    <s v="台湾美迪兰"/>
    <s v="在用"/>
    <s v="手术室"/>
    <s v="2003.05.01"/>
    <d v="2003-05-01T00:00:00"/>
    <x v="0"/>
    <s v="保外"/>
    <s v="手术室"/>
    <s v="无影灯"/>
    <x v="5"/>
    <s v="二类"/>
    <n v="14.252054794520548"/>
  </r>
  <r>
    <n v="372"/>
    <s v="手术无影灯"/>
    <s v="台湾美迪兰双头"/>
    <s v="台湾美迪兰"/>
    <s v="在用"/>
    <s v="手术室"/>
    <s v="2003.05.01"/>
    <d v="2003-05-01T00:00:00"/>
    <x v="0"/>
    <s v="保外"/>
    <s v="手术室"/>
    <s v="无影灯"/>
    <x v="5"/>
    <s v="二类"/>
    <n v="14.252054794520548"/>
  </r>
  <r>
    <n v="373"/>
    <s v="手术无影灯"/>
    <s v="台湾美迪兰双头"/>
    <s v="台湾美迪兰"/>
    <s v="在用"/>
    <s v="手术室"/>
    <s v="2003.05.01"/>
    <d v="2003-05-01T00:00:00"/>
    <x v="0"/>
    <s v="保外"/>
    <s v="手术室"/>
    <s v="无影灯"/>
    <x v="5"/>
    <s v="二类"/>
    <n v="14.252054794520548"/>
  </r>
  <r>
    <n v="374"/>
    <s v="呼出一氧化氮测定系统"/>
    <s v="NIOX VERO"/>
    <s v="瑞典爱瑞科"/>
    <s v="在用"/>
    <s v="25病区"/>
    <s v="2017.05.18"/>
    <d v="2017-05-19T00:00:00"/>
    <x v="1"/>
    <s v="保内2018.5"/>
    <s v="肺功能室"/>
    <s v="一氧化氮测定系统"/>
    <x v="2"/>
    <s v="二类"/>
    <n v="0.19178082191780821"/>
  </r>
  <r>
    <n v="375"/>
    <s v="酸化水系统"/>
    <s v="SUNTECH-1000"/>
    <s v="圣太科"/>
    <s v="在用"/>
    <s v="胃肠镜室"/>
    <s v="2016.06.29"/>
    <d v="2016-06-30T00:00:00"/>
    <x v="0"/>
    <s v="保外"/>
    <s v="内镜室"/>
    <s v="酸化水系统"/>
    <x v="15"/>
    <s v="一类"/>
    <n v="1.0767123287671232"/>
  </r>
  <r>
    <n v="376"/>
    <s v="纤维光学内窥"/>
    <s v="FI-16BS/RBS"/>
    <s v="日本PENTAX Corporati"/>
    <s v="在用"/>
    <s v="12病区"/>
    <s v="2011.12.12"/>
    <d v="2011-12-12T00:00:00"/>
    <x v="0"/>
    <s v="保外"/>
    <s v="12病区"/>
    <s v="纤维光学内窥"/>
    <x v="7"/>
    <s v="二类"/>
    <n v="5.6301369863013697"/>
  </r>
  <r>
    <n v="377"/>
    <s v="婴儿流量系统"/>
    <s v="SIPAP"/>
    <s v="美国CareFusio"/>
    <s v="在用"/>
    <s v="9病区"/>
    <s v="2011.09.01"/>
    <d v="2011-09-01T00:00:00"/>
    <x v="0"/>
    <s v="保外"/>
    <s v="9病区"/>
    <s v="婴儿流量系统"/>
    <x v="6"/>
    <s v="二类"/>
    <n v="5.9095890410958907"/>
  </r>
  <r>
    <n v="378"/>
    <s v="眼压计"/>
    <s v="CT-80"/>
    <s v="日本TOPCON"/>
    <s v="在用"/>
    <s v="眼科"/>
    <s v="2003.05.14"/>
    <d v="2003-05-14T00:00:00"/>
    <x v="0"/>
    <s v="保外"/>
    <s v="眼科"/>
    <s v="眼压计"/>
    <x v="7"/>
    <s v="二类"/>
    <n v="14.216438356164383"/>
  </r>
  <r>
    <n v="379"/>
    <s v="纤维光学内窥"/>
    <s v="FI-16BS/RBS"/>
    <s v="日本PENTAX Corporati"/>
    <s v="在用"/>
    <s v="3病区"/>
    <s v="2012.07.18"/>
    <d v="2012-07-18T00:00:00"/>
    <x v="0"/>
    <s v="保外"/>
    <s v="3病区"/>
    <s v="纤维光学内窥"/>
    <x v="7"/>
    <s v="二类"/>
    <n v="5.0301369863013701"/>
  </r>
  <r>
    <n v="380"/>
    <s v="监护仪"/>
    <s v="飞利浦MP40"/>
    <s v="荷兰飞利浦医疗"/>
    <s v="在用"/>
    <s v="急诊科"/>
    <s v="2008.05.05"/>
    <d v="2008-05-05T00:00:00"/>
    <x v="0"/>
    <s v="保外"/>
    <s v="急诊科"/>
    <s v="监护仪"/>
    <x v="6"/>
    <s v="三类"/>
    <n v="9.2356164383561641"/>
  </r>
  <r>
    <n v="381"/>
    <s v="监护仪"/>
    <s v="飞利浦MP40"/>
    <s v="荷兰飞利浦医疗"/>
    <s v="在用"/>
    <s v="急诊科"/>
    <s v="2008.05.05"/>
    <d v="2008-05-05T00:00:00"/>
    <x v="0"/>
    <s v="保外"/>
    <s v="急诊科"/>
    <s v="监护仪"/>
    <x v="6"/>
    <s v="三类"/>
    <n v="9.2356164383561641"/>
  </r>
  <r>
    <n v="382"/>
    <s v="监护仪"/>
    <s v="飞利浦MP40"/>
    <s v="荷兰飞利浦医疗"/>
    <s v="在用"/>
    <s v="急诊科"/>
    <s v="2008.05.05"/>
    <d v="2008-05-05T00:00:00"/>
    <x v="0"/>
    <s v="保外"/>
    <s v="急诊科"/>
    <s v="监护仪"/>
    <x v="6"/>
    <s v="三类"/>
    <n v="9.2356164383561641"/>
  </r>
  <r>
    <n v="383"/>
    <s v="监护仪"/>
    <s v="飞利浦MP40"/>
    <s v="荷兰飞利浦医疗"/>
    <s v="在用"/>
    <s v="急诊科"/>
    <s v="2008.05.05"/>
    <d v="2008-05-05T00:00:00"/>
    <x v="0"/>
    <s v="保外"/>
    <s v="急诊科"/>
    <s v="监护仪"/>
    <x v="6"/>
    <s v="三类"/>
    <n v="9.2356164383561641"/>
  </r>
  <r>
    <n v="384"/>
    <s v="监护仪"/>
    <s v="飞利浦"/>
    <s v="HP公司"/>
    <s v="在用"/>
    <s v="26病区"/>
    <s v="2003.04.01"/>
    <d v="2003-04-01T00:00:00"/>
    <x v="0"/>
    <s v="保外"/>
    <s v="26病区"/>
    <s v="监护仪"/>
    <x v="6"/>
    <s v="三类"/>
    <n v="14.334246575342465"/>
  </r>
  <r>
    <n v="385"/>
    <s v="监护仪"/>
    <s v="飞利浦"/>
    <s v="HP公司"/>
    <s v="在用"/>
    <s v="26病区"/>
    <s v="2003.04.01"/>
    <d v="2003-04-01T00:00:00"/>
    <x v="0"/>
    <s v="保外"/>
    <s v="26病区"/>
    <s v="监护仪"/>
    <x v="6"/>
    <s v="三类"/>
    <n v="14.334246575342465"/>
  </r>
  <r>
    <n v="386"/>
    <s v="汽化电切镜"/>
    <s v="ACMI"/>
    <s v="上海方顺公司顺康产品"/>
    <s v="在用"/>
    <s v="手术室"/>
    <s v="2001.11.28"/>
    <d v="2001-11-28T00:00:00"/>
    <x v="0"/>
    <s v="保外"/>
    <s v="手术室"/>
    <s v="电切镜"/>
    <x v="5"/>
    <s v="二类"/>
    <n v="15.673972602739726"/>
  </r>
  <r>
    <n v="387"/>
    <s v="输液工作站"/>
    <s v="注射模块、中央管理"/>
    <s v="德国贝朗"/>
    <s v="在用"/>
    <s v="3病区"/>
    <s v="2014.03.03"/>
    <d v="2014-03-03T00:00:00"/>
    <x v="0"/>
    <s v="保外"/>
    <s v="3病区"/>
    <s v="输液工作站"/>
    <x v="5"/>
    <s v="二类"/>
    <n v="3.4054794520547946"/>
  </r>
  <r>
    <n v="388"/>
    <s v="手术床"/>
    <s v="-P2000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89"/>
    <s v="手术床"/>
    <s v="-P2000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90"/>
    <s v="手术床"/>
    <s v="-P2000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91"/>
    <s v="手术床"/>
    <s v="-P2000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92"/>
    <s v="手术床"/>
    <s v="-P2000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93"/>
    <s v="手术床"/>
    <s v="-P2000"/>
    <s v="台湾美迪兰"/>
    <s v="在用"/>
    <s v="手术室"/>
    <s v="2011.05.26"/>
    <d v="2011-05-26T00:00:00"/>
    <x v="0"/>
    <s v="保外"/>
    <s v="手术室"/>
    <s v="手术床"/>
    <x v="5"/>
    <s v="二类"/>
    <n v="6.1780821917808222"/>
  </r>
  <r>
    <n v="394"/>
    <s v="腹腔镜主机"/>
    <s v="988"/>
    <s v="史赛克公司"/>
    <s v="在用"/>
    <s v="妇产科"/>
    <s v="2007.08.30"/>
    <d v="2007-08-30T00:00:00"/>
    <x v="0"/>
    <s v="保外"/>
    <s v="妇产科门诊"/>
    <s v="腹腔镜主机"/>
    <x v="7"/>
    <s v="三类"/>
    <n v="9.9178082191780828"/>
  </r>
  <r>
    <n v="395"/>
    <s v="结肠透析机"/>
    <s v="IMS-100A"/>
    <s v="北京智立"/>
    <s v="在用"/>
    <s v="1病区"/>
    <s v="2013.09.03"/>
    <d v="2013-09-03T00:00:00"/>
    <x v="0"/>
    <s v="保外"/>
    <s v="1病区"/>
    <s v="结肠透析机"/>
    <x v="13"/>
    <s v="二类"/>
    <n v="3.9013698630136986"/>
  </r>
  <r>
    <n v="396"/>
    <s v="低温毯"/>
    <s v="MTA6012CE"/>
    <s v="GaymarIndustries，In"/>
    <s v="在用"/>
    <s v="3病区"/>
    <s v="2011.05.25"/>
    <d v="2011-05-26T00:00:00"/>
    <x v="0"/>
    <s v="保外"/>
    <s v="3病区"/>
    <s v="低温毯"/>
    <x v="9"/>
    <s v="一类"/>
    <n v="6.1780821917808222"/>
  </r>
  <r>
    <n v="397"/>
    <s v="低温毯"/>
    <s v="MTA6012CE"/>
    <s v="GaymarIndustries，In"/>
    <s v="在用"/>
    <s v="23病区"/>
    <s v="2011.05.25"/>
    <d v="2011-05-26T00:00:00"/>
    <x v="0"/>
    <s v="保外"/>
    <s v="23病区"/>
    <s v="低温毯"/>
    <x v="9"/>
    <s v="一类"/>
    <n v="6.1780821917808222"/>
  </r>
  <r>
    <n v="398"/>
    <s v="控温毯治疗仪"/>
    <s v="MTA6012CE"/>
    <s v="GaymarIndustries，In"/>
    <s v="在用"/>
    <s v="2病区"/>
    <s v="2010.05.19"/>
    <d v="2010-05-19T00:00:00"/>
    <x v="0"/>
    <s v="保外"/>
    <s v="2病区"/>
    <s v="低温毯"/>
    <x v="9"/>
    <s v="一类"/>
    <n v="7.1972602739726028"/>
  </r>
  <r>
    <n v="399"/>
    <s v="控温毯治疗仪"/>
    <s v="MTA6012CE"/>
    <s v="GaymarIndustries，In"/>
    <s v="在用"/>
    <s v="3病区"/>
    <s v="2009.08.03"/>
    <d v="2009-08-03T00:00:00"/>
    <x v="0"/>
    <s v="保外"/>
    <s v="3病区"/>
    <s v="低温毯"/>
    <x v="9"/>
    <s v="一类"/>
    <n v="7.9890410958904106"/>
  </r>
  <r>
    <n v="400"/>
    <s v="全自动热丝切割机"/>
    <s v="YN2D-A"/>
    <s v="深圳医捷科技开发有限"/>
    <s v="在用"/>
    <s v="放疗组"/>
    <s v="2007.04.28"/>
    <d v="2007-04-28T00:00:00"/>
    <x v="0"/>
    <s v="保外"/>
    <s v="放疗室"/>
    <s v="全自动热丝切割机"/>
    <x v="9"/>
    <s v="一类"/>
    <n v="10.257534246575343"/>
  </r>
  <r>
    <n v="401"/>
    <s v="支气管插管软镜"/>
    <s v="A20"/>
    <s v="珠海迈德豪"/>
    <s v="在用"/>
    <s v="麻醉科"/>
    <s v="2017.05.19"/>
    <d v="2017-05-19T00:00:00"/>
    <x v="1"/>
    <s v="保内2019.5"/>
    <s v="麻醉科"/>
    <s v="插管软镜"/>
    <x v="7"/>
    <s v="二类"/>
    <n v="0.19178082191780821"/>
  </r>
  <r>
    <n v="402"/>
    <s v="手术床"/>
    <s v="P1080(手动)"/>
    <s v="台湾美迪兰"/>
    <s v="在用"/>
    <s v="16病区"/>
    <s v="2003.05.01"/>
    <d v="2003-05-01T00:00:00"/>
    <x v="0"/>
    <s v="保外"/>
    <s v="门诊"/>
    <s v="手术床"/>
    <x v="9"/>
    <s v="一类"/>
    <n v="14.252054794520548"/>
  </r>
  <r>
    <n v="403"/>
    <s v="自动温热间歇牵引系统"/>
    <s v="TC-30D"/>
    <s v="日本MINATO MEDICAL S"/>
    <s v="在用"/>
    <s v="康复医学科"/>
    <s v="2014.12.22"/>
    <d v="2014-12-22T00:00:00"/>
    <x v="0"/>
    <s v="保外"/>
    <s v="康复医学科"/>
    <s v="自动温热间歇牵引系统"/>
    <x v="8"/>
    <s v="二类"/>
    <n v="2.6"/>
  </r>
  <r>
    <n v="404"/>
    <s v="超声及电疗治疗仪"/>
    <s v="Myomed632 X"/>
    <s v="荷兰Enraf-Nonius"/>
    <s v="在用"/>
    <s v="康复医学科"/>
    <s v="2014.11.04"/>
    <d v="2014-11-04T00:00:00"/>
    <x v="0"/>
    <s v="保外"/>
    <s v="康复医学科"/>
    <s v="超声及电疗治疗仪"/>
    <x v="10"/>
    <s v="二类"/>
    <n v="2.7315068493150685"/>
  </r>
  <r>
    <n v="405"/>
    <s v="切片机"/>
    <s v="RM2235"/>
    <s v="德国徕卡公司"/>
    <s v="在用"/>
    <s v="病理科"/>
    <s v="2012.09.19"/>
    <d v="2012-09-19T00:00:00"/>
    <x v="0"/>
    <s v="保外"/>
    <s v="病理科"/>
    <s v="切片机"/>
    <x v="2"/>
    <s v="一类"/>
    <n v="4.8575342465753426"/>
  </r>
  <r>
    <n v="406"/>
    <s v="PFD软件包"/>
    <s v="彩超配件"/>
    <s v="GE医疗集团"/>
    <s v="在用"/>
    <s v="超声科"/>
    <s v="2001.12.11"/>
    <d v="2001-12-11T00:00:00"/>
    <x v="0"/>
    <s v="保外"/>
    <s v="超声科"/>
    <s v="B超"/>
    <x v="11"/>
    <s v="二类"/>
    <n v="15.638356164383561"/>
  </r>
  <r>
    <n v="407"/>
    <s v="监护仪"/>
    <s v="M1205A"/>
    <s v="美国HP公司"/>
    <s v="在用"/>
    <s v="26病区"/>
    <s v="2001.11.30"/>
    <d v="2001-11-30T00:00:00"/>
    <x v="0"/>
    <s v="保外"/>
    <s v="26病区"/>
    <s v="监护仪"/>
    <x v="6"/>
    <s v="三类"/>
    <n v="15.668493150684931"/>
  </r>
  <r>
    <n v="408"/>
    <s v="腔镜清洗架"/>
    <s v="WD290清洗架"/>
    <s v="倍力曼"/>
    <s v="在用"/>
    <s v="供应室"/>
    <s v="2015.11.26"/>
    <d v="2015-11-26T00:00:00"/>
    <x v="0"/>
    <s v="保外"/>
    <s v="供应室"/>
    <s v="腔镜清洗架"/>
    <x v="9"/>
    <s v="二类"/>
    <n v="1.6712328767123288"/>
  </r>
  <r>
    <n v="409"/>
    <s v="呼吸机(新生儿)"/>
    <s v="M672P"/>
    <s v="上海菲林"/>
    <s v="在用"/>
    <s v="9病区"/>
    <s v="2009.06.24"/>
    <d v="2009-06-24T00:00:00"/>
    <x v="0"/>
    <s v="保外"/>
    <s v="9病区"/>
    <s v="呼吸机"/>
    <x v="5"/>
    <s v="三类"/>
    <n v="8.0986301369863014"/>
  </r>
  <r>
    <n v="410"/>
    <s v="切片机"/>
    <s v="RM2235"/>
    <s v="德国徕卡公司"/>
    <s v="在用"/>
    <s v="病理科"/>
    <s v="2011.01.11"/>
    <d v="2011-01-11T00:00:00"/>
    <x v="0"/>
    <s v="保外"/>
    <s v="病理科"/>
    <s v="切片机"/>
    <x v="2"/>
    <s v="一类"/>
    <n v="6.5479452054794525"/>
  </r>
  <r>
    <n v="411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12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13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14"/>
    <s v="监护仪"/>
    <s v="飞利浦MP50"/>
    <s v="荷兰飞利浦医疗"/>
    <s v="在用"/>
    <s v="3病区"/>
    <s v="2011.12.12"/>
    <d v="2011-12-12T00:00:00"/>
    <x v="0"/>
    <s v="保外"/>
    <s v="3病区"/>
    <s v="监护仪"/>
    <x v="6"/>
    <s v="三类"/>
    <n v="5.6301369863013697"/>
  </r>
  <r>
    <n v="415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16"/>
    <s v="监护仪"/>
    <s v="飞利浦MP50"/>
    <s v="荷兰飞利浦医疗"/>
    <s v="在用"/>
    <s v="3病区"/>
    <s v="2011.12.12"/>
    <d v="2011-12-12T00:00:00"/>
    <x v="0"/>
    <s v="保外"/>
    <s v="3病区"/>
    <s v="监护仪"/>
    <x v="6"/>
    <s v="三类"/>
    <n v="5.6301369863013697"/>
  </r>
  <r>
    <n v="417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18"/>
    <s v="监护仪"/>
    <s v="飞利浦MP50"/>
    <s v="荷兰飞利浦医疗"/>
    <s v="在用"/>
    <s v="3病区"/>
    <s v="2011.12.12"/>
    <d v="2011-12-12T00:00:00"/>
    <x v="0"/>
    <s v="保外"/>
    <s v="3病区"/>
    <s v="监护仪"/>
    <x v="6"/>
    <s v="三类"/>
    <n v="5.6301369863013697"/>
  </r>
  <r>
    <n v="419"/>
    <s v="监护仪"/>
    <s v="飞利浦MP50"/>
    <s v="荷兰飞利浦医疗"/>
    <s v="在用"/>
    <s v="3病区"/>
    <s v="2011.12.12"/>
    <d v="2011-12-12T00:00:00"/>
    <x v="0"/>
    <s v="保外"/>
    <s v="3病区"/>
    <s v="监护仪"/>
    <x v="6"/>
    <s v="三类"/>
    <n v="5.6301369863013697"/>
  </r>
  <r>
    <n v="420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21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22"/>
    <s v="监护仪"/>
    <s v="飞利浦MP50"/>
    <s v="荷兰飞利浦医疗"/>
    <s v="在用"/>
    <s v="3病区"/>
    <s v="2011.12.12"/>
    <d v="2011-12-12T00:00:00"/>
    <x v="0"/>
    <s v="保外"/>
    <s v="3病区"/>
    <s v="监护仪"/>
    <x v="6"/>
    <s v="三类"/>
    <n v="5.6301369863013697"/>
  </r>
  <r>
    <n v="423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24"/>
    <s v="监护仪"/>
    <s v="飞利浦MP50"/>
    <s v="荷兰飞利浦医疗"/>
    <s v="在用"/>
    <s v="3病区"/>
    <s v="2011.12.12"/>
    <d v="2011-12-12T00:00:00"/>
    <x v="0"/>
    <s v="保外"/>
    <s v="3病区"/>
    <s v="监护仪"/>
    <x v="6"/>
    <s v="三类"/>
    <n v="5.6301369863013697"/>
  </r>
  <r>
    <n v="425"/>
    <s v="监护仪"/>
    <s v="飞利浦MP50"/>
    <s v="荷兰飞利浦医疗"/>
    <s v="在用"/>
    <s v="26病区"/>
    <s v="2011.12.12"/>
    <d v="2011-12-12T00:00:00"/>
    <x v="0"/>
    <s v="保外"/>
    <s v="26病区"/>
    <s v="监护仪"/>
    <x v="6"/>
    <s v="三类"/>
    <n v="5.6301369863013697"/>
  </r>
  <r>
    <n v="426"/>
    <s v="呼吸机（无创）"/>
    <s v="stellar 100"/>
    <s v="澳大利亚瑞思迈"/>
    <s v="在用"/>
    <s v="25病区"/>
    <s v="2016.02.20"/>
    <d v="2016-02-22T00:00:00"/>
    <x v="1"/>
    <s v="保内2018.4"/>
    <s v="25病区"/>
    <s v="呼吸机"/>
    <x v="5"/>
    <s v="三类"/>
    <n v="1.4301369863013698"/>
  </r>
  <r>
    <n v="427"/>
    <s v="麻醉机"/>
    <s v="Datex-Ohmeda 904"/>
    <s v="通用电气"/>
    <s v="在用"/>
    <s v="麻醉科"/>
    <s v="2013.09.23"/>
    <d v="2013-09-23T00:00:00"/>
    <x v="0"/>
    <s v="保外"/>
    <s v="麻醉科"/>
    <s v="麻醉机"/>
    <x v="5"/>
    <s v="三类"/>
    <n v="3.8465753424657536"/>
  </r>
  <r>
    <n v="428"/>
    <s v="中耳分析仪"/>
    <s v="MADSEN OTOflex"/>
    <s v="丹麦GN OTOMETRICS A/"/>
    <s v="在用"/>
    <s v="耳鼻喉科"/>
    <s v="2011.05.25"/>
    <d v="2011-05-25T00:00:00"/>
    <x v="0"/>
    <s v="保外"/>
    <s v="耳鼻喉科"/>
    <s v="中耳分析仪"/>
    <x v="6"/>
    <s v="二类"/>
    <n v="6.1808219178082195"/>
  </r>
  <r>
    <n v="429"/>
    <s v="切片机"/>
    <s v="徕卡RM-2235"/>
    <s v="德国徕卡公司"/>
    <s v="在用"/>
    <s v="病理科"/>
    <s v="2005.06.02"/>
    <d v="2005-06-02T00:00:00"/>
    <x v="0"/>
    <s v="保外"/>
    <s v="切片室"/>
    <s v="切片机"/>
    <x v="2"/>
    <s v="一类"/>
    <n v="12.161643835616438"/>
  </r>
  <r>
    <n v="430"/>
    <s v="阴道镜"/>
    <s v="SLC-2000B"/>
    <s v="深圳金科威"/>
    <s v="在用"/>
    <s v="8病区"/>
    <s v="2003.10.28"/>
    <d v="2003-10-28T00:00:00"/>
    <x v="0"/>
    <s v="保外"/>
    <s v="8病区"/>
    <s v="阴道镜"/>
    <x v="7"/>
    <s v="二类"/>
    <n v="13.758904109589041"/>
  </r>
  <r>
    <n v="431"/>
    <s v="呼吸机"/>
    <s v="星光双水平无创正压"/>
    <s v="上海力新公司"/>
    <s v="在用"/>
    <s v="医学工程部"/>
    <s v="2003.06.01"/>
    <d v="2003-06-01T00:00:00"/>
    <x v="0"/>
    <s v="保外"/>
    <s v="设备仓库"/>
    <s v="呼吸机"/>
    <x v="5"/>
    <s v="三类"/>
    <n v="14.167123287671233"/>
  </r>
  <r>
    <n v="432"/>
    <s v="呼吸机"/>
    <s v="星光双水平无创正压"/>
    <s v="上海力新公司"/>
    <s v="在用"/>
    <s v="医学工程部"/>
    <s v="2003.05.16"/>
    <d v="2003-05-16T00:00:00"/>
    <x v="0"/>
    <s v="保外"/>
    <s v="设备仓库"/>
    <s v="呼吸机"/>
    <x v="5"/>
    <s v="三类"/>
    <n v="14.210958904109589"/>
  </r>
  <r>
    <n v="433"/>
    <s v="气腹机"/>
    <s v="42L"/>
    <s v="德国狼牌"/>
    <s v="在用"/>
    <s v="手术室"/>
    <s v="2014.11.19"/>
    <d v="2014-11-19T00:00:00"/>
    <x v="0"/>
    <s v="保外"/>
    <s v="手术室"/>
    <s v="气腹机"/>
    <x v="5"/>
    <s v="二类"/>
    <n v="2.6904109589041094"/>
  </r>
  <r>
    <n v="434"/>
    <s v="除颤监护仪"/>
    <s v="M4735A"/>
    <s v="飞利浦医疗系统"/>
    <s v="在用"/>
    <s v="3病区"/>
    <s v="2009.06.25"/>
    <d v="2009-06-25T00:00:00"/>
    <x v="0"/>
    <s v="保外"/>
    <s v="3病区"/>
    <s v="除颤仪"/>
    <x v="5"/>
    <s v="三类"/>
    <n v="8.0958904109589049"/>
  </r>
  <r>
    <n v="435"/>
    <s v="除颤监护仪"/>
    <s v="M4735A/C02"/>
    <s v="飞利浦医疗系统"/>
    <s v="在用"/>
    <s v="2病区"/>
    <s v="2012.08.21"/>
    <d v="2012-08-21T00:00:00"/>
    <x v="0"/>
    <s v="保外"/>
    <s v="2病区"/>
    <s v="除颤仪"/>
    <x v="5"/>
    <s v="三类"/>
    <n v="4.9369863013698634"/>
  </r>
  <r>
    <n v="436"/>
    <s v="阴道镜"/>
    <s v="SLC-2000B"/>
    <s v="深圳金科威"/>
    <s v="在用"/>
    <s v="妇产科"/>
    <s v="2011.07.19"/>
    <d v="2011-07-19T00:00:00"/>
    <x v="0"/>
    <s v="保外"/>
    <s v="妇产科门诊"/>
    <s v="阴道镜"/>
    <x v="7"/>
    <s v="二类"/>
    <n v="6.0301369863013701"/>
  </r>
  <r>
    <n v="437"/>
    <s v="除颤监护仪"/>
    <s v="M4735A"/>
    <s v="飞利浦医疗系统"/>
    <s v="在用"/>
    <s v="26病区"/>
    <s v="2010.05.19"/>
    <d v="2010-05-19T00:00:00"/>
    <x v="0"/>
    <s v="保外"/>
    <s v="26病区"/>
    <s v="除颤仪"/>
    <x v="5"/>
    <s v="三类"/>
    <n v="7.1972602739726028"/>
  </r>
  <r>
    <n v="438"/>
    <s v="除颤监护仪"/>
    <s v="M4735A"/>
    <s v="飞利浦医疗系统"/>
    <s v="在用"/>
    <s v="急诊科"/>
    <s v="2009.10.13"/>
    <d v="2009-10-13T00:00:00"/>
    <x v="0"/>
    <s v="保外"/>
    <s v="急诊科"/>
    <s v="除颤仪"/>
    <x v="6"/>
    <s v="三类"/>
    <n v="7.7945205479452051"/>
  </r>
  <r>
    <n v="439"/>
    <s v="微型多功能动力系统"/>
    <s v="彼岸DSSEODOC"/>
    <s v="昌宁科仪贸易"/>
    <s v="在用"/>
    <s v="手术室"/>
    <s v="2007.11.22"/>
    <d v="2007-11-22T00:00:00"/>
    <x v="0"/>
    <s v="保外"/>
    <s v="手术室"/>
    <s v="多功能动力系统"/>
    <x v="5"/>
    <s v="二类"/>
    <n v="9.6876712328767116"/>
  </r>
  <r>
    <n v="440"/>
    <s v="监护仪"/>
    <s v="飞利浦V24/M1205A"/>
    <s v="荷兰飞利浦医疗"/>
    <s v="在用"/>
    <s v="26病区"/>
    <s v="2005.05.25"/>
    <d v="2005-05-25T00:00:00"/>
    <x v="0"/>
    <s v="保外"/>
    <s v="26病区"/>
    <s v="监护仪"/>
    <x v="6"/>
    <s v="三类"/>
    <n v="12.183561643835617"/>
  </r>
  <r>
    <n v="441"/>
    <s v="封口切割一体机"/>
    <s v="8530"/>
    <s v="3M公司"/>
    <s v="在用"/>
    <s v="供应室"/>
    <s v="2016.08.23"/>
    <d v="2016-08-30T00:00:00"/>
    <x v="1"/>
    <s v="保内2018.8"/>
    <s v="供应室"/>
    <s v="封口切割一体机"/>
    <x v="15"/>
    <s v="一类"/>
    <n v="0.90958904109589045"/>
  </r>
  <r>
    <n v="442"/>
    <s v="输尿管镜"/>
    <s v="F8-9.8"/>
    <s v="德国狼牌"/>
    <s v="在用"/>
    <s v="手术室"/>
    <s v="2016.03.20"/>
    <d v="2016-03-20T00:00:00"/>
    <x v="0"/>
    <s v="保外"/>
    <s v="手术室"/>
    <s v="输尿管镜"/>
    <x v="7"/>
    <s v="三类"/>
    <n v="1.3561643835616439"/>
  </r>
  <r>
    <n v="443"/>
    <s v="手术床"/>
    <s v="Emax200"/>
    <s v="台湾美迪兰"/>
    <s v="在用"/>
    <s v="门诊部"/>
    <s v="2011.12.12"/>
    <d v="2011-12-12T00:00:00"/>
    <x v="0"/>
    <s v="保外"/>
    <s v="门诊手术室"/>
    <s v="手术床"/>
    <x v="9"/>
    <s v="一类"/>
    <n v="5.6301369863013697"/>
  </r>
  <r>
    <n v="444"/>
    <s v="除颤监护仪"/>
    <s v="Lifepak-20（美敦力菲"/>
    <s v="美敦力"/>
    <s v="在用"/>
    <s v="26病区"/>
    <s v="2005.11.28"/>
    <d v="2005-11-28T00:00:00"/>
    <x v="0"/>
    <s v="保外"/>
    <s v="26病区"/>
    <s v="除颤仪"/>
    <x v="5"/>
    <s v="三类"/>
    <n v="11.671232876712329"/>
  </r>
  <r>
    <n v="445"/>
    <s v="除颤监护仪"/>
    <s v="M3535A"/>
    <s v="飞利浦医疗系统"/>
    <s v="在用"/>
    <s v="3病区"/>
    <s v="2017.05.22"/>
    <d v="2017-05-29T00:00:00"/>
    <x v="1"/>
    <s v="保内2019.5"/>
    <s v="3病区"/>
    <s v="除颤仪"/>
    <x v="5"/>
    <s v="三类"/>
    <n v="0.16438356164383561"/>
  </r>
  <r>
    <n v="446"/>
    <s v="除颤监护仪"/>
    <s v="M3535A"/>
    <s v="飞利浦医疗系统"/>
    <s v="在用"/>
    <s v="介入科"/>
    <s v="2017.05.22"/>
    <d v="2017-05-23T00:00:00"/>
    <x v="1"/>
    <s v="保内2019.5"/>
    <s v="介入科"/>
    <s v="除颤仪"/>
    <x v="6"/>
    <s v="三类"/>
    <n v="0.18082191780821918"/>
  </r>
  <r>
    <n v="447"/>
    <s v="肩部固定器"/>
    <s v="施乐辉"/>
    <s v="上海润浙医疗"/>
    <s v="在用"/>
    <s v="手术室"/>
    <s v="2008.07.15"/>
    <d v="2008-07-15T00:00:00"/>
    <x v="0"/>
    <s v="保外"/>
    <s v="手术室"/>
    <s v="肩部固定器"/>
    <x v="8"/>
    <s v="一类"/>
    <n v="9.0410958904109595"/>
  </r>
  <r>
    <n v="448"/>
    <s v="手术床"/>
    <s v="P1080(手动)"/>
    <s v="台湾美迪兰"/>
    <s v="在用"/>
    <s v="5病区"/>
    <s v="2004.03.26"/>
    <d v="2004-03-26T00:00:00"/>
    <x v="0"/>
    <s v="保外"/>
    <s v="5病区"/>
    <s v="手术床"/>
    <x v="9"/>
    <s v="一类"/>
    <n v="13.347945205479451"/>
  </r>
  <r>
    <n v="449"/>
    <s v="呼吸机"/>
    <s v="BiPAP Synchrony（无"/>
    <s v="南京英威科技"/>
    <s v="在用"/>
    <s v="3病区"/>
    <s v="2006.09.19"/>
    <d v="2009-09-19T00:00:00"/>
    <x v="0"/>
    <s v="保外"/>
    <s v="3病区"/>
    <s v="呼吸机"/>
    <x v="5"/>
    <s v="三类"/>
    <n v="7.86027397260274"/>
  </r>
  <r>
    <n v="450"/>
    <s v="高频电刀"/>
    <s v="SABRE-2400"/>
    <s v="美国友德科技"/>
    <s v="在用"/>
    <s v="手术室"/>
    <s v="2002.03.18"/>
    <d v="2002-03-18T00:00:00"/>
    <x v="0"/>
    <s v="保外"/>
    <s v="手术室"/>
    <s v="高频电刀"/>
    <x v="10"/>
    <s v="三类"/>
    <n v="15.372602739726027"/>
  </r>
  <r>
    <n v="451"/>
    <s v="关节泵"/>
    <s v="STRYKER"/>
    <s v="史赛克公司"/>
    <s v="在用"/>
    <s v="手术室"/>
    <s v="2004.06.15"/>
    <d v="2004-06-15T00:00:00"/>
    <x v="0"/>
    <s v="保外"/>
    <s v="手术室"/>
    <s v="关节泵"/>
    <x v="5"/>
    <s v="三类"/>
    <n v="13.126027397260273"/>
  </r>
  <r>
    <n v="452"/>
    <s v="紫外线治疗仪"/>
    <s v="UV801KL"/>
    <s v="北京康联医疗"/>
    <s v="在用"/>
    <s v="皮肤科"/>
    <s v="2002.07.19"/>
    <d v="2002-07-19T00:00:00"/>
    <x v="0"/>
    <s v="保外"/>
    <s v="皮肤科门诊"/>
    <s v="紫外线治疗仪"/>
    <x v="8"/>
    <s v="二类"/>
    <n v="15.035616438356165"/>
  </r>
  <r>
    <n v="453"/>
    <s v="手术显微镜"/>
    <s v="LZL-11型"/>
    <s v="镇江中天"/>
    <s v="在用"/>
    <s v="手术室"/>
    <s v="2002.08.26"/>
    <d v="2002-08-26T00:00:00"/>
    <x v="0"/>
    <s v="保外"/>
    <s v="手术室"/>
    <s v="显微镜"/>
    <x v="7"/>
    <s v="二类"/>
    <n v="14.931506849315069"/>
  </r>
  <r>
    <n v="454"/>
    <s v="医用（内镜）灭菌器"/>
    <s v="WAYWIN-2000"/>
    <s v="广州市汇日医疗"/>
    <s v="在用"/>
    <s v="手术室"/>
    <s v="2006.01.20"/>
    <d v="2006-01-20T00:00:00"/>
    <x v="0"/>
    <s v="保外"/>
    <s v="手术室"/>
    <s v="灭菌器"/>
    <x v="9"/>
    <s v="二类"/>
    <n v="11.526027397260274"/>
  </r>
  <r>
    <n v="455"/>
    <s v="子宫粉碎机"/>
    <s v="MD0100"/>
    <s v="美国强生医疗"/>
    <s v="在用"/>
    <s v="手术室"/>
    <s v="2011.10.25"/>
    <d v="2011-09-23T00:00:00"/>
    <x v="0"/>
    <s v="保外"/>
    <s v="手术室"/>
    <s v="子宫粉碎机"/>
    <x v="7"/>
    <s v="三类"/>
    <n v="5.8493150684931505"/>
  </r>
  <r>
    <n v="456"/>
    <s v="心电图机"/>
    <s v="Cardio soft"/>
    <s v="GE医疗集团"/>
    <s v="在用"/>
    <s v="体检中心"/>
    <s v="2011.08.24"/>
    <d v="2011-08-25T00:00:00"/>
    <x v="0"/>
    <s v="保外"/>
    <s v="体检中心"/>
    <s v="心电图机"/>
    <x v="6"/>
    <s v="二类"/>
    <n v="5.9287671232876713"/>
  </r>
  <r>
    <n v="457"/>
    <s v="心电图机"/>
    <s v="Cardio soft"/>
    <s v="GE医疗集团"/>
    <s v="在用"/>
    <s v="体检中心"/>
    <s v="2011.08.24"/>
    <d v="2011-08-25T00:00:00"/>
    <x v="0"/>
    <s v="保外"/>
    <s v="体检中心"/>
    <s v="心电图机"/>
    <x v="6"/>
    <s v="二类"/>
    <n v="5.9287671232876713"/>
  </r>
  <r>
    <n v="458"/>
    <s v="心电图机"/>
    <s v="Cardio soft"/>
    <s v="GE医疗集团"/>
    <s v="在用"/>
    <s v="功能科"/>
    <s v="2011.08.24"/>
    <d v="2011-08-25T00:00:00"/>
    <x v="0"/>
    <s v="保外"/>
    <s v="功能科"/>
    <s v="心电图机"/>
    <x v="6"/>
    <s v="二类"/>
    <n v="5.9287671232876713"/>
  </r>
  <r>
    <n v="459"/>
    <s v="高频电刀"/>
    <s v="康美德Sabre 2400"/>
    <s v="上海朗峻医疗"/>
    <s v="在用"/>
    <s v="手术室"/>
    <s v="2005.12.06"/>
    <d v="2005-12-06T00:00:00"/>
    <x v="0"/>
    <s v="保外"/>
    <s v="手术室"/>
    <s v="高频电刀"/>
    <x v="10"/>
    <s v="三类"/>
    <n v="11.64931506849315"/>
  </r>
  <r>
    <n v="460"/>
    <s v="X-TUBE微创手术椎间盘镜系统"/>
    <s v="枢法膜-丹历"/>
    <s v="上海汉德食源"/>
    <s v="在用"/>
    <s v="手术室"/>
    <s v="2004.08.19"/>
    <d v="2004-08-19T00:00:00"/>
    <x v="0"/>
    <s v="保外"/>
    <s v="手术室"/>
    <s v="椎间盘镜"/>
    <x v="7"/>
    <s v="三类"/>
    <n v="12.947945205479453"/>
  </r>
  <r>
    <n v="461"/>
    <s v="活度计"/>
    <s v="CRC-15R"/>
    <s v="西安市利亚电子"/>
    <s v="在用"/>
    <s v="核医学科"/>
    <s v="2004.02.17"/>
    <d v="2004-02-17T00:00:00"/>
    <x v="0"/>
    <s v="保外"/>
    <s v="特检科"/>
    <s v="活度计"/>
    <x v="14"/>
    <s v="一类"/>
    <n v="13.452054794520548"/>
  </r>
  <r>
    <n v="462"/>
    <s v="数控冷冻血浆干式解冻仪"/>
    <s v="BW-I"/>
    <s v="上海蓝鲸实业"/>
    <s v="在用"/>
    <s v="检验科"/>
    <s v="2011.08.24"/>
    <d v="2011-08-24T00:00:00"/>
    <x v="0"/>
    <s v="保外"/>
    <s v="检验科"/>
    <s v="数控冷冻血浆干式解冻仪"/>
    <x v="2"/>
    <s v="二类"/>
    <n v="5.9315068493150687"/>
  </r>
  <r>
    <n v="463"/>
    <s v="呼吸机"/>
    <s v="MEDUMAT EASY"/>
    <s v="德国万曼医疗器械有限"/>
    <s v="在用"/>
    <s v="急诊科"/>
    <s v="2009.12.08"/>
    <d v="2009-12-08T00:00:00"/>
    <x v="0"/>
    <s v="保外"/>
    <s v="急诊科"/>
    <s v="呼吸机"/>
    <x v="5"/>
    <s v="三类"/>
    <n v="7.6410958904109592"/>
  </r>
  <r>
    <n v="464"/>
    <s v="转运呼吸机"/>
    <s v="万曼"/>
    <s v="德国万曼"/>
    <s v="在用"/>
    <s v="3病区"/>
    <s v="2010.09.23"/>
    <d v="2010-09-23T00:00:00"/>
    <x v="0"/>
    <s v="保外"/>
    <s v="3病区"/>
    <s v="呼吸机"/>
    <x v="5"/>
    <s v="三类"/>
    <n v="6.8493150684931505"/>
  </r>
  <r>
    <n v="465"/>
    <s v="转运呼吸机"/>
    <s v="万曼"/>
    <s v="德国万曼"/>
    <s v="在用"/>
    <s v="麻醉科"/>
    <s v="2010.09.23"/>
    <d v="2010-09-23T00:00:00"/>
    <x v="0"/>
    <s v="保外"/>
    <s v="麻醉科"/>
    <s v="呼吸机"/>
    <x v="5"/>
    <s v="三类"/>
    <n v="6.8493150684931505"/>
  </r>
  <r>
    <n v="466"/>
    <s v="上下肢主被动康复系统"/>
    <s v="KLW-SKF2"/>
    <s v="南京康龙威"/>
    <s v="在用"/>
    <s v="康复医学科"/>
    <s v="2014.11.04"/>
    <d v="2014-11-04T00:00:00"/>
    <x v="0"/>
    <s v="保外"/>
    <s v="康复医学科"/>
    <s v="上下肢床边主被动康复系统"/>
    <x v="8"/>
    <s v="一类"/>
    <n v="2.7315068493150685"/>
  </r>
  <r>
    <n v="467"/>
    <s v="显微镜"/>
    <s v="奥林巴斯OLYMPUS"/>
    <s v="奥林巴斯"/>
    <s v="在用"/>
    <s v="检验科"/>
    <s v="2010.01.30"/>
    <d v="2010-01-30T00:00:00"/>
    <x v="0"/>
    <s v="保外"/>
    <s v="检验科"/>
    <s v="显微镜"/>
    <x v="7"/>
    <s v="二类"/>
    <n v="7.4958904109589044"/>
  </r>
  <r>
    <n v="468"/>
    <s v="肠光学内窥"/>
    <s v="CF230I"/>
    <s v="奥林巴斯公司"/>
    <s v="在用"/>
    <s v="胃肠镜室"/>
    <s v="2000.07.01"/>
    <d v="2000-07-01T00:00:00"/>
    <x v="0"/>
    <s v="保外"/>
    <s v="内镜室"/>
    <s v="肠光学内窥"/>
    <x v="7"/>
    <s v="三类"/>
    <n v="17.084931506849315"/>
  </r>
  <r>
    <n v="469"/>
    <s v="下肢床边主被动康复系统"/>
    <s v="KLW-SKF4"/>
    <s v="南京康龙威"/>
    <s v="在用"/>
    <s v="康复医学科"/>
    <s v="2014.11.04"/>
    <d v="2014-11-04T00:00:00"/>
    <x v="0"/>
    <s v="保外"/>
    <s v="康复医学科"/>
    <s v="下肢床边主被动康复系统"/>
    <x v="8"/>
    <s v="一类"/>
    <n v="2.7315068493150685"/>
  </r>
  <r>
    <n v="470"/>
    <s v="除颤监护仪"/>
    <s v="M4735A"/>
    <s v="飞利浦医疗系统"/>
    <s v="在用"/>
    <s v="30病区"/>
    <s v="2012.08.21"/>
    <d v="2012-08-21T00:00:00"/>
    <x v="0"/>
    <s v="保外"/>
    <s v="30病区"/>
    <s v="除颤仪"/>
    <x v="5"/>
    <s v="三类"/>
    <n v="4.9369863013698634"/>
  </r>
  <r>
    <n v="471"/>
    <s v="肺功能仪"/>
    <s v="Spirolab"/>
    <s v="尚健国际"/>
    <s v="在用"/>
    <s v="体检中心"/>
    <s v="2008.06.26"/>
    <d v="2008-06-26T00:00:00"/>
    <x v="0"/>
    <s v="保外"/>
    <s v="体检中心"/>
    <s v="肺功能仪"/>
    <x v="6"/>
    <s v="二类"/>
    <n v="9.0931506849315067"/>
  </r>
  <r>
    <n v="472"/>
    <s v="液体闪烁仪"/>
    <s v="SN-6930"/>
    <s v="上海核福光电"/>
    <s v="在用"/>
    <s v="核医学科"/>
    <s v="2001.07.24"/>
    <d v="2001-07-24T00:00:00"/>
    <x v="0"/>
    <s v="保外"/>
    <s v="特检科"/>
    <s v="闪烁仪"/>
    <x v="14"/>
    <s v="一类"/>
    <n v="16.021917808219179"/>
  </r>
  <r>
    <n v="473"/>
    <s v="呼吸机（无创）"/>
    <s v="VPAPIII ST-A"/>
    <s v="澳大利亚瑞思迈"/>
    <s v="在用"/>
    <s v="麻醉科"/>
    <s v="2012.02.25"/>
    <d v="2012-01-20T00:00:00"/>
    <x v="0"/>
    <s v="保外"/>
    <s v="麻醉科"/>
    <s v="呼吸机"/>
    <x v="5"/>
    <s v="三类"/>
    <n v="5.5232876712328771"/>
  </r>
  <r>
    <n v="474"/>
    <s v="呼吸机（无创）"/>
    <s v="VPAPIII ST-A"/>
    <s v="澳大利亚瑞思迈"/>
    <s v="在用"/>
    <s v="3病区"/>
    <s v="2011.08.24"/>
    <d v="2011-08-25T00:00:00"/>
    <x v="0"/>
    <s v="保外"/>
    <s v="3病区"/>
    <s v="呼吸机"/>
    <x v="5"/>
    <s v="三类"/>
    <n v="5.9287671232876713"/>
  </r>
  <r>
    <n v="475"/>
    <s v="呼吸机（无创）"/>
    <s v="VPAPIII ST-A"/>
    <s v="澳大利亚瑞思迈"/>
    <s v="在用"/>
    <s v="3病区"/>
    <s v="2011.08.24"/>
    <d v="2011-08-25T00:00:00"/>
    <x v="0"/>
    <s v="保外"/>
    <s v="3病区"/>
    <s v="呼吸机"/>
    <x v="5"/>
    <s v="三类"/>
    <n v="5.9287671232876713"/>
  </r>
  <r>
    <n v="476"/>
    <s v="骨科牵引架（含附件）"/>
    <s v="P650"/>
    <s v="台湾美迪兰"/>
    <s v="在用"/>
    <s v="手术室"/>
    <s v="2011.05.26"/>
    <d v="2011-05-26T00:00:00"/>
    <x v="0"/>
    <s v="保外"/>
    <s v="手术室"/>
    <s v="牵引器"/>
    <x v="8"/>
    <s v="一类"/>
    <n v="6.1780821917808222"/>
  </r>
  <r>
    <n v="477"/>
    <s v="呼吸机(无创)"/>
    <s v="VENTImotin"/>
    <s v="德国万曼医疗器械有限"/>
    <s v="在用"/>
    <s v="25病区"/>
    <s v="2009.12.10"/>
    <d v="2009-12-10T00:00:00"/>
    <x v="0"/>
    <s v="保外"/>
    <s v="25病区"/>
    <s v="呼吸机"/>
    <x v="5"/>
    <s v="三类"/>
    <n v="7.6356164383561644"/>
  </r>
  <r>
    <n v="478"/>
    <s v="监护仪"/>
    <s v="飞利浦MP20"/>
    <s v="荷兰飞利浦医疗"/>
    <s v="在用"/>
    <s v="介入科"/>
    <s v="2007.02.07"/>
    <d v="2007-02-07T00:00:00"/>
    <x v="0"/>
    <s v="保外"/>
    <s v="DSA室"/>
    <s v="监护仪"/>
    <x v="6"/>
    <s v="三类"/>
    <n v="10.476712328767123"/>
  </r>
  <r>
    <n v="479"/>
    <s v="影像工作站"/>
    <s v="朗俊 MOM-2008"/>
    <s v="佛山市南海郎俊"/>
    <s v="在用"/>
    <s v="手术室"/>
    <s v="2007.01.22"/>
    <d v="2007-01-22T00:00:00"/>
    <x v="0"/>
    <s v="保外"/>
    <s v="手术室"/>
    <s v="影像工作站"/>
    <x v="9"/>
    <s v="一类"/>
    <n v="10.520547945205479"/>
  </r>
  <r>
    <n v="480"/>
    <s v="电脑验光仪"/>
    <s v="RM-8000"/>
    <s v="日本TOPCON"/>
    <s v="在用"/>
    <s v="眼科"/>
    <s v="2002.07.12"/>
    <d v="2002-07-12T00:00:00"/>
    <x v="0"/>
    <s v="保外"/>
    <s v="眼科"/>
    <s v="电脑验光仪"/>
    <x v="7"/>
    <s v="二类"/>
    <n v="15.054794520547945"/>
  </r>
  <r>
    <n v="481"/>
    <s v="呼吸机"/>
    <s v="德国万曼无创"/>
    <s v="德国万曼医疗器械有限"/>
    <s v="在用"/>
    <s v="25病区"/>
    <s v="2010.09.23"/>
    <d v="2010-09-23T00:00:00"/>
    <x v="0"/>
    <s v="保外"/>
    <s v="25病区"/>
    <s v="呼吸机"/>
    <x v="5"/>
    <s v="三类"/>
    <n v="6.8493150684931496"/>
  </r>
  <r>
    <n v="482"/>
    <s v="呼吸机"/>
    <s v="德国万曼无创"/>
    <s v="德国万曼医疗器械有限"/>
    <s v="在用"/>
    <s v="2病区"/>
    <s v="2010.09.23"/>
    <d v="2010-09-23T00:00:00"/>
    <x v="0"/>
    <s v="保外"/>
    <s v="2病区"/>
    <s v="呼吸机"/>
    <x v="5"/>
    <s v="三类"/>
    <n v="6.8493150684931505"/>
  </r>
  <r>
    <n v="483"/>
    <s v="呼吸机"/>
    <s v="德国万曼无创"/>
    <s v="德国万曼医疗器械有限"/>
    <s v="在用"/>
    <s v="25病区"/>
    <s v="2010.09.23"/>
    <d v="2010-09-23T00:00:00"/>
    <x v="0"/>
    <s v="保外"/>
    <s v="25病区"/>
    <s v="呼吸机"/>
    <x v="5"/>
    <s v="三类"/>
    <n v="6.8493150684931505"/>
  </r>
  <r>
    <n v="484"/>
    <s v="封口机"/>
    <s v="HM850DC-V"/>
    <s v="德国合福有限公司"/>
    <s v="在用"/>
    <s v="供应室"/>
    <s v="2011.05.27"/>
    <d v="2011-05-27T00:00:00"/>
    <x v="0"/>
    <s v="保外"/>
    <s v="供应室"/>
    <s v="封口机"/>
    <x v="15"/>
    <s v="一类"/>
    <n v="6.1753424657534248"/>
  </r>
  <r>
    <n v="485"/>
    <s v="封口机"/>
    <s v="HM850DC-V"/>
    <s v="德国合福有限公司"/>
    <s v="在用"/>
    <s v="供应室"/>
    <s v="2011.05.27"/>
    <d v="2011-05-27T00:00:00"/>
    <x v="0"/>
    <s v="保外"/>
    <s v="供应室"/>
    <s v="封口机"/>
    <x v="15"/>
    <s v="一类"/>
    <n v="6.1753424657534248"/>
  </r>
  <r>
    <n v="486"/>
    <s v="中低频治疗仪"/>
    <s v="TENS80C"/>
    <s v="南京举世数码导平仪"/>
    <s v="在用"/>
    <s v="康复医学科"/>
    <s v="2014.11.04"/>
    <d v="2014-11-04T00:00:00"/>
    <x v="0"/>
    <s v="保外"/>
    <s v="康复医学科"/>
    <s v="中低频治疗仪"/>
    <x v="8"/>
    <s v="二类"/>
    <n v="2.7315068493150685"/>
  </r>
  <r>
    <n v="487"/>
    <s v="呼吸机（无创）"/>
    <s v="VPAPIII ST-A"/>
    <s v="澳大利亚瑞思迈"/>
    <s v="在用"/>
    <s v="3病区"/>
    <s v="2012.08.01"/>
    <d v="2012-08-01T00:00:00"/>
    <x v="0"/>
    <s v="保外"/>
    <s v="3病区"/>
    <s v="呼吸机"/>
    <x v="5"/>
    <s v="三类"/>
    <n v="4.9917808219178079"/>
  </r>
  <r>
    <n v="488"/>
    <s v="呼吸机（无创）"/>
    <s v="VPAPIII ST-A"/>
    <s v="澳大利亚瑞思迈"/>
    <s v="在用"/>
    <s v="3病区"/>
    <s v="2012.08.01"/>
    <d v="2012-08-01T00:00:00"/>
    <x v="0"/>
    <s v="保外"/>
    <s v="3病区"/>
    <s v="呼吸机"/>
    <x v="5"/>
    <s v="三类"/>
    <n v="4.9917808219178079"/>
  </r>
  <r>
    <n v="489"/>
    <s v="过敏源检测仪"/>
    <s v="Reader 100"/>
    <s v="上海领检科技"/>
    <s v="在用"/>
    <s v="检验科"/>
    <s v="2009.07.14"/>
    <d v="2009-07-14T00:00:00"/>
    <x v="0"/>
    <s v="保外"/>
    <s v="检验科"/>
    <s v="过敏源检测仪"/>
    <x v="2"/>
    <s v="二类"/>
    <n v="8.043835616438356"/>
  </r>
  <r>
    <n v="490"/>
    <s v="手术无影灯"/>
    <s v="台湾美迪兰"/>
    <s v="台湾美迪兰"/>
    <s v="在用"/>
    <s v="急诊科"/>
    <s v="2003.05.01"/>
    <d v="2003-05-01T00:00:00"/>
    <x v="0"/>
    <s v="保外"/>
    <s v="急诊科"/>
    <s v="无影灯"/>
    <x v="5"/>
    <s v="二类"/>
    <n v="14.252054794520548"/>
  </r>
  <r>
    <n v="491"/>
    <s v="手术无影灯"/>
    <s v="台湾美迪兰"/>
    <s v="台湾美迪兰"/>
    <s v="在用"/>
    <s v="5病区"/>
    <s v="2003.05.01"/>
    <d v="2003-05-01T00:00:00"/>
    <x v="0"/>
    <s v="保外"/>
    <s v="5病区产房"/>
    <s v="无影灯"/>
    <x v="5"/>
    <s v="二类"/>
    <n v="14.252054794520548"/>
  </r>
  <r>
    <n v="492"/>
    <s v="手术无影灯"/>
    <s v="台湾美迪兰"/>
    <s v="台湾美迪兰"/>
    <s v="在用"/>
    <s v="5病区"/>
    <s v="2003.05.01"/>
    <d v="2003-05-01T00:00:00"/>
    <x v="0"/>
    <s v="保外"/>
    <s v="5病区产房"/>
    <s v="无影灯"/>
    <x v="5"/>
    <s v="二类"/>
    <n v="14.252054794520548"/>
  </r>
  <r>
    <n v="493"/>
    <s v="手术无影灯"/>
    <s v="台湾美迪兰"/>
    <s v="台湾美迪兰"/>
    <s v="在用"/>
    <s v="妇产科"/>
    <s v="2003.05.01"/>
    <d v="2003-05-01T00:00:00"/>
    <x v="0"/>
    <s v="保外"/>
    <s v="妇产科门诊"/>
    <s v="无影灯"/>
    <x v="5"/>
    <s v="二类"/>
    <n v="14.252054794520548"/>
  </r>
  <r>
    <n v="494"/>
    <s v="动静脉脉冲系统"/>
    <s v="AV-6000"/>
    <s v="英国Novamedix Servic"/>
    <s v="在用"/>
    <s v="17病区"/>
    <s v="2009.10.21"/>
    <d v="2009-10-21T00:00:00"/>
    <x v="0"/>
    <s v="保外"/>
    <s v="17病区"/>
    <s v="动静脉脉冲系统"/>
    <x v="8"/>
    <s v="二类"/>
    <n v="7.7726027397260271"/>
  </r>
  <r>
    <n v="495"/>
    <s v="高频电刀/术中有害烟雾吸收器"/>
    <s v="HF-120B/WD830A"/>
    <s v="深圳金科威"/>
    <s v="在用"/>
    <s v="手术室"/>
    <s v="2004.01.30"/>
    <d v="2004-01-30T00:00:00"/>
    <x v="0"/>
    <s v="保外"/>
    <s v="手术室"/>
    <s v="高频电刀"/>
    <x v="10"/>
    <s v="三类"/>
    <n v="13.501369863013698"/>
  </r>
  <r>
    <n v="496"/>
    <s v="高压注射器"/>
    <s v="DJ2000A2"/>
    <s v="江阴市东佳医疗"/>
    <s v="在用"/>
    <s v="放疗组"/>
    <s v="2014.07.10"/>
    <d v="2014-07-10T00:00:00"/>
    <x v="0"/>
    <s v="保外"/>
    <s v="放疗室"/>
    <s v="高压注射器"/>
    <x v="5"/>
    <s v="三类"/>
    <n v="3.0520547945205481"/>
  </r>
  <r>
    <n v="497"/>
    <s v="循环压力治疗系统"/>
    <s v="Flowtron Universal"/>
    <s v="英国亨特立医疗"/>
    <s v="在用"/>
    <s v="3病区"/>
    <s v="2011.12.12"/>
    <d v="2011-12-12T00:00:00"/>
    <x v="0"/>
    <s v="保外"/>
    <s v="3病区"/>
    <s v="循环压力治疗仪"/>
    <x v="8"/>
    <s v="二类"/>
    <n v="5.6301369863013697"/>
  </r>
  <r>
    <n v="498"/>
    <s v="高频电刀"/>
    <s v="LEEP刀"/>
    <s v="南京格德威"/>
    <s v="在用"/>
    <s v="妇产科"/>
    <s v="2011.07.19"/>
    <d v="2011-07-19T00:00:00"/>
    <x v="0"/>
    <s v="保外"/>
    <s v="妇产科门诊"/>
    <s v="高频电刀"/>
    <x v="10"/>
    <s v="三类"/>
    <n v="6.0301369863013701"/>
  </r>
  <r>
    <n v="499"/>
    <s v="电动病床"/>
    <s v="KA-6000/KA-9700B"/>
    <s v="八乐梦"/>
    <s v="在用"/>
    <s v="3病区"/>
    <s v="2005.07.02"/>
    <d v="2005-07-02T00:00:00"/>
    <x v="0"/>
    <s v="保外"/>
    <s v="3病区"/>
    <s v="电动病床"/>
    <x v="9"/>
    <s v="二类"/>
    <n v="12.079452054794521"/>
  </r>
  <r>
    <n v="500"/>
    <s v="电动病床"/>
    <s v="KA-6000/KA-9700B"/>
    <s v="八乐梦"/>
    <s v="在用"/>
    <s v="3病区"/>
    <s v="2005.07.02"/>
    <d v="2005-07-02T00:00:00"/>
    <x v="0"/>
    <s v="保外"/>
    <s v="3病区"/>
    <s v="电动病床"/>
    <x v="9"/>
    <s v="二类"/>
    <n v="12.079452054794521"/>
  </r>
  <r>
    <n v="501"/>
    <s v="超低温冷冻储存箱"/>
    <s v="DW-H668"/>
    <s v="中科美菱"/>
    <s v="在用"/>
    <s v="检验科"/>
    <s v="2011.09.07"/>
    <d v="2011-09-07T00:00:00"/>
    <x v="0"/>
    <s v="保外"/>
    <s v="检验科"/>
    <s v="冷冻储存箱"/>
    <x v="9"/>
    <s v="二类"/>
    <n v="5.8931506849315065"/>
  </r>
  <r>
    <n v="502"/>
    <s v="监护仪"/>
    <s v="UT4000F-5B1200型"/>
    <s v="深圳金科威"/>
    <s v="在用"/>
    <s v="8病区"/>
    <s v="2001.03.29"/>
    <d v="2001-03-29T00:00:00"/>
    <x v="0"/>
    <s v="保外"/>
    <s v="8病区"/>
    <s v="监护仪"/>
    <x v="6"/>
    <s v="三类"/>
    <n v="16.342465753424658"/>
  </r>
  <r>
    <n v="503"/>
    <s v="组织包埋机"/>
    <s v="EG1150C"/>
    <s v="德国徕卡公司"/>
    <s v="在用"/>
    <s v="病理科"/>
    <s v="2012.09.19"/>
    <d v="2012-09-19T00:00:00"/>
    <x v="0"/>
    <s v="保外"/>
    <s v="病理科"/>
    <s v="组织包埋机"/>
    <x v="2"/>
    <s v="一类"/>
    <n v="4.8575342465753426"/>
  </r>
  <r>
    <n v="504"/>
    <s v="自动豪华产病床"/>
    <s v="DH-C101B01"/>
    <s v="太仓康辉科技"/>
    <s v="在用"/>
    <s v="5病区"/>
    <s v="2011.05.25"/>
    <d v="2011-05-26T00:00:00"/>
    <x v="0"/>
    <s v="保外"/>
    <s v="产房"/>
    <s v="自动病床"/>
    <x v="9"/>
    <s v="二类"/>
    <n v="6.1780821917808222"/>
  </r>
  <r>
    <n v="505"/>
    <s v="腹水回输系统"/>
    <s v="WLFHY-500"/>
    <s v="北京伟力新世纪"/>
    <s v="在用"/>
    <s v="21病区"/>
    <s v="2004.05.18"/>
    <d v="2004-05-18T00:00:00"/>
    <x v="0"/>
    <s v="保外"/>
    <s v="21病区"/>
    <s v="腹水回输系统"/>
    <x v="13"/>
    <s v="三类"/>
    <n v="13.202739726027398"/>
  </r>
  <r>
    <n v="506"/>
    <s v="双目间接眼底镜"/>
    <s v="OMEGA500"/>
    <s v="德国蛇牌"/>
    <s v="在用"/>
    <s v="眼科"/>
    <s v="2016.09.30"/>
    <d v="2016-09-30T00:00:00"/>
    <x v="1"/>
    <s v="保内2017.10"/>
    <s v="眼科"/>
    <s v="电脑验光仪"/>
    <x v="7"/>
    <s v="二类"/>
    <n v="0.8246575342465754"/>
  </r>
  <r>
    <n v="507"/>
    <s v="气腹机"/>
    <s v="I750"/>
    <s v="合肥德铭"/>
    <s v="在用"/>
    <s v="胃肠镜室"/>
    <s v="2016.06.06"/>
    <d v="2016-06-07T00:00:00"/>
    <x v="0"/>
    <s v="保外"/>
    <s v="内镜室"/>
    <s v="气腹机"/>
    <x v="5"/>
    <s v="二类"/>
    <n v="1.1397260273972603"/>
  </r>
  <r>
    <n v="508"/>
    <s v="呼吸机（无创）"/>
    <s v="stellar 100"/>
    <s v="澳大利亚瑞思迈"/>
    <s v="在用"/>
    <s v="3病区"/>
    <s v="2015.06.12"/>
    <d v="2015-06-12T00:00:00"/>
    <x v="0"/>
    <s v="保外"/>
    <s v="3病区"/>
    <s v="呼吸机"/>
    <x v="5"/>
    <s v="三类"/>
    <n v="2.128767123287671"/>
  </r>
  <r>
    <n v="509"/>
    <s v="循环增强免疫分析仪"/>
    <s v="Pylon core"/>
    <s v="星童医疗技术（苏州）"/>
    <s v="在用"/>
    <s v="检验科"/>
    <s v="2015.06.05"/>
    <d v="2015-07-05T00:00:00"/>
    <x v="0"/>
    <s v="保外"/>
    <s v="急诊化验室"/>
    <s v="免疫分析仪"/>
    <x v="2"/>
    <s v="二类"/>
    <n v="2.0657534246575344"/>
  </r>
  <r>
    <n v="510"/>
    <s v="膀胱镜"/>
    <s v="70°"/>
    <s v="德国狼牌"/>
    <s v="在用"/>
    <s v="手术室"/>
    <s v="2014.11.19"/>
    <d v="2014-11-19T00:00:00"/>
    <x v="0"/>
    <s v="保外"/>
    <s v="手术室"/>
    <s v="膀胱镜"/>
    <x v="7"/>
    <s v="二类"/>
    <n v="2.6904109589041094"/>
  </r>
  <r>
    <n v="511"/>
    <s v="膀胱镜"/>
    <s v="30°"/>
    <s v="德国狼牌"/>
    <s v="在用"/>
    <s v="手术室"/>
    <s v="2014.11.19"/>
    <d v="2014-11-19T00:00:00"/>
    <x v="0"/>
    <s v="保外"/>
    <s v="手术室"/>
    <s v="膀胱镜"/>
    <x v="7"/>
    <s v="二类"/>
    <n v="2.6904109589041094"/>
  </r>
  <r>
    <n v="512"/>
    <s v="心脏射频消融仪"/>
    <s v="RFG-2000B"/>
    <s v="北京雷特立"/>
    <s v="在用"/>
    <s v="介入科"/>
    <s v="2014.11.04"/>
    <d v="2014-11-04T00:00:00"/>
    <x v="0"/>
    <s v="保外"/>
    <s v="DSA室"/>
    <s v="射频消融仪"/>
    <x v="10"/>
    <s v="三类"/>
    <n v="2.7315068493150685"/>
  </r>
  <r>
    <n v="513"/>
    <s v="血气分析仪"/>
    <s v="GEM Premier 3000"/>
    <s v="美国实验仪器公司"/>
    <s v="在用"/>
    <s v="麻醉科"/>
    <s v="2012.09.28"/>
    <d v="2012-09-28T00:00:00"/>
    <x v="0"/>
    <s v="保外"/>
    <s v="麻醉科"/>
    <s v="血气分析仪"/>
    <x v="2"/>
    <s v="二类"/>
    <n v="4.8328767123287673"/>
  </r>
  <r>
    <n v="514"/>
    <s v="胶囊式内镜系统"/>
    <s v="Hitron"/>
    <s v="杭州华冲科技"/>
    <s v="在用"/>
    <s v="胃肠镜室"/>
    <s v="2012.09.25"/>
    <d v="2012-09-28T00:00:00"/>
    <x v="0"/>
    <s v="保外"/>
    <s v="内镜室"/>
    <s v="胶囊内镜"/>
    <x v="7"/>
    <s v="三类"/>
    <n v="4.8328767123287673"/>
  </r>
  <r>
    <n v="515"/>
    <s v="监护仪"/>
    <s v="MP2"/>
    <s v="飞利浦医疗系统"/>
    <s v="在用"/>
    <s v="急诊科"/>
    <s v="2012.08.21"/>
    <d v="2012-08-21T00:00:00"/>
    <x v="0"/>
    <s v="保外"/>
    <s v="急诊抢救室"/>
    <s v="监护仪"/>
    <x v="6"/>
    <s v="三类"/>
    <n v="4.9369863013698634"/>
  </r>
  <r>
    <n v="516"/>
    <s v="心梗检测仪"/>
    <s v="miniVIDAS"/>
    <s v="梅里埃"/>
    <s v="在用"/>
    <s v="检验科"/>
    <s v="2012.08.07"/>
    <d v="2012-08-07T00:00:00"/>
    <x v="0"/>
    <s v="保外"/>
    <s v="急诊化验室"/>
    <s v="心梗检测仪"/>
    <x v="6"/>
    <s v="三类"/>
    <n v="4.9753424657534246"/>
  </r>
  <r>
    <n v="517"/>
    <s v="一氧化氮分析仪"/>
    <s v="SV-02E"/>
    <s v="尚沃医疗"/>
    <s v="在用"/>
    <s v="10病区"/>
    <s v="2012.08.07"/>
    <d v="2012-08-20T00:00:00"/>
    <x v="0"/>
    <s v="保外"/>
    <s v="10病区"/>
    <s v="一氧化氮分析仪"/>
    <x v="6"/>
    <s v="二类"/>
    <n v="4.9397260273972599"/>
  </r>
  <r>
    <n v="518"/>
    <s v="动静脉脉冲系统"/>
    <s v="AV-6000"/>
    <s v="英国Novamedix Servic"/>
    <s v="在用"/>
    <s v="17病区"/>
    <s v="2011.12.12"/>
    <d v="2011-12-12T00:00:00"/>
    <x v="0"/>
    <s v="保外"/>
    <s v="17病区"/>
    <s v="动静脉脉冲系统"/>
    <x v="8"/>
    <s v="二类"/>
    <n v="5.6301369863013697"/>
  </r>
  <r>
    <n v="519"/>
    <s v="动静脉脉冲系统"/>
    <s v="AV-6000"/>
    <s v="英国Novamedix Servic"/>
    <s v="在用"/>
    <s v="17病区"/>
    <s v="2011.12.12"/>
    <d v="2011-12-12T00:00:00"/>
    <x v="0"/>
    <s v="保外"/>
    <s v="17病区"/>
    <s v="动静脉脉冲系统"/>
    <x v="8"/>
    <s v="二类"/>
    <n v="5.6301369863013697"/>
  </r>
  <r>
    <n v="520"/>
    <s v="多普勒血流探测仪"/>
    <s v=" BidopES-100V3"/>
    <s v="日本林电气"/>
    <s v="在用"/>
    <s v="30病区"/>
    <s v="2011.09.29"/>
    <d v="2011-09-29T00:00:00"/>
    <x v="0"/>
    <s v="保外"/>
    <s v="30病区"/>
    <s v="血流探测仪"/>
    <x v="2"/>
    <s v="二类"/>
    <n v="5.8328767123287673"/>
  </r>
  <r>
    <n v="521"/>
    <s v="产病床"/>
    <s v="DH-C101A04（智能型）"/>
    <s v="太仓康辉科技"/>
    <s v="在用"/>
    <s v="7病区"/>
    <s v="2011.05.25"/>
    <d v="2011-05-26T00:00:00"/>
    <x v="0"/>
    <s v="保外"/>
    <s v="7病区"/>
    <s v="病床"/>
    <x v="9"/>
    <s v="一类"/>
    <n v="6.1780821917808222"/>
  </r>
  <r>
    <n v="522"/>
    <s v="产病床"/>
    <s v="DH-C101A04（智能型）"/>
    <s v="太仓康辉科技"/>
    <s v="在用"/>
    <s v="7病区"/>
    <s v="2011.05.25"/>
    <d v="2011-05-26T00:00:00"/>
    <x v="0"/>
    <s v="保外"/>
    <s v="7病区"/>
    <s v="病床"/>
    <x v="9"/>
    <s v="一类"/>
    <n v="6.1780821917808222"/>
  </r>
  <r>
    <n v="523"/>
    <s v="心脏标志物检测仪"/>
    <s v="Cobas  h232"/>
    <s v="罗氏公司"/>
    <s v="在用"/>
    <s v="26病区"/>
    <s v="2009.06.11"/>
    <d v="2009-06-11T00:00:00"/>
    <x v="0"/>
    <s v="保外"/>
    <s v="26病区"/>
    <s v="心脏标志物检测仪"/>
    <x v="2"/>
    <s v="二类"/>
    <n v="8.1342465753424662"/>
  </r>
  <r>
    <n v="524"/>
    <s v="全自动配血仪"/>
    <s v="WADiana"/>
    <s v="北京佰利申科贸"/>
    <s v="在用"/>
    <s v="检验科"/>
    <s v="2009.03.03"/>
    <d v="2009-03-03T00:00:00"/>
    <x v="0"/>
    <s v="保外"/>
    <s v="检验科"/>
    <s v="全自动配血仪"/>
    <x v="2"/>
    <s v="二类"/>
    <n v="8.4082191780821915"/>
  </r>
  <r>
    <n v="525"/>
    <s v="除颤监护仪"/>
    <s v="LP20e"/>
    <s v="美敦力医疗"/>
    <s v="在用"/>
    <s v="血透室"/>
    <s v="2016.04.15"/>
    <d v="2016-04-15T00:00:00"/>
    <x v="0"/>
    <s v="保外"/>
    <s v="血透室"/>
    <s v="除颤仪"/>
    <x v="6"/>
    <s v="三类"/>
    <n v="1.284931506849315"/>
  </r>
  <r>
    <n v="526"/>
    <s v="循环压力治疗系统"/>
    <s v="Flowtron Universal"/>
    <s v="英国亨特立医疗"/>
    <s v="在用"/>
    <s v="3病区"/>
    <s v="2012.05.29"/>
    <d v="2012-05-29T00:00:00"/>
    <x v="0"/>
    <s v="保外"/>
    <s v="3病区"/>
    <s v="循环压力治疗仪"/>
    <x v="8"/>
    <s v="二类"/>
    <n v="5.1671232876712327"/>
  </r>
  <r>
    <n v="527"/>
    <s v="影像工作站"/>
    <s v="DVP-N3650"/>
    <s v="南京长城信息系统"/>
    <s v="在用"/>
    <s v="8病区"/>
    <s v="2003.09.04"/>
    <d v="2003-09-04T00:00:00"/>
    <x v="0"/>
    <s v="保外"/>
    <s v="8病区医生办"/>
    <s v="影像工作站"/>
    <x v="9"/>
    <s v="一类"/>
    <n v="13.906849315068493"/>
  </r>
  <r>
    <n v="528"/>
    <s v="核素分源通风柜"/>
    <s v="A(1)+B(2)"/>
    <s v="扬州市邗江光学"/>
    <s v="在用"/>
    <s v="核医学科"/>
    <s v="2007.01.23"/>
    <d v="2007-01-23T00:00:00"/>
    <x v="0"/>
    <s v="保外"/>
    <s v="特检科"/>
    <s v="核素分源通风柜"/>
    <x v="17"/>
    <s v="一类"/>
    <n v="10.517808219178082"/>
  </r>
  <r>
    <n v="529"/>
    <s v="核素分源通风柜"/>
    <s v="A(1)+B(2)"/>
    <s v="扬州市邗江光学"/>
    <s v="在用"/>
    <s v="核医学科"/>
    <s v="2007.01.23"/>
    <d v="2007-01-23T00:00:00"/>
    <x v="0"/>
    <s v="保外"/>
    <s v="特检科"/>
    <s v="核素分源通风柜"/>
    <x v="17"/>
    <s v="一类"/>
    <n v="10.517808219178082"/>
  </r>
  <r>
    <n v="530"/>
    <s v="核素分源通风柜"/>
    <s v="A(1)+B(2)"/>
    <s v="扬州市邗江光学"/>
    <s v="在用"/>
    <s v="核医学科"/>
    <s v="2007.01.23"/>
    <d v="2007-01-23T00:00:00"/>
    <x v="0"/>
    <s v="保外"/>
    <s v="特检科"/>
    <s v="核素分源通风柜"/>
    <x v="17"/>
    <s v="一类"/>
    <n v="10.517808219178082"/>
  </r>
  <r>
    <n v="531"/>
    <s v="30°镜"/>
    <s v="26046BA"/>
    <s v="STORZ中国公司"/>
    <s v="在用"/>
    <s v="手术室"/>
    <s v="2017.05.10"/>
    <d v="2017-05-12T00:00:00"/>
    <x v="1"/>
    <s v="保内2018.5"/>
    <s v="手术室"/>
    <s v="腹腔镜"/>
    <x v="7"/>
    <s v="三类"/>
    <n v="0.21095890410958903"/>
  </r>
  <r>
    <n v="532"/>
    <s v="30°镜"/>
    <s v="26003BA"/>
    <s v="STORZ中国公司"/>
    <s v="在用"/>
    <s v="手术室"/>
    <s v="2017.05.10"/>
    <d v="2017-05-12T00:00:00"/>
    <x v="1"/>
    <s v="保内2018.5"/>
    <s v="手术室"/>
    <s v="腹腔镜"/>
    <x v="7"/>
    <s v="三类"/>
    <n v="0.21095890410958903"/>
  </r>
  <r>
    <n v="533"/>
    <s v="30°镜"/>
    <s v="26003BA"/>
    <s v="STORZ中国公司"/>
    <s v="在用"/>
    <s v="手术室"/>
    <s v="2017.05.10"/>
    <d v="2017-05-12T00:00:00"/>
    <x v="1"/>
    <s v="保内2018.5"/>
    <s v="手术室"/>
    <s v="腹腔镜"/>
    <x v="7"/>
    <s v="三类"/>
    <n v="0.21095890410958903"/>
  </r>
  <r>
    <n v="534"/>
    <s v="30°镜"/>
    <s v="26003BA"/>
    <s v="STORZ中国公司"/>
    <s v="在用"/>
    <s v="手术室"/>
    <s v="2017.05.10"/>
    <d v="2017-05-12T00:00:00"/>
    <x v="1"/>
    <s v="保内2018.5"/>
    <s v="手术室"/>
    <s v="腹腔镜"/>
    <x v="7"/>
    <s v="三类"/>
    <n v="0.21095890410958903"/>
  </r>
  <r>
    <n v="535"/>
    <s v="30°镜"/>
    <s v="26003BA"/>
    <s v="STORZ中国公司"/>
    <s v="在用"/>
    <s v="手术室"/>
    <s v="2017.05.10"/>
    <d v="2017-05-12T00:00:00"/>
    <x v="1"/>
    <s v="保内2018.5"/>
    <s v="手术室"/>
    <s v="腹腔镜"/>
    <x v="7"/>
    <s v="三类"/>
    <n v="0.21095890410958903"/>
  </r>
  <r>
    <n v="536"/>
    <s v="循环压力治疗系统"/>
    <s v="Flowtron Universal"/>
    <s v="英国亨特立医疗"/>
    <s v="在用"/>
    <s v="19病区"/>
    <s v="2012.06.13"/>
    <d v="2012-06-13T00:00:00"/>
    <x v="0"/>
    <s v="保外"/>
    <s v="19病区"/>
    <s v="循环压力治疗仪"/>
    <x v="8"/>
    <s v="二类"/>
    <n v="5.1260273972602741"/>
  </r>
  <r>
    <n v="537"/>
    <s v="循环压力治疗系统"/>
    <s v="Flowtron Universal"/>
    <s v="英国亨特立医疗"/>
    <s v="在用"/>
    <s v="23病区"/>
    <s v="2012.06.13"/>
    <d v="2012-06-13T00:00:00"/>
    <x v="0"/>
    <s v="保外"/>
    <s v="23病区"/>
    <s v="循环压力治疗仪"/>
    <x v="8"/>
    <s v="二类"/>
    <n v="5.1260273972602741"/>
  </r>
  <r>
    <n v="538"/>
    <s v="监护仪"/>
    <s v="MP5"/>
    <s v="飞利浦医疗系统"/>
    <s v="在用"/>
    <s v="3病区"/>
    <s v="2016.12.14"/>
    <d v="2016-12-30T00:00:00"/>
    <x v="1"/>
    <s v="保内2018.12"/>
    <s v="3病区"/>
    <s v="监护仪"/>
    <x v="6"/>
    <s v="三类"/>
    <n v="0.57534246575342463"/>
  </r>
  <r>
    <n v="539"/>
    <s v="监护仪"/>
    <s v="MP5"/>
    <s v="飞利浦医疗系统"/>
    <s v="在用"/>
    <s v="3病区"/>
    <s v="2016.12.14"/>
    <d v="2016-12-30T00:00:00"/>
    <x v="1"/>
    <s v="保内2018.12"/>
    <s v="3病区"/>
    <s v="监护仪"/>
    <x v="6"/>
    <s v="三类"/>
    <n v="0.57534246575342463"/>
  </r>
  <r>
    <n v="540"/>
    <s v="监护仪"/>
    <s v="MP5"/>
    <s v="飞利浦医疗系统"/>
    <s v="在用"/>
    <s v="3病区"/>
    <s v="2016.12.14"/>
    <d v="2016-12-30T00:00:00"/>
    <x v="1"/>
    <s v="保内2018.12"/>
    <s v="3病区"/>
    <s v="监护仪"/>
    <x v="6"/>
    <s v="三类"/>
    <n v="0.57534246575342463"/>
  </r>
  <r>
    <n v="541"/>
    <s v="监护仪"/>
    <s v="MP5"/>
    <s v="飞利浦医疗系统"/>
    <s v="在用"/>
    <s v="3病区"/>
    <s v="2016.12.14"/>
    <d v="2016-12-30T00:00:00"/>
    <x v="1"/>
    <s v="保内2018.12"/>
    <s v="3病区"/>
    <s v="监护仪"/>
    <x v="6"/>
    <s v="三类"/>
    <n v="0.57534246575342463"/>
  </r>
  <r>
    <n v="542"/>
    <s v="监护仪"/>
    <s v="MP5"/>
    <s v="飞利浦医疗系统"/>
    <s v="在用"/>
    <s v="3病区"/>
    <s v="2016.12.14"/>
    <d v="2016-12-30T00:00:00"/>
    <x v="1"/>
    <s v="保内2018.12"/>
    <s v="3病区"/>
    <s v="监护仪"/>
    <x v="6"/>
    <s v="三类"/>
    <n v="0.57534246575342463"/>
  </r>
  <r>
    <n v="543"/>
    <s v="监护仪"/>
    <s v="MP5"/>
    <s v="飞利浦医疗系统"/>
    <s v="在用"/>
    <s v="3病区"/>
    <s v="2016.12.14"/>
    <d v="2016-12-30T00:00:00"/>
    <x v="1"/>
    <s v="保内2018.12"/>
    <s v="3病区"/>
    <s v="监护仪"/>
    <x v="6"/>
    <s v="三类"/>
    <n v="0.57534246575342463"/>
  </r>
  <r>
    <n v="544"/>
    <s v="综合治疗台"/>
    <s v="GRAND-2000S"/>
    <s v="天津美的斯达医疗"/>
    <s v="在用"/>
    <s v="耳鼻喉科"/>
    <s v="2011.06.16"/>
    <d v="2011-06-16T00:00:00"/>
    <x v="0"/>
    <s v="保外"/>
    <s v="耳鼻喉科"/>
    <s v="耳鼻喉综合治疗台"/>
    <x v="9"/>
    <s v="二类"/>
    <n v="6.1205479452054794"/>
  </r>
  <r>
    <n v="545"/>
    <s v="综合治疗台"/>
    <s v="GRAND-2000S"/>
    <s v="天津美的斯达医疗"/>
    <s v="在用"/>
    <s v="耳鼻喉科"/>
    <s v="2011.06.16"/>
    <d v="2011-06-16T00:00:00"/>
    <x v="0"/>
    <s v="保外"/>
    <s v="耳鼻喉科"/>
    <s v="耳鼻喉综合治疗台"/>
    <x v="9"/>
    <s v="二类"/>
    <n v="6.1205479452054794"/>
  </r>
  <r>
    <n v="546"/>
    <s v="综合治疗台"/>
    <s v="GRAND-2000S"/>
    <s v="天津美的斯达医疗"/>
    <s v="在用"/>
    <s v="耳鼻喉科"/>
    <s v="2011.06.16"/>
    <d v="2011-06-16T00:00:00"/>
    <x v="0"/>
    <s v="保外"/>
    <s v="耳鼻喉科"/>
    <s v="耳鼻喉综合治疗台"/>
    <x v="9"/>
    <s v="二类"/>
    <n v="6.1205479452054794"/>
  </r>
  <r>
    <n v="547"/>
    <s v="综合治疗台"/>
    <s v="GRAND-2000S"/>
    <s v="天津美的斯达医疗"/>
    <s v="在用"/>
    <s v="耳鼻喉科"/>
    <s v="2011.06.16"/>
    <d v="2011-06-16T00:00:00"/>
    <x v="0"/>
    <s v="保外"/>
    <s v="耳鼻喉科"/>
    <s v="耳鼻喉综合治疗台"/>
    <x v="9"/>
    <s v="二类"/>
    <n v="6.1205479452054794"/>
  </r>
  <r>
    <n v="548"/>
    <s v="综合治疗台"/>
    <s v="GRAND-2000S"/>
    <s v="天津美的斯达医疗"/>
    <s v="在用"/>
    <s v="耳鼻喉科"/>
    <s v="2011.06.16"/>
    <d v="2011-06-16T00:00:00"/>
    <x v="0"/>
    <s v="保外"/>
    <s v="耳鼻喉科"/>
    <s v="耳鼻喉综合治疗台"/>
    <x v="9"/>
    <s v="二类"/>
    <n v="6.1205479452054794"/>
  </r>
  <r>
    <n v="549"/>
    <s v="综合治疗台"/>
    <s v="GRAND-2000S"/>
    <s v="天津美的斯达医疗"/>
    <s v="在用"/>
    <s v="体检中心"/>
    <s v="2011.06.16"/>
    <d v="2011-06-16T00:00:00"/>
    <x v="0"/>
    <s v="保外"/>
    <s v="体检中心"/>
    <s v="综合治疗台"/>
    <x v="9"/>
    <s v="二类"/>
    <n v="6.1205479452054794"/>
  </r>
  <r>
    <n v="550"/>
    <s v="生物阅读器"/>
    <s v="3M-290G"/>
    <s v="3M公司"/>
    <s v="在用"/>
    <s v="供应室"/>
    <s v="2009.08.04"/>
    <d v="2009-08-04T00:00:00"/>
    <x v="0"/>
    <s v="保外"/>
    <s v="供应室"/>
    <s v="生物阅读器"/>
    <x v="15"/>
    <s v="一类"/>
    <n v="7.9863013698630141"/>
  </r>
  <r>
    <n v="551"/>
    <s v="台式灭菌锅"/>
    <s v="MLS-3750(三洋）"/>
    <s v="三洋科研设备"/>
    <s v="在用"/>
    <s v="检验科"/>
    <s v="2005.11.07"/>
    <d v="2005-11-07T00:00:00"/>
    <x v="0"/>
    <s v="保外"/>
    <s v="检验科"/>
    <s v="台式灭菌锅"/>
    <x v="9"/>
    <s v="二类"/>
    <n v="11.728767123287671"/>
  </r>
  <r>
    <n v="552"/>
    <s v="医用升温毯"/>
    <s v="750"/>
    <s v="3M公司"/>
    <s v="在用"/>
    <s v="手术室"/>
    <s v="2013.09.12"/>
    <d v="2013-09-12T00:00:00"/>
    <x v="0"/>
    <s v="保外"/>
    <s v="手术室"/>
    <s v="医用升温毯"/>
    <x v="9"/>
    <s v="二类"/>
    <n v="3.8767123287671232"/>
  </r>
  <r>
    <n v="553"/>
    <s v="医用升温毯"/>
    <s v="750"/>
    <s v="3M公司"/>
    <s v="在用"/>
    <s v="手术室"/>
    <s v="2013.09.12"/>
    <d v="2013-09-12T00:00:00"/>
    <x v="0"/>
    <s v="保外"/>
    <s v="手术室"/>
    <s v="医用升温毯"/>
    <x v="9"/>
    <s v="二类"/>
    <n v="3.8767123287671232"/>
  </r>
  <r>
    <n v="554"/>
    <s v="医用升温毯"/>
    <s v="750"/>
    <s v="3M公司"/>
    <s v="在用"/>
    <s v="手术室"/>
    <s v="2013.09.12"/>
    <d v="2013-09-12T00:00:00"/>
    <x v="0"/>
    <s v="保外"/>
    <s v="手术室"/>
    <s v="医用升温毯"/>
    <x v="9"/>
    <s v="二类"/>
    <n v="3.8767123287671232"/>
  </r>
  <r>
    <n v="555"/>
    <s v="医用低温冰箱"/>
    <s v="DW-86L338"/>
    <s v="青岛海尔特种电器"/>
    <s v="在用"/>
    <s v="1病区"/>
    <s v="2013.04.18"/>
    <d v="2013-04-18T00:00:00"/>
    <x v="0"/>
    <s v="保外"/>
    <s v="1病区"/>
    <s v="低温冰箱"/>
    <x v="9"/>
    <s v="二类"/>
    <n v="4.279452054794521"/>
  </r>
  <r>
    <n v="556"/>
    <s v="二氧化碳培养箱"/>
    <s v="311"/>
    <s v="英国Thermo Fisher Sc"/>
    <s v="在用"/>
    <s v="检验科"/>
    <s v="2015.02.03"/>
    <d v="2015-02-03T00:00:00"/>
    <x v="0"/>
    <s v="保外"/>
    <s v="细菌室"/>
    <s v="二氧化碳培养箱"/>
    <x v="2"/>
    <s v="二类"/>
    <n v="2.4821917808219176"/>
  </r>
  <r>
    <n v="557"/>
    <s v="新生儿耳声发射仪"/>
    <s v="ERO  SCAN"/>
    <s v="奥迪康听力技术"/>
    <s v="在用"/>
    <s v="6病区"/>
    <s v="2006.03.16"/>
    <d v="2006-03-16T00:00:00"/>
    <x v="0"/>
    <s v="保外"/>
    <s v="6病区"/>
    <s v="耳声发射仪"/>
    <x v="9"/>
    <s v="二类"/>
    <n v="11.375342465753425"/>
  </r>
  <r>
    <n v="558"/>
    <s v="除颤监护仪"/>
    <s v="TCE7621C(光电)"/>
    <s v="深圳金科威"/>
    <s v="在用"/>
    <s v="麻醉科"/>
    <s v="2004.08.11"/>
    <d v="2004-08-11T00:00:00"/>
    <x v="0"/>
    <s v="保外"/>
    <s v="麻醉科"/>
    <s v="除颤仪"/>
    <x v="5"/>
    <s v="三类"/>
    <n v="12.96986301369863"/>
  </r>
  <r>
    <n v="559"/>
    <s v="新生儿耳声发射仪"/>
    <s v="ERO  SCAN"/>
    <s v="奥迪康听力技术"/>
    <s v="在用"/>
    <s v="7病区"/>
    <s v="2012.06.11"/>
    <d v="2012-06-11T00:00:00"/>
    <x v="0"/>
    <s v="保外"/>
    <s v="7病区"/>
    <s v="耳声发射仪"/>
    <x v="9"/>
    <s v="二类"/>
    <n v="5.1315068493150688"/>
  </r>
  <r>
    <n v="560"/>
    <s v="胎心监护仪"/>
    <s v="MT325"/>
    <s v="日本-东-医疗"/>
    <s v="在用"/>
    <s v="妇产科"/>
    <s v="2003.06.01"/>
    <d v="2003-06-01T00:00:00"/>
    <x v="0"/>
    <s v="保外"/>
    <s v="妇产科门诊"/>
    <s v="胎心监护仪"/>
    <x v="11"/>
    <s v="二类"/>
    <n v="14.167123287671233"/>
  </r>
  <r>
    <n v="561"/>
    <s v="胎心监护仪"/>
    <s v="MT-325（8520E28)"/>
    <s v="日本-东-医疗"/>
    <s v="在用"/>
    <s v="妇产科"/>
    <s v="2001.03.29"/>
    <d v="2001-03-29T00:00:00"/>
    <x v="0"/>
    <s v="保外"/>
    <s v="妇产科门诊"/>
    <s v="胎心监护仪"/>
    <x v="11"/>
    <s v="二类"/>
    <n v="16.342465753424658"/>
  </r>
  <r>
    <n v="562"/>
    <s v="医用升温毯"/>
    <s v="775"/>
    <s v="3M公司"/>
    <s v="在用"/>
    <s v="手术室"/>
    <s v="2017.05.18"/>
    <d v="2017-05-19T00:00:00"/>
    <x v="1"/>
    <s v="保内2019.5"/>
    <s v="手术室"/>
    <s v="医用升温毯"/>
    <x v="9"/>
    <s v="二类"/>
    <n v="0.19178082191780821"/>
  </r>
  <r>
    <n v="563"/>
    <s v="医用升温毯"/>
    <s v="775"/>
    <s v="3M公司"/>
    <s v="在用"/>
    <s v="手术室"/>
    <s v="2017.05.18"/>
    <d v="2017-05-19T00:00:00"/>
    <x v="1"/>
    <s v="保内2019.5"/>
    <s v="手术室"/>
    <s v="医用升温毯"/>
    <x v="9"/>
    <s v="二类"/>
    <n v="0.19178082191780821"/>
  </r>
  <r>
    <n v="564"/>
    <s v="医用升温毯"/>
    <s v="775"/>
    <s v="3M公司"/>
    <s v="在用"/>
    <s v="手术室"/>
    <s v="2017.05.18"/>
    <d v="2017-05-19T00:00:00"/>
    <x v="1"/>
    <s v="保内2019.5"/>
    <s v="手术室"/>
    <s v="医用升温毯"/>
    <x v="9"/>
    <s v="二类"/>
    <n v="0.19178082191780821"/>
  </r>
  <r>
    <n v="565"/>
    <s v="医用升温毯"/>
    <s v="775"/>
    <s v="3M公司"/>
    <s v="在用"/>
    <s v="3病区"/>
    <s v="2017.05.18"/>
    <d v="2017-05-19T00:00:00"/>
    <x v="1"/>
    <s v="保内2019.5"/>
    <s v="3病区"/>
    <s v="升温毯"/>
    <x v="9"/>
    <s v="一类"/>
    <n v="0.19178082191780821"/>
  </r>
  <r>
    <n v="566"/>
    <s v="胰岛素注射泵"/>
    <s v="MMT-712WW（美敦力）"/>
    <s v="美敦力医疗"/>
    <s v="在用"/>
    <s v="30病区"/>
    <s v="2007.07.27"/>
    <d v="2007-07-27T00:00:00"/>
    <x v="0"/>
    <s v="保外"/>
    <s v="30病区"/>
    <s v="胰岛素注射泵"/>
    <x v="5"/>
    <s v="三类"/>
    <n v="10.010958904109589"/>
  </r>
  <r>
    <n v="567"/>
    <s v="手术无影灯"/>
    <s v="ML600/S"/>
    <s v="台湾美迪兰"/>
    <s v="在用"/>
    <s v="5病区"/>
    <s v="2004.03.26"/>
    <d v="2004-03-26T00:00:00"/>
    <x v="0"/>
    <s v="保外"/>
    <s v="5病区"/>
    <s v="无影灯"/>
    <x v="5"/>
    <s v="二类"/>
    <n v="13.347945205479451"/>
  </r>
  <r>
    <n v="568"/>
    <s v="全自动病人椅"/>
    <s v="MC-4000"/>
    <s v="天津美的斯达医疗"/>
    <s v="在用"/>
    <s v="耳鼻喉科"/>
    <s v="2011.06.16"/>
    <d v="2011-06-16T00:00:00"/>
    <x v="0"/>
    <s v="保外"/>
    <s v="耳鼻喉科"/>
    <s v="自动病椅"/>
    <x v="9"/>
    <s v="二类"/>
    <n v="6.1205479452054794"/>
  </r>
  <r>
    <n v="569"/>
    <s v="全自动病人椅"/>
    <s v="MC-4000"/>
    <s v="天津美的斯达医疗"/>
    <s v="在用"/>
    <s v="体检中心"/>
    <s v="2011.06.16"/>
    <d v="2011-06-16T00:00:00"/>
    <x v="0"/>
    <s v="保外"/>
    <s v="体检中心"/>
    <s v="自动病椅"/>
    <x v="9"/>
    <s v="二类"/>
    <n v="6.1205479452054794"/>
  </r>
  <r>
    <n v="570"/>
    <s v="医用血液冷藏箱"/>
    <s v="HXC-358"/>
    <s v="青岛海尔特种电器"/>
    <s v="在用"/>
    <s v="检验科"/>
    <s v="2011.09.08"/>
    <d v="2011-09-26T00:00:00"/>
    <x v="0"/>
    <s v="保外"/>
    <s v="检验科"/>
    <s v="血液冷藏箱"/>
    <x v="9"/>
    <s v="二类"/>
    <n v="5.8410958904109593"/>
  </r>
  <r>
    <n v="571"/>
    <s v="显微镜"/>
    <s v="BX45-92P05"/>
    <s v="日本"/>
    <s v="在用"/>
    <s v="病理科"/>
    <s v="2011.05.25"/>
    <d v="2011-05-26T00:00:00"/>
    <x v="0"/>
    <s v="保外"/>
    <s v="病理科"/>
    <s v="显微镜"/>
    <x v="7"/>
    <s v="二类"/>
    <n v="6.1780821917808222"/>
  </r>
  <r>
    <n v="572"/>
    <s v="呼吸机(无创）"/>
    <s v="爱普灵22328"/>
    <s v="澳大利亚瑞思迈"/>
    <s v="在用"/>
    <s v="25病区"/>
    <s v="2016.03.03"/>
    <d v="2016-03-03T00:00:00"/>
    <x v="1"/>
    <s v="保内2018.4"/>
    <s v="25病区"/>
    <s v="呼吸机"/>
    <x v="5"/>
    <s v="三类"/>
    <n v="1.4027397260273973"/>
  </r>
  <r>
    <n v="573"/>
    <s v="呼吸机(无创）"/>
    <s v="爱普灵22328"/>
    <s v="澳大利亚瑞思迈"/>
    <s v="在用"/>
    <s v="25病区"/>
    <s v="2016.03.03"/>
    <d v="2016-03-03T00:00:00"/>
    <x v="1"/>
    <s v="保内2018.4"/>
    <s v="25病区"/>
    <s v="呼吸机"/>
    <x v="5"/>
    <s v="三类"/>
    <n v="1.4027397260273973"/>
  </r>
  <r>
    <n v="574"/>
    <s v="呼吸机（无创）"/>
    <s v="S9 ST-A"/>
    <s v="澳大利亚瑞思迈"/>
    <s v="在用"/>
    <s v="25病区"/>
    <s v="2015.08.26"/>
    <d v="2015-08-26T00:00:00"/>
    <x v="0"/>
    <s v="保外"/>
    <s v="25病区"/>
    <s v="呼吸机"/>
    <x v="5"/>
    <s v="三类"/>
    <n v="1.9232876712328768"/>
  </r>
  <r>
    <n v="575"/>
    <s v="呼吸机（无创）"/>
    <s v="S9 ST-A"/>
    <s v="澳大利亚瑞思迈"/>
    <s v="在用"/>
    <s v="25病区"/>
    <s v="2015.08.26"/>
    <d v="2015-08-26T00:00:00"/>
    <x v="0"/>
    <s v="保外"/>
    <s v="25病区"/>
    <s v="呼吸机"/>
    <x v="5"/>
    <s v="三类"/>
    <n v="1.9232876712328768"/>
  </r>
  <r>
    <n v="576"/>
    <s v="影像诊断显示器"/>
    <s v="C61"/>
    <s v="南京巨鲨"/>
    <s v="在用"/>
    <s v="影像中心"/>
    <s v="2015.04.27"/>
    <d v="2015-04-28T00:00:00"/>
    <x v="0"/>
    <s v="保外"/>
    <s v="影像中心"/>
    <s v="影像显示器"/>
    <x v="14"/>
    <s v="二类"/>
    <n v="2.2520547945205478"/>
  </r>
  <r>
    <n v="577"/>
    <s v="显微镜"/>
    <s v="DM2000"/>
    <s v="德国徕卡公司"/>
    <s v="在用"/>
    <s v="病理科"/>
    <s v="2012.11.19"/>
    <d v="2012-11-19T00:00:00"/>
    <x v="0"/>
    <s v="保外"/>
    <s v="病理科"/>
    <s v="显微镜"/>
    <x v="7"/>
    <s v="二类"/>
    <n v="4.6904109589041099"/>
  </r>
  <r>
    <n v="578"/>
    <s v="显微镜"/>
    <s v="DM2000"/>
    <s v="德国徕卡公司"/>
    <s v="在用"/>
    <s v="病理科"/>
    <s v="2012.11.19"/>
    <d v="2012-11-19T00:00:00"/>
    <x v="0"/>
    <s v="保外"/>
    <s v="病理科"/>
    <s v="显微镜"/>
    <x v="7"/>
    <s v="二类"/>
    <n v="4.6904109589041099"/>
  </r>
  <r>
    <n v="579"/>
    <s v="口腔综合治疗台"/>
    <s v="1000S"/>
    <s v="西诺德牙科设备有限"/>
    <s v="在用"/>
    <s v="口腔科"/>
    <s v="2011.08.23"/>
    <d v="2011-08-23T00:00:00"/>
    <x v="0"/>
    <s v="保外"/>
    <s v="口腔科"/>
    <s v="口腔综合治疗台"/>
    <x v="16"/>
    <s v="二类"/>
    <n v="5.934246575342466"/>
  </r>
  <r>
    <n v="580"/>
    <s v="口腔综合治疗台"/>
    <s v="1000S"/>
    <s v="西诺德牙科设备有限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581"/>
    <s v="口腔综合治疗台"/>
    <s v="1000S"/>
    <s v="西诺德牙科设备有限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582"/>
    <s v="口腔综合治疗台"/>
    <s v="1000S"/>
    <s v="西诺德牙科设备有限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583"/>
    <s v="口腔综合治疗台"/>
    <s v="1000S"/>
    <s v="西诺德牙科设备有限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584"/>
    <s v="口腔综合治疗台"/>
    <s v="1000S"/>
    <s v="西诺德牙科设备有限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585"/>
    <s v="口腔综合治疗台"/>
    <s v="1000S"/>
    <s v="西诺德牙科设备有限"/>
    <s v="在用"/>
    <s v="口腔科"/>
    <s v="2011.05.26"/>
    <d v="2011-05-27T00:00:00"/>
    <x v="0"/>
    <s v="保外"/>
    <s v="口腔科"/>
    <s v="口腔综合治疗台"/>
    <x v="16"/>
    <s v="二类"/>
    <n v="6.1753424657534248"/>
  </r>
  <r>
    <n v="586"/>
    <s v="听力计"/>
    <s v="MADSEN Xeta"/>
    <s v="丹麦GN OTOMETRICS A/"/>
    <s v="在用"/>
    <s v="耳鼻喉科"/>
    <s v="2011.05.25"/>
    <d v="2011-05-25T00:00:00"/>
    <x v="0"/>
    <s v="保外"/>
    <s v="耳鼻喉科"/>
    <s v="听力计"/>
    <x v="6"/>
    <s v="二类"/>
    <n v="6.1808219178082195"/>
  </r>
  <r>
    <n v="587"/>
    <s v="腹腔镜摄象头"/>
    <s v="988"/>
    <s v="史赛克公司"/>
    <s v="在用"/>
    <s v="妇产科"/>
    <s v="2007.08.30"/>
    <d v="2007-08-30T00:00:00"/>
    <x v="0"/>
    <s v="保外"/>
    <s v="妇产科门诊"/>
    <s v="腹腔镜摄象头"/>
    <x v="7"/>
    <s v="三类"/>
    <n v="9.9178082191780828"/>
  </r>
  <r>
    <n v="588"/>
    <s v="光源"/>
    <s v="X7000"/>
    <s v="史赛克公司"/>
    <s v="在用"/>
    <s v="手术室"/>
    <s v="2007.08.30"/>
    <d v="2007-08-30T00:00:00"/>
    <x v="0"/>
    <s v="保外"/>
    <s v="手术室"/>
    <s v="光源"/>
    <x v="5"/>
    <s v="二类"/>
    <n v="9.9178082191780828"/>
  </r>
  <r>
    <n v="589"/>
    <s v="胎心监护仪"/>
    <s v="MT-516"/>
    <s v="日本-东-医疗"/>
    <s v="在用"/>
    <s v="妇产科"/>
    <s v="2006.11.08"/>
    <d v="2006-11-08T00:00:00"/>
    <x v="0"/>
    <s v="保外"/>
    <s v="妇产科门诊"/>
    <s v="胎心监护仪"/>
    <x v="11"/>
    <s v="二类"/>
    <n v="10.726027397260275"/>
  </r>
  <r>
    <n v="590"/>
    <s v="气腹机"/>
    <s v="WOM   20L"/>
    <s v="上海德润医疗"/>
    <s v="在用"/>
    <s v="手术室"/>
    <s v="2007.04.25"/>
    <d v="2007-04-25T00:00:00"/>
    <x v="0"/>
    <s v="保外"/>
    <s v="手术室"/>
    <s v="气腹机"/>
    <x v="5"/>
    <s v="二类"/>
    <n v="10.265753424657534"/>
  </r>
  <r>
    <n v="591"/>
    <s v="胰岛素注射泵"/>
    <s v="MMT--507CEB01（美敦"/>
    <s v="美敦力医疗"/>
    <s v="在用"/>
    <s v="30病区"/>
    <s v="2004.08.25"/>
    <d v="2004-08-25T00:00:00"/>
    <x v="0"/>
    <s v="保外"/>
    <s v="30病区"/>
    <s v="胰岛素注射泵"/>
    <x v="5"/>
    <s v="三类"/>
    <n v="12.931506849315069"/>
  </r>
  <r>
    <n v="592"/>
    <s v="胎心监护仪"/>
    <s v="MT-516"/>
    <s v="日本-东-医疗"/>
    <s v="在用"/>
    <s v="妇产科"/>
    <s v="2009.07.16"/>
    <d v="2009-07-16T00:00:00"/>
    <x v="0"/>
    <s v="保外"/>
    <s v="妇产科门诊"/>
    <s v="胎心监护仪"/>
    <x v="11"/>
    <s v="二类"/>
    <n v="8.0383561643835613"/>
  </r>
  <r>
    <n v="593"/>
    <s v="胎心监护仪"/>
    <s v="MT-516"/>
    <s v="日本-东-医疗"/>
    <s v="在用"/>
    <s v="妇产科"/>
    <s v="2008.03.19"/>
    <d v="2008-03-19T00:00:00"/>
    <x v="0"/>
    <s v="保外"/>
    <s v="妇产科门诊"/>
    <s v="胎心监护仪"/>
    <x v="11"/>
    <s v="二类"/>
    <n v="9.3643835616438356"/>
  </r>
  <r>
    <n v="594"/>
    <s v="听力筛查仪"/>
    <s v="TYPE 1077"/>
    <s v="丹麦GN OTOMETRICS A/"/>
    <s v="在用"/>
    <s v="6病区"/>
    <s v="2015.04.28"/>
    <d v="2015-04-29T00:00:00"/>
    <x v="0"/>
    <s v="保外"/>
    <s v="6病区"/>
    <s v="听力筛查仪"/>
    <x v="9"/>
    <s v="二类"/>
    <n v="2.2493150684931509"/>
  </r>
  <r>
    <n v="595"/>
    <s v="无磁转运床"/>
    <s v="CY002-B"/>
    <s v="深圳创意家具"/>
    <s v="在用"/>
    <s v="影像中心"/>
    <s v="2013.09.13"/>
    <d v="2013-09-13T00:00:00"/>
    <x v="0"/>
    <s v="保外"/>
    <s v="影像中心"/>
    <s v="无磁转运床"/>
    <x v="9"/>
    <s v="一类"/>
    <n v="3.8739726027397259"/>
  </r>
  <r>
    <n v="596"/>
    <s v="同位素皮肤敷贴器"/>
    <s v="WZ"/>
    <s v="未知制造商"/>
    <s v="在用"/>
    <s v="核医学科"/>
    <s v="2002.12.02"/>
    <d v="2002-12-02T00:00:00"/>
    <x v="0"/>
    <s v="保外"/>
    <s v="特检科"/>
    <s v="同位素皮肤敷贴器"/>
    <x v="17"/>
    <s v="一类"/>
    <n v="14.663013698630136"/>
  </r>
  <r>
    <n v="597"/>
    <s v="胰岛素注射泵"/>
    <s v="MMT-712EWS"/>
    <s v="美敦力医疗"/>
    <s v="在用"/>
    <s v="30病区"/>
    <s v="2014.10.18"/>
    <d v="2014-10-18T00:00:00"/>
    <x v="0"/>
    <s v="保外"/>
    <s v="30病区"/>
    <s v="胰岛素注射泵"/>
    <x v="5"/>
    <s v="三类"/>
    <n v="2.7780821917808218"/>
  </r>
  <r>
    <n v="598"/>
    <s v="胰岛素注射泵"/>
    <s v="MMT-712EWS"/>
    <s v="美敦力医疗"/>
    <s v="在用"/>
    <s v="30病区"/>
    <s v="2014.10.18"/>
    <d v="2014-10-18T00:00:00"/>
    <x v="0"/>
    <s v="保外"/>
    <s v="30病区"/>
    <s v="胰岛素注射泵"/>
    <x v="5"/>
    <s v="三类"/>
    <n v="2.7780821917808218"/>
  </r>
  <r>
    <n v="599"/>
    <s v="电动病床"/>
    <s v="CA-57P7-7CA"/>
    <s v="八乐梦"/>
    <s v="在用"/>
    <s v="3病区"/>
    <s v="2011.07.19"/>
    <d v="2011-07-19T00:00:00"/>
    <x v="0"/>
    <s v="保外"/>
    <s v="3病区"/>
    <s v="电动病床"/>
    <x v="9"/>
    <s v="二类"/>
    <n v="6.0301369863013701"/>
  </r>
  <r>
    <n v="600"/>
    <s v="电动病床"/>
    <s v="CA-57P7-7CA"/>
    <s v="八乐梦"/>
    <s v="在用"/>
    <s v="3病区"/>
    <s v="2011.07.19"/>
    <d v="2011-07-19T00:00:00"/>
    <x v="0"/>
    <s v="保外"/>
    <s v="3病区"/>
    <s v="电动病床"/>
    <x v="9"/>
    <s v="二类"/>
    <n v="6.0301369863013701"/>
  </r>
  <r>
    <n v="601"/>
    <s v="新生儿经皮黄疸仪"/>
    <s v="美能达  JM--103"/>
    <s v="上海菲林"/>
    <s v="在用"/>
    <s v="9病区"/>
    <s v="2008.11.25"/>
    <d v="2008-11-25T00:00:00"/>
    <x v="0"/>
    <s v="保外"/>
    <s v="9病区"/>
    <s v="黄疸仪"/>
    <x v="8"/>
    <s v="二类"/>
    <n v="8.6767123287671239"/>
  </r>
  <r>
    <n v="602"/>
    <s v="生物阅读器"/>
    <s v="3M-290G"/>
    <s v="3M公司"/>
    <s v="在用"/>
    <s v="供应室"/>
    <s v="2004.12.10"/>
    <d v="2004-12-10T00:00:00"/>
    <x v="0"/>
    <s v="保外"/>
    <s v="供应室"/>
    <s v="生物阅读器"/>
    <x v="15"/>
    <s v="一类"/>
    <n v="12.638356164383561"/>
  </r>
  <r>
    <n v="603"/>
    <s v="起博分析仪"/>
    <s v="美敦力5318"/>
    <s v="西安华明南京办"/>
    <s v="在用"/>
    <s v="26病区"/>
    <s v="2003.06.20"/>
    <d v="2003-06-20T00:00:00"/>
    <x v="0"/>
    <s v="保外"/>
    <s v="26病区"/>
    <s v="起搏分析仪"/>
    <x v="6"/>
    <s v="三类"/>
    <n v="14.115068493150686"/>
  </r>
  <r>
    <n v="604"/>
    <s v="甲状腺吸碘功能测量仪"/>
    <s v="JXY型"/>
    <s v="合肥众成机电"/>
    <s v="在用"/>
    <s v="核医学科"/>
    <s v="2014.04.15"/>
    <d v="2014-04-15T00:00:00"/>
    <x v="0"/>
    <s v="保外"/>
    <s v="核医学科"/>
    <s v="甲状腺吸碘功能测量仪"/>
    <x v="2"/>
    <s v="二类"/>
    <n v="3.2876712328767121"/>
  </r>
  <r>
    <n v="605"/>
    <s v="吞咽治疗仪"/>
    <s v="5900"/>
    <s v="美国 DJO,LLC"/>
    <s v="在用"/>
    <s v="康复医学科"/>
    <s v="2014.11.24"/>
    <d v="2014-11-24T00:00:00"/>
    <x v="0"/>
    <s v="保外"/>
    <s v="康复医学科"/>
    <s v="吞咽治疗仪"/>
    <x v="8"/>
    <s v="二类"/>
    <n v="2.6767123287671235"/>
  </r>
  <r>
    <n v="606"/>
    <s v="黄疸计"/>
    <s v="JM-103"/>
    <s v="日本佳能"/>
    <s v="在用"/>
    <s v="6病区"/>
    <s v="2010.11.12"/>
    <d v="2010-11-12T00:00:00"/>
    <x v="0"/>
    <s v="保外"/>
    <s v="6病区"/>
    <s v="黄疸计"/>
    <x v="8"/>
    <s v="二类"/>
    <n v="6.7123287671232879"/>
  </r>
  <r>
    <n v="607"/>
    <s v="模拟宫腹镜训练设备"/>
    <s v="KJR/DVL"/>
    <s v="上海康津仪器"/>
    <s v="在用"/>
    <s v="科教处"/>
    <s v="2014.11.13"/>
    <d v="2014-11-13T00:00:00"/>
    <x v="1"/>
    <s v="保内2019.11"/>
    <s v="技能操作室"/>
    <s v="模拟宫腹镜训练设备"/>
    <x v="9"/>
    <s v="一类"/>
    <n v="2.7068493150684931"/>
  </r>
  <r>
    <n v="608"/>
    <s v="医用冷藏冰箱"/>
    <s v="HYC-940"/>
    <s v="青岛海尔特种电器"/>
    <s v="在用"/>
    <s v="检验科"/>
    <s v="2015.01.15"/>
    <d v="2015-01-28T00:00:00"/>
    <x v="0"/>
    <s v="保外"/>
    <s v="急诊化验室"/>
    <s v="医用冷藏冰箱"/>
    <x v="9"/>
    <s v="二类"/>
    <n v="2.4986301369863013"/>
  </r>
  <r>
    <n v="609"/>
    <s v="医用冷藏冰箱"/>
    <s v="HYC-940"/>
    <s v="青岛海尔特种电器"/>
    <s v="在用"/>
    <s v="检验科"/>
    <s v="2015.01.15"/>
    <d v="2015-01-28T00:00:00"/>
    <x v="0"/>
    <s v="保外"/>
    <s v="细菌室"/>
    <s v="冷藏冰箱"/>
    <x v="9"/>
    <s v="二类"/>
    <n v="2.4986301369863013"/>
  </r>
  <r>
    <n v="610"/>
    <s v="循环压力治疗仪（抗血栓）"/>
    <s v="DVT-2600"/>
    <s v="韩国大星"/>
    <s v="在用"/>
    <s v="12病区"/>
    <s v="2013.10.23"/>
    <d v="2013-10-23T00:00:00"/>
    <x v="0"/>
    <s v="保外"/>
    <s v="12病区"/>
    <s v="循环压力治疗仪"/>
    <x v="8"/>
    <s v="二类"/>
    <n v="3.7643835616438355"/>
  </r>
  <r>
    <n v="611"/>
    <s v="循环压力治疗仪（抗血栓）"/>
    <s v="DVT-2600"/>
    <s v="韩国大星"/>
    <s v="在用"/>
    <s v="12病区"/>
    <s v="2013.10.23"/>
    <d v="2013-10-23T00:00:00"/>
    <x v="0"/>
    <s v="保外"/>
    <s v="12病区"/>
    <s v="循环压力治疗仪"/>
    <x v="8"/>
    <s v="二类"/>
    <n v="3.7643835616438355"/>
  </r>
  <r>
    <n v="612"/>
    <s v="循环压力治疗仪（抗血栓）"/>
    <s v="DVT-2600"/>
    <s v="韩国大星"/>
    <s v="在用"/>
    <s v="11病区"/>
    <s v="2013.10.23"/>
    <d v="2013-10-23T00:00:00"/>
    <x v="0"/>
    <s v="保外"/>
    <s v="11病区"/>
    <s v="循环压力治疗仪"/>
    <x v="8"/>
    <s v="二类"/>
    <n v="3.7643835616438355"/>
  </r>
  <r>
    <n v="613"/>
    <s v="循环压力治疗仪（抗血栓）"/>
    <s v="DVT-2600"/>
    <s v="韩国大星"/>
    <s v="在用"/>
    <s v="18病区"/>
    <s v="2013.10.23"/>
    <d v="2013-10-23T00:00:00"/>
    <x v="0"/>
    <s v="保外"/>
    <s v="18病区"/>
    <s v="循环压力治疗仪"/>
    <x v="8"/>
    <s v="二类"/>
    <n v="3.7643835616438355"/>
  </r>
  <r>
    <n v="614"/>
    <s v="循环压力治疗仪（抗血栓）"/>
    <s v="DVT-2600"/>
    <s v="韩国大星"/>
    <s v="在用"/>
    <s v="3病区"/>
    <s v="2013.10.23"/>
    <d v="2013-10-23T00:00:00"/>
    <x v="0"/>
    <s v="保外"/>
    <s v="3病区"/>
    <s v="循环压力治疗仪"/>
    <x v="8"/>
    <s v="二类"/>
    <n v="3.7643835616438355"/>
  </r>
  <r>
    <n v="615"/>
    <s v="循环压力治疗仪（抗血栓）"/>
    <s v="DVT-2600"/>
    <s v="韩国大星"/>
    <s v="在用"/>
    <s v="3病区"/>
    <s v="2013.10.23"/>
    <d v="2013-10-23T00:00:00"/>
    <x v="0"/>
    <s v="保外"/>
    <s v="3病区"/>
    <s v="循环压力治疗仪"/>
    <x v="8"/>
    <s v="二类"/>
    <n v="3.7643835616438355"/>
  </r>
  <r>
    <n v="616"/>
    <s v="超声波牙科治疗仪"/>
    <s v="PROHYMAX"/>
    <s v="法国赛特力"/>
    <s v="在用"/>
    <s v="口腔科"/>
    <s v="2011.05.26"/>
    <d v="2011-05-26T00:00:00"/>
    <x v="0"/>
    <s v="保外"/>
    <s v="口腔科"/>
    <s v="超声波牙科治疗仪"/>
    <x v="11"/>
    <s v="二类"/>
    <n v="6.1780821917808222"/>
  </r>
  <r>
    <n v="617"/>
    <s v="电测听仪"/>
    <s v="Madsen(VO522)"/>
    <s v="南京医恩特"/>
    <s v="在用"/>
    <s v="体检中心"/>
    <s v="2005.07.05"/>
    <d v="2005-07-05T00:00:00"/>
    <x v="0"/>
    <s v="保外"/>
    <s v="体检中心"/>
    <s v="测听仪"/>
    <x v="6"/>
    <s v="一类"/>
    <n v="12.07123287671233"/>
  </r>
  <r>
    <n v="618"/>
    <s v="显微镜"/>
    <s v="BX41-32P02"/>
    <s v="奥林巴斯"/>
    <s v="在用"/>
    <s v="病理科"/>
    <s v="2011.05.25"/>
    <d v="2011-05-26T00:00:00"/>
    <x v="0"/>
    <s v="保外"/>
    <s v="病理科"/>
    <s v="显微镜"/>
    <x v="7"/>
    <s v="二类"/>
    <n v="6.1780821917808222"/>
  </r>
  <r>
    <n v="619"/>
    <s v="高频电刀"/>
    <s v="GD350-B5"/>
    <s v="上海沪通"/>
    <s v="在用"/>
    <s v="耳鼻喉科"/>
    <s v="2017.04.21"/>
    <d v="2017-04-22T00:00:00"/>
    <x v="1"/>
    <s v="保内2020.4"/>
    <s v="31病区"/>
    <s v="高频电刀"/>
    <x v="10"/>
    <s v="三类"/>
    <n v="0.26575342465753427"/>
  </r>
  <r>
    <n v="620"/>
    <s v="黄疸计"/>
    <s v="JM-103"/>
    <s v="日本佳能"/>
    <s v="在用"/>
    <s v="7病区"/>
    <s v="2012.06.13"/>
    <d v="2012-06-13T00:00:00"/>
    <x v="0"/>
    <s v="保外"/>
    <s v="7病区"/>
    <s v="黄疸计"/>
    <x v="8"/>
    <s v="二类"/>
    <n v="5.1260273972602741"/>
  </r>
  <r>
    <n v="621"/>
    <s v="除颤监护仪"/>
    <s v="FC-1760"/>
    <s v="日本光电"/>
    <s v="在用"/>
    <s v="后勤保障部"/>
    <s v="2011.01.27"/>
    <d v="2011-01-27T00:00:00"/>
    <x v="0"/>
    <s v="保外"/>
    <s v="救护车"/>
    <s v="除颤仪"/>
    <x v="6"/>
    <s v="三类"/>
    <n v="6.5041095890410956"/>
  </r>
  <r>
    <n v="622"/>
    <s v="冷光牙齿美白仪"/>
    <s v="Beyond"/>
    <s v="普洋科技"/>
    <s v="在用"/>
    <s v="口腔科"/>
    <s v="2007.08.14"/>
    <d v="2007-08-14T00:00:00"/>
    <x v="0"/>
    <s v="保外"/>
    <s v="口腔科"/>
    <s v="冷光牙齿美白仪"/>
    <x v="8"/>
    <s v="二类"/>
    <n v="9.9616438356164387"/>
  </r>
  <r>
    <n v="623"/>
    <s v="手术显微镜"/>
    <s v="同光路YZ20F-3型"/>
    <s v="苏州医疗器材厂"/>
    <s v="在用"/>
    <s v="手术室"/>
    <s v="1995.03.01"/>
    <d v="1995-03-01T00:00:00"/>
    <x v="0"/>
    <s v="保外"/>
    <s v="手术室"/>
    <s v="显微镜"/>
    <x v="7"/>
    <s v="二类"/>
    <n v="22.424657534246574"/>
  </r>
  <r>
    <n v="624"/>
    <s v="高频电刀"/>
    <s v="GD350-B5"/>
    <s v="上海沪通"/>
    <s v="在用"/>
    <s v="手术室"/>
    <s v="2011.05.25"/>
    <d v="2011-05-26T00:00:00"/>
    <x v="0"/>
    <s v="保外"/>
    <s v="手术室"/>
    <s v="高频电刀"/>
    <x v="10"/>
    <s v="三类"/>
    <n v="6.1780821917808222"/>
  </r>
  <r>
    <n v="625"/>
    <s v="高频电刀"/>
    <s v="GD350-B5"/>
    <s v="上海沪通"/>
    <s v="在用"/>
    <s v="手术室"/>
    <s v="2011.05.25"/>
    <d v="2011-05-26T00:00:00"/>
    <x v="0"/>
    <s v="保外"/>
    <s v="手术室"/>
    <s v="高频电刀"/>
    <x v="10"/>
    <s v="三类"/>
    <n v="6.1780821917808222"/>
  </r>
  <r>
    <n v="626"/>
    <s v="高频电刀"/>
    <s v="GD350-B5"/>
    <s v="上海沪通"/>
    <s v="在用"/>
    <s v="手术室"/>
    <s v="2014.02.20"/>
    <d v="2014-02-20T00:00:00"/>
    <x v="0"/>
    <s v="保外"/>
    <s v="手术室"/>
    <s v="高频电刀"/>
    <x v="10"/>
    <s v="三类"/>
    <n v="3.4356164383561643"/>
  </r>
  <r>
    <n v="627"/>
    <s v="高频电刀"/>
    <s v="GD350-B5"/>
    <s v="上海沪通"/>
    <s v="在用"/>
    <s v="手术室"/>
    <s v="2014.02.20"/>
    <d v="2014-02-20T00:00:00"/>
    <x v="0"/>
    <s v="保外"/>
    <s v="手术室"/>
    <s v="高频电刀"/>
    <x v="10"/>
    <s v="三类"/>
    <n v="3.4356164383561643"/>
  </r>
  <r>
    <n v="628"/>
    <s v="高频电刀"/>
    <s v="GD350-B5"/>
    <s v="上海沪通"/>
    <s v="在用"/>
    <s v="手术室"/>
    <s v="2014.02.20"/>
    <d v="2014-02-20T00:00:00"/>
    <x v="0"/>
    <s v="保外"/>
    <s v="手术室"/>
    <s v="高频电刀"/>
    <x v="10"/>
    <s v="三类"/>
    <n v="3.4356164383561643"/>
  </r>
  <r>
    <n v="629"/>
    <s v="高频电刀"/>
    <s v="GD350-B5"/>
    <s v="上海沪通"/>
    <s v="在用"/>
    <s v="门诊部"/>
    <s v="2011.10.12"/>
    <d v="2011-10-25T00:00:00"/>
    <x v="0"/>
    <s v="保外"/>
    <s v="门诊手术室"/>
    <s v="高频电刀"/>
    <x v="10"/>
    <s v="三类"/>
    <n v="5.7616438356164386"/>
  </r>
  <r>
    <n v="630"/>
    <s v="中药熏蒸机"/>
    <s v="HB-4000"/>
    <s v="苏州好博医疗"/>
    <s v="在用"/>
    <s v="康复医学科"/>
    <s v="2014.11.24"/>
    <d v="2014-11-24T00:00:00"/>
    <x v="0"/>
    <s v="保外"/>
    <s v="康复医学科"/>
    <s v="中药熏蒸机"/>
    <x v="9"/>
    <s v="二类"/>
    <n v="2.6767123287671235"/>
  </r>
  <r>
    <n v="631"/>
    <s v="负极板回路垫"/>
    <s v="AHD-001"/>
    <s v="奥克兰高分子医用材料"/>
    <s v="在用"/>
    <s v="手术室"/>
    <s v="2017.05.23"/>
    <d v="2017-05-29T00:00:00"/>
    <x v="1"/>
    <s v="保内2019.5"/>
    <s v="手术室"/>
    <s v="负极板回路垫"/>
    <x v="9"/>
    <s v="一类"/>
    <n v="0.16438356164383561"/>
  </r>
  <r>
    <n v="632"/>
    <s v="心电记录盒"/>
    <s v="H-12+"/>
    <s v="美林医疗"/>
    <s v="在用"/>
    <s v="功能科"/>
    <s v="2014.07.16"/>
    <d v="2014-07-16T00:00:00"/>
    <x v="0"/>
    <s v="保外"/>
    <s v="功能科"/>
    <s v="心电记录盒"/>
    <x v="6"/>
    <s v="二类"/>
    <n v="3.0356164383561643"/>
  </r>
  <r>
    <n v="633"/>
    <s v="心电记录盒"/>
    <s v="H-12+"/>
    <s v="美林医疗"/>
    <s v="在用"/>
    <s v="功能科"/>
    <s v="2014.07.16"/>
    <d v="2014-07-16T00:00:00"/>
    <x v="0"/>
    <s v="保外"/>
    <s v="功能科"/>
    <s v="心电记录盒"/>
    <x v="6"/>
    <s v="二类"/>
    <n v="3.0356164383561643"/>
  </r>
  <r>
    <n v="634"/>
    <s v="心电记录盒"/>
    <s v="H-12+"/>
    <s v="美林医疗"/>
    <s v="在用"/>
    <s v="功能科"/>
    <s v="2014.07.16"/>
    <d v="2014-07-16T00:00:00"/>
    <x v="0"/>
    <s v="保外"/>
    <s v="功能科"/>
    <s v="心电记录盒"/>
    <x v="6"/>
    <s v="二类"/>
    <n v="3.0356164383561643"/>
  </r>
  <r>
    <n v="635"/>
    <s v="心电记录盒"/>
    <s v="H-12+"/>
    <s v="美林医疗"/>
    <s v="在用"/>
    <s v="功能科"/>
    <s v="2014.07.16"/>
    <d v="2014-07-16T00:00:00"/>
    <x v="0"/>
    <s v="保外"/>
    <s v="功能科"/>
    <s v="心电记录盒"/>
    <x v="6"/>
    <s v="二类"/>
    <n v="3.0356164383561643"/>
  </r>
  <r>
    <n v="636"/>
    <s v="心电记录盒"/>
    <s v="H-12+"/>
    <s v="美林医疗"/>
    <s v="在用"/>
    <s v="功能科"/>
    <s v="2014.07.16"/>
    <d v="2014-07-16T00:00:00"/>
    <x v="0"/>
    <s v="保外"/>
    <s v="功能科"/>
    <s v="心电记录盒"/>
    <x v="6"/>
    <s v="二类"/>
    <n v="3.0356164383561643"/>
  </r>
  <r>
    <n v="637"/>
    <s v="0度腹腔镜"/>
    <s v="357-010-002"/>
    <s v="史赛克公司"/>
    <s v="在用"/>
    <s v="手术室"/>
    <s v="2002.11.18"/>
    <d v="2002-11-18T00:00:00"/>
    <x v="0"/>
    <s v="保外"/>
    <s v="手术室"/>
    <s v="腹腔镜"/>
    <x v="7"/>
    <s v="三类"/>
    <n v="14.701369863013699"/>
  </r>
  <r>
    <n v="638"/>
    <s v="心电记录盒"/>
    <s v="H-12+"/>
    <s v="美林医疗"/>
    <s v="在用"/>
    <s v="功能科"/>
    <s v="2014.12.08"/>
    <d v="2014-12-08T00:00:00"/>
    <x v="0"/>
    <s v="保外"/>
    <s v="功能科"/>
    <s v="心电记录盒"/>
    <x v="6"/>
    <s v="二类"/>
    <n v="2.6383561643835618"/>
  </r>
  <r>
    <n v="639"/>
    <s v="心电记录盒"/>
    <s v="H-12+"/>
    <s v="美林医疗"/>
    <s v="在用"/>
    <s v="功能科"/>
    <s v="2014.12.08"/>
    <d v="2014-12-08T00:00:00"/>
    <x v="0"/>
    <s v="保外"/>
    <s v="功能科"/>
    <s v="心电记录盒"/>
    <x v="6"/>
    <s v="二类"/>
    <n v="2.6383561643835618"/>
  </r>
  <r>
    <n v="640"/>
    <s v="心电记录盒"/>
    <s v="H-12+"/>
    <s v="美林医疗"/>
    <s v="在用"/>
    <s v="功能科"/>
    <s v="2014.12.08"/>
    <d v="2014-12-08T00:00:00"/>
    <x v="0"/>
    <s v="保外"/>
    <s v="功能科"/>
    <s v="心电记录盒"/>
    <x v="6"/>
    <s v="二类"/>
    <n v="2.6383561643835618"/>
  </r>
  <r>
    <n v="641"/>
    <s v="裂隙灯显微镜"/>
    <s v="SL-IE"/>
    <s v="上海拓普康"/>
    <s v="在用"/>
    <s v="眼科"/>
    <s v="2011.01.27"/>
    <d v="2011-01-27T00:00:00"/>
    <x v="0"/>
    <s v="保外"/>
    <s v="眼科"/>
    <s v="显微镜"/>
    <x v="7"/>
    <s v="二类"/>
    <n v="6.5041095890410956"/>
  </r>
  <r>
    <n v="642"/>
    <s v="裂隙灯显微镜"/>
    <s v="SL-IE"/>
    <s v="上海拓普康"/>
    <s v="在用"/>
    <s v="体检中心"/>
    <s v="2011.01.27"/>
    <d v="2011-01-27T00:00:00"/>
    <x v="0"/>
    <s v="保外"/>
    <s v="体检中心"/>
    <s v="显微镜"/>
    <x v="7"/>
    <s v="二类"/>
    <n v="6.5041095890410956"/>
  </r>
  <r>
    <n v="643"/>
    <s v="心电图机"/>
    <s v="MAC800"/>
    <s v="GE医疗集团"/>
    <s v="在用"/>
    <s v="功能科"/>
    <s v="2010.09.23"/>
    <d v="2010-09-23T00:00:00"/>
    <x v="0"/>
    <s v="保外"/>
    <s v="功能科"/>
    <s v="心电图机"/>
    <x v="6"/>
    <s v="二类"/>
    <n v="6.8493150684931505"/>
  </r>
  <r>
    <n v="644"/>
    <s v="心电图机"/>
    <s v="MAC800"/>
    <s v="GE医疗集团"/>
    <s v="在用"/>
    <s v="26病区"/>
    <s v="2010.09.23"/>
    <d v="2010-09-28T00:00:00"/>
    <x v="0"/>
    <s v="保外"/>
    <s v="26病区"/>
    <s v="心电图机"/>
    <x v="6"/>
    <s v="二类"/>
    <n v="6.8356164383561646"/>
  </r>
  <r>
    <n v="645"/>
    <s v="心电图机"/>
    <s v="MAC800"/>
    <s v="GE医疗集团"/>
    <s v="在用"/>
    <s v="3病区"/>
    <s v="2010.06.10"/>
    <d v="2010-06-10T00:00:00"/>
    <x v="0"/>
    <s v="保外"/>
    <s v="3病区"/>
    <s v="心电图机"/>
    <x v="6"/>
    <s v="二类"/>
    <n v="7.1369863013698627"/>
  </r>
  <r>
    <n v="646"/>
    <s v="心电图机"/>
    <s v="MAC800"/>
    <s v="GE医疗集团"/>
    <s v="在用"/>
    <s v="2病区"/>
    <s v="2010.06.10"/>
    <d v="2010-06-10T00:00:00"/>
    <x v="0"/>
    <s v="保外"/>
    <s v="2病区"/>
    <s v="心电图机"/>
    <x v="6"/>
    <s v="二类"/>
    <n v="7.1369863013698627"/>
  </r>
  <r>
    <n v="647"/>
    <s v="心电记录盒"/>
    <s v="Mortara"/>
    <s v="美林医疗"/>
    <s v="在用"/>
    <s v="功能科"/>
    <s v="2008.06.09"/>
    <d v="2008-06-09T00:00:00"/>
    <x v="0"/>
    <s v="保外"/>
    <s v="功能科"/>
    <s v="心电记录盒"/>
    <x v="6"/>
    <s v="二类"/>
    <n v="9.1397260273972609"/>
  </r>
  <r>
    <n v="648"/>
    <s v="心电记录盒"/>
    <s v="Mortara"/>
    <s v="美林医疗"/>
    <s v="在用"/>
    <s v="功能科"/>
    <s v="2008.06.09"/>
    <d v="2008-06-09T00:00:00"/>
    <x v="0"/>
    <s v="保外"/>
    <s v="功能科"/>
    <s v="心电记录盒"/>
    <x v="6"/>
    <s v="二类"/>
    <n v="9.1397260273972609"/>
  </r>
  <r>
    <n v="649"/>
    <s v="心电记录盒"/>
    <s v="Mortara"/>
    <s v="美林医疗"/>
    <s v="在用"/>
    <s v="功能科"/>
    <s v="2008.06.09"/>
    <d v="2008-06-09T00:00:00"/>
    <x v="0"/>
    <s v="保外"/>
    <s v="功能科"/>
    <s v="心电记录盒"/>
    <x v="6"/>
    <s v="二类"/>
    <n v="9.1397260273972609"/>
  </r>
  <r>
    <n v="650"/>
    <s v="光纤头灯"/>
    <s v="49526(伟论）"/>
    <s v="上海邦明医疗"/>
    <s v="在用"/>
    <s v="手术室"/>
    <s v="2007.12.27"/>
    <d v="2007-12-27T00:00:00"/>
    <x v="0"/>
    <s v="保外"/>
    <s v="手术室"/>
    <s v="光纤头灯"/>
    <x v="5"/>
    <s v="二类"/>
    <n v="9.5917808219178085"/>
  </r>
  <r>
    <n v="651"/>
    <s v="生物安全柜"/>
    <s v="BSC-II1300A2"/>
    <s v="苏州安泰"/>
    <s v="在用"/>
    <s v="门诊部"/>
    <s v="2012.04.16"/>
    <d v="2012-05-08T00:00:00"/>
    <x v="0"/>
    <s v="保外"/>
    <s v="门诊部"/>
    <s v="生物安全柜"/>
    <x v="9"/>
    <s v="一类"/>
    <n v="5.2246575342465755"/>
  </r>
  <r>
    <n v="652"/>
    <s v="生物安全柜"/>
    <s v="BSC-II1300A2"/>
    <s v="苏州安泰"/>
    <s v="在用"/>
    <s v="检验科"/>
    <s v="2011.05.25"/>
    <d v="2011-05-26T00:00:00"/>
    <x v="0"/>
    <s v="保外"/>
    <s v="检验科"/>
    <s v="生物安全柜"/>
    <x v="9"/>
    <s v="一类"/>
    <n v="6.1780821917808222"/>
  </r>
  <r>
    <n v="653"/>
    <s v="生物安全柜"/>
    <s v="BSC-II1300A2"/>
    <s v="苏州安泰"/>
    <s v="在用"/>
    <s v="检验科"/>
    <s v="2011.05.25"/>
    <d v="2011-05-26T00:00:00"/>
    <x v="0"/>
    <s v="保外"/>
    <s v="检验科"/>
    <s v="生物安全柜"/>
    <x v="9"/>
    <s v="一类"/>
    <n v="6.1780821917808222"/>
  </r>
  <r>
    <n v="654"/>
    <s v="生物安全柜"/>
    <s v="BSC-II1300A2"/>
    <s v="苏州安泰"/>
    <s v="在用"/>
    <s v="检验科"/>
    <s v="2011.05.25"/>
    <d v="2011-05-26T00:00:00"/>
    <x v="0"/>
    <s v="保外"/>
    <s v="检验科"/>
    <s v="生物安全柜"/>
    <x v="9"/>
    <s v="一类"/>
    <n v="6.1780821917808222"/>
  </r>
  <r>
    <n v="655"/>
    <s v="生物安全柜"/>
    <s v="BSC-II1300A2"/>
    <s v="苏州安泰"/>
    <s v="在用"/>
    <s v="检验科"/>
    <s v="2011.05.25"/>
    <d v="2011-05-26T00:00:00"/>
    <x v="0"/>
    <s v="保外"/>
    <s v="检验科"/>
    <s v="生物安全柜"/>
    <x v="9"/>
    <s v="一类"/>
    <n v="6.1780821917808222"/>
  </r>
  <r>
    <n v="656"/>
    <s v="空气波压力治疗仪"/>
    <s v="Venaflow Elite 30BI"/>
    <s v="美国 DJO,LLC"/>
    <s v="在用"/>
    <s v="29病区"/>
    <s v="2015.04.21"/>
    <d v="2015-04-21T00:00:00"/>
    <x v="1"/>
    <s v="保内2018.4"/>
    <s v="29病区"/>
    <s v="压力治疗仪"/>
    <x v="8"/>
    <s v="二类"/>
    <n v="2.2712328767123289"/>
  </r>
  <r>
    <n v="657"/>
    <s v="空气波压力治疗仪"/>
    <s v="Venaflow Elite 30BI"/>
    <s v="美国 DJO,LLC"/>
    <s v="在用"/>
    <s v="24病区"/>
    <s v="2015.04.21"/>
    <d v="2015-04-21T00:00:00"/>
    <x v="1"/>
    <s v="保内2018.4"/>
    <s v="24病区"/>
    <s v="压力治疗仪"/>
    <x v="8"/>
    <s v="二类"/>
    <n v="2.2712328767123289"/>
  </r>
  <r>
    <n v="658"/>
    <s v="空气波压力治疗仪"/>
    <s v="Venaflow Elite 30BI"/>
    <s v="美国 DJO,LLC"/>
    <s v="在用"/>
    <s v="23病区"/>
    <s v="2015.04.21"/>
    <d v="2015-04-21T00:00:00"/>
    <x v="1"/>
    <s v="保内2018.4"/>
    <s v="23病区"/>
    <s v="压力治疗仪"/>
    <x v="8"/>
    <s v="二类"/>
    <n v="2.2712328767123289"/>
  </r>
  <r>
    <n v="659"/>
    <s v="神经肌肉电刺激仪"/>
    <s v="EN-Stim4"/>
    <s v="荷兰Enraf-Nonius"/>
    <s v="在用"/>
    <s v="康复医学科"/>
    <s v="2014.11.04"/>
    <d v="2014-11-04T00:00:00"/>
    <x v="0"/>
    <s v="保外"/>
    <s v="康复医学科"/>
    <s v="神经肌肉电刺激仪"/>
    <x v="8"/>
    <s v="二类"/>
    <n v="2.7315068493150685"/>
  </r>
  <r>
    <n v="660"/>
    <s v="神经肌肉电刺激仪"/>
    <s v="EN-Stim4"/>
    <s v="荷兰Enraf-Nonius"/>
    <s v="在用"/>
    <s v="康复医学科"/>
    <s v="2014.11.04"/>
    <d v="2014-11-04T00:00:00"/>
    <x v="0"/>
    <s v="保外"/>
    <s v="康复医学科"/>
    <s v="神经肌肉电刺激仪"/>
    <x v="8"/>
    <s v="二类"/>
    <n v="2.7315068493150685"/>
  </r>
  <r>
    <n v="661"/>
    <s v="二氧化碳培养箱"/>
    <s v="Heraeus (BB16-uv)"/>
    <s v="上海力新公司"/>
    <s v="在用"/>
    <s v="检验科"/>
    <s v="2004.07.14"/>
    <d v="2004-07-14T00:00:00"/>
    <x v="0"/>
    <s v="保外"/>
    <s v="检验科"/>
    <s v="二氧化碳培养箱"/>
    <x v="2"/>
    <s v="二类"/>
    <n v="13.046575342465754"/>
  </r>
  <r>
    <n v="662"/>
    <s v="手术无影灯"/>
    <s v="SONY中置式"/>
    <s v="台湾美迪兰"/>
    <s v="在用"/>
    <s v="手术室"/>
    <s v="2003.05.01"/>
    <d v="2003-05-01T00:00:00"/>
    <x v="0"/>
    <s v="保外"/>
    <s v="手术室"/>
    <s v="显微镜"/>
    <x v="7"/>
    <s v="二类"/>
    <n v="14.252054794520548"/>
  </r>
  <r>
    <n v="663"/>
    <s v="心电图机"/>
    <s v="MAC800"/>
    <s v="GE医疗集团"/>
    <s v="在用"/>
    <s v="功能科"/>
    <s v="2012.06.28"/>
    <d v="2012-06-28T00:00:00"/>
    <x v="0"/>
    <s v="保外"/>
    <s v="功能科"/>
    <s v="心电图机"/>
    <x v="6"/>
    <s v="二类"/>
    <n v="5.0849315068493155"/>
  </r>
  <r>
    <n v="664"/>
    <s v="电动病床"/>
    <s v="CA-49A"/>
    <s v="八乐梦"/>
    <s v="在用"/>
    <s v="3病区"/>
    <s v="2016.09.29"/>
    <d v="2016-09-29T00:00:00"/>
    <x v="1"/>
    <s v="保内2019.9"/>
    <s v="3病区"/>
    <s v="电动病床"/>
    <x v="9"/>
    <s v="二类"/>
    <n v="0.82739726027397265"/>
  </r>
  <r>
    <n v="665"/>
    <s v="电动病床"/>
    <s v="CA-49A"/>
    <s v="八乐梦"/>
    <s v="在用"/>
    <s v="3病区"/>
    <s v="2016.09.29"/>
    <d v="2016-09-29T00:00:00"/>
    <x v="1"/>
    <s v="保内2019.9"/>
    <s v="3病区"/>
    <s v="电动病床"/>
    <x v="9"/>
    <s v="二类"/>
    <n v="0.82739726027397265"/>
  </r>
  <r>
    <n v="666"/>
    <s v="电动病床"/>
    <s v="CA-49A"/>
    <s v="八乐梦"/>
    <s v="在用"/>
    <s v="3病区"/>
    <s v="2016.09.29"/>
    <d v="2016-09-29T00:00:00"/>
    <x v="1"/>
    <s v="保内2019.9"/>
    <s v="3病区"/>
    <s v="电动病床"/>
    <x v="9"/>
    <s v="二类"/>
    <n v="0.82739726027397265"/>
  </r>
  <r>
    <n v="667"/>
    <s v="电动病床"/>
    <s v="CA-49A"/>
    <s v="八乐梦"/>
    <s v="在用"/>
    <s v="3病区"/>
    <s v="2016.09.29"/>
    <d v="2016-09-29T00:00:00"/>
    <x v="1"/>
    <s v="保内2019.9"/>
    <s v="3病区"/>
    <s v="电动病床"/>
    <x v="9"/>
    <s v="二类"/>
    <n v="0.82739726027397265"/>
  </r>
  <r>
    <n v="668"/>
    <s v="电动病床"/>
    <s v="CA-49A-1"/>
    <s v="八乐梦"/>
    <s v="在用"/>
    <s v="3病区"/>
    <s v="2016.09.29"/>
    <d v="2016-09-29T00:00:00"/>
    <x v="1"/>
    <s v="保内2019.9"/>
    <s v="3病区"/>
    <s v="电动病床"/>
    <x v="9"/>
    <s v="二类"/>
    <n v="0.82739726027397265"/>
  </r>
  <r>
    <n v="669"/>
    <s v="电动病床"/>
    <s v="CA-49A-1"/>
    <s v="八乐梦"/>
    <s v="在用"/>
    <s v="3病区"/>
    <s v="2016.09.29"/>
    <d v="2016-09-29T00:00:00"/>
    <x v="1"/>
    <s v="保内2019.9"/>
    <s v="3病区"/>
    <s v="电动病床"/>
    <x v="9"/>
    <s v="二类"/>
    <n v="0.82739726027397265"/>
  </r>
  <r>
    <n v="670"/>
    <s v="循环压力治疗仪（抗水肿）"/>
    <s v="DL2002B"/>
    <s v="韩国大星"/>
    <s v="在用"/>
    <s v="17病区"/>
    <s v="2013.10.23"/>
    <d v="2013-10-23T00:00:00"/>
    <x v="0"/>
    <s v="保外"/>
    <s v="17病区"/>
    <s v="循环压力治疗仪"/>
    <x v="8"/>
    <s v="二类"/>
    <n v="3.7643835616438355"/>
  </r>
  <r>
    <n v="671"/>
    <s v="低速冷冻离心机"/>
    <s v="KDC-2046"/>
    <s v="安徽中科中佳"/>
    <s v="在用"/>
    <s v="检验科"/>
    <s v="2011.08.30"/>
    <d v="2011-08-30T00:00:00"/>
    <x v="0"/>
    <s v="保外"/>
    <s v="检验科"/>
    <s v="低速冷冻离心机"/>
    <x v="2"/>
    <s v="一类"/>
    <n v="5.9150684931506845"/>
  </r>
  <r>
    <n v="672"/>
    <s v="低速冷冻离心机"/>
    <s v="KDC-2046"/>
    <s v="安徽中科中佳"/>
    <s v="在用"/>
    <s v="检验科"/>
    <s v="2011.08.30"/>
    <d v="2011-08-30T00:00:00"/>
    <x v="0"/>
    <s v="保外"/>
    <s v="检验科"/>
    <s v="低速冷冻离心机"/>
    <x v="2"/>
    <s v="一类"/>
    <n v="5.9150684931506845"/>
  </r>
  <r>
    <n v="673"/>
    <s v="排痰机"/>
    <s v="PTJ-300A"/>
    <s v="淄博芙莱特医疗"/>
    <s v="在用"/>
    <s v="25病区"/>
    <s v="2006.09.04"/>
    <d v="2006-09-04T00:00:00"/>
    <x v="0"/>
    <s v="保外"/>
    <s v="25病区"/>
    <s v="排痰机"/>
    <x v="9"/>
    <s v="一类"/>
    <n v="10.904109589041095"/>
  </r>
  <r>
    <n v="674"/>
    <s v="电动病床"/>
    <s v="八乐梦KK-7231*2  KK-"/>
    <s v="八乐梦"/>
    <s v="在用"/>
    <s v="3病区"/>
    <s v="2006.09.04"/>
    <d v="2006-09-04T00:00:00"/>
    <x v="0"/>
    <s v="保外"/>
    <s v="3病区"/>
    <s v="电动病床"/>
    <x v="9"/>
    <s v="二类"/>
    <n v="10.904109589041095"/>
  </r>
  <r>
    <n v="675"/>
    <s v="电动病床"/>
    <s v="八乐梦KK-7231*2  KK-"/>
    <s v="八乐梦"/>
    <s v="在用"/>
    <s v="3病区"/>
    <s v="2006.09.04"/>
    <d v="2006-09-04T00:00:00"/>
    <x v="0"/>
    <s v="保外"/>
    <s v="3病区"/>
    <s v="电动病床"/>
    <x v="9"/>
    <s v="二类"/>
    <n v="10.904109589041095"/>
  </r>
  <r>
    <n v="676"/>
    <s v="电动病床"/>
    <s v="八乐梦KK-7231*2  KK-"/>
    <s v="八乐梦"/>
    <s v="在用"/>
    <s v="3病区"/>
    <s v="2006.09.04"/>
    <d v="2006-09-04T00:00:00"/>
    <x v="0"/>
    <s v="保外"/>
    <s v="3病区"/>
    <s v="电动病床"/>
    <x v="9"/>
    <s v="二类"/>
    <n v="10.904109589041095"/>
  </r>
  <r>
    <n v="677"/>
    <s v="生物安全柜"/>
    <s v="BHC-1000IIA/B3"/>
    <s v="苏州安泰"/>
    <s v="在用"/>
    <s v="27病区"/>
    <s v="2006.08.23"/>
    <d v="2006-08-23T00:00:00"/>
    <x v="0"/>
    <s v="保外"/>
    <s v="27病区"/>
    <s v="生物安全柜"/>
    <x v="9"/>
    <s v="一类"/>
    <n v="10.936986301369863"/>
  </r>
  <r>
    <n v="678"/>
    <s v="排痰机"/>
    <s v="PTJ-300A"/>
    <s v="淄博芙莱特医疗"/>
    <s v="在用"/>
    <s v="3病区"/>
    <s v="2006.04.11"/>
    <d v="2006-04-11T00:00:00"/>
    <x v="0"/>
    <s v="保外"/>
    <s v="3病区"/>
    <s v="排痰机"/>
    <x v="9"/>
    <s v="一类"/>
    <n v="11.304109589041095"/>
  </r>
  <r>
    <n v="679"/>
    <s v="神经丛刺激仪"/>
    <s v="MultiStim Sensor"/>
    <s v="德国宝雅医疗"/>
    <s v="在用"/>
    <s v="麻醉科"/>
    <s v="2013.10.22"/>
    <d v="2013-10-22T00:00:00"/>
    <x v="0"/>
    <s v="保外"/>
    <s v="麻醉科"/>
    <s v="神经刺激仪"/>
    <x v="8"/>
    <s v="二类"/>
    <n v="3.7671232876712328"/>
  </r>
  <r>
    <n v="680"/>
    <s v="循环压力治疗仪（抗血栓）"/>
    <s v="DVT-2600"/>
    <s v="韩国大星"/>
    <s v="在用"/>
    <s v="3病区"/>
    <s v="2017.03.23"/>
    <d v="2017-03-25T00:00:00"/>
    <x v="1"/>
    <s v="保内2020.3"/>
    <s v="3病区"/>
    <s v="循环压力治疗仪"/>
    <x v="8"/>
    <s v="二类"/>
    <n v="0.34246575342465752"/>
  </r>
  <r>
    <n v="681"/>
    <s v="循环压力治疗仪（抗血栓）"/>
    <s v="DVT-2600"/>
    <s v="韩国大星"/>
    <s v="在用"/>
    <s v="3病区"/>
    <s v="2017.03.23"/>
    <d v="2017-03-25T00:00:00"/>
    <x v="1"/>
    <s v="保内2020.3"/>
    <s v="3病区"/>
    <s v="循环压力治疗仪"/>
    <x v="8"/>
    <s v="二类"/>
    <n v="0.34246575342465752"/>
  </r>
  <r>
    <n v="682"/>
    <s v="循环压力治疗仪（抗血栓）"/>
    <s v="DVT-2600"/>
    <s v="韩国大星"/>
    <s v="在用"/>
    <s v="3病区"/>
    <s v="2016.07.15"/>
    <d v="2016-07-16T00:00:00"/>
    <x v="1"/>
    <s v="保内2019.7"/>
    <s v="3病区"/>
    <s v="循环压力治疗仪"/>
    <x v="8"/>
    <s v="二类"/>
    <n v="1.0328767123287672"/>
  </r>
  <r>
    <n v="683"/>
    <s v="循环压力治疗仪（抗血栓）"/>
    <s v="DVT-2600"/>
    <s v="韩国大星"/>
    <s v="在用"/>
    <s v="3病区"/>
    <s v="2016.07.15"/>
    <d v="2016-07-16T00:00:00"/>
    <x v="1"/>
    <s v="保内2019.7"/>
    <s v="3病区"/>
    <s v="循环压力治疗仪"/>
    <x v="8"/>
    <s v="二类"/>
    <n v="1.0328767123287672"/>
  </r>
  <r>
    <n v="684"/>
    <s v="循环压力治疗仪（抗血栓）"/>
    <s v="DVT-2600"/>
    <s v="韩国大星"/>
    <s v="在用"/>
    <s v="3病区"/>
    <s v="2016.07.15"/>
    <d v="2016-07-16T00:00:00"/>
    <x v="1"/>
    <s v="保内2019.7"/>
    <s v="3病区"/>
    <s v="循环压力治疗仪"/>
    <x v="8"/>
    <s v="二类"/>
    <n v="1.0328767123287672"/>
  </r>
  <r>
    <n v="685"/>
    <s v="循环压力治疗仪（抗血栓）"/>
    <s v="DVT-2600"/>
    <s v="韩国大星"/>
    <s v="在用"/>
    <s v="3病区"/>
    <s v="2016.07.15"/>
    <d v="2016-07-16T00:00:00"/>
    <x v="1"/>
    <s v="保内2019.7"/>
    <s v="3病区"/>
    <s v="循环压力治疗仪"/>
    <x v="8"/>
    <s v="二类"/>
    <n v="1.0328767123287672"/>
  </r>
  <r>
    <n v="686"/>
    <s v="循环压力治疗仪（抗血栓）"/>
    <s v="DVT-2600"/>
    <s v="韩国大星"/>
    <s v="在用"/>
    <s v="3病区"/>
    <s v="2016.07.15"/>
    <d v="2016-07-16T00:00:00"/>
    <x v="1"/>
    <s v="保内2019.7"/>
    <s v="3病区"/>
    <s v="循环压力治疗仪"/>
    <x v="8"/>
    <s v="二类"/>
    <n v="1.0328767123287672"/>
  </r>
  <r>
    <n v="687"/>
    <s v="循环压力治疗仪（抗血栓）"/>
    <s v="DVT-2600"/>
    <s v="韩国大星"/>
    <s v="在用"/>
    <s v="3病区"/>
    <s v="2016.07.15"/>
    <d v="2016-07-16T00:00:00"/>
    <x v="1"/>
    <s v="保内2019.7"/>
    <s v="3病区"/>
    <s v="循环压力治疗仪"/>
    <x v="8"/>
    <s v="二类"/>
    <n v="1.0328767123287672"/>
  </r>
  <r>
    <n v="688"/>
    <s v="心电图机"/>
    <s v="MAC800"/>
    <s v="GE医疗集团"/>
    <s v="在用"/>
    <s v="3病区"/>
    <s v="2016.05.12"/>
    <d v="2016-05-12T00:00:00"/>
    <x v="0"/>
    <s v="保外"/>
    <s v="3病区"/>
    <s v="心电图机"/>
    <x v="6"/>
    <s v="二类"/>
    <n v="1.210958904109589"/>
  </r>
  <r>
    <n v="689"/>
    <s v="心电图机"/>
    <s v="MAC800"/>
    <s v="GE医疗集团"/>
    <s v="在用"/>
    <s v="9病区"/>
    <s v="2016.05.12"/>
    <d v="2016-05-12T00:00:00"/>
    <x v="0"/>
    <s v="保外"/>
    <s v="9病区"/>
    <s v="心电图机"/>
    <x v="6"/>
    <s v="二类"/>
    <n v="1.210958904109589"/>
  </r>
  <r>
    <n v="690"/>
    <s v="心电图机"/>
    <s v="MAC800"/>
    <s v="GE医疗集团"/>
    <s v="在用"/>
    <s v="1病区"/>
    <s v="2016.05.12"/>
    <d v="2016-05-12T00:00:00"/>
    <x v="0"/>
    <s v="保外"/>
    <s v="1病区"/>
    <s v="心电图机"/>
    <x v="6"/>
    <s v="二类"/>
    <n v="1.210958904109589"/>
  </r>
  <r>
    <n v="691"/>
    <s v="心电图机"/>
    <s v="MAC800"/>
    <s v="GE医疗集团"/>
    <s v="在用"/>
    <s v="25病区"/>
    <s v="2016.05.12"/>
    <d v="2016-05-12T00:00:00"/>
    <x v="0"/>
    <s v="保外"/>
    <s v="25病区"/>
    <s v="心电图机"/>
    <x v="6"/>
    <s v="二类"/>
    <n v="1.210958904109589"/>
  </r>
  <r>
    <n v="692"/>
    <s v="心电图机"/>
    <s v="MAC800"/>
    <s v="GE医疗集团"/>
    <s v="在用"/>
    <s v="功能科"/>
    <s v="2016.05.12"/>
    <d v="2016-05-12T00:00:00"/>
    <x v="0"/>
    <s v="保外"/>
    <s v="功能科"/>
    <s v="心电图机"/>
    <x v="6"/>
    <s v="二类"/>
    <n v="1.210958904109589"/>
  </r>
  <r>
    <n v="693"/>
    <s v="心电图机"/>
    <s v="MAC800"/>
    <s v="GE医疗集团"/>
    <s v="在用"/>
    <s v="29病区"/>
    <s v="2016.05.12"/>
    <d v="2016-05-12T00:00:00"/>
    <x v="0"/>
    <s v="保外"/>
    <s v="29病区"/>
    <s v="心电图机"/>
    <x v="6"/>
    <s v="二类"/>
    <n v="1.210958904109589"/>
  </r>
  <r>
    <n v="694"/>
    <s v="心电图机"/>
    <s v="MAC800"/>
    <s v="GE医疗集团"/>
    <s v="在用"/>
    <s v="28病区"/>
    <s v="2016.05.12"/>
    <d v="2016-05-12T00:00:00"/>
    <x v="0"/>
    <s v="保外"/>
    <s v="28病区"/>
    <s v="心电图机"/>
    <x v="6"/>
    <s v="二类"/>
    <n v="1.210958904109589"/>
  </r>
  <r>
    <n v="695"/>
    <s v="心电图机"/>
    <s v="MAC800"/>
    <s v="GE医疗集团"/>
    <s v="在用"/>
    <s v="21病区"/>
    <s v="2016.05.12"/>
    <d v="2016-05-12T00:00:00"/>
    <x v="0"/>
    <s v="保外"/>
    <s v="21病区"/>
    <s v="心电图机"/>
    <x v="6"/>
    <s v="二类"/>
    <n v="1.210958904109589"/>
  </r>
  <r>
    <n v="696"/>
    <s v="心电图机"/>
    <s v="MAC800"/>
    <s v="GE医疗集团"/>
    <s v="在用"/>
    <s v="23病区"/>
    <s v="2016.05.12"/>
    <d v="2016-05-12T00:00:00"/>
    <x v="0"/>
    <s v="保外"/>
    <s v="23病区"/>
    <s v="心电图机"/>
    <x v="6"/>
    <s v="二类"/>
    <n v="1.210958904109589"/>
  </r>
  <r>
    <n v="697"/>
    <s v="高速冷冻离心机"/>
    <s v="KDC-160HR"/>
    <s v="安徽中科中佳"/>
    <s v="在用"/>
    <s v="检验科"/>
    <s v="2015.08.11"/>
    <d v="2015-08-11T00:00:00"/>
    <x v="0"/>
    <s v="保外"/>
    <s v="PCR实验室"/>
    <s v="冷冻离心机"/>
    <x v="2"/>
    <s v="一类"/>
    <n v="1.9643835616438357"/>
  </r>
  <r>
    <n v="698"/>
    <s v="低速冷冻离心机"/>
    <s v="KDC-2046"/>
    <s v="安徽中科中佳"/>
    <s v="在用"/>
    <s v="检验科"/>
    <s v="2015.08.11"/>
    <d v="2015-08-11T00:00:00"/>
    <x v="0"/>
    <s v="保外"/>
    <s v="生化室"/>
    <s v="冷冻离心机"/>
    <x v="2"/>
    <s v="一类"/>
    <n v="1.9643835616438357"/>
  </r>
  <r>
    <n v="699"/>
    <s v="排痰机"/>
    <s v="PTJ-300A"/>
    <s v="淄博芙莱特医疗"/>
    <s v="在用"/>
    <s v="24病区"/>
    <s v="2007.05.18"/>
    <d v="2007-05-18T00:00:00"/>
    <x v="0"/>
    <s v="保外"/>
    <s v="24病区"/>
    <s v="排痰机"/>
    <x v="9"/>
    <s v="一类"/>
    <n v="10.202739726027398"/>
  </r>
  <r>
    <n v="700"/>
    <s v="EZLABS免疫检测系统"/>
    <s v="e-308"/>
    <s v="深圳微点生物"/>
    <s v="在用"/>
    <s v="26病区"/>
    <s v="2012.04.27"/>
    <d v="2012-04-27T00:00:00"/>
    <x v="0"/>
    <s v="保外"/>
    <s v="26病区"/>
    <s v="免疫检测系统"/>
    <x v="2"/>
    <s v="二类"/>
    <n v="5.2547945205479456"/>
  </r>
  <r>
    <n v="701"/>
    <s v="立式灭菌器"/>
    <s v="LMQ.J"/>
    <s v="山东新华医疗器械股份"/>
    <s v="在用"/>
    <s v="检验科"/>
    <s v="2011.09.09"/>
    <d v="2011-09-09T00:00:00"/>
    <x v="0"/>
    <s v="保外"/>
    <s v="检验科"/>
    <s v="立式灭菌器"/>
    <x v="9"/>
    <s v="二类"/>
    <n v="5.8876712328767127"/>
  </r>
  <r>
    <n v="702"/>
    <s v="呼吸机"/>
    <s v="美科瑞急救呼吸机"/>
    <s v="苏州市天之娇商贸"/>
    <s v="在用"/>
    <s v="后勤保障部"/>
    <s v="2011.01.27"/>
    <d v="2011-01-27T00:00:00"/>
    <x v="0"/>
    <s v="保外"/>
    <s v="救护车"/>
    <s v="呼吸机"/>
    <x v="5"/>
    <s v="三类"/>
    <n v="6.5041095890410956"/>
  </r>
  <r>
    <n v="703"/>
    <s v="微波治疗仪"/>
    <s v="ECO-100D"/>
    <s v="南京亿高"/>
    <s v="在用"/>
    <s v="口腔科"/>
    <s v="2009.06.11"/>
    <d v="2009-06-11T00:00:00"/>
    <x v="0"/>
    <s v="保外"/>
    <s v="口腔科"/>
    <s v="微波治疗仪"/>
    <x v="10"/>
    <s v="三类"/>
    <n v="8.1342465753424662"/>
  </r>
  <r>
    <n v="704"/>
    <s v="骨髓细胞图象分析系统"/>
    <s v="CMIS--2011"/>
    <s v="重庆天海医电集团"/>
    <s v="在用"/>
    <s v="检验科"/>
    <s v="2008.02.25"/>
    <d v="2008-02-25T00:00:00"/>
    <x v="0"/>
    <s v="保外"/>
    <s v="检验科"/>
    <s v="骨髓细胞图象分析系统"/>
    <x v="2"/>
    <s v="二类"/>
    <n v="9.4273972602739722"/>
  </r>
  <r>
    <n v="705"/>
    <s v="电动病床"/>
    <s v="CA-53MA-3CA"/>
    <s v="八乐梦"/>
    <s v="在用"/>
    <s v="3病区"/>
    <s v="2007.07.14"/>
    <d v="2007-07-14T00:00:00"/>
    <x v="0"/>
    <s v="保外"/>
    <s v="3病区"/>
    <s v="电动病床"/>
    <x v="9"/>
    <s v="二类"/>
    <n v="10.046575342465754"/>
  </r>
  <r>
    <n v="706"/>
    <s v="鼻窦光学内窥"/>
    <s v="XION(零度)"/>
    <s v="杭州东润贸易"/>
    <s v="在用"/>
    <s v="手术室"/>
    <s v="2004.05.07"/>
    <d v="2004-05-07T00:00:00"/>
    <x v="0"/>
    <s v="保外"/>
    <s v="手术室"/>
    <s v="鼻窦镜"/>
    <x v="7"/>
    <s v="二类"/>
    <n v="13.232876712328768"/>
  </r>
  <r>
    <n v="707"/>
    <s v="4mm 30o 鼻窦镜"/>
    <s v="易科斯"/>
    <s v="上海昌盈贸易"/>
    <s v="在用"/>
    <s v="手术室"/>
    <s v="2007.01.11"/>
    <d v="2007-01-11T00:00:00"/>
    <x v="0"/>
    <s v="保外"/>
    <s v="手术室"/>
    <s v="鼻窦镜"/>
    <x v="7"/>
    <s v="二类"/>
    <n v="10.550684931506849"/>
  </r>
  <r>
    <n v="708"/>
    <s v="电动病床"/>
    <s v="CA-52M3-3CA"/>
    <s v="八乐梦"/>
    <s v="在用"/>
    <s v="3病区"/>
    <s v="2008.05.05"/>
    <d v="2008-05-05T00:00:00"/>
    <x v="0"/>
    <s v="保外"/>
    <s v="3病区"/>
    <s v="电动病床"/>
    <x v="9"/>
    <s v="二类"/>
    <n v="9.2356164383561641"/>
  </r>
  <r>
    <n v="709"/>
    <s v="电动病床"/>
    <s v="CA-52M3-3CA"/>
    <s v="八乐梦"/>
    <s v="在用"/>
    <s v="3病区"/>
    <s v="2008.05.05"/>
    <d v="2008-05-05T00:00:00"/>
    <x v="0"/>
    <s v="保外"/>
    <s v="3病区"/>
    <s v="电动病床"/>
    <x v="9"/>
    <s v="二类"/>
    <n v="9.2356164383561641"/>
  </r>
  <r>
    <n v="710"/>
    <s v="电动病床"/>
    <s v="CA-52M3-3CA"/>
    <s v="八乐梦"/>
    <s v="在用"/>
    <s v="3病区"/>
    <s v="2008.05.05"/>
    <d v="2008-05-05T00:00:00"/>
    <x v="0"/>
    <s v="保外"/>
    <s v="3病区"/>
    <s v="电动病床"/>
    <x v="9"/>
    <s v="二类"/>
    <n v="9.2356164383561641"/>
  </r>
  <r>
    <n v="711"/>
    <s v="台式灭菌锅"/>
    <s v="2540MK"/>
    <s v="美中互利"/>
    <s v="在用"/>
    <s v="手术室"/>
    <s v="2007.12.07"/>
    <d v="2007-12-07T00:00:00"/>
    <x v="0"/>
    <s v="保外"/>
    <s v="手术室"/>
    <s v="消毒锅"/>
    <x v="9"/>
    <s v="二类"/>
    <n v="9.6465753424657539"/>
  </r>
  <r>
    <n v="712"/>
    <s v="高频电刀"/>
    <s v="GD350-B4"/>
    <s v="上海沪通"/>
    <s v="在用"/>
    <s v="手术室"/>
    <s v="2005.06.07"/>
    <d v="2005-06-07T00:00:00"/>
    <x v="0"/>
    <s v="保外"/>
    <s v="手术室"/>
    <s v="高频电刀"/>
    <x v="10"/>
    <s v="三类"/>
    <n v="12.147945205479452"/>
  </r>
  <r>
    <n v="713"/>
    <s v="高频电刀"/>
    <s v="GD350-B4"/>
    <s v="上海沪通"/>
    <s v="在用"/>
    <s v="手术室"/>
    <s v="2004.06.11"/>
    <d v="2004-06-11T00:00:00"/>
    <x v="0"/>
    <s v="保外"/>
    <s v="手术室"/>
    <s v="高频电刀"/>
    <x v="10"/>
    <s v="三类"/>
    <n v="13.136986301369863"/>
  </r>
  <r>
    <n v="714"/>
    <s v="磁振热治疗仪"/>
    <s v="HB-220D"/>
    <s v="苏州好博医疗"/>
    <s v="在用"/>
    <s v="康复医学科"/>
    <s v="2014.11.24"/>
    <d v="2014-11-24T00:00:00"/>
    <x v="0"/>
    <s v="保外"/>
    <s v="康复医学科"/>
    <s v="磁振热治疗仪"/>
    <x v="8"/>
    <s v="二类"/>
    <n v="2.6767123287671235"/>
  </r>
  <r>
    <n v="715"/>
    <s v="临时起博器"/>
    <s v="美敦力5348"/>
    <s v="南京金海圣"/>
    <s v="在用"/>
    <s v="介入科"/>
    <s v="2007.01.26"/>
    <d v="2007-01-26T00:00:00"/>
    <x v="0"/>
    <s v="保外"/>
    <s v="DSA室"/>
    <s v="临时起搏器"/>
    <x v="6"/>
    <s v="三类"/>
    <n v="10.509589041095891"/>
  </r>
  <r>
    <n v="716"/>
    <s v="10mm 30o 腹腔镜"/>
    <s v="Stryker"/>
    <s v="史赛克公司"/>
    <s v="在用"/>
    <s v="手术室"/>
    <s v="2006.11.24"/>
    <d v="2006-11-24T00:00:00"/>
    <x v="0"/>
    <s v="保外"/>
    <s v="手术室"/>
    <s v="腹腔镜"/>
    <x v="7"/>
    <s v="三类"/>
    <n v="10.682191780821919"/>
  </r>
  <r>
    <n v="717"/>
    <s v="口腔综合治疗台"/>
    <s v="SD868-J"/>
    <s v="上海森德科技"/>
    <s v="在用"/>
    <s v="体检中心"/>
    <s v="2003.04.17"/>
    <d v="2003-04-17T00:00:00"/>
    <x v="0"/>
    <s v="保外"/>
    <s v="体检中心"/>
    <s v="口腔治疗台"/>
    <x v="16"/>
    <s v="二类"/>
    <n v="14.290410958904101"/>
  </r>
  <r>
    <n v="718"/>
    <s v="监护仪"/>
    <s v="PM--9000E"/>
    <s v="深圳迈瑞生物"/>
    <s v="在用"/>
    <s v="2病区"/>
    <s v="2009.09.24"/>
    <d v="2009-09-24T00:00:00"/>
    <x v="0"/>
    <s v="保外"/>
    <s v="2病区"/>
    <s v="监护仪"/>
    <x v="6"/>
    <s v="三类"/>
    <n v="7.8465753424657532"/>
  </r>
  <r>
    <n v="719"/>
    <s v="监护仪"/>
    <s v="PM--9000E"/>
    <s v="深圳迈瑞生物"/>
    <s v="在用"/>
    <s v="2病区"/>
    <s v="2009.09.24"/>
    <d v="2009-09-24T00:00:00"/>
    <x v="0"/>
    <s v="保外"/>
    <s v="2病区"/>
    <s v="监护仪"/>
    <x v="6"/>
    <s v="三类"/>
    <n v="7.8465753424657532"/>
  </r>
  <r>
    <n v="720"/>
    <s v="监护仪"/>
    <s v="PM--9000E"/>
    <s v="深圳迈瑞生物"/>
    <s v="在用"/>
    <s v="9病区"/>
    <s v="2009.09.24"/>
    <d v="2009-09-24T00:00:00"/>
    <x v="0"/>
    <s v="保外"/>
    <s v="9病区"/>
    <s v="监护仪"/>
    <x v="6"/>
    <s v="三类"/>
    <n v="7.8465753424657532"/>
  </r>
  <r>
    <n v="721"/>
    <s v="监护仪"/>
    <s v="PM--9000E"/>
    <s v="深圳迈瑞生物"/>
    <s v="在用"/>
    <s v="9病区"/>
    <s v="2009.09.24"/>
    <d v="2009-09-24T00:00:00"/>
    <x v="0"/>
    <s v="保外"/>
    <s v="9病区"/>
    <s v="监护仪"/>
    <x v="6"/>
    <s v="三类"/>
    <n v="7.8465753424657532"/>
  </r>
  <r>
    <n v="722"/>
    <s v="冷冻治疗仪"/>
    <s v="HB-801BW"/>
    <s v="扬州华康电子"/>
    <s v="在用"/>
    <s v="手术室"/>
    <s v="2016.10.14"/>
    <d v="2016-10-15T00:00:00"/>
    <x v="1"/>
    <s v="保内2017.10"/>
    <s v="手术室"/>
    <s v="冷冻治疗仪"/>
    <x v="9"/>
    <s v="二类"/>
    <n v="0.78356164383561644"/>
  </r>
  <r>
    <n v="723"/>
    <s v="数字震动感觉阈值检查仪"/>
    <s v="Sensiometer A"/>
    <s v="北京蓝迅时代"/>
    <s v="在用"/>
    <s v="30病区"/>
    <s v="2011.09.29"/>
    <d v="2011-09-29T00:00:00"/>
    <x v="0"/>
    <s v="保外"/>
    <s v="30病区"/>
    <s v="阈值检查仪"/>
    <x v="6"/>
    <s v="一类"/>
    <n v="5.8328767123287673"/>
  </r>
  <r>
    <n v="724"/>
    <s v="0度耳光学内窥"/>
    <s v="STORZ"/>
    <s v="南京赫斯特"/>
    <s v="在用"/>
    <s v="耳鼻喉科"/>
    <s v="2009.06.17"/>
    <d v="2009-06-17T00:00:00"/>
    <x v="0"/>
    <s v="保外"/>
    <s v="五官科"/>
    <s v="耳光学内窥"/>
    <x v="7"/>
    <s v="二类"/>
    <n v="8.117808219178082"/>
  </r>
  <r>
    <n v="725"/>
    <s v="床单位消毒机"/>
    <s v="森林雨  NY-300S"/>
    <s v="上海南洋医用材料"/>
    <s v="在用"/>
    <s v="1病区"/>
    <s v="2003.12.30"/>
    <d v="2003-12-30T00:00:00"/>
    <x v="0"/>
    <s v="保外"/>
    <s v="1病区"/>
    <s v="消毒机"/>
    <x v="9"/>
    <s v="一类"/>
    <n v="13.586301369863014"/>
  </r>
  <r>
    <n v="726"/>
    <s v="床单位消毒机"/>
    <s v="森林雨  NY-300S"/>
    <s v="上海南洋医用材料"/>
    <s v="在用"/>
    <s v="3病区"/>
    <s v="2003.12.30"/>
    <d v="2003-12-30T00:00:00"/>
    <x v="0"/>
    <s v="保外"/>
    <s v="3病区"/>
    <s v="消毒机"/>
    <x v="9"/>
    <s v="一类"/>
    <n v="13.586301369863014"/>
  </r>
  <r>
    <n v="727"/>
    <s v="尿道膀胱镜"/>
    <s v="WZ"/>
    <s v="沈阳沈大光学内窥"/>
    <s v="在用"/>
    <s v="手术室"/>
    <s v="2001.06.01"/>
    <d v="2001-06-01T00:00:00"/>
    <x v="0"/>
    <s v="保外"/>
    <s v="手术室"/>
    <s v="膀胱镜"/>
    <x v="7"/>
    <s v="二类"/>
    <n v="16.167123287671235"/>
  </r>
  <r>
    <n v="728"/>
    <s v="微波治疗仪"/>
    <s v="ECO-100D"/>
    <s v="南京亿高"/>
    <s v="在用"/>
    <s v="耳鼻喉科"/>
    <s v="2010.04.22"/>
    <d v="2010-04-22T00:00:00"/>
    <x v="0"/>
    <s v="保外"/>
    <s v="五官科"/>
    <s v="微波治疗"/>
    <x v="10"/>
    <s v="三类"/>
    <n v="7.2712328767123289"/>
  </r>
  <r>
    <n v="729"/>
    <s v="排痰机"/>
    <s v="PTJ-300A"/>
    <s v="淄博芙莱特医疗"/>
    <s v="在用"/>
    <s v="23病区"/>
    <s v="2011.05.25"/>
    <d v="2011-05-26T00:00:00"/>
    <x v="0"/>
    <s v="保外"/>
    <s v="23病区"/>
    <s v="排痰机"/>
    <x v="9"/>
    <s v="一类"/>
    <n v="6.1780821917808222"/>
  </r>
  <r>
    <n v="730"/>
    <s v="电动病床"/>
    <s v="CA-52M3-3CA"/>
    <s v="八乐梦"/>
    <s v="在用"/>
    <s v="3病区"/>
    <s v="2009.11.09"/>
    <d v="2009-11-09T00:00:00"/>
    <x v="0"/>
    <s v="保外"/>
    <s v="3病区"/>
    <s v="电动病床"/>
    <x v="9"/>
    <s v="二类"/>
    <n v="7.720547945205479"/>
  </r>
  <r>
    <n v="731"/>
    <s v="电动病床"/>
    <s v="CA-52M3-3CA"/>
    <s v="八乐梦"/>
    <s v="在用"/>
    <s v="3病区"/>
    <s v="2009.11.09"/>
    <d v="2009-11-09T00:00:00"/>
    <x v="0"/>
    <s v="保外"/>
    <s v="3病区"/>
    <s v="电动病床"/>
    <x v="9"/>
    <s v="二类"/>
    <n v="7.720547945205479"/>
  </r>
  <r>
    <n v="732"/>
    <s v="电动病床"/>
    <s v="CA-52M3-3CA"/>
    <s v="八乐梦"/>
    <s v="在用"/>
    <s v="3病区"/>
    <s v="2009.11.09"/>
    <d v="2009-11-09T00:00:00"/>
    <x v="0"/>
    <s v="保外"/>
    <s v="3病区"/>
    <s v="电动病床"/>
    <x v="9"/>
    <s v="二类"/>
    <n v="7.720547945205479"/>
  </r>
  <r>
    <n v="733"/>
    <s v="电动病床"/>
    <s v="CA-52M3-3CA"/>
    <s v="八乐梦"/>
    <s v="在用"/>
    <s v="3病区"/>
    <s v="2009.11.09"/>
    <d v="2009-11-09T00:00:00"/>
    <x v="0"/>
    <s v="保外"/>
    <s v="3病区"/>
    <s v="电动病床"/>
    <x v="9"/>
    <s v="二类"/>
    <n v="7.720547945205479"/>
  </r>
  <r>
    <n v="734"/>
    <s v="电动病床"/>
    <s v="CA-52M3-3CA"/>
    <s v="八乐梦"/>
    <s v="在用"/>
    <s v="3病区"/>
    <s v="2009.11.09"/>
    <d v="2009-11-09T00:00:00"/>
    <x v="0"/>
    <s v="保外"/>
    <s v="3病区"/>
    <s v="电动病床"/>
    <x v="9"/>
    <s v="二类"/>
    <n v="7.720547945205479"/>
  </r>
  <r>
    <n v="735"/>
    <s v="电动病床"/>
    <s v="CA-52M3-3CA"/>
    <s v="八乐梦"/>
    <s v="在用"/>
    <s v="3病区"/>
    <s v="2009.11.09"/>
    <d v="2009-11-09T00:00:00"/>
    <x v="0"/>
    <s v="保外"/>
    <s v="3病区"/>
    <s v="电动病床"/>
    <x v="9"/>
    <s v="二类"/>
    <n v="7.720547945205479"/>
  </r>
  <r>
    <n v="736"/>
    <s v="脑电仿生电刺激仪"/>
    <s v="-"/>
    <s v="上海乾康医疗"/>
    <s v="在用"/>
    <s v="24病区"/>
    <s v="2009.06.18"/>
    <d v="2009-06-18T00:00:00"/>
    <x v="0"/>
    <s v="保外"/>
    <s v="24病区"/>
    <s v="脑电仿生电刺激仪"/>
    <x v="6"/>
    <s v="二类"/>
    <n v="8.1150684931506856"/>
  </r>
  <r>
    <n v="737"/>
    <s v="排痰机"/>
    <s v="PTJ-300A"/>
    <s v="淄博芙莱特医疗"/>
    <s v="在用"/>
    <s v="3病区"/>
    <s v="2013.04.02"/>
    <d v="2013-04-02T00:00:00"/>
    <x v="0"/>
    <s v="保外"/>
    <s v="3病区"/>
    <s v="排痰机"/>
    <x v="9"/>
    <s v="一类"/>
    <n v="4.3232876712328769"/>
  </r>
  <r>
    <n v="738"/>
    <s v="监护仪"/>
    <s v="PM--7000"/>
    <s v="深圳迈瑞生物"/>
    <s v="在用"/>
    <s v="2病区"/>
    <s v="2009.09.24"/>
    <d v="2009-09-24T00:00:00"/>
    <x v="0"/>
    <s v="保外"/>
    <s v="2病区"/>
    <s v="监护仪"/>
    <x v="6"/>
    <s v="三类"/>
    <n v="7.8465753424657532"/>
  </r>
  <r>
    <n v="739"/>
    <s v="脑电仿生电刺激仪"/>
    <s v="CVFT-MG201"/>
    <s v="上海乾康医疗"/>
    <s v="在用"/>
    <s v="23病区"/>
    <s v="2011.05.25"/>
    <d v="2011-05-26T00:00:00"/>
    <x v="0"/>
    <s v="保外"/>
    <s v="23病区"/>
    <s v="脑电仿生电刺激仪"/>
    <x v="6"/>
    <s v="二类"/>
    <n v="6.1780821917808222"/>
  </r>
  <r>
    <n v="740"/>
    <s v="监护仪"/>
    <s v="UT4000A-5V1000"/>
    <s v="深圳金科威"/>
    <s v="在用"/>
    <s v="2病区"/>
    <s v="2003.05.07"/>
    <d v="2003-05-07T00:00:00"/>
    <x v="0"/>
    <s v="保外"/>
    <s v="2病区"/>
    <s v="监护仪"/>
    <x v="6"/>
    <s v="三类"/>
    <n v="14.235616438356164"/>
  </r>
  <r>
    <n v="741"/>
    <s v="婴儿培养箱"/>
    <s v="YP-920"/>
    <s v="浙江宁波戴维"/>
    <s v="在用"/>
    <s v="9病区"/>
    <s v="2011.05.25"/>
    <d v="2011-05-26T00:00:00"/>
    <x v="0"/>
    <s v="保外"/>
    <s v="9病区"/>
    <s v="婴儿培养箱"/>
    <x v="6"/>
    <s v="三类"/>
    <n v="6.1780821917808222"/>
  </r>
  <r>
    <n v="742"/>
    <s v="婴儿培养箱"/>
    <s v="YP-920"/>
    <s v="浙江宁波戴维"/>
    <s v="在用"/>
    <s v="9病区"/>
    <s v="2011.05.25"/>
    <d v="2011-05-26T00:00:00"/>
    <x v="0"/>
    <s v="保外"/>
    <s v="9病区"/>
    <s v="婴儿培养箱"/>
    <x v="6"/>
    <s v="三类"/>
    <n v="6.1780821917808222"/>
  </r>
  <r>
    <n v="743"/>
    <s v="温热式低周波治疗仪"/>
    <s v="HL-III"/>
    <s v="日本好玛"/>
    <s v="在用"/>
    <s v="康复医学科"/>
    <s v="2014.11.06"/>
    <d v="2014-11-06T00:00:00"/>
    <x v="0"/>
    <s v="保外"/>
    <s v="康复医学科"/>
    <s v="温热式低周波治疗仪"/>
    <x v="8"/>
    <s v="二类"/>
    <n v="2.7260273972602738"/>
  </r>
  <r>
    <n v="744"/>
    <s v="影像诊断显示器"/>
    <s v="JUSHA-M31"/>
    <s v="南京巨鲨"/>
    <s v="在用"/>
    <s v="影像中心"/>
    <s v="2014.10.15"/>
    <d v="2014-12-30T00:00:00"/>
    <x v="0"/>
    <s v="保外"/>
    <s v="影像中心"/>
    <s v="影像显示器"/>
    <x v="14"/>
    <s v="二类"/>
    <n v="2.5780821917808221"/>
  </r>
  <r>
    <n v="745"/>
    <s v="影像诊断显示器"/>
    <s v="JUSHA-M31"/>
    <s v="南京巨鲨"/>
    <s v="在用"/>
    <s v="影像中心"/>
    <s v="2014.10.15"/>
    <d v="2014-12-30T00:00:00"/>
    <x v="0"/>
    <s v="保外"/>
    <s v="影像中心"/>
    <s v="影像显示器"/>
    <x v="14"/>
    <s v="二类"/>
    <n v="2.5780821917808221"/>
  </r>
  <r>
    <n v="746"/>
    <s v="影像诊断显示器"/>
    <s v="JUSHA-M31"/>
    <s v="南京巨鲨"/>
    <s v="在用"/>
    <s v="影像中心"/>
    <s v="2014.10.15"/>
    <d v="2014-12-30T00:00:00"/>
    <x v="0"/>
    <s v="保外"/>
    <s v="影像中心"/>
    <s v="影像显示器"/>
    <x v="14"/>
    <s v="二类"/>
    <n v="2.5780821917808221"/>
  </r>
  <r>
    <n v="747"/>
    <s v="影像诊断显示器"/>
    <s v="JUSHA-M31"/>
    <s v="南京巨鲨"/>
    <s v="在用"/>
    <s v="影像中心"/>
    <s v="2014.10.15"/>
    <d v="2014-12-30T00:00:00"/>
    <x v="0"/>
    <s v="保外"/>
    <s v="影像中心"/>
    <s v="影像显示器"/>
    <x v="14"/>
    <s v="二类"/>
    <n v="2.5780821917808221"/>
  </r>
  <r>
    <n v="748"/>
    <s v="转运推车"/>
    <s v="KK-723"/>
    <s v="八乐梦"/>
    <s v="在用"/>
    <s v="急诊科"/>
    <s v="2005.06.18"/>
    <d v="2005-06-18T00:00:00"/>
    <x v="0"/>
    <s v="保外"/>
    <s v="急诊科"/>
    <s v="推车"/>
    <x v="9"/>
    <s v="一类"/>
    <n v="12.117808219178082"/>
  </r>
  <r>
    <n v="749"/>
    <s v="转运推车"/>
    <s v="KK-723"/>
    <s v="八乐梦"/>
    <s v="在用"/>
    <s v="急诊科"/>
    <s v="2005.06.18"/>
    <d v="2005-06-18T00:00:00"/>
    <x v="0"/>
    <s v="保外"/>
    <s v="急诊科"/>
    <s v="推车"/>
    <x v="9"/>
    <s v="一类"/>
    <n v="12.117808219178082"/>
  </r>
  <r>
    <n v="750"/>
    <s v="转运推车"/>
    <s v="KK-723"/>
    <s v="八乐梦"/>
    <s v="在用"/>
    <s v="急诊科"/>
    <s v="2005.04.15"/>
    <d v="2005-04-15T00:00:00"/>
    <x v="0"/>
    <s v="保外"/>
    <s v="急诊科"/>
    <s v="推车"/>
    <x v="9"/>
    <s v="一类"/>
    <n v="12.293150684931506"/>
  </r>
  <r>
    <n v="751"/>
    <s v="转运推车"/>
    <s v="KK-723"/>
    <s v="八乐梦"/>
    <s v="在用"/>
    <s v="急诊科"/>
    <s v="2005.04.15"/>
    <d v="2005-04-15T00:00:00"/>
    <x v="0"/>
    <s v="保外"/>
    <s v="急诊科"/>
    <s v="推车"/>
    <x v="9"/>
    <s v="一类"/>
    <n v="12.293150684931506"/>
  </r>
  <r>
    <n v="752"/>
    <s v="转运推车"/>
    <s v="KK-723"/>
    <s v="八乐梦"/>
    <s v="在用"/>
    <s v="急诊科"/>
    <s v="2005.04.15"/>
    <d v="2005-04-15T00:00:00"/>
    <x v="0"/>
    <s v="保外"/>
    <s v="急诊科"/>
    <s v="推车"/>
    <x v="9"/>
    <s v="一类"/>
    <n v="12.293150684931506"/>
  </r>
  <r>
    <n v="753"/>
    <s v="转运推车"/>
    <s v="KK-723"/>
    <s v="八乐梦"/>
    <s v="在用"/>
    <s v="急诊科"/>
    <s v="2005.04.15"/>
    <d v="2005-04-15T00:00:00"/>
    <x v="0"/>
    <s v="保外"/>
    <s v="急诊科"/>
    <s v="推车"/>
    <x v="9"/>
    <s v="一类"/>
    <n v="12.293150684931506"/>
  </r>
  <r>
    <n v="754"/>
    <s v="转运推车"/>
    <s v="KK-723"/>
    <s v="八乐梦"/>
    <s v="在用"/>
    <s v="胃肠镜室"/>
    <s v="2004.12.09"/>
    <d v="2004-12-09T00:00:00"/>
    <x v="0"/>
    <s v="保外"/>
    <s v="内镜室"/>
    <s v="转送推车"/>
    <x v="9"/>
    <s v="一类"/>
    <n v="12.641095890410959"/>
  </r>
  <r>
    <n v="755"/>
    <s v="转运推车"/>
    <s v="KK-723"/>
    <s v="八乐梦"/>
    <s v="在用"/>
    <s v="胃肠镜室"/>
    <s v="2004.10.26"/>
    <d v="2004-10-26T00:00:00"/>
    <x v="0"/>
    <s v="保外"/>
    <s v="内镜室"/>
    <s v="转送推车"/>
    <x v="9"/>
    <s v="一类"/>
    <n v="12.761643835616438"/>
  </r>
  <r>
    <n v="756"/>
    <s v="转运推车"/>
    <s v="KK-723"/>
    <s v="八乐梦"/>
    <s v="在用"/>
    <s v="3病区"/>
    <s v="2004.10.26"/>
    <d v="2004-10-26T00:00:00"/>
    <x v="0"/>
    <s v="保外"/>
    <s v="3病区"/>
    <s v="推车"/>
    <x v="9"/>
    <s v="一类"/>
    <n v="12.761643835616438"/>
  </r>
  <r>
    <n v="757"/>
    <s v="新生儿蓝光治疗仪"/>
    <s v="Lullaby LED PT"/>
    <s v="GE医疗集团"/>
    <s v="在用"/>
    <s v="9病区"/>
    <s v="2016.07.20"/>
    <d v="2016-07-21T00:00:00"/>
    <x v="1"/>
    <s v="保内2021.7"/>
    <s v="9病区"/>
    <s v="蓝光治疗仪"/>
    <x v="8"/>
    <s v="二类"/>
    <n v="1.0191780821917809"/>
  </r>
  <r>
    <n v="758"/>
    <s v="新生儿蓝光治疗仪"/>
    <s v="Lullaby LED PT"/>
    <s v="GE医疗集团"/>
    <s v="在用"/>
    <s v="9病区"/>
    <s v="2016.07.20"/>
    <d v="2016-07-21T00:00:00"/>
    <x v="1"/>
    <s v="保内2021.7"/>
    <s v="9病区"/>
    <s v="蓝光治疗仪"/>
    <x v="8"/>
    <s v="二类"/>
    <n v="1.0191780821917809"/>
  </r>
  <r>
    <n v="759"/>
    <s v="排痰机"/>
    <s v="PTJ-300A"/>
    <s v="淄博芙莱特医疗"/>
    <s v="在用"/>
    <s v="17病区"/>
    <s v="2016.04.01"/>
    <d v="2016-04-01T00:00:00"/>
    <x v="1"/>
    <s v="保内2020.4"/>
    <s v="17病区"/>
    <s v="排痰机"/>
    <x v="9"/>
    <s v="一类"/>
    <n v="1.3232876712328767"/>
  </r>
  <r>
    <n v="760"/>
    <s v="排痰机"/>
    <s v="PTJ-300A"/>
    <s v="淄博芙莱特医疗"/>
    <s v="在用"/>
    <s v="11病区"/>
    <s v="2016.04.01"/>
    <d v="2016-04-01T00:00:00"/>
    <x v="1"/>
    <s v="保内2020.4"/>
    <s v="11病区"/>
    <s v="排痰机"/>
    <x v="9"/>
    <s v="一类"/>
    <n v="1.3232876712328767"/>
  </r>
  <r>
    <n v="761"/>
    <s v="排痰机"/>
    <s v="PTJ-300A"/>
    <s v="淄博芙莱特医疗"/>
    <s v="在用"/>
    <s v="11病区"/>
    <s v="2016.04.01"/>
    <d v="2016-04-01T00:00:00"/>
    <x v="1"/>
    <s v="保内2020.4"/>
    <s v="11病区"/>
    <s v="排痰机"/>
    <x v="9"/>
    <s v="一类"/>
    <n v="1.3232876712328767"/>
  </r>
  <r>
    <n v="762"/>
    <s v="排痰机"/>
    <s v="PTJ-300A"/>
    <s v="淄博芙莱特医疗"/>
    <s v="在用"/>
    <s v="1病区"/>
    <s v="2016.04.01"/>
    <d v="2016-04-01T00:00:00"/>
    <x v="1"/>
    <s v="保内2020.4"/>
    <s v="1病区"/>
    <s v="排痰机"/>
    <x v="9"/>
    <s v="一类"/>
    <n v="1.3232876712328767"/>
  </r>
  <r>
    <n v="763"/>
    <s v="排痰机"/>
    <s v="PTJ-300A"/>
    <s v="淄博芙莱特医疗"/>
    <s v="在用"/>
    <s v="3病区"/>
    <s v="2016.04.01"/>
    <d v="2016-04-01T00:00:00"/>
    <x v="1"/>
    <s v="保内2020.4"/>
    <s v="3病区"/>
    <s v="排痰机"/>
    <x v="9"/>
    <s v="一类"/>
    <n v="1.3232876712328767"/>
  </r>
  <r>
    <n v="764"/>
    <s v="BARD活检枪"/>
    <s v="MG1522"/>
    <s v="南京海培医疗"/>
    <s v="在用"/>
    <s v="16病区"/>
    <s v="2016.02.26"/>
    <d v="2016-02-26T00:00:00"/>
    <x v="0"/>
    <s v="保外"/>
    <s v="16病区"/>
    <s v="活检设备"/>
    <x v="12"/>
    <s v="三类"/>
    <n v="1.4191780821917808"/>
  </r>
  <r>
    <n v="765"/>
    <s v="医用微波仪"/>
    <s v="YWY-2K"/>
    <s v="南京康友"/>
    <s v="在用"/>
    <s v="19病区"/>
    <s v="2012.05.25"/>
    <d v="2012-05-25T00:00:00"/>
    <x v="0"/>
    <s v="保外"/>
    <s v="19病区"/>
    <s v="医用微波仪"/>
    <x v="10"/>
    <s v="三类"/>
    <n v="5.1780821917808222"/>
  </r>
  <r>
    <n v="766"/>
    <s v="转运推车"/>
    <s v="KK--728E"/>
    <s v="八乐梦"/>
    <s v="在用"/>
    <s v="急诊科"/>
    <s v="2009.11.10"/>
    <d v="2009-11-10T00:00:00"/>
    <x v="0"/>
    <s v="保外"/>
    <s v="急诊科"/>
    <s v="推车"/>
    <x v="9"/>
    <s v="一类"/>
    <n v="7.7178082191780826"/>
  </r>
  <r>
    <n v="767"/>
    <s v="转运推车"/>
    <s v="KK--728E"/>
    <s v="八乐梦"/>
    <s v="在用"/>
    <s v="急诊科"/>
    <s v="2009.11.10"/>
    <d v="2009-11-10T00:00:00"/>
    <x v="0"/>
    <s v="保外"/>
    <s v="急诊科"/>
    <s v="推车"/>
    <x v="9"/>
    <s v="一类"/>
    <n v="7.7178082191780826"/>
  </r>
  <r>
    <n v="768"/>
    <s v="转运推车"/>
    <s v="KK-723"/>
    <s v="八乐梦"/>
    <s v="在用"/>
    <s v="急诊科"/>
    <s v="2008.01.04"/>
    <d v="2008-01-04T00:00:00"/>
    <x v="0"/>
    <s v="保外"/>
    <s v="急诊科"/>
    <s v="推车"/>
    <x v="9"/>
    <s v="一类"/>
    <n v="9.5698630136986296"/>
  </r>
  <r>
    <n v="769"/>
    <s v="转运推车"/>
    <s v="KK-723"/>
    <s v="八乐梦"/>
    <s v="在用"/>
    <s v="急诊科"/>
    <s v="2008.01.04"/>
    <d v="2008-01-04T00:00:00"/>
    <x v="0"/>
    <s v="保外"/>
    <s v="急诊科"/>
    <s v="推车"/>
    <x v="9"/>
    <s v="一类"/>
    <n v="9.5698630136986296"/>
  </r>
  <r>
    <n v="770"/>
    <s v="耳鼻喉棕合治疗椅"/>
    <s v="MC-1000"/>
    <s v="天津美的斯达医疗"/>
    <s v="在用"/>
    <s v="手术室"/>
    <s v="2006.10.17"/>
    <d v="2006-10-17T00:00:00"/>
    <x v="0"/>
    <s v="保外"/>
    <s v="手术室"/>
    <s v="耳鼻喉棕合治疗椅"/>
    <x v="9"/>
    <s v="二类"/>
    <n v="10.786301369863013"/>
  </r>
  <r>
    <n v="771"/>
    <s v="供氧化亚氮器"/>
    <s v="HS-2001A(包括5只钢瓶"/>
    <s v="上海骏健医疗"/>
    <s v="在用"/>
    <s v="妇产科"/>
    <s v="2003.12.17"/>
    <d v="2003-12-17T00:00:00"/>
    <x v="0"/>
    <s v="保外"/>
    <s v="妇产科门诊"/>
    <s v="供氧化亚氮器"/>
    <x v="5"/>
    <s v="三类"/>
    <n v="13.621917808219179"/>
  </r>
  <r>
    <n v="772"/>
    <s v="监护仪"/>
    <s v="UT4000A-5A1000"/>
    <s v="深圳金科威"/>
    <s v="在用"/>
    <s v="18病区"/>
    <s v="2002.09.23"/>
    <d v="2002-09-23T00:00:00"/>
    <x v="0"/>
    <s v="保外"/>
    <s v="18病区"/>
    <s v="监护仪"/>
    <x v="6"/>
    <s v="三类"/>
    <n v="14.854794520547944"/>
  </r>
  <r>
    <n v="773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74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75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76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77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78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79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80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81"/>
    <s v="电动病床"/>
    <s v="CA-52L3-3CB"/>
    <s v="八乐梦"/>
    <s v="在用"/>
    <s v="3病区"/>
    <s v="2011.05.26"/>
    <d v="2011-05-26T00:00:00"/>
    <x v="0"/>
    <s v="保外"/>
    <s v="3病区"/>
    <s v="电动病床"/>
    <x v="9"/>
    <s v="二类"/>
    <n v="6.1780821917808222"/>
  </r>
  <r>
    <n v="782"/>
    <s v="高频电刀"/>
    <s v="GD350-D"/>
    <s v="上海沪通"/>
    <s v="在用"/>
    <s v="手术室"/>
    <s v="2003.05.27"/>
    <d v="2003-05-27T00:00:00"/>
    <x v="0"/>
    <s v="保外"/>
    <s v="手术室"/>
    <s v="高频电刀"/>
    <x v="10"/>
    <s v="三类"/>
    <n v="14.180821917808219"/>
  </r>
  <r>
    <n v="783"/>
    <s v="高频电刀"/>
    <s v="GD350-D"/>
    <s v="上海沪通"/>
    <s v="在用"/>
    <s v="手术室"/>
    <s v="2002.08.30"/>
    <d v="2002-08-30T00:00:00"/>
    <x v="0"/>
    <s v="保外"/>
    <s v="手术室"/>
    <s v="高频电刀"/>
    <x v="10"/>
    <s v="三类"/>
    <n v="14.920547945205479"/>
  </r>
  <r>
    <n v="784"/>
    <s v="高频电刀"/>
    <s v="GD350-D"/>
    <s v="上海沪通"/>
    <s v="在用"/>
    <s v="手术室"/>
    <s v="2002.02.26"/>
    <d v="2002-02-26T00:00:00"/>
    <x v="0"/>
    <s v="保外"/>
    <s v="手术室"/>
    <s v="高频电刀"/>
    <x v="10"/>
    <s v="三类"/>
    <n v="15.427397260273972"/>
  </r>
  <r>
    <n v="785"/>
    <s v="高频电刀"/>
    <s v="GD350-D"/>
    <s v="上海沪通"/>
    <s v="在用"/>
    <s v="手术室"/>
    <s v="2001.04.23"/>
    <d v="2001-04-23T00:00:00"/>
    <x v="0"/>
    <s v="保外"/>
    <s v="手术室"/>
    <s v="高频电刀"/>
    <x v="10"/>
    <s v="三类"/>
    <n v="16.273972602739725"/>
  </r>
  <r>
    <n v="786"/>
    <s v="体外自动除颤仪"/>
    <s v="普美康Heart Save PAD"/>
    <s v="德国曼吉士"/>
    <s v="在用"/>
    <s v="门诊部"/>
    <s v="2017.02.20"/>
    <d v="2017-02-20T00:00:00"/>
    <x v="1"/>
    <s v="保内2019.2"/>
    <s v="门诊部"/>
    <s v="除颤仪"/>
    <x v="6"/>
    <s v="三类"/>
    <n v="0.43287671232876712"/>
  </r>
  <r>
    <n v="787"/>
    <s v="体外自动除颤仪"/>
    <s v="普美康Heart Save PAD"/>
    <s v="德国曼吉士"/>
    <s v="在用"/>
    <s v="25病区"/>
    <s v="2017.02.20"/>
    <d v="2017-02-20T00:00:00"/>
    <x v="1"/>
    <s v="保内2019.2"/>
    <s v="25病区"/>
    <s v="除颤仪"/>
    <x v="6"/>
    <s v="三类"/>
    <n v="0.43287671232876712"/>
  </r>
  <r>
    <n v="788"/>
    <s v="体外自动除颤仪"/>
    <s v="普美康Heart Save PAD"/>
    <s v="德国曼吉士"/>
    <s v="在用"/>
    <s v="8病区"/>
    <s v="2017.02.20"/>
    <d v="2017-02-20T00:00:00"/>
    <x v="1"/>
    <s v="保内2019.2"/>
    <s v="8病区"/>
    <s v="除颤仪"/>
    <x v="6"/>
    <s v="三类"/>
    <n v="0.43287671232876712"/>
  </r>
  <r>
    <n v="789"/>
    <s v="体外自动除颤仪"/>
    <s v="普美康Heart Save PAD"/>
    <s v="德国曼吉士"/>
    <s v="在用"/>
    <s v="10病区"/>
    <s v="2017.02.20"/>
    <d v="2017-02-20T00:00:00"/>
    <x v="1"/>
    <s v="保内2019.2"/>
    <s v="10病区"/>
    <s v="除颤仪"/>
    <x v="6"/>
    <s v="三类"/>
    <n v="0.43287671232876712"/>
  </r>
  <r>
    <n v="790"/>
    <s v="体外自动除颤仪"/>
    <s v="普美康Heart Save PAD"/>
    <s v="德国曼吉士"/>
    <s v="在用"/>
    <s v="31病区"/>
    <s v="2017.02.20"/>
    <d v="2017-02-20T00:00:00"/>
    <x v="1"/>
    <s v="保内2019.2"/>
    <s v="31病区"/>
    <s v="除颤仪"/>
    <x v="6"/>
    <s v="三类"/>
    <n v="0.43287671232876712"/>
  </r>
  <r>
    <n v="791"/>
    <s v="体外自动除颤仪"/>
    <s v="普美康Heart Save PAD"/>
    <s v="德国曼吉士"/>
    <s v="在用"/>
    <s v="12病区"/>
    <s v="2017.02.20"/>
    <d v="2017-02-20T00:00:00"/>
    <x v="1"/>
    <s v="保内2019.2"/>
    <s v="12病区"/>
    <s v="除颤仪"/>
    <x v="6"/>
    <s v="三类"/>
    <n v="0.43287671232876712"/>
  </r>
  <r>
    <n v="792"/>
    <s v="体外自动除颤仪"/>
    <s v="普美康Heart Save PAD"/>
    <s v="德国曼吉士"/>
    <s v="在用"/>
    <s v="11病区"/>
    <s v="2017.02.20"/>
    <d v="2017-02-20T00:00:00"/>
    <x v="1"/>
    <s v="保内2019.2"/>
    <s v="11病区"/>
    <s v="除颤仪"/>
    <x v="6"/>
    <s v="三类"/>
    <n v="0.43287671232876712"/>
  </r>
  <r>
    <n v="793"/>
    <s v="体外自动除颤仪"/>
    <s v="普美康Heart Save PAD"/>
    <s v="德国曼吉士"/>
    <s v="在用"/>
    <s v="18病区"/>
    <s v="2017.02.20"/>
    <d v="2017-02-20T00:00:00"/>
    <x v="1"/>
    <s v="保内2019.2"/>
    <s v="18病区"/>
    <s v="除颤仪"/>
    <x v="6"/>
    <s v="三类"/>
    <n v="0.43287671232876712"/>
  </r>
  <r>
    <n v="794"/>
    <s v="体外自动除颤仪"/>
    <s v="普美康Heart Save PAD"/>
    <s v="德国曼吉士"/>
    <s v="在用"/>
    <s v="17病区"/>
    <s v="2017.02.20"/>
    <d v="2017-02-20T00:00:00"/>
    <x v="1"/>
    <s v="保内2019.2"/>
    <s v="17病区"/>
    <s v="除颤仪"/>
    <x v="6"/>
    <s v="三类"/>
    <n v="0.43287671232876712"/>
  </r>
  <r>
    <n v="795"/>
    <s v="体外自动除颤仪"/>
    <s v="普美康Heart Save PAD"/>
    <s v="德国曼吉士"/>
    <s v="在用"/>
    <s v="22病区"/>
    <s v="2017.02.20"/>
    <d v="2017-02-20T00:00:00"/>
    <x v="1"/>
    <s v="保内2019.2"/>
    <s v="22病区"/>
    <s v="除颤仪"/>
    <x v="6"/>
    <s v="三类"/>
    <n v="0.43287671232876712"/>
  </r>
  <r>
    <n v="796"/>
    <s v="体外自动除颤仪"/>
    <s v="普美康Heart Save PAD"/>
    <s v="德国曼吉士"/>
    <s v="在用"/>
    <s v="医学工程部"/>
    <s v="2017.02.20"/>
    <d v="2017-02-20T00:00:00"/>
    <x v="1"/>
    <s v="保内2019.2"/>
    <s v="设备仓库"/>
    <s v="除颤仪"/>
    <x v="6"/>
    <s v="三类"/>
    <n v="0.43287671232876712"/>
  </r>
  <r>
    <n v="797"/>
    <s v="体外自动除颤仪"/>
    <s v="普美康Heart Save PAD"/>
    <s v="德国曼吉士"/>
    <s v="在用"/>
    <s v="21病区"/>
    <s v="2017.02.20"/>
    <d v="2017-02-20T00:00:00"/>
    <x v="1"/>
    <s v="保内2019.2"/>
    <s v="21病区"/>
    <s v="除颤仪"/>
    <x v="6"/>
    <s v="三类"/>
    <n v="0.43287671232876712"/>
  </r>
  <r>
    <n v="798"/>
    <s v="体外自动除颤仪"/>
    <s v="普美康Heart Save PAD"/>
    <s v="德国曼吉士"/>
    <s v="在用"/>
    <s v="27病区"/>
    <s v="2017.02.20"/>
    <d v="2017-02-20T00:00:00"/>
    <x v="1"/>
    <s v="保内2019.2"/>
    <s v="27病区"/>
    <s v="除颤仪"/>
    <x v="6"/>
    <s v="三类"/>
    <n v="0.43287671232876712"/>
  </r>
  <r>
    <n v="799"/>
    <s v="体外自动除颤仪"/>
    <s v="普美康Heart Save PAD"/>
    <s v="德国曼吉士"/>
    <s v="在用"/>
    <s v="29病区"/>
    <s v="2017.02.20"/>
    <d v="2017-02-20T00:00:00"/>
    <x v="1"/>
    <s v="保内2019.2"/>
    <s v="29病区"/>
    <s v="除颤仪"/>
    <x v="6"/>
    <s v="三类"/>
    <n v="0.43287671232876712"/>
  </r>
  <r>
    <n v="800"/>
    <s v="体外自动除颤仪"/>
    <s v="普美康Heart Save PAD"/>
    <s v="德国曼吉士"/>
    <s v="在用"/>
    <s v="医学工程部"/>
    <s v="2017.02.20"/>
    <d v="2017-02-20T00:00:00"/>
    <x v="1"/>
    <s v="保内2019.2"/>
    <s v="设备仓库"/>
    <s v="除颤仪"/>
    <x v="6"/>
    <s v="三类"/>
    <n v="0.43287671232876712"/>
  </r>
  <r>
    <n v="801"/>
    <s v="体外自动除颤仪"/>
    <s v="普美康Heart Save PAD"/>
    <s v="德国曼吉士"/>
    <s v="在用"/>
    <s v="门诊部"/>
    <s v="2017.02.20"/>
    <d v="2017-02-20T00:00:00"/>
    <x v="1"/>
    <s v="保内2019.2"/>
    <s v="呼吸内科"/>
    <s v="除颤仪"/>
    <x v="6"/>
    <s v="三类"/>
    <n v="0.43287671232876712"/>
  </r>
  <r>
    <n v="802"/>
    <s v="体外自动除颤仪"/>
    <s v="普美康Heart Save PAD"/>
    <s v="德国曼吉士"/>
    <s v="在用"/>
    <s v="妇产科"/>
    <s v="2017.02.20"/>
    <d v="2017-02-20T00:00:00"/>
    <x v="1"/>
    <s v="保内2019.2"/>
    <s v="妇产科门诊"/>
    <s v="除颤仪"/>
    <x v="6"/>
    <s v="三类"/>
    <n v="0.43287671232876712"/>
  </r>
  <r>
    <n v="803"/>
    <s v="体外自动除颤仪"/>
    <s v="普美康Heart Save PAD"/>
    <s v="德国曼吉士"/>
    <s v="在用"/>
    <s v="内科"/>
    <s v="2017.02.20"/>
    <d v="2017-02-20T00:00:00"/>
    <x v="1"/>
    <s v="保内2019.2"/>
    <s v="内科门诊"/>
    <s v="除颤仪"/>
    <x v="6"/>
    <s v="三类"/>
    <n v="0.43287671232876712"/>
  </r>
  <r>
    <n v="804"/>
    <s v="体外自动除颤仪"/>
    <s v="普美康Heart Save PAD"/>
    <s v="德国曼吉士"/>
    <s v="在用"/>
    <s v="23病区"/>
    <s v="2017.02.20"/>
    <d v="2017-02-20T00:00:00"/>
    <x v="1"/>
    <s v="保内2019.2"/>
    <s v="23病区"/>
    <s v="除颤仪"/>
    <x v="6"/>
    <s v="三类"/>
    <n v="0.43287671232876712"/>
  </r>
  <r>
    <n v="805"/>
    <s v="体外自动除颤仪"/>
    <s v="普美康Heart Save PAD"/>
    <s v="德国曼吉士"/>
    <s v="在用"/>
    <s v="核医学科"/>
    <s v="2017.02.20"/>
    <d v="2017-02-20T00:00:00"/>
    <x v="1"/>
    <s v="保内2019.2"/>
    <s v="核医学科"/>
    <s v="除颤仪"/>
    <x v="6"/>
    <s v="三类"/>
    <n v="0.43287671232876712"/>
  </r>
  <r>
    <n v="806"/>
    <s v="体外自动除颤仪"/>
    <s v="普美康Heart Save PAD"/>
    <s v="德国曼吉士"/>
    <s v="在用"/>
    <s v="医学工程部"/>
    <s v="2017.02.20"/>
    <d v="2017-02-20T00:00:00"/>
    <x v="1"/>
    <s v="保内2019.2"/>
    <s v="设备仓库"/>
    <s v="除颤仪"/>
    <x v="6"/>
    <s v="三类"/>
    <n v="0.43287671232876712"/>
  </r>
  <r>
    <n v="807"/>
    <s v="体外自动除颤仪"/>
    <s v="普美康Heart Save PAD"/>
    <s v="德国曼吉士"/>
    <s v="在用"/>
    <s v="19病区"/>
    <s v="2017.02.20"/>
    <d v="2017-02-20T00:00:00"/>
    <x v="1"/>
    <s v="保内2019.2"/>
    <s v="19病区"/>
    <s v="除颤仪"/>
    <x v="6"/>
    <s v="三类"/>
    <n v="0.43287671232876712"/>
  </r>
  <r>
    <n v="808"/>
    <s v="体外自动除颤仪"/>
    <s v="普美康Heart Save PAD"/>
    <s v="德国曼吉士"/>
    <s v="在用"/>
    <s v="20病区"/>
    <s v="2017.02.20"/>
    <d v="2017-02-20T00:00:00"/>
    <x v="1"/>
    <s v="保内2019.2"/>
    <s v="20病区"/>
    <s v="除颤仪"/>
    <x v="6"/>
    <s v="三类"/>
    <n v="0.43287671232876712"/>
  </r>
  <r>
    <n v="809"/>
    <s v="体外自动除颤仪"/>
    <s v="普美康Heart Save PAD"/>
    <s v="德国曼吉士"/>
    <s v="在用"/>
    <s v="15病区"/>
    <s v="2017.02.20"/>
    <d v="2017-02-20T00:00:00"/>
    <x v="1"/>
    <s v="保内2019.2"/>
    <s v="15病区"/>
    <s v="除颤仪"/>
    <x v="6"/>
    <s v="三类"/>
    <n v="0.43287671232876712"/>
  </r>
  <r>
    <n v="810"/>
    <s v="体外自动除颤仪"/>
    <s v="普美康Heart Save PAD"/>
    <s v="德国曼吉士"/>
    <s v="在用"/>
    <s v="16病区"/>
    <s v="2017.02.20"/>
    <d v="2017-02-20T00:00:00"/>
    <x v="1"/>
    <s v="保内2019.2"/>
    <s v="16病区"/>
    <s v="除颤仪"/>
    <x v="6"/>
    <s v="三类"/>
    <n v="0.43287671232876712"/>
  </r>
  <r>
    <n v="811"/>
    <s v="体外自动除颤仪"/>
    <s v="普美康Heart Save PAD"/>
    <s v="德国曼吉士"/>
    <s v="在用"/>
    <s v="5病区"/>
    <s v="2017.02.20"/>
    <d v="2017-02-20T00:00:00"/>
    <x v="1"/>
    <s v="保内2019.2"/>
    <s v="5病区产房"/>
    <s v="除颤仪"/>
    <x v="6"/>
    <s v="三类"/>
    <n v="0.43287671232876712"/>
  </r>
  <r>
    <n v="812"/>
    <s v="体外自动除颤仪"/>
    <s v="普美康Heart Save PAD"/>
    <s v="德国曼吉士"/>
    <s v="在用"/>
    <s v="急诊科"/>
    <s v="2017.02.20"/>
    <d v="2017-02-20T00:00:00"/>
    <x v="1"/>
    <s v="保内2019.2"/>
    <s v="输液室"/>
    <s v="除颤仪"/>
    <x v="6"/>
    <s v="三类"/>
    <n v="0.43287671232876712"/>
  </r>
  <r>
    <n v="813"/>
    <s v="体外自动除颤仪"/>
    <s v="普美康Heart Save PAD"/>
    <s v="德国曼吉士"/>
    <s v="在用"/>
    <s v="影像中心"/>
    <s v="2017.02.20"/>
    <d v="2017-02-20T00:00:00"/>
    <x v="1"/>
    <s v="保内2019.2"/>
    <s v="门诊部"/>
    <s v="除颤仪"/>
    <x v="6"/>
    <s v="三类"/>
    <n v="0.43287671232876712"/>
  </r>
  <r>
    <n v="814"/>
    <s v="体外自动除颤仪"/>
    <s v="普美康Heart Save PAD"/>
    <s v="德国曼吉士"/>
    <s v="在用"/>
    <s v="1病区"/>
    <s v="2017.02.20"/>
    <d v="2017-02-20T00:00:00"/>
    <x v="1"/>
    <s v="保内2019.2"/>
    <s v="1病区"/>
    <s v="除颤仪"/>
    <x v="6"/>
    <s v="三类"/>
    <n v="0.43287671232876712"/>
  </r>
  <r>
    <n v="815"/>
    <s v="体外自动除颤仪"/>
    <s v="普美康Heart Save PAD"/>
    <s v="德国曼吉士"/>
    <s v="在用"/>
    <s v="影像中心"/>
    <s v="2017.02.20"/>
    <d v="2017-02-20T00:00:00"/>
    <x v="1"/>
    <s v="保内2019.2"/>
    <s v="住院部"/>
    <s v="除颤仪"/>
    <x v="6"/>
    <s v="三类"/>
    <n v="0.43287671232876712"/>
  </r>
  <r>
    <n v="816"/>
    <s v="体外自动除颤仪"/>
    <s v="普美康Heart Save PAD"/>
    <s v="德国曼吉士"/>
    <s v="在用"/>
    <s v="超声科"/>
    <s v="2017.02.20"/>
    <d v="2017-02-20T00:00:00"/>
    <x v="1"/>
    <s v="保内2019.2"/>
    <s v="住院B超"/>
    <s v="除颤仪"/>
    <x v="6"/>
    <s v="三类"/>
    <n v="0.43287671232876712"/>
  </r>
  <r>
    <n v="817"/>
    <s v="体外自动除颤仪"/>
    <s v="普美康Heart Save PAD"/>
    <s v="德国曼吉士"/>
    <s v="在用"/>
    <s v="超声科"/>
    <s v="2017.02.20"/>
    <d v="2017-02-20T00:00:00"/>
    <x v="1"/>
    <s v="保内2019.2"/>
    <s v="门诊部"/>
    <s v="除颤仪"/>
    <x v="6"/>
    <s v="三类"/>
    <n v="0.43287671232876712"/>
  </r>
  <r>
    <n v="818"/>
    <s v="抢救推车"/>
    <s v="KK-800"/>
    <s v="日本八乐梦"/>
    <s v="在用"/>
    <s v="急诊科"/>
    <s v="2011.08.24"/>
    <d v="2011-08-25T00:00:00"/>
    <x v="0"/>
    <s v="保外"/>
    <s v="急诊科"/>
    <s v="推车"/>
    <x v="9"/>
    <s v="一类"/>
    <n v="5.9287671232876713"/>
  </r>
  <r>
    <n v="819"/>
    <s v="抢救推车"/>
    <s v="KK-800"/>
    <s v="日本八乐梦"/>
    <s v="在用"/>
    <s v="急诊科"/>
    <s v="2011.08.24"/>
    <d v="2011-08-25T00:00:00"/>
    <x v="0"/>
    <s v="保外"/>
    <s v="急诊科"/>
    <s v="推车"/>
    <x v="9"/>
    <s v="一类"/>
    <n v="5.9287671232876713"/>
  </r>
  <r>
    <n v="820"/>
    <s v="抢救推车"/>
    <s v="KK-800"/>
    <s v="日本八乐梦"/>
    <s v="在用"/>
    <s v="急诊科"/>
    <s v="2011.08.24"/>
    <d v="2011-08-25T00:00:00"/>
    <x v="0"/>
    <s v="保外"/>
    <s v="急诊科"/>
    <s v="推车"/>
    <x v="9"/>
    <s v="一类"/>
    <n v="5.9287671232876713"/>
  </r>
  <r>
    <n v="821"/>
    <s v="抢救推车"/>
    <s v="KK-800"/>
    <s v="日本八乐梦"/>
    <s v="在用"/>
    <s v="急诊科"/>
    <s v="2011.08.24"/>
    <d v="2011-08-25T00:00:00"/>
    <x v="0"/>
    <s v="保外"/>
    <s v="急诊科"/>
    <s v="推车"/>
    <x v="9"/>
    <s v="一类"/>
    <n v="5.9287671232876713"/>
  </r>
  <r>
    <n v="822"/>
    <s v="转运推车"/>
    <s v="KK-728E"/>
    <s v="八乐梦"/>
    <s v="在用"/>
    <s v="30病区"/>
    <s v="2011.05.26"/>
    <d v="2011-05-26T00:00:00"/>
    <x v="0"/>
    <s v="保外"/>
    <s v="30病区"/>
    <s v="推车"/>
    <x v="9"/>
    <s v="一类"/>
    <n v="6.1780821917808222"/>
  </r>
  <r>
    <n v="823"/>
    <s v="转运推车"/>
    <s v="KK-728E"/>
    <s v="八乐梦"/>
    <s v="在用"/>
    <s v="29病区"/>
    <s v="2011.05.26"/>
    <d v="2011-05-26T00:00:00"/>
    <x v="0"/>
    <s v="保外"/>
    <s v="29病区"/>
    <s v="推车"/>
    <x v="9"/>
    <s v="一类"/>
    <n v="6.1780821917808222"/>
  </r>
  <r>
    <n v="824"/>
    <s v="转运推车"/>
    <s v="KK-728E"/>
    <s v="八乐梦"/>
    <s v="在用"/>
    <s v="25病区"/>
    <s v="2011.05.26"/>
    <d v="2011-05-26T00:00:00"/>
    <x v="0"/>
    <s v="保外"/>
    <s v="25病区"/>
    <s v="推车"/>
    <x v="9"/>
    <s v="一类"/>
    <n v="6.1780821917808222"/>
  </r>
  <r>
    <n v="825"/>
    <s v="转运推车"/>
    <s v="KK-728E"/>
    <s v="八乐梦"/>
    <s v="在用"/>
    <s v="23病区"/>
    <s v="2011.05.26"/>
    <d v="2011-05-26T00:00:00"/>
    <x v="0"/>
    <s v="保外"/>
    <s v="23病区"/>
    <s v="推车"/>
    <x v="9"/>
    <s v="一类"/>
    <n v="6.1780821917808222"/>
  </r>
  <r>
    <n v="826"/>
    <s v="转运推车"/>
    <s v="KK-728E"/>
    <s v="八乐梦"/>
    <s v="在用"/>
    <s v="17病区"/>
    <s v="2011.05.26"/>
    <d v="2011-05-26T00:00:00"/>
    <x v="0"/>
    <s v="保外"/>
    <s v="17病区"/>
    <s v="推车"/>
    <x v="9"/>
    <s v="一类"/>
    <n v="6.1780821917808222"/>
  </r>
  <r>
    <n v="827"/>
    <s v="转运推车"/>
    <s v="KK-728E"/>
    <s v="八乐梦"/>
    <s v="在用"/>
    <s v="21病区"/>
    <s v="2011.05.26"/>
    <d v="2011-05-26T00:00:00"/>
    <x v="0"/>
    <s v="保外"/>
    <s v="21病区"/>
    <s v="推车"/>
    <x v="9"/>
    <s v="一类"/>
    <n v="6.1780821917808222"/>
  </r>
  <r>
    <n v="828"/>
    <s v="转运推车"/>
    <s v="KK-728E"/>
    <s v="八乐梦"/>
    <s v="在用"/>
    <s v="19病区"/>
    <s v="2011.05.26"/>
    <d v="2011-05-26T00:00:00"/>
    <x v="0"/>
    <s v="保外"/>
    <s v="19病区"/>
    <s v="推车"/>
    <x v="9"/>
    <s v="一类"/>
    <n v="6.1780821917808222"/>
  </r>
  <r>
    <n v="829"/>
    <s v="转运推车"/>
    <s v="KK-728E"/>
    <s v="八乐梦"/>
    <s v="在用"/>
    <s v="18病区"/>
    <s v="2011.05.26"/>
    <d v="2011-05-26T00:00:00"/>
    <x v="0"/>
    <s v="保外"/>
    <s v="18病区"/>
    <s v="推车"/>
    <x v="9"/>
    <s v="一类"/>
    <n v="6.1780821917808222"/>
  </r>
  <r>
    <n v="830"/>
    <s v="转运推车"/>
    <s v="KK-728E"/>
    <s v="八乐梦"/>
    <s v="在用"/>
    <s v="17病区"/>
    <s v="2011.05.26"/>
    <d v="2011-05-26T00:00:00"/>
    <x v="0"/>
    <s v="保外"/>
    <s v="17病区"/>
    <s v="推车"/>
    <x v="9"/>
    <s v="一类"/>
    <n v="6.1780821917808222"/>
  </r>
  <r>
    <n v="831"/>
    <s v="转运推车"/>
    <s v="KK-728E"/>
    <s v="八乐梦"/>
    <s v="在用"/>
    <s v="16病区"/>
    <s v="2011.05.26"/>
    <d v="2011-05-26T00:00:00"/>
    <x v="0"/>
    <s v="保外"/>
    <s v="16病区"/>
    <s v="推车"/>
    <x v="9"/>
    <s v="一类"/>
    <n v="6.1780821917808222"/>
  </r>
  <r>
    <n v="832"/>
    <s v="转运推车"/>
    <s v="KK-728E"/>
    <s v="八乐梦"/>
    <s v="在用"/>
    <s v="15病区"/>
    <s v="2011.05.26"/>
    <d v="2011-05-26T00:00:00"/>
    <x v="0"/>
    <s v="保外"/>
    <s v="15病区"/>
    <s v="推车"/>
    <x v="9"/>
    <s v="一类"/>
    <n v="6.1780821917808222"/>
  </r>
  <r>
    <n v="833"/>
    <s v="转运推车"/>
    <s v="KK-728E"/>
    <s v="八乐梦"/>
    <s v="在用"/>
    <s v="12病区"/>
    <s v="2011.05.26"/>
    <d v="2011-05-26T00:00:00"/>
    <x v="0"/>
    <s v="保外"/>
    <s v="12病区"/>
    <s v="推车"/>
    <x v="9"/>
    <s v="一类"/>
    <n v="6.1780821917808222"/>
  </r>
  <r>
    <n v="834"/>
    <s v="转运推车"/>
    <s v="KK-728E"/>
    <s v="八乐梦"/>
    <s v="在用"/>
    <s v="8病区"/>
    <s v="2011.05.26"/>
    <d v="2011-05-26T00:00:00"/>
    <x v="0"/>
    <s v="保外"/>
    <s v="8病区"/>
    <s v="推车"/>
    <x v="9"/>
    <s v="一类"/>
    <n v="6.1780821917808222"/>
  </r>
  <r>
    <n v="835"/>
    <s v="转运推车"/>
    <s v="KK-728E"/>
    <s v="八乐梦"/>
    <s v="在用"/>
    <s v="7病区"/>
    <s v="2011.05.26"/>
    <d v="2011-05-26T00:00:00"/>
    <x v="0"/>
    <s v="保外"/>
    <s v="7病区"/>
    <s v="推车"/>
    <x v="9"/>
    <s v="一类"/>
    <n v="6.1780821917808222"/>
  </r>
  <r>
    <n v="836"/>
    <s v="转运推车"/>
    <s v="KK-728E"/>
    <s v="八乐梦"/>
    <s v="在用"/>
    <s v="6病区"/>
    <s v="2011.05.26"/>
    <d v="2011-05-26T00:00:00"/>
    <x v="0"/>
    <s v="保外"/>
    <s v="6病区"/>
    <s v="推车"/>
    <x v="9"/>
    <s v="一类"/>
    <n v="6.1780821917808222"/>
  </r>
  <r>
    <n v="837"/>
    <s v="转运推车"/>
    <s v="KK-728E"/>
    <s v="八乐梦"/>
    <s v="在用"/>
    <s v="5病区"/>
    <s v="2011.05.26"/>
    <d v="2011-05-26T00:00:00"/>
    <x v="0"/>
    <s v="保外"/>
    <s v="5病区"/>
    <s v="推车"/>
    <x v="9"/>
    <s v="一类"/>
    <n v="6.1780821917808222"/>
  </r>
  <r>
    <n v="838"/>
    <s v="转运推车"/>
    <s v="KK-728E"/>
    <s v="八乐梦"/>
    <s v="在用"/>
    <s v="27病区"/>
    <s v="2011.05.26"/>
    <d v="2011-05-26T00:00:00"/>
    <x v="0"/>
    <s v="保外"/>
    <s v="27病区"/>
    <s v="推车"/>
    <x v="9"/>
    <s v="一类"/>
    <n v="6.1780821917808222"/>
  </r>
  <r>
    <n v="839"/>
    <s v="转运推车"/>
    <s v="KK-728E"/>
    <s v="八乐梦"/>
    <s v="在用"/>
    <s v="1病区"/>
    <s v="2011.05.26"/>
    <d v="2011-05-26T00:00:00"/>
    <x v="0"/>
    <s v="保外"/>
    <s v="1病区"/>
    <s v="推车"/>
    <x v="9"/>
    <s v="一类"/>
    <n v="6.1780821917808222"/>
  </r>
  <r>
    <n v="840"/>
    <s v="转运推车"/>
    <s v="KK-728E"/>
    <s v="八乐梦"/>
    <s v="在用"/>
    <s v="28病区"/>
    <s v="2011.05.26"/>
    <d v="2011-05-26T00:00:00"/>
    <x v="0"/>
    <s v="保外"/>
    <s v="28病区"/>
    <s v="推车"/>
    <x v="9"/>
    <s v="一类"/>
    <n v="6.1780821917808222"/>
  </r>
  <r>
    <n v="841"/>
    <s v="转运推车"/>
    <s v="KK-728E"/>
    <s v="八乐梦"/>
    <s v="在用"/>
    <s v="11病区"/>
    <s v="2011.05.26"/>
    <d v="2011-05-26T00:00:00"/>
    <x v="0"/>
    <s v="保外"/>
    <s v="11病区"/>
    <s v="推车"/>
    <x v="9"/>
    <s v="一类"/>
    <n v="6.1780821917808222"/>
  </r>
  <r>
    <n v="842"/>
    <s v="转运推车"/>
    <s v="KK-728E"/>
    <s v="八乐梦"/>
    <s v="在用"/>
    <s v="24病区"/>
    <s v="2011.05.26"/>
    <d v="2011-05-26T00:00:00"/>
    <x v="0"/>
    <s v="保外"/>
    <s v="24病区"/>
    <s v="推车"/>
    <x v="9"/>
    <s v="一类"/>
    <n v="6.1780821917808222"/>
  </r>
  <r>
    <n v="843"/>
    <s v="转运推车"/>
    <s v="KK-728E"/>
    <s v="八乐梦"/>
    <s v="在用"/>
    <s v="26病区"/>
    <s v="2011.05.26"/>
    <d v="2011-05-26T00:00:00"/>
    <x v="0"/>
    <s v="保外"/>
    <s v="26病区"/>
    <s v="推车"/>
    <x v="9"/>
    <s v="一类"/>
    <n v="6.1780821917808222"/>
  </r>
  <r>
    <n v="844"/>
    <s v="转运推车"/>
    <s v="KK-728E"/>
    <s v="八乐梦"/>
    <s v="在用"/>
    <s v="20病区"/>
    <s v="2011.05.26"/>
    <d v="2011-05-26T00:00:00"/>
    <x v="0"/>
    <s v="保外"/>
    <s v="20病区"/>
    <s v="推车"/>
    <x v="9"/>
    <s v="一类"/>
    <n v="6.1780821917808222"/>
  </r>
  <r>
    <n v="845"/>
    <s v="ECT配套用头架"/>
    <s v="WZ"/>
    <s v="GE医疗集团"/>
    <s v="在用"/>
    <s v="核医学科"/>
    <s v="2008.04.11"/>
    <d v="2008-04-11T00:00:00"/>
    <x v="0"/>
    <s v="保外"/>
    <s v="特检科"/>
    <s v="ECT头架"/>
    <x v="17"/>
    <s v="一类"/>
    <n v="9.3013698630136989"/>
  </r>
  <r>
    <n v="846"/>
    <s v="胎心监护仪"/>
    <s v="UT3000A"/>
    <s v="深圳金科威"/>
    <s v="在用"/>
    <s v="5病区"/>
    <s v="2006.03.01"/>
    <d v="2006-03-01T00:00:00"/>
    <x v="0"/>
    <s v="保外"/>
    <s v="5病区"/>
    <s v="胎心监护仪"/>
    <x v="11"/>
    <s v="二类"/>
    <n v="11.416438356164383"/>
  </r>
  <r>
    <n v="847"/>
    <s v="心电图机"/>
    <s v="GEMAC 500(三通道十二"/>
    <s v="北京嘉和通用"/>
    <s v="在用"/>
    <s v="医学工程部"/>
    <s v="2004.02.23"/>
    <d v="2004-02-23T00:00:00"/>
    <x v="0"/>
    <s v="保外"/>
    <s v="设备仓库"/>
    <s v="心电图机"/>
    <x v="6"/>
    <s v="二类"/>
    <n v="13.435616438356165"/>
  </r>
  <r>
    <n v="848"/>
    <s v="心电图机"/>
    <s v="GEMAC 500(三通道十二"/>
    <s v="北京嘉和通用"/>
    <s v="在用"/>
    <s v="医学工程部"/>
    <s v="2004.02.23"/>
    <d v="2004-02-23T00:00:00"/>
    <x v="0"/>
    <s v="保外"/>
    <s v="设备仓库"/>
    <s v="心电图机"/>
    <x v="6"/>
    <s v="二类"/>
    <n v="13.435616438356165"/>
  </r>
  <r>
    <n v="849"/>
    <s v="封管热合机"/>
    <s v="SE250"/>
    <s v="韩国森通"/>
    <s v="在用"/>
    <s v="检验科"/>
    <s v="2014.09.16"/>
    <d v="2014-09-16T00:00:00"/>
    <x v="0"/>
    <s v="保外"/>
    <s v="血库"/>
    <s v="热合机"/>
    <x v="9"/>
    <s v="一类"/>
    <n v="2.8657534246575342"/>
  </r>
  <r>
    <n v="850"/>
    <s v="血液升温仪"/>
    <s v="245"/>
    <s v="3M公司"/>
    <s v="在用"/>
    <s v="麻醉科"/>
    <s v="2017.05.18"/>
    <d v="2017-05-19T00:00:00"/>
    <x v="1"/>
    <s v="保内2019.5"/>
    <s v="麻醉科"/>
    <s v="血液升温仪"/>
    <x v="9"/>
    <s v="二类"/>
    <n v="0.19178082191780821"/>
  </r>
  <r>
    <n v="851"/>
    <s v="血液升温仪"/>
    <s v="245"/>
    <s v="3M公司"/>
    <s v="在用"/>
    <s v="麻醉科"/>
    <s v="2017.05.18"/>
    <d v="2017-05-19T00:00:00"/>
    <x v="1"/>
    <s v="保内2019.5"/>
    <s v="麻醉科"/>
    <s v="血液升温仪"/>
    <x v="9"/>
    <s v="二类"/>
    <n v="0.19178082191780821"/>
  </r>
  <r>
    <n v="852"/>
    <s v="结核分枝杆菌快速检测设备"/>
    <s v="Deaou-308C"/>
    <s v="广州迪澳生物"/>
    <s v="在用"/>
    <s v="检验科"/>
    <s v="2017.03.21"/>
    <d v="2017-03-22T00:00:00"/>
    <x v="1"/>
    <s v="保内2018.3"/>
    <s v="细菌室"/>
    <s v="结核菌快检设备"/>
    <x v="2"/>
    <s v="三类"/>
    <n v="0.35068493150684932"/>
  </r>
  <r>
    <n v="853"/>
    <s v="温液仪"/>
    <s v="HL-90"/>
    <s v="美国史密斯"/>
    <s v="在用"/>
    <s v="3病区"/>
    <s v="2016.07.08"/>
    <d v="2016-07-08T00:00:00"/>
    <x v="0"/>
    <s v="保外"/>
    <s v="3病区"/>
    <s v="温液仪"/>
    <x v="9"/>
    <s v="一类"/>
    <n v="1.0547945205479452"/>
  </r>
  <r>
    <n v="854"/>
    <s v="呼吸机（无创）"/>
    <s v="Lotus ST30"/>
    <s v="凯迪泰医学"/>
    <s v="在用"/>
    <s v="25病区"/>
    <s v="2016.03.03"/>
    <d v="2016-03-03T00:00:00"/>
    <x v="1"/>
    <s v="保内2018.4"/>
    <s v="25病区"/>
    <s v="呼吸机"/>
    <x v="5"/>
    <s v="三类"/>
    <n v="1.4027397260273973"/>
  </r>
  <r>
    <n v="855"/>
    <s v="呼吸机（无创）"/>
    <s v="Lotus ST30"/>
    <s v="凯迪泰医学"/>
    <s v="在用"/>
    <s v="25病区"/>
    <s v="2016.03.03"/>
    <d v="2016-03-03T00:00:00"/>
    <x v="1"/>
    <s v="保内2018.4"/>
    <s v="25病区"/>
    <s v="呼吸机"/>
    <x v="5"/>
    <s v="三类"/>
    <n v="1.4027397260273973"/>
  </r>
  <r>
    <n v="856"/>
    <s v="血小板恒温振荡保存箱"/>
    <s v="XHZ-IIIA"/>
    <s v="苏州市医用仪器厂"/>
    <s v="在用"/>
    <s v="检验科"/>
    <s v="2011.09.09"/>
    <d v="2011-09-09T00:00:00"/>
    <x v="0"/>
    <s v="保外"/>
    <s v="检验科"/>
    <s v="血小板恒温振荡保存箱"/>
    <x v="2"/>
    <s v="二类"/>
    <n v="5.8876712328767127"/>
  </r>
  <r>
    <n v="857"/>
    <s v="转运推车"/>
    <s v="-"/>
    <s v="八乐梦"/>
    <s v="在用"/>
    <s v="26病区"/>
    <s v="2011.08.24"/>
    <d v="2011-08-25T00:00:00"/>
    <x v="0"/>
    <s v="保外"/>
    <s v="26病区"/>
    <s v="推车"/>
    <x v="9"/>
    <s v="一类"/>
    <n v="5.9287671232876713"/>
  </r>
  <r>
    <n v="858"/>
    <s v="影像工作站"/>
    <s v="DVP-UM"/>
    <s v="南京长城信息系统"/>
    <s v="在用"/>
    <s v="手术室"/>
    <s v="2008.06.16"/>
    <d v="2008-06-16T00:00:00"/>
    <x v="0"/>
    <s v="保外"/>
    <s v="手术室"/>
    <s v="影像工作站"/>
    <x v="9"/>
    <s v="一类"/>
    <n v="9.1205479452054803"/>
  </r>
  <r>
    <n v="859"/>
    <s v="影像工作站"/>
    <s v="DVP-4A"/>
    <s v="南京长城信息系统"/>
    <s v="在用"/>
    <s v="胃肠镜室"/>
    <s v="2005.09.19"/>
    <d v="2005-09-19T00:00:00"/>
    <x v="0"/>
    <s v="保外"/>
    <s v="内镜室"/>
    <s v="影像工作站"/>
    <x v="9"/>
    <s v="一类"/>
    <n v="11.863013698630137"/>
  </r>
  <r>
    <n v="860"/>
    <s v="监护仪"/>
    <s v="UT4000A-5A1000"/>
    <s v="深圳金科威"/>
    <s v="在用"/>
    <s v="8病区"/>
    <s v="2002.11.29"/>
    <d v="2002-11-29T00:00:00"/>
    <x v="0"/>
    <s v="保外"/>
    <s v="8病区"/>
    <s v="监护仪"/>
    <x v="6"/>
    <s v="三类"/>
    <n v="14.671232876712329"/>
  </r>
  <r>
    <n v="861"/>
    <s v="婴儿培养箱"/>
    <s v="YP-920"/>
    <s v="浙江宁波戴维"/>
    <s v="在用"/>
    <s v="9病区"/>
    <s v="2012.05.29"/>
    <d v="2012-05-29T00:00:00"/>
    <x v="0"/>
    <s v="保外"/>
    <s v="9病区"/>
    <s v="婴儿培养箱"/>
    <x v="5"/>
    <s v="三类"/>
    <n v="5.1671232876712327"/>
  </r>
  <r>
    <n v="862"/>
    <s v="婴儿培养箱"/>
    <s v="YP-920"/>
    <s v="浙江宁波戴维"/>
    <s v="在用"/>
    <s v="9病区"/>
    <s v="2012.05.29"/>
    <d v="2012-05-29T00:00:00"/>
    <x v="0"/>
    <s v="保外"/>
    <s v="9病区"/>
    <s v="婴儿培养箱"/>
    <x v="5"/>
    <s v="三类"/>
    <n v="5.1671232876712327"/>
  </r>
  <r>
    <n v="863"/>
    <s v="婴儿培养箱"/>
    <s v="YP-920"/>
    <s v="浙江宁波戴维"/>
    <s v="在用"/>
    <s v="9病区"/>
    <s v="2012.05.29"/>
    <d v="2012-05-29T00:00:00"/>
    <x v="0"/>
    <s v="保外"/>
    <s v="9病区"/>
    <s v="婴儿培养箱"/>
    <x v="5"/>
    <s v="三类"/>
    <n v="5.1671232876712327"/>
  </r>
  <r>
    <n v="864"/>
    <s v="头盔式放大镜"/>
    <s v="HEINE--2.5倍"/>
    <s v="上海雅高电子"/>
    <s v="在用"/>
    <s v="手术室"/>
    <s v="2005.09.19"/>
    <d v="2005-09-19T00:00:00"/>
    <x v="0"/>
    <s v="保外"/>
    <s v="手术室"/>
    <s v="放大镜"/>
    <x v="9"/>
    <s v="一类"/>
    <n v="11.863013698630137"/>
  </r>
  <r>
    <n v="865"/>
    <s v="转运推车"/>
    <s v="KK-728E"/>
    <s v="八乐梦"/>
    <s v="在用"/>
    <s v="18病区"/>
    <s v="2017.05.18"/>
    <d v="2017-05-19T00:00:00"/>
    <x v="1"/>
    <s v="保内2020.5"/>
    <s v="18病区"/>
    <s v="推车"/>
    <x v="9"/>
    <s v="一类"/>
    <n v="0.19178082191780821"/>
  </r>
  <r>
    <n v="866"/>
    <s v="转运推车"/>
    <s v="KK-728E"/>
    <s v="八乐梦"/>
    <s v="在用"/>
    <s v="5病区"/>
    <s v="2016.08.23"/>
    <d v="2016-08-24T00:00:00"/>
    <x v="1"/>
    <s v="保内2017.8"/>
    <s v="5病区"/>
    <s v="推车"/>
    <x v="9"/>
    <s v="一类"/>
    <n v="0.92602739726027394"/>
  </r>
  <r>
    <n v="867"/>
    <s v="转运推车"/>
    <s v="KK-728E"/>
    <s v="八乐梦"/>
    <s v="在用"/>
    <s v="门诊部"/>
    <s v="2015.04.21"/>
    <d v="2015-04-29T00:00:00"/>
    <x v="0"/>
    <s v="保外"/>
    <s v="门诊部"/>
    <s v="推车"/>
    <x v="9"/>
    <s v="一类"/>
    <n v="2.2493150684931509"/>
  </r>
  <r>
    <n v="868"/>
    <s v="转运推车"/>
    <s v="KK-728E"/>
    <s v="八乐梦"/>
    <s v="在用"/>
    <s v="门诊部"/>
    <s v="2015.04.21"/>
    <d v="2015-04-29T00:00:00"/>
    <x v="0"/>
    <s v="保外"/>
    <s v="门诊部"/>
    <s v="推车"/>
    <x v="9"/>
    <s v="一类"/>
    <n v="2.2493150684931509"/>
  </r>
  <r>
    <n v="869"/>
    <s v="转运推车"/>
    <s v="KK-728E"/>
    <s v="八乐梦"/>
    <s v="在用"/>
    <s v="门诊部"/>
    <s v="2015.04.21"/>
    <d v="2015-04-29T00:00:00"/>
    <x v="0"/>
    <s v="保外"/>
    <s v="门诊部"/>
    <s v="推车"/>
    <x v="9"/>
    <s v="一类"/>
    <n v="2.2493150684931509"/>
  </r>
  <r>
    <n v="870"/>
    <s v="便携式动态血压监护仪"/>
    <s v="ABPM6100"/>
    <s v="美国伟伦"/>
    <s v="在用"/>
    <s v="功能科"/>
    <s v="2014.07.03"/>
    <d v="2014-07-03T00:00:00"/>
    <x v="0"/>
    <s v="保外"/>
    <s v="功能科"/>
    <s v="血压监护仪"/>
    <x v="6"/>
    <s v="二类"/>
    <n v="3.0712328767123287"/>
  </r>
  <r>
    <n v="871"/>
    <s v="便携式动态血压监护仪"/>
    <s v="ABPM6100"/>
    <s v="美国伟伦"/>
    <s v="在用"/>
    <s v="功能科"/>
    <s v="2014.07.03"/>
    <d v="2014-07-03T00:00:00"/>
    <x v="0"/>
    <s v="保外"/>
    <s v="功能科"/>
    <s v="血压监护仪"/>
    <x v="6"/>
    <s v="二类"/>
    <n v="3.0712328767123287"/>
  </r>
  <r>
    <n v="872"/>
    <s v="转运推车"/>
    <s v="KK-728E"/>
    <s v="八乐梦"/>
    <s v="在用"/>
    <s v="急诊科"/>
    <s v="2014.05.27"/>
    <d v="2014-05-27T00:00:00"/>
    <x v="0"/>
    <s v="保外"/>
    <s v="急诊科"/>
    <s v="推车"/>
    <x v="9"/>
    <s v="一类"/>
    <n v="3.1726027397260275"/>
  </r>
  <r>
    <n v="873"/>
    <s v="转运推车"/>
    <s v="KK-728E"/>
    <s v="八乐梦"/>
    <s v="在用"/>
    <s v="2病区"/>
    <s v="2014.05.27"/>
    <d v="2014-05-27T00:00:00"/>
    <x v="0"/>
    <s v="保外"/>
    <s v="2病区"/>
    <s v="推车"/>
    <x v="9"/>
    <s v="一类"/>
    <n v="3.1726027397260275"/>
  </r>
  <r>
    <n v="874"/>
    <s v="转运推车"/>
    <s v="KK-728E"/>
    <s v="八乐梦"/>
    <s v="在用"/>
    <s v="5病区"/>
    <s v="2014.02.14"/>
    <d v="2014-02-14T00:00:00"/>
    <x v="0"/>
    <s v="保外"/>
    <s v="5病区"/>
    <s v="推车"/>
    <x v="9"/>
    <s v="一类"/>
    <n v="3.452054794520548"/>
  </r>
  <r>
    <n v="875"/>
    <s v="转运推车"/>
    <s v="KK-728E"/>
    <s v="八乐梦"/>
    <s v="在用"/>
    <s v="后勤保障部"/>
    <s v="2014.02.14"/>
    <d v="2014-02-14T00:00:00"/>
    <x v="0"/>
    <s v="保外"/>
    <s v="后勤服务中心"/>
    <s v="推车"/>
    <x v="9"/>
    <s v="一类"/>
    <n v="3.452054794520548"/>
  </r>
  <r>
    <n v="876"/>
    <s v="转运推车"/>
    <s v="KK--728E"/>
    <s v="八乐梦"/>
    <s v="在用"/>
    <s v="3病区"/>
    <s v="2012.06.20"/>
    <d v="2012-06-20T00:00:00"/>
    <x v="0"/>
    <s v="保外"/>
    <s v="3病区"/>
    <s v="推车"/>
    <x v="9"/>
    <s v="一类"/>
    <n v="5.1068493150684935"/>
  </r>
  <r>
    <n v="877"/>
    <s v="监护仪"/>
    <s v="UT-4000A"/>
    <s v="深圳金科威"/>
    <s v="在用"/>
    <s v="5病区"/>
    <s v="2004.04.08"/>
    <d v="2004-04-08T00:00:00"/>
    <x v="0"/>
    <s v="保外"/>
    <s v="5病区"/>
    <s v="监护仪"/>
    <x v="6"/>
    <s v="三类"/>
    <n v="13.312328767123288"/>
  </r>
  <r>
    <n v="878"/>
    <s v="监护仪"/>
    <s v="UT4000A-5A1000"/>
    <s v="深圳金科威"/>
    <s v="在用"/>
    <s v="16病区"/>
    <s v="2003.02.20"/>
    <d v="2003-02-20T00:00:00"/>
    <x v="0"/>
    <s v="保外"/>
    <s v="16病区"/>
    <s v="监护仪"/>
    <x v="6"/>
    <s v="三类"/>
    <n v="14.443835616438356"/>
  </r>
  <r>
    <n v="879"/>
    <s v="切割机"/>
    <s v="Hawo hm631s"/>
    <s v="德国合福有限公司"/>
    <s v="在用"/>
    <s v="供应室"/>
    <s v="2011.05.27"/>
    <d v="2011-05-27T00:00:00"/>
    <x v="0"/>
    <s v="保外"/>
    <s v="供应室"/>
    <s v="切割机"/>
    <x v="15"/>
    <s v="一类"/>
    <n v="6.1753424657534248"/>
  </r>
  <r>
    <n v="880"/>
    <s v="离心机"/>
    <s v="KDC-170(低速)"/>
    <s v="科大创新"/>
    <s v="在用"/>
    <s v="检验科"/>
    <s v="2004.09.01"/>
    <d v="2004-09-01T00:00:00"/>
    <x v="0"/>
    <s v="保外"/>
    <s v="检验科"/>
    <s v="离心机"/>
    <x v="2"/>
    <s v="一类"/>
    <n v="12.912328767123288"/>
  </r>
  <r>
    <n v="881"/>
    <s v="电子灸治疗仪"/>
    <s v="eMoxa-III"/>
    <s v="苏州工业园区为真生物"/>
    <s v="在用"/>
    <s v="康复医学科"/>
    <s v="2017.05.17"/>
    <d v="2017-05-19T00:00:00"/>
    <x v="1"/>
    <s v="保内2019.5"/>
    <s v="康复医学科"/>
    <s v="电子灸治疗仪"/>
    <x v="18"/>
    <s v="二类"/>
    <n v="0.19178082191780821"/>
  </r>
  <r>
    <n v="882"/>
    <s v="新生儿黄疸治疗箱"/>
    <s v="XHZ"/>
    <s v="浙江宁波戴维"/>
    <s v="在用"/>
    <s v="9病区"/>
    <s v="2011.08.24"/>
    <d v="2011-08-25T00:00:00"/>
    <x v="0"/>
    <s v="保外"/>
    <s v="9病区"/>
    <s v="黄疸治疗箱"/>
    <x v="8"/>
    <s v="二类"/>
    <n v="5.9287671232876713"/>
  </r>
  <r>
    <n v="883"/>
    <s v="新生儿黄疸治疗箱"/>
    <s v="XHZ"/>
    <s v="浙江宁波戴维"/>
    <s v="在用"/>
    <s v="9病区"/>
    <s v="2011.08.24"/>
    <d v="2011-08-25T00:00:00"/>
    <x v="0"/>
    <s v="保外"/>
    <s v="9病区"/>
    <s v="黄疸治疗箱"/>
    <x v="8"/>
    <s v="二类"/>
    <n v="5.9287671232876713"/>
  </r>
  <r>
    <n v="884"/>
    <s v="新生儿黄疸治疗箱"/>
    <s v="XHZ"/>
    <s v="浙江宁波戴维"/>
    <s v="在用"/>
    <s v="9病区"/>
    <s v="2011.08.24"/>
    <d v="2011-08-25T00:00:00"/>
    <x v="0"/>
    <s v="保外"/>
    <s v="9病区"/>
    <s v="黄疸治疗箱"/>
    <x v="8"/>
    <s v="二类"/>
    <n v="5.9287671232876713"/>
  </r>
  <r>
    <n v="885"/>
    <s v="新生儿黄疸治疗箱"/>
    <s v="XHZ"/>
    <s v="浙江宁波戴维"/>
    <s v="在用"/>
    <s v="9病区"/>
    <s v="2011.08.24"/>
    <d v="2011-08-25T00:00:00"/>
    <x v="0"/>
    <s v="保外"/>
    <s v="9病区"/>
    <s v="黄疸治疗箱"/>
    <x v="8"/>
    <s v="二类"/>
    <n v="5.9287671232876713"/>
  </r>
  <r>
    <n v="886"/>
    <s v="婴儿辐射保暖台"/>
    <s v="HKN--93"/>
    <s v="浙江宁波戴维"/>
    <s v="在用"/>
    <s v="9病区"/>
    <s v="2008.08.18"/>
    <d v="2008-08-18T00:00:00"/>
    <x v="0"/>
    <s v="保外"/>
    <s v="9病区"/>
    <s v="婴儿辐射保暖台"/>
    <x v="5"/>
    <s v="三类"/>
    <n v="8.9479452054794528"/>
  </r>
  <r>
    <n v="887"/>
    <s v="药品冰箱"/>
    <s v="YY-950"/>
    <s v="沈阳市医疗设备厂"/>
    <s v="在用"/>
    <s v="药剂科"/>
    <s v="2013.04.05"/>
    <d v="2013-04-15T00:00:00"/>
    <x v="0"/>
    <s v="保外"/>
    <s v="病区药房"/>
    <s v="药品冰箱"/>
    <x v="9"/>
    <s v="二类"/>
    <n v="4.2876712328767121"/>
  </r>
  <r>
    <n v="888"/>
    <s v="药品冰箱"/>
    <s v="YY-950"/>
    <s v="沈阳市医疗设备厂"/>
    <s v="在用"/>
    <s v="药剂科"/>
    <s v="2013.04.05"/>
    <d v="2013-04-15T00:00:00"/>
    <x v="0"/>
    <s v="保外"/>
    <s v="门诊药房"/>
    <s v="冰箱"/>
    <x v="9"/>
    <s v="二类"/>
    <n v="4.2876712328767121"/>
  </r>
  <r>
    <n v="889"/>
    <s v="妇科手术台"/>
    <s v="DH-S102C"/>
    <s v="太仓康辉科技"/>
    <s v="在用"/>
    <s v="体检中心"/>
    <s v="2015.09.28"/>
    <d v="2015-09-29T00:00:00"/>
    <x v="0"/>
    <s v="保外"/>
    <s v="体检中心"/>
    <s v="妇科手术台"/>
    <x v="9"/>
    <s v="二类"/>
    <n v="1.8301369863013699"/>
  </r>
  <r>
    <n v="890"/>
    <s v="多功能产床"/>
    <s v="DH-C102B"/>
    <s v="太仓康辉科技"/>
    <s v="在用"/>
    <s v="5病区"/>
    <s v="2011.05.25"/>
    <d v="2011-05-26T00:00:00"/>
    <x v="0"/>
    <s v="保外"/>
    <s v="产房"/>
    <s v="多功能产床"/>
    <x v="9"/>
    <s v="一类"/>
    <n v="6.1780821917808222"/>
  </r>
  <r>
    <n v="891"/>
    <s v="多功能产床"/>
    <s v="DH-C102B"/>
    <s v="太仓康辉科技"/>
    <s v="在用"/>
    <s v="5病区"/>
    <s v="2011.05.25"/>
    <d v="2011-05-26T00:00:00"/>
    <x v="0"/>
    <s v="保外"/>
    <s v="产房"/>
    <s v="多功能产床"/>
    <x v="9"/>
    <s v="一类"/>
    <n v="6.1780821917808222"/>
  </r>
  <r>
    <n v="892"/>
    <s v="多功能产床"/>
    <s v="DH-C102A"/>
    <s v="太仓康辉科技"/>
    <s v="在用"/>
    <s v="5病区"/>
    <s v="2011.05.25"/>
    <d v="2011-05-26T00:00:00"/>
    <x v="0"/>
    <s v="保外"/>
    <s v="产房"/>
    <s v="多功能产床"/>
    <x v="9"/>
    <s v="一类"/>
    <n v="6.1780821917808222"/>
  </r>
  <r>
    <n v="893"/>
    <s v="多功能产床"/>
    <s v="DH-C102A"/>
    <s v="太仓康辉科技"/>
    <s v="在用"/>
    <s v="5病区"/>
    <s v="2011.05.25"/>
    <d v="2011-05-26T00:00:00"/>
    <x v="0"/>
    <s v="保外"/>
    <s v="产房"/>
    <s v="多功能产床"/>
    <x v="9"/>
    <s v="一类"/>
    <n v="6.1780821917808222"/>
  </r>
  <r>
    <n v="894"/>
    <s v="监护仪"/>
    <s v="UT-4000A"/>
    <s v="深圳金科威"/>
    <s v="在用"/>
    <s v="5病区"/>
    <s v="2004.12.28"/>
    <d v="2004-12-28T00:00:00"/>
    <x v="0"/>
    <s v="保外"/>
    <s v="5病区"/>
    <s v="监护仪"/>
    <x v="6"/>
    <s v="三类"/>
    <n v="12.58904109589041"/>
  </r>
  <r>
    <n v="895"/>
    <s v="全自动血压机"/>
    <s v="SP-1"/>
    <s v="兴明成电子设备"/>
    <s v="在用"/>
    <s v="门诊部"/>
    <s v="2012.04.16"/>
    <d v="2012-05-08T00:00:00"/>
    <x v="0"/>
    <s v="保外"/>
    <s v="门诊部"/>
    <s v="血压机"/>
    <x v="9"/>
    <s v="二类"/>
    <n v="5.2246575342465755"/>
  </r>
  <r>
    <n v="896"/>
    <s v="全自动血压机"/>
    <s v="SP----1"/>
    <s v="兴明成电子设备"/>
    <s v="在用"/>
    <s v="体检中心"/>
    <s v="2011.05.25"/>
    <d v="2011-05-25T00:00:00"/>
    <x v="0"/>
    <s v="保外"/>
    <s v="体检中心"/>
    <s v="自动血压机"/>
    <x v="9"/>
    <s v="二类"/>
    <n v="6.1808219178082195"/>
  </r>
  <r>
    <n v="897"/>
    <s v="全自动血压机"/>
    <s v="SP-1"/>
    <s v="兴明成电子设备"/>
    <s v="在用"/>
    <s v="体检中心"/>
    <s v="2010.03.17"/>
    <d v="2010-04-22T00:00:00"/>
    <x v="0"/>
    <s v="保外"/>
    <s v="体检中心"/>
    <s v="自动血压机"/>
    <x v="9"/>
    <s v="二类"/>
    <n v="7.2712328767123289"/>
  </r>
  <r>
    <n v="898"/>
    <s v="全自动血压机"/>
    <s v="SP-1"/>
    <s v="兴明成电子设备"/>
    <s v="在用"/>
    <s v="政府医务室"/>
    <s v="2009.12.22"/>
    <d v="2009-12-22T00:00:00"/>
    <x v="0"/>
    <s v="保外"/>
    <s v="医务室"/>
    <s v="血压计"/>
    <x v="9"/>
    <s v="二类"/>
    <n v="7.602739726027397"/>
  </r>
  <r>
    <n v="899"/>
    <s v="全自动血压机"/>
    <s v="SP-1"/>
    <s v="兴明成电子设备"/>
    <s v="在用"/>
    <s v="门诊部"/>
    <s v="2015.03.21"/>
    <d v="2015-03-21T00:00:00"/>
    <x v="0"/>
    <s v="保外"/>
    <s v="门诊部"/>
    <s v="血压机"/>
    <x v="9"/>
    <s v="二类"/>
    <n v="2.3561643835616439"/>
  </r>
  <r>
    <n v="900"/>
    <s v="全自动血压机"/>
    <s v="SP-1"/>
    <s v="兴明成电子设备"/>
    <s v="在用"/>
    <s v="门诊部"/>
    <s v="2015.03.21"/>
    <d v="2015-03-21T00:00:00"/>
    <x v="0"/>
    <s v="保外"/>
    <s v="内科"/>
    <s v="血压机"/>
    <x v="9"/>
    <s v="二类"/>
    <n v="2.3561643835616439"/>
  </r>
  <r>
    <n v="901"/>
    <s v="心电图机"/>
    <s v="ECG-9620P"/>
    <s v="上海光电医疗"/>
    <s v="在用"/>
    <s v="政府医务室"/>
    <s v="2009.12.29"/>
    <d v="2009-12-29T00:00:00"/>
    <x v="0"/>
    <s v="保外"/>
    <s v="医务室"/>
    <s v="心电图机"/>
    <x v="6"/>
    <s v="二类"/>
    <n v="7.5835616438356164"/>
  </r>
  <r>
    <n v="902"/>
    <s v="裂隙灯显微镜"/>
    <s v="S350"/>
    <s v="上海美沃精密仪器"/>
    <s v="在用"/>
    <s v="眼科"/>
    <s v="2009.07.06"/>
    <d v="2009-07-06T00:00:00"/>
    <x v="0"/>
    <s v="保外"/>
    <s v="眼科"/>
    <s v="显微镜"/>
    <x v="7"/>
    <s v="二类"/>
    <n v="8.0657534246575349"/>
  </r>
  <r>
    <n v="903"/>
    <s v="婴儿辐射保暖台"/>
    <s v="HKN--93"/>
    <s v="浙江宁波戴维"/>
    <s v="在用"/>
    <s v="9病区"/>
    <s v="2009.06.11"/>
    <d v="2009-06-11T00:00:00"/>
    <x v="0"/>
    <s v="保外"/>
    <s v="9病区"/>
    <s v="婴儿辐射保暖台"/>
    <x v="5"/>
    <s v="三类"/>
    <n v="8.1342465753424662"/>
  </r>
  <r>
    <n v="904"/>
    <s v="婴儿辐射保暖台"/>
    <s v="HKN--93"/>
    <s v="浙江宁波戴维"/>
    <s v="在用"/>
    <s v="9病区"/>
    <s v="2009.06.11"/>
    <d v="2009-06-11T00:00:00"/>
    <x v="0"/>
    <s v="保外"/>
    <s v="9病区"/>
    <s v="婴儿辐射保暖台"/>
    <x v="5"/>
    <s v="三类"/>
    <n v="8.1342465753424662"/>
  </r>
  <r>
    <n v="905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06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07"/>
    <s v="妇科手术台"/>
    <s v="DH-S102C"/>
    <s v="太仓康辉科技"/>
    <s v="在用"/>
    <s v="7病区"/>
    <s v="2011.05.25"/>
    <d v="2011-05-26T00:00:00"/>
    <x v="0"/>
    <s v="保外"/>
    <s v="7病区"/>
    <s v="妇科手术台"/>
    <x v="5"/>
    <s v="二类"/>
    <n v="6.1780821917808222"/>
  </r>
  <r>
    <n v="908"/>
    <s v="妇科手术台"/>
    <s v="DH-S102C"/>
    <s v="太仓康辉科技"/>
    <s v="在用"/>
    <s v="8病区"/>
    <s v="2011.05.25"/>
    <d v="2011-05-26T00:00:00"/>
    <x v="0"/>
    <s v="保外"/>
    <s v="8病区"/>
    <s v="妇科手术台"/>
    <x v="5"/>
    <s v="二类"/>
    <n v="6.1780821917808222"/>
  </r>
  <r>
    <n v="909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10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11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12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13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14"/>
    <s v="电动妇科手术台"/>
    <s v="DH-S104B"/>
    <s v="太仓康辉科技"/>
    <s v="在用"/>
    <s v="妇产科"/>
    <s v="2011.05.25"/>
    <d v="2011-05-26T00:00:00"/>
    <x v="0"/>
    <s v="保外"/>
    <s v="妇产科门诊"/>
    <s v="电动妇科手术台"/>
    <x v="5"/>
    <s v="二类"/>
    <n v="6.1780821917808222"/>
  </r>
  <r>
    <n v="915"/>
    <s v="电动妇科手术台"/>
    <s v="DH-S104B"/>
    <s v="太仓康辉科技"/>
    <s v="在用"/>
    <s v="妇产科"/>
    <s v="2011.05.25"/>
    <d v="2011-05-26T00:00:00"/>
    <x v="0"/>
    <s v="保外"/>
    <s v="妇产科门诊"/>
    <s v="电动妇科手术台"/>
    <x v="5"/>
    <s v="二类"/>
    <n v="6.1780821917808222"/>
  </r>
  <r>
    <n v="916"/>
    <s v="电动妇科手术台"/>
    <s v="DH-S104B"/>
    <s v="太仓康辉科技"/>
    <s v="在用"/>
    <s v="妇产科"/>
    <s v="2011.05.25"/>
    <d v="2011-05-26T00:00:00"/>
    <x v="0"/>
    <s v="保外"/>
    <s v="妇产科门诊"/>
    <s v="电动妇科手术台"/>
    <x v="5"/>
    <s v="二类"/>
    <n v="6.1780821917808222"/>
  </r>
  <r>
    <n v="917"/>
    <s v="妇科手术台"/>
    <s v="DH-S102C"/>
    <s v="太仓康辉科技"/>
    <s v="在用"/>
    <s v="7病区"/>
    <s v="2011.05.25"/>
    <d v="2011-05-26T00:00:00"/>
    <x v="0"/>
    <s v="保外"/>
    <s v="7病区"/>
    <s v="妇科手术台"/>
    <x v="5"/>
    <s v="二类"/>
    <n v="6.1780821917808222"/>
  </r>
  <r>
    <n v="918"/>
    <s v="电动妇科手术台"/>
    <s v="DH-S104B"/>
    <s v="太仓康辉科技"/>
    <s v="在用"/>
    <s v="妇产科"/>
    <s v="2011.05.25"/>
    <d v="2011-05-26T00:00:00"/>
    <x v="0"/>
    <s v="保外"/>
    <s v="妇产科门诊"/>
    <s v="电动妇科手术台"/>
    <x v="5"/>
    <s v="二类"/>
    <n v="6.1780821917808222"/>
  </r>
  <r>
    <n v="919"/>
    <s v="妇科手术台"/>
    <s v="DH-S102C"/>
    <s v="太仓康辉科技"/>
    <s v="在用"/>
    <s v="妇产科"/>
    <s v="2011.05.25"/>
    <d v="2011-05-26T00:00:00"/>
    <x v="0"/>
    <s v="保外"/>
    <s v="妇产科门诊"/>
    <s v="妇科手术台"/>
    <x v="5"/>
    <s v="二类"/>
    <n v="6.1780821917808222"/>
  </r>
  <r>
    <n v="920"/>
    <s v="妇科手术台"/>
    <s v="DH-S102C"/>
    <s v="太仓康辉科技"/>
    <s v="在用"/>
    <s v="8病区"/>
    <s v="2011.05.25"/>
    <d v="2011-05-26T00:00:00"/>
    <x v="0"/>
    <s v="保外"/>
    <s v="8病区"/>
    <s v="妇科手术台"/>
    <x v="5"/>
    <s v="二类"/>
    <n v="6.1780821917808222"/>
  </r>
  <r>
    <n v="921"/>
    <s v="妇科手术台"/>
    <s v="DH-S102C"/>
    <s v="太仓康辉科技"/>
    <s v="在用"/>
    <s v="8病区"/>
    <s v="2011.05.25"/>
    <d v="2011-05-26T00:00:00"/>
    <x v="0"/>
    <s v="保外"/>
    <s v="8病区"/>
    <s v="妇科手术台"/>
    <x v="5"/>
    <s v="二类"/>
    <n v="6.1780821917808222"/>
  </r>
  <r>
    <n v="922"/>
    <s v="电动妇科手术台"/>
    <s v="DH-S104B"/>
    <s v="太仓康辉科技"/>
    <s v="在用"/>
    <s v="6病区"/>
    <s v="2011.05.25"/>
    <d v="2011-05-26T00:00:00"/>
    <x v="0"/>
    <s v="保外"/>
    <s v="6病区"/>
    <s v="电动妇科手术台"/>
    <x v="5"/>
    <s v="二类"/>
    <n v="6.1780821917808222"/>
  </r>
  <r>
    <n v="923"/>
    <s v="新生儿辐射抢救台"/>
    <s v="HKN-93"/>
    <s v="浙江宁波戴维"/>
    <s v="在用"/>
    <s v="9病区"/>
    <s v="2011.05.25"/>
    <d v="2011-05-26T00:00:00"/>
    <x v="0"/>
    <s v="保外"/>
    <s v="9病区"/>
    <s v="新生儿辐射抢救台"/>
    <x v="5"/>
    <s v="三类"/>
    <n v="6.1780821917808222"/>
  </r>
  <r>
    <n v="924"/>
    <s v="新生儿辐射抢救台"/>
    <s v="HKN-93"/>
    <s v="浙江宁波戴维"/>
    <s v="在用"/>
    <s v="9病区"/>
    <s v="2011.05.25"/>
    <d v="2011-05-26T00:00:00"/>
    <x v="0"/>
    <s v="保外"/>
    <s v="9病区"/>
    <s v="新生儿辐射抢救台"/>
    <x v="5"/>
    <s v="三类"/>
    <n v="6.1780821917808222"/>
  </r>
  <r>
    <n v="925"/>
    <s v="全自动血压机"/>
    <s v="HBP-9020"/>
    <s v="欧姆龙"/>
    <s v="在用"/>
    <s v="血透室"/>
    <s v="2016.03.31"/>
    <d v="2016-03-31T00:00:00"/>
    <x v="0"/>
    <s v="保外"/>
    <s v="血透室"/>
    <s v="血压计"/>
    <x v="9"/>
    <s v="二类"/>
    <n v="1.3260273972602741"/>
  </r>
  <r>
    <n v="926"/>
    <s v="全自动血压机"/>
    <s v="SP-1"/>
    <s v="兴明成电子设备"/>
    <s v="在用"/>
    <s v="体检中心"/>
    <s v="2016.03.28"/>
    <d v="2016-03-28T00:00:00"/>
    <x v="0"/>
    <s v="保外"/>
    <s v="体检中心"/>
    <s v="自动血压机"/>
    <x v="9"/>
    <s v="二类"/>
    <n v="1.3342465753424657"/>
  </r>
  <r>
    <n v="927"/>
    <s v="全自动血压机"/>
    <s v="SP-1"/>
    <s v="兴明成电子设备"/>
    <s v="在用"/>
    <s v="体检中心"/>
    <s v="2016.03.28"/>
    <d v="2016-03-28T00:00:00"/>
    <x v="0"/>
    <s v="保外"/>
    <s v="体检中心"/>
    <s v="自动血压机"/>
    <x v="9"/>
    <s v="二类"/>
    <n v="1.3342465753424657"/>
  </r>
  <r>
    <n v="928"/>
    <s v="肠内营养输注泵"/>
    <s v="Flocare Infinity II"/>
    <s v="纽迪希亚"/>
    <s v="在用"/>
    <s v="3病区"/>
    <s v="2014.07.10"/>
    <d v="2014-07-10T00:00:00"/>
    <x v="0"/>
    <s v="保外"/>
    <s v="3病区"/>
    <s v="输注泵"/>
    <x v="5"/>
    <s v="二类"/>
    <n v="3.0520547945205481"/>
  </r>
  <r>
    <n v="929"/>
    <s v="肠内营养输注泵"/>
    <s v="Flocare Infinity II"/>
    <s v="纽迪希亚"/>
    <s v="在用"/>
    <s v="3病区"/>
    <s v="2014.07.10"/>
    <d v="2014-07-10T00:00:00"/>
    <x v="0"/>
    <s v="保外"/>
    <s v="3病区"/>
    <s v="输注泵"/>
    <x v="5"/>
    <s v="二类"/>
    <n v="3.0520547945205481"/>
  </r>
  <r>
    <n v="930"/>
    <s v="肠内营养输注泵"/>
    <s v="Flocare Infinity II"/>
    <s v="纽迪希亚"/>
    <s v="在用"/>
    <s v="3病区"/>
    <s v="2014.07.10"/>
    <d v="2014-07-10T00:00:00"/>
    <x v="0"/>
    <s v="保外"/>
    <s v="3病区"/>
    <s v="输注泵"/>
    <x v="5"/>
    <s v="二类"/>
    <n v="3.0520547945205481"/>
  </r>
  <r>
    <n v="931"/>
    <s v="肠内营养输注泵"/>
    <s v="Flocare Infinity II"/>
    <s v="纽迪希亚"/>
    <s v="在用"/>
    <s v="3病区"/>
    <s v="2014.07.10"/>
    <d v="2014-07-10T00:00:00"/>
    <x v="0"/>
    <s v="保外"/>
    <s v="3病区"/>
    <s v="输注泵"/>
    <x v="5"/>
    <s v="二类"/>
    <n v="3.0520547945205481"/>
  </r>
  <r>
    <n v="932"/>
    <s v="肠内营养输注泵"/>
    <s v="Flocare Infinity II"/>
    <s v="纽迪希亚"/>
    <s v="在用"/>
    <s v="3病区"/>
    <s v="2014.07.10"/>
    <d v="2014-07-10T00:00:00"/>
    <x v="0"/>
    <s v="保外"/>
    <s v="3病区"/>
    <s v="输注泵"/>
    <x v="5"/>
    <s v="二类"/>
    <n v="3.0520547945205481"/>
  </r>
  <r>
    <n v="933"/>
    <s v="口腔综合治疗台"/>
    <s v="FJ22"/>
    <s v="上海复星医疗"/>
    <s v="在用"/>
    <s v="口腔科"/>
    <s v="2014.06.23"/>
    <d v="2014-06-23T00:00:00"/>
    <x v="0"/>
    <s v="保外"/>
    <s v="口腔科"/>
    <s v="口腔综合治疗台"/>
    <x v="16"/>
    <s v="二类"/>
    <n v="3.0986301369863014"/>
  </r>
  <r>
    <n v="934"/>
    <s v="口腔综合治疗台"/>
    <s v="FJ22"/>
    <s v="上海复星医疗"/>
    <s v="在用"/>
    <s v="口腔科"/>
    <s v="2014.06.23"/>
    <d v="2014-06-23T00:00:00"/>
    <x v="0"/>
    <s v="保外"/>
    <s v="急诊口腔"/>
    <s v="口腔综合治疗台"/>
    <x v="16"/>
    <s v="二类"/>
    <n v="3.0986301369863014"/>
  </r>
  <r>
    <n v="935"/>
    <s v="监护仪"/>
    <s v="UT-4000A"/>
    <s v="深圳金科威"/>
    <s v="在用"/>
    <s v="8病区"/>
    <s v="2005.04.16"/>
    <d v="2005-04-16T00:00:00"/>
    <x v="0"/>
    <s v="保外"/>
    <s v="8病区"/>
    <s v="监护仪"/>
    <x v="6"/>
    <s v="三类"/>
    <n v="12.29041095890411"/>
  </r>
  <r>
    <n v="936"/>
    <s v="监护仪"/>
    <s v="UT-4000A"/>
    <s v="深圳金科威"/>
    <s v="在用"/>
    <s v="29病区"/>
    <s v="2005.01.31"/>
    <d v="2005-01-31T00:00:00"/>
    <x v="0"/>
    <s v="保外"/>
    <s v="29病区"/>
    <s v="监护仪"/>
    <x v="6"/>
    <s v="三类"/>
    <n v="12.495890410958904"/>
  </r>
  <r>
    <n v="937"/>
    <s v="监护仪"/>
    <s v="UT-4000A"/>
    <s v="深圳金科威"/>
    <s v="在用"/>
    <s v="19病区"/>
    <s v="2005.01.31"/>
    <d v="2005-01-31T00:00:00"/>
    <x v="0"/>
    <s v="保外"/>
    <s v="19病区"/>
    <s v="监护仪"/>
    <x v="6"/>
    <s v="三类"/>
    <n v="12.495890410958904"/>
  </r>
  <r>
    <n v="938"/>
    <s v="监护仪"/>
    <s v="UT-4000A"/>
    <s v="深圳金科威"/>
    <s v="在用"/>
    <s v="17病区"/>
    <s v="2005.01.08"/>
    <d v="2005-01-08T00:00:00"/>
    <x v="0"/>
    <s v="保外"/>
    <s v="17病区"/>
    <s v="监护仪"/>
    <x v="6"/>
    <s v="三类"/>
    <n v="12.558904109589042"/>
  </r>
  <r>
    <n v="939"/>
    <s v="监护仪"/>
    <s v="UT-4000A"/>
    <s v="深圳金科威"/>
    <s v="在用"/>
    <s v="17病区"/>
    <s v="2005.01.08"/>
    <d v="2005-01-08T00:00:00"/>
    <x v="0"/>
    <s v="保外"/>
    <s v="17病区"/>
    <s v="监护仪"/>
    <x v="6"/>
    <s v="三类"/>
    <n v="12.558904109589042"/>
  </r>
  <r>
    <n v="940"/>
    <s v="监护仪"/>
    <s v="UT-4000Apro"/>
    <s v="深圳金科威"/>
    <s v="在用"/>
    <s v="2病区"/>
    <s v="2006.02.10"/>
    <d v="2006-02-10T00:00:00"/>
    <x v="0"/>
    <s v="保外"/>
    <s v="2病区"/>
    <s v="监护仪"/>
    <x v="6"/>
    <s v="三类"/>
    <n v="11.468493150684932"/>
  </r>
  <r>
    <n v="941"/>
    <s v="监护仪"/>
    <s v="UT-4000Apro"/>
    <s v="深圳金科威"/>
    <s v="在用"/>
    <s v="6病区"/>
    <s v="2006.02.10"/>
    <d v="2006-02-10T00:00:00"/>
    <x v="0"/>
    <s v="保外"/>
    <s v="6病区"/>
    <s v="监护仪"/>
    <x v="6"/>
    <s v="三类"/>
    <n v="11.468493150684932"/>
  </r>
  <r>
    <n v="942"/>
    <s v="裂隙灯显微镜"/>
    <s v="YZ5E-2(附相机)"/>
    <s v="苏州医疗器材厂"/>
    <s v="在用"/>
    <s v="眼科"/>
    <s v="1998.07.01"/>
    <d v="1998-07-01T00:00:00"/>
    <x v="0"/>
    <s v="保外"/>
    <s v="眼科"/>
    <s v="显微镜"/>
    <x v="7"/>
    <s v="二类"/>
    <n v="19.087671232876712"/>
  </r>
  <r>
    <n v="943"/>
    <s v="全自动血压机"/>
    <s v="RBP-9000"/>
    <s v="深圳瑞光康泰"/>
    <s v="在用"/>
    <s v="急诊科"/>
    <s v="2016.07.12"/>
    <d v="2016-07-12T00:00:00"/>
    <x v="0"/>
    <s v="保外"/>
    <s v="急诊科"/>
    <s v="全自动血压机"/>
    <x v="9"/>
    <s v="二类"/>
    <n v="1.0438356164383562"/>
  </r>
  <r>
    <n v="944"/>
    <s v="空气波压力治疗仪"/>
    <s v="LGT-2200S"/>
    <s v="广州龙之杰"/>
    <s v="在用"/>
    <s v="康复医学科"/>
    <s v="2014.12.22"/>
    <d v="2014-12-22T00:00:00"/>
    <x v="1"/>
    <s v="保内2019.11"/>
    <s v="康复医学科"/>
    <s v="空气波压力治疗仪"/>
    <x v="8"/>
    <s v="二类"/>
    <n v="2.6"/>
  </r>
  <r>
    <n v="945"/>
    <s v="活检穿刺枪"/>
    <s v="宝雅"/>
    <s v="德国宝雅医疗"/>
    <s v="在用"/>
    <s v="1病区"/>
    <s v="2007.07.08"/>
    <d v="2007-07-08T00:00:00"/>
    <x v="0"/>
    <s v="保外"/>
    <s v="1病区"/>
    <s v="活检器械"/>
    <x v="12"/>
    <s v="三类"/>
    <n v="10.063013698630137"/>
  </r>
  <r>
    <n v="946"/>
    <s v="低温冷冻保存箱"/>
    <s v="RSV-B230"/>
    <s v="未知制造商"/>
    <s v="在用"/>
    <s v="核医学科"/>
    <s v="2001.10.30"/>
    <d v="2001-11-30T00:00:00"/>
    <x v="0"/>
    <s v="保外"/>
    <s v="特检科"/>
    <s v="低温箱"/>
    <x v="9"/>
    <s v="二类"/>
    <n v="15.668493150684931"/>
  </r>
  <r>
    <n v="947"/>
    <s v="下肢关节康复器"/>
    <s v="T-GBQ-01"/>
    <s v="常州市钱璟康复器材"/>
    <s v="在用"/>
    <s v="康复医学科"/>
    <s v="2015.01.12"/>
    <d v="2015-01-12T00:00:00"/>
    <x v="0"/>
    <s v="保外"/>
    <s v="康复医学科"/>
    <s v="下肢关节康复器"/>
    <x v="8"/>
    <s v="一类"/>
    <n v="2.5424657534246577"/>
  </r>
  <r>
    <n v="948"/>
    <s v="下肢关节康复器"/>
    <s v="T-GBQ-01"/>
    <s v="常州市钱璟康复器材"/>
    <s v="在用"/>
    <s v="康复医学科"/>
    <s v="2015.01.12"/>
    <d v="2015-01-12T00:00:00"/>
    <x v="0"/>
    <s v="保外"/>
    <s v="康复医学科"/>
    <s v="下肢关节康复器"/>
    <x v="8"/>
    <s v="一类"/>
    <n v="2.5424657534246577"/>
  </r>
  <r>
    <n v="949"/>
    <s v="洁净屏"/>
    <s v="ACP-894A"/>
    <s v="苏州苏净集团"/>
    <s v="在用"/>
    <s v="27病区"/>
    <s v="2012.04.16"/>
    <d v="2012-05-08T00:00:00"/>
    <x v="0"/>
    <s v="保外"/>
    <s v="27病区"/>
    <s v="洁净屏"/>
    <x v="9"/>
    <s v="一类"/>
    <n v="5.2246575342465755"/>
  </r>
  <r>
    <n v="950"/>
    <s v="洁净屏"/>
    <s v="ACP-894A"/>
    <s v="苏州苏净集团"/>
    <s v="在用"/>
    <s v="27病区"/>
    <s v="2012.04.16"/>
    <d v="2012-05-08T00:00:00"/>
    <x v="0"/>
    <s v="保外"/>
    <s v="27病区"/>
    <s v="洁净屏"/>
    <x v="9"/>
    <s v="一类"/>
    <n v="5.2246575342465755"/>
  </r>
  <r>
    <n v="951"/>
    <s v="洁净屏"/>
    <s v="ACP-894A"/>
    <s v="苏州苏净集团"/>
    <s v="在用"/>
    <s v="27病区"/>
    <s v="2011.09.29"/>
    <d v="2011-09-29T00:00:00"/>
    <x v="0"/>
    <s v="保外"/>
    <s v="27病区"/>
    <s v="洁净屏"/>
    <x v="9"/>
    <s v="一类"/>
    <n v="5.8328767123287673"/>
  </r>
  <r>
    <n v="952"/>
    <s v="洁净屏"/>
    <s v="ACP-894A"/>
    <s v="苏州苏净集团"/>
    <s v="在用"/>
    <s v="27病区"/>
    <s v="2011.09.29"/>
    <d v="2011-09-29T00:00:00"/>
    <x v="0"/>
    <s v="保外"/>
    <s v="27病区"/>
    <s v="洁净屏"/>
    <x v="9"/>
    <s v="一类"/>
    <n v="5.8328767123287673"/>
  </r>
  <r>
    <n v="953"/>
    <s v="超声波体检机"/>
    <s v="SK--CK+"/>
    <s v="深圳市双佳电子"/>
    <s v="在用"/>
    <s v="体检中心"/>
    <s v="2008.06.26"/>
    <d v="2008-06-26T00:00:00"/>
    <x v="0"/>
    <s v="保外"/>
    <s v="体检中心"/>
    <s v="超声波体检机"/>
    <x v="11"/>
    <s v="二类"/>
    <n v="9.0931506849315067"/>
  </r>
  <r>
    <n v="954"/>
    <s v="监护仪"/>
    <s v="UT-4000A"/>
    <s v="深圳金科威"/>
    <s v="在用"/>
    <s v="血透室"/>
    <s v="2006.11.06"/>
    <d v="2006-11-06T00:00:00"/>
    <x v="0"/>
    <s v="保外"/>
    <s v="血透室"/>
    <s v="监护仪"/>
    <x v="6"/>
    <s v="二类"/>
    <n v="10.731506849315069"/>
  </r>
  <r>
    <n v="955"/>
    <s v="全自动根管治疗器"/>
    <s v="TR-2X"/>
    <s v="未知制造商"/>
    <s v="在用"/>
    <s v="口腔科"/>
    <s v="2002.05.16"/>
    <d v="2002-05-16T00:00:00"/>
    <x v="0"/>
    <s v="保外"/>
    <s v="口腔科"/>
    <s v="全自动根管治疗器"/>
    <x v="16"/>
    <s v="二类"/>
    <n v="15.210958904109589"/>
  </r>
  <r>
    <n v="956"/>
    <s v="全自动身高体重仪"/>
    <s v="SK-CK+"/>
    <s v="深圳市双佳电子"/>
    <s v="在用"/>
    <s v="政府医务室"/>
    <s v="2009.12.22"/>
    <d v="2009-12-22T00:00:00"/>
    <x v="0"/>
    <s v="保外"/>
    <s v="医务室"/>
    <s v="身高体重仪"/>
    <x v="9"/>
    <s v="一类"/>
    <n v="7.602739726027397"/>
  </r>
  <r>
    <n v="957"/>
    <s v="洁净屏"/>
    <s v="ACP-894A"/>
    <s v="苏州苏净集团"/>
    <s v="在用"/>
    <s v="28病区"/>
    <s v="2013.04.01"/>
    <d v="2013-04-01T00:00:00"/>
    <x v="0"/>
    <s v="保外"/>
    <s v="28病区"/>
    <s v="洁净屏"/>
    <x v="9"/>
    <s v="一类"/>
    <n v="4.3260273972602743"/>
  </r>
  <r>
    <n v="958"/>
    <s v="洁净屏"/>
    <s v="ACP-894A"/>
    <s v="苏州苏净集团"/>
    <s v="在用"/>
    <s v="28病区"/>
    <s v="2013.04.01"/>
    <d v="2013-04-01T00:00:00"/>
    <x v="0"/>
    <s v="保外"/>
    <s v="28病区"/>
    <s v="洁净屏"/>
    <x v="9"/>
    <s v="一类"/>
    <n v="4.3260273972602743"/>
  </r>
  <r>
    <n v="959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60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61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62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63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64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65"/>
    <s v="肠内营养输注泵"/>
    <s v="Flocare Infinity II"/>
    <s v="纽迪希亚"/>
    <s v="在用"/>
    <s v="11病区"/>
    <s v="2014.10.08"/>
    <d v="2014-10-08T00:00:00"/>
    <x v="0"/>
    <s v="保外"/>
    <s v="11病区"/>
    <s v="输注泵"/>
    <x v="5"/>
    <s v="二类"/>
    <n v="2.8054794520547945"/>
  </r>
  <r>
    <n v="966"/>
    <s v="肠内营养输注泵"/>
    <s v="Flocare Infinity II"/>
    <s v="纽迪希亚"/>
    <s v="在用"/>
    <s v="11病区"/>
    <s v="2014.10.08"/>
    <d v="2014-10-08T00:00:00"/>
    <x v="0"/>
    <s v="保外"/>
    <s v="11病区"/>
    <s v="输注泵"/>
    <x v="5"/>
    <s v="二类"/>
    <n v="2.8054794520547945"/>
  </r>
  <r>
    <n v="967"/>
    <s v="肠内营养输注泵"/>
    <s v="Flocare Infinity II"/>
    <s v="纽迪希亚"/>
    <s v="在用"/>
    <s v="11病区"/>
    <s v="2014.10.08"/>
    <d v="2014-10-08T00:00:00"/>
    <x v="0"/>
    <s v="保外"/>
    <s v="11病区"/>
    <s v="输注泵"/>
    <x v="5"/>
    <s v="二类"/>
    <n v="2.8054794520547945"/>
  </r>
  <r>
    <n v="968"/>
    <s v="肠内营养输注泵"/>
    <s v="Flocare Infinity II"/>
    <s v="纽迪希亚"/>
    <s v="在用"/>
    <s v="11病区"/>
    <s v="2014.10.08"/>
    <d v="2014-10-08T00:00:00"/>
    <x v="0"/>
    <s v="保外"/>
    <s v="11病区"/>
    <s v="输注泵"/>
    <x v="5"/>
    <s v="二类"/>
    <n v="2.8054794520547945"/>
  </r>
  <r>
    <n v="969"/>
    <s v="肠内营养输注泵"/>
    <s v="Flocare Infinity II"/>
    <s v="纽迪希亚"/>
    <s v="在用"/>
    <s v="26病区"/>
    <s v="2014.10.08"/>
    <d v="2014-10-08T00:00:00"/>
    <x v="0"/>
    <s v="保外"/>
    <s v="26病区"/>
    <s v="输注泵"/>
    <x v="5"/>
    <s v="二类"/>
    <n v="2.8054794520547945"/>
  </r>
  <r>
    <n v="970"/>
    <s v="肠内营养输注泵"/>
    <s v="Flocare Infinity II"/>
    <s v="纽迪希亚"/>
    <s v="在用"/>
    <s v="19病区"/>
    <s v="2014.10.08"/>
    <d v="2014-10-08T00:00:00"/>
    <x v="0"/>
    <s v="保外"/>
    <s v="19病区"/>
    <s v="输注泵"/>
    <x v="5"/>
    <s v="二类"/>
    <n v="2.8054794520547945"/>
  </r>
  <r>
    <n v="971"/>
    <s v="肠内营养输注泵"/>
    <s v="Flocare Infinity II"/>
    <s v="纽迪希亚"/>
    <s v="在用"/>
    <s v="26病区"/>
    <s v="2014.10.08"/>
    <d v="2014-10-08T00:00:00"/>
    <x v="0"/>
    <s v="保外"/>
    <s v="26病区"/>
    <s v="输注泵"/>
    <x v="5"/>
    <s v="二类"/>
    <n v="2.8054794520547945"/>
  </r>
  <r>
    <n v="972"/>
    <s v="肠内营养输注泵"/>
    <s v="Flocare Infinity II"/>
    <s v="纽迪希亚"/>
    <s v="在用"/>
    <s v="3病区"/>
    <s v="2014.09.24"/>
    <d v="2014-09-24T00:00:00"/>
    <x v="0"/>
    <s v="保外"/>
    <s v="3病区"/>
    <s v="输注泵"/>
    <x v="5"/>
    <s v="二类"/>
    <n v="2.8438356164383563"/>
  </r>
  <r>
    <n v="973"/>
    <s v="肠内营养输注泵"/>
    <s v="Flocare Infinity II"/>
    <s v="纽迪希亚"/>
    <s v="在用"/>
    <s v="3病区"/>
    <s v="2014.09.24"/>
    <d v="2014-09-24T00:00:00"/>
    <x v="0"/>
    <s v="保外"/>
    <s v="3病区"/>
    <s v="输注泵"/>
    <x v="5"/>
    <s v="二类"/>
    <n v="2.8438356164383563"/>
  </r>
  <r>
    <n v="974"/>
    <s v="肠内营养输注泵"/>
    <s v="Flocare Infinity II"/>
    <s v="纽迪希亚"/>
    <s v="在用"/>
    <s v="3病区"/>
    <s v="2014.09.24"/>
    <d v="2014-09-24T00:00:00"/>
    <x v="0"/>
    <s v="保外"/>
    <s v="3病区"/>
    <s v="输注泵"/>
    <x v="5"/>
    <s v="二类"/>
    <n v="2.8438356164383563"/>
  </r>
  <r>
    <n v="975"/>
    <s v="肠内营养输注泵"/>
    <s v="Flocare Infinity II"/>
    <s v="纽迪希亚"/>
    <s v="在用"/>
    <s v="3病区"/>
    <s v="2014.09.24"/>
    <d v="2014-09-24T00:00:00"/>
    <x v="0"/>
    <s v="保外"/>
    <s v="3病区"/>
    <s v="输注泵"/>
    <x v="5"/>
    <s v="二类"/>
    <n v="2.8438356164383563"/>
  </r>
  <r>
    <n v="976"/>
    <s v="肠内营养输注泵"/>
    <s v="Flocare Infinity II"/>
    <s v="纽迪希亚"/>
    <s v="在用"/>
    <s v="3病区"/>
    <s v="2014.09.24"/>
    <d v="2014-09-24T00:00:00"/>
    <x v="0"/>
    <s v="保外"/>
    <s v="3病区"/>
    <s v="输注泵"/>
    <x v="5"/>
    <s v="二类"/>
    <n v="2.8438356164383563"/>
  </r>
  <r>
    <n v="977"/>
    <s v="肠内营养输注泵"/>
    <s v="Flocare Infinity II"/>
    <s v="纽迪希亚"/>
    <s v="在用"/>
    <s v="3病区"/>
    <s v="2014.12.19"/>
    <d v="2014-12-19T00:00:00"/>
    <x v="0"/>
    <s v="保外"/>
    <s v="3病区"/>
    <s v="输注泵"/>
    <x v="5"/>
    <s v="二类"/>
    <n v="2.6082191780821917"/>
  </r>
  <r>
    <n v="978"/>
    <s v="肠内营养输注泵"/>
    <s v="Flocare Infinity II"/>
    <s v="纽迪希亚"/>
    <s v="在用"/>
    <s v="23病区"/>
    <s v="2014.10.08"/>
    <d v="2014-10-08T00:00:00"/>
    <x v="0"/>
    <s v="保外"/>
    <s v="23病区"/>
    <s v="输注泵"/>
    <x v="5"/>
    <s v="二类"/>
    <n v="2.8054794520547945"/>
  </r>
  <r>
    <n v="979"/>
    <s v="肠内营养输注泵"/>
    <s v="Flocare Infinity II"/>
    <s v="纽迪希亚"/>
    <s v="在用"/>
    <s v="23病区"/>
    <s v="2014.10.08"/>
    <d v="2014-10-08T00:00:00"/>
    <x v="0"/>
    <s v="保外"/>
    <s v="23病区"/>
    <s v="输注泵"/>
    <x v="5"/>
    <s v="二类"/>
    <n v="2.8054794520547945"/>
  </r>
  <r>
    <n v="980"/>
    <s v="婴儿培养箱"/>
    <s v="YP-90B"/>
    <s v="浙江宁波戴维"/>
    <s v="在用"/>
    <s v="9病区"/>
    <s v="2009.06.11"/>
    <d v="2009-06-11T00:00:00"/>
    <x v="0"/>
    <s v="保外"/>
    <s v="9病区"/>
    <s v="婴儿培养箱"/>
    <x v="5"/>
    <s v="三类"/>
    <n v="8.1342465753424662"/>
  </r>
  <r>
    <n v="981"/>
    <s v="婴儿培养箱"/>
    <s v="YP-90B"/>
    <s v="浙江宁波戴维"/>
    <s v="在用"/>
    <s v="9病区"/>
    <s v="2009.06.11"/>
    <d v="2009-06-11T00:00:00"/>
    <x v="0"/>
    <s v="保外"/>
    <s v="9病区"/>
    <s v="婴儿培养箱"/>
    <x v="5"/>
    <s v="三类"/>
    <n v="8.1342465753424662"/>
  </r>
  <r>
    <n v="982"/>
    <s v="肠内营养输注泵"/>
    <s v="Flocare Infinity II"/>
    <s v="纽迪希亚"/>
    <s v="在用"/>
    <s v="23病区"/>
    <s v="2015.07.22"/>
    <d v="2015-07-22T00:00:00"/>
    <x v="0"/>
    <s v="保外"/>
    <s v="23病区"/>
    <s v="输注泵"/>
    <x v="5"/>
    <s v="二类"/>
    <n v="2.0191780821917806"/>
  </r>
  <r>
    <n v="983"/>
    <s v="肠内营养输注泵"/>
    <s v="Flocare Infinity II"/>
    <s v="纽迪希亚"/>
    <s v="在用"/>
    <s v="23病区"/>
    <s v="2015.07.22"/>
    <d v="2015-07-22T00:00:00"/>
    <x v="0"/>
    <s v="保外"/>
    <s v="23病区"/>
    <s v="输注泵"/>
    <x v="5"/>
    <s v="二类"/>
    <n v="2.0191780821917806"/>
  </r>
  <r>
    <n v="984"/>
    <s v="监护仪"/>
    <s v="UT-4000A"/>
    <s v="深圳金科威"/>
    <s v="在用"/>
    <s v="急诊科"/>
    <s v="2007.03.27"/>
    <d v="2007-03-27T00:00:00"/>
    <x v="0"/>
    <s v="保外"/>
    <s v="急诊科"/>
    <s v="监护仪"/>
    <x v="6"/>
    <s v="三类"/>
    <n v="10.345205479452055"/>
  </r>
  <r>
    <n v="985"/>
    <s v="监护仪"/>
    <s v="UT-4000A"/>
    <s v="深圳金科威"/>
    <s v="在用"/>
    <s v="12病区"/>
    <s v="2006.12.21"/>
    <d v="2006-12-26T00:00:00"/>
    <x v="0"/>
    <s v="保外"/>
    <s v="12病区"/>
    <s v="监护仪"/>
    <x v="6"/>
    <s v="三类"/>
    <n v="10.594520547945205"/>
  </r>
  <r>
    <n v="986"/>
    <s v="监护仪"/>
    <s v="UT-4000A"/>
    <s v="深圳金科威"/>
    <s v="在用"/>
    <s v="27病区"/>
    <s v="2007.08.29"/>
    <d v="2007-08-29T00:00:00"/>
    <x v="0"/>
    <s v="保外"/>
    <s v="27病区"/>
    <s v="监护仪"/>
    <x v="6"/>
    <s v="三类"/>
    <n v="9.9205479452054792"/>
  </r>
  <r>
    <n v="987"/>
    <s v="监护仪"/>
    <s v="UT-4000A"/>
    <s v="深圳金科威"/>
    <s v="在用"/>
    <s v="27病区"/>
    <s v="2007.08.29"/>
    <d v="2007-08-29T00:00:00"/>
    <x v="0"/>
    <s v="保外"/>
    <s v="27病区"/>
    <s v="监护仪"/>
    <x v="6"/>
    <s v="三类"/>
    <n v="9.9205479452054792"/>
  </r>
  <r>
    <n v="988"/>
    <s v="监护仪"/>
    <s v="UT-4000Apro"/>
    <s v="深圳金科威"/>
    <s v="在用"/>
    <s v="9病区"/>
    <s v="2007.08.29"/>
    <d v="2007-08-29T00:00:00"/>
    <x v="0"/>
    <s v="保外"/>
    <s v="9病区"/>
    <s v="监护仪"/>
    <x v="6"/>
    <s v="三类"/>
    <n v="9.9205479452054792"/>
  </r>
  <r>
    <n v="989"/>
    <s v="监护仪"/>
    <s v="UT-4000Apro"/>
    <s v="深圳金科威"/>
    <s v="在用"/>
    <s v="10病区"/>
    <s v="2007.06.13"/>
    <d v="2007-06-13T00:00:00"/>
    <x v="0"/>
    <s v="保外"/>
    <s v="10病区"/>
    <s v="监护仪"/>
    <x v="6"/>
    <s v="三类"/>
    <n v="10.131506849315068"/>
  </r>
  <r>
    <n v="990"/>
    <s v="监护仪"/>
    <s v="UT-4000A"/>
    <s v="深圳金科威"/>
    <s v="在用"/>
    <s v="3病区"/>
    <s v="2007.05.17"/>
    <d v="2007-05-17T00:00:00"/>
    <x v="0"/>
    <s v="保外"/>
    <s v="3病区"/>
    <s v="监护仪"/>
    <x v="6"/>
    <s v="三类"/>
    <n v="10.205479452054794"/>
  </r>
  <r>
    <n v="991"/>
    <s v="监护仪"/>
    <s v="UT-4000A"/>
    <s v="深圳金科威"/>
    <s v="在用"/>
    <s v="30病区"/>
    <s v="2007.05.17"/>
    <d v="2007-05-17T00:00:00"/>
    <x v="0"/>
    <s v="保外"/>
    <s v="30病区"/>
    <s v="监护仪"/>
    <x v="6"/>
    <s v="三类"/>
    <n v="10.205479452054794"/>
  </r>
  <r>
    <n v="992"/>
    <s v="监护仪"/>
    <s v="UT-4000A"/>
    <s v="深圳金科威"/>
    <s v="在用"/>
    <s v="16病区"/>
    <s v="2007.05.17"/>
    <d v="2007-05-17T00:00:00"/>
    <x v="0"/>
    <s v="保外"/>
    <s v="16病区"/>
    <s v="监护仪"/>
    <x v="6"/>
    <s v="三类"/>
    <n v="10.205479452054794"/>
  </r>
  <r>
    <n v="993"/>
    <s v="电池式电动钻锯"/>
    <s v="DDLZ-II"/>
    <s v="上海医疗器械厂"/>
    <s v="在用"/>
    <s v="手术室"/>
    <s v="2017.04.21"/>
    <d v="2017-04-22T00:00:00"/>
    <x v="1"/>
    <s v="保内2018.4"/>
    <s v="手术室"/>
    <s v="电动锯"/>
    <x v="12"/>
    <s v="二类"/>
    <n v="0.26575342465753427"/>
  </r>
  <r>
    <n v="994"/>
    <s v="电池式电动钻锯"/>
    <s v="DDLZ-II"/>
    <s v="上海医疗器械厂"/>
    <s v="在用"/>
    <s v="手术室"/>
    <s v="2017.04.21"/>
    <d v="2017-04-22T00:00:00"/>
    <x v="1"/>
    <s v="保内2018.4"/>
    <s v="手术室"/>
    <s v="电动锯"/>
    <x v="12"/>
    <s v="二类"/>
    <n v="0.26575342465753427"/>
  </r>
  <r>
    <n v="995"/>
    <s v="电池式电动钻锯"/>
    <s v="DDZ-IV"/>
    <s v="上海医疗器械股份有限"/>
    <s v="在用"/>
    <s v="手术室"/>
    <s v="2017.01.21"/>
    <d v="2017-01-22T00:00:00"/>
    <x v="1"/>
    <s v="保内2018.1"/>
    <s v="手术室"/>
    <s v="电动锯"/>
    <x v="12"/>
    <s v="二类"/>
    <n v="0.51232876712328768"/>
  </r>
  <r>
    <n v="996"/>
    <s v="电池式电动钻锯"/>
    <s v="DDZ-IV"/>
    <s v="上海医疗器械股份有限"/>
    <s v="在用"/>
    <s v="手术室"/>
    <s v="2016.12.24"/>
    <d v="2016-12-25T00:00:00"/>
    <x v="1"/>
    <s v="保内2018.1"/>
    <s v="手术室"/>
    <s v="电动锯"/>
    <x v="12"/>
    <s v="二类"/>
    <n v="0.58904109589041098"/>
  </r>
  <r>
    <n v="997"/>
    <s v="电池式电动钻锯"/>
    <s v="DDLZ-II"/>
    <s v="上海医疗器械厂"/>
    <s v="在用"/>
    <s v="手术室"/>
    <s v="2016.12.20"/>
    <d v="2016-12-21T00:00:00"/>
    <x v="1"/>
    <s v="保内2018.1"/>
    <s v="手术室"/>
    <s v="电动锯"/>
    <x v="12"/>
    <s v="二类"/>
    <n v="0.6"/>
  </r>
  <r>
    <n v="998"/>
    <s v="电池式电动钻锯"/>
    <s v="DDLZ-II"/>
    <s v="上海医疗器械厂"/>
    <s v="在用"/>
    <s v="手术室"/>
    <s v="2016.11.16"/>
    <d v="2016-11-17T00:00:00"/>
    <x v="1"/>
    <s v="保内2017.11"/>
    <s v="手术室"/>
    <s v="电动锯"/>
    <x v="12"/>
    <s v="二类"/>
    <n v="0.69315068493150689"/>
  </r>
  <r>
    <n v="999"/>
    <s v="电动锯"/>
    <s v="DDLZ-II"/>
    <s v="上海手术器械厂"/>
    <s v="在用"/>
    <s v="手术室"/>
    <s v="2015.11.20"/>
    <d v="2015-11-20T00:00:00"/>
    <x v="0"/>
    <s v="保外"/>
    <s v="手术室"/>
    <s v="电动锯"/>
    <x v="12"/>
    <s v="二类"/>
    <n v="1.6876712328767123"/>
  </r>
  <r>
    <n v="1000"/>
    <s v="肠内营养输注泵"/>
    <s v="Flocare Infinity II"/>
    <s v="纽迪希亚"/>
    <s v="在用"/>
    <s v="25病区"/>
    <s v="2015.11.16"/>
    <d v="2015-11-16T00:00:00"/>
    <x v="1"/>
    <s v="保内2017.11"/>
    <s v="25病区"/>
    <s v="输注泵"/>
    <x v="5"/>
    <s v="二类"/>
    <n v="1.6986301369863013"/>
  </r>
  <r>
    <n v="1001"/>
    <s v="肠内营养输注泵"/>
    <s v="Flocare Infinity II"/>
    <s v="纽迪希亚"/>
    <s v="在用"/>
    <s v="25病区"/>
    <s v="2015.11.16"/>
    <d v="2015-11-16T00:00:00"/>
    <x v="1"/>
    <s v="保内2017.11"/>
    <s v="25病区"/>
    <s v="输注泵"/>
    <x v="5"/>
    <s v="二类"/>
    <n v="1.6986301369863013"/>
  </r>
  <r>
    <n v="1002"/>
    <s v="肠内营养输注泵"/>
    <s v="Flocare Infinity II"/>
    <s v="纽迪希亚"/>
    <s v="在用"/>
    <s v="25病区"/>
    <s v="2015.11.16"/>
    <d v="2015-11-16T00:00:00"/>
    <x v="1"/>
    <s v="保内2017.11"/>
    <s v="25病区"/>
    <s v="输注泵"/>
    <x v="5"/>
    <s v="二类"/>
    <n v="1.6986301369863013"/>
  </r>
  <r>
    <n v="1003"/>
    <s v="肠内营养输注泵"/>
    <s v="Flocare Infinity II"/>
    <s v="纽迪希亚"/>
    <s v="在用"/>
    <s v="25病区"/>
    <s v="2015.11.16"/>
    <d v="2015-11-16T00:00:00"/>
    <x v="1"/>
    <s v="保内2017.11"/>
    <s v="25病区"/>
    <s v="输注泵"/>
    <x v="5"/>
    <s v="二类"/>
    <n v="1.6986301369863013"/>
  </r>
  <r>
    <n v="1004"/>
    <s v="电动锯"/>
    <s v="DDLZ-II"/>
    <s v="上海手术器械厂"/>
    <s v="在用"/>
    <s v="手术室"/>
    <s v="2015.06.16"/>
    <d v="2015-06-16T00:00:00"/>
    <x v="0"/>
    <s v="保外"/>
    <s v="手术室"/>
    <s v="电动锯"/>
    <x v="12"/>
    <s v="二类"/>
    <n v="2.117808219178082"/>
  </r>
  <r>
    <n v="1005"/>
    <s v="监护仪"/>
    <s v="UT-4000A"/>
    <s v="深圳金科威"/>
    <s v="在用"/>
    <s v="5病区"/>
    <s v="2008.08.07"/>
    <d v="2008-08-07T00:00:00"/>
    <x v="0"/>
    <s v="保外"/>
    <s v="5病区"/>
    <s v="监护仪"/>
    <x v="6"/>
    <s v="三类"/>
    <n v="8.9780821917808211"/>
  </r>
  <r>
    <n v="1006"/>
    <s v="监护仪"/>
    <s v="UT-4000A"/>
    <s v="深圳金科威"/>
    <s v="在用"/>
    <s v="24病区"/>
    <s v="2008.06.03"/>
    <d v="2008-06-03T00:00:00"/>
    <x v="0"/>
    <s v="保外"/>
    <s v="24病区"/>
    <s v="监护仪"/>
    <x v="6"/>
    <s v="三类"/>
    <n v="9.1561643835616433"/>
  </r>
  <r>
    <n v="1007"/>
    <s v="监护仪"/>
    <s v="UT-4000A"/>
    <s v="深圳金科威"/>
    <s v="在用"/>
    <s v="24病区"/>
    <s v="2008.06.03"/>
    <d v="2008-06-03T00:00:00"/>
    <x v="0"/>
    <s v="保外"/>
    <s v="24病区"/>
    <s v="监护仪"/>
    <x v="6"/>
    <s v="三类"/>
    <n v="9.1561643835616433"/>
  </r>
  <r>
    <n v="1008"/>
    <s v="监护仪"/>
    <s v="UT-4000A"/>
    <s v="深圳金科威"/>
    <s v="在用"/>
    <s v="20病区"/>
    <s v="2008.04.16"/>
    <d v="2008-04-16T00:00:00"/>
    <x v="0"/>
    <s v="保外"/>
    <s v="20病区"/>
    <s v="监护仪"/>
    <x v="6"/>
    <s v="三类"/>
    <n v="9.287671232876713"/>
  </r>
  <r>
    <n v="1009"/>
    <s v="监护仪"/>
    <s v="UT-4000A"/>
    <s v="深圳金科威"/>
    <s v="在用"/>
    <s v="介入科"/>
    <s v="2008.04.16"/>
    <d v="2008-04-16T00:00:00"/>
    <x v="0"/>
    <s v="保外"/>
    <s v="DSA室"/>
    <s v="监护仪"/>
    <x v="6"/>
    <s v="三类"/>
    <n v="9.287671232876713"/>
  </r>
  <r>
    <n v="1010"/>
    <s v="监护仪"/>
    <s v="UT-4000A"/>
    <s v="深圳金科威"/>
    <s v="在用"/>
    <s v="胃肠镜室"/>
    <s v="2008.04.16"/>
    <d v="2008-04-16T00:00:00"/>
    <x v="0"/>
    <s v="保外"/>
    <s v="内镜室"/>
    <s v="监护仪"/>
    <x v="6"/>
    <s v="三类"/>
    <n v="9.287671232876713"/>
  </r>
  <r>
    <n v="1011"/>
    <s v="监护仪"/>
    <s v="UT-4000A"/>
    <s v="深圳金科威"/>
    <s v="在用"/>
    <s v="21病区"/>
    <s v="2008.01.23"/>
    <d v="2008-01-23T00:00:00"/>
    <x v="0"/>
    <s v="保外"/>
    <s v="21病区"/>
    <s v="监护仪"/>
    <x v="6"/>
    <s v="三类"/>
    <n v="9.5178082191780824"/>
  </r>
  <r>
    <n v="1012"/>
    <s v="监护仪"/>
    <s v="UT-4000A"/>
    <s v="深圳金科威"/>
    <s v="在用"/>
    <s v="24病区"/>
    <s v="2008.01.04"/>
    <d v="2008-01-04T00:00:00"/>
    <x v="0"/>
    <s v="保外"/>
    <s v="24病区"/>
    <s v="监护仪"/>
    <x v="6"/>
    <s v="三类"/>
    <n v="9.5698630136986296"/>
  </r>
  <r>
    <n v="1013"/>
    <s v="监护仪"/>
    <s v="UT-4000A"/>
    <s v="深圳金科威"/>
    <s v="在用"/>
    <s v="24病区"/>
    <s v="2008.01.04"/>
    <d v="2008-01-04T00:00:00"/>
    <x v="0"/>
    <s v="保外"/>
    <s v="24病区"/>
    <s v="监护仪"/>
    <x v="6"/>
    <s v="三类"/>
    <n v="9.5698630136986296"/>
  </r>
  <r>
    <n v="1014"/>
    <s v="监护仪"/>
    <s v="UT-4000A"/>
    <s v="深圳金科威"/>
    <s v="在用"/>
    <s v="26病区"/>
    <s v="2007.11.10"/>
    <d v="2007-11-10T00:00:00"/>
    <x v="0"/>
    <s v="保外"/>
    <s v="26病区"/>
    <s v="监护仪"/>
    <x v="6"/>
    <s v="三类"/>
    <n v="9.7205479452054799"/>
  </r>
  <r>
    <n v="1015"/>
    <s v="监护仪"/>
    <s v="UT-4000A"/>
    <s v="深圳金科威"/>
    <s v="在用"/>
    <s v="26病区"/>
    <s v="2007.11.10"/>
    <d v="2007-11-10T00:00:00"/>
    <x v="0"/>
    <s v="保外"/>
    <s v="26病区"/>
    <s v="监护仪"/>
    <x v="6"/>
    <s v="三类"/>
    <n v="9.7205479452054799"/>
  </r>
  <r>
    <n v="1016"/>
    <s v="监护仪"/>
    <s v="UT-4000A"/>
    <s v="深圳金科威"/>
    <s v="在用"/>
    <s v="26病区"/>
    <s v="2007.11.10"/>
    <d v="2007-11-10T00:00:00"/>
    <x v="0"/>
    <s v="保外"/>
    <s v="26病区"/>
    <s v="监护仪"/>
    <x v="6"/>
    <s v="三类"/>
    <n v="9.7205479452054799"/>
  </r>
  <r>
    <n v="1017"/>
    <s v="监护仪"/>
    <s v="UT-4000A"/>
    <s v="深圳金科威"/>
    <s v="在用"/>
    <s v="26病区"/>
    <s v="2007.11.10"/>
    <d v="2007-11-10T00:00:00"/>
    <x v="0"/>
    <s v="保外"/>
    <s v="26病区"/>
    <s v="监护仪"/>
    <x v="6"/>
    <s v="三类"/>
    <n v="9.7205479452054799"/>
  </r>
  <r>
    <n v="1018"/>
    <s v="BARD活检枪"/>
    <s v="MG1522"/>
    <s v="南京海培医疗"/>
    <s v="在用"/>
    <s v="超声科"/>
    <s v="2004.10.28"/>
    <d v="2004-10-28T00:00:00"/>
    <x v="0"/>
    <s v="保外"/>
    <s v="超声科"/>
    <s v="活检设备"/>
    <x v="12"/>
    <s v="三类"/>
    <n v="12.756164383561643"/>
  </r>
  <r>
    <n v="1019"/>
    <s v="监护仪"/>
    <s v="UT-4000A"/>
    <s v="深圳金科威"/>
    <s v="在用"/>
    <s v="12病区"/>
    <s v="2007.09.18"/>
    <d v="2007-09-18T00:00:00"/>
    <x v="0"/>
    <s v="保外"/>
    <s v="12病区"/>
    <s v="监护仪"/>
    <x v="6"/>
    <s v="三类"/>
    <n v="9.8657534246575338"/>
  </r>
  <r>
    <n v="1020"/>
    <s v="监护仪"/>
    <s v="UT-4000A"/>
    <s v="深圳金科威"/>
    <s v="在用"/>
    <s v="12病区"/>
    <s v="2007.09.18"/>
    <d v="2007-09-18T00:00:00"/>
    <x v="0"/>
    <s v="保外"/>
    <s v="12病区"/>
    <s v="监护仪"/>
    <x v="6"/>
    <s v="三类"/>
    <n v="9.8657534246575338"/>
  </r>
  <r>
    <n v="1021"/>
    <s v="颅脑手术头架"/>
    <s v="HDJ--II"/>
    <s v="金坛市汇达医疗"/>
    <s v="在用"/>
    <s v="手术室"/>
    <s v="2009.06.17"/>
    <d v="2009-06-17T00:00:00"/>
    <x v="0"/>
    <s v="保外"/>
    <s v="手术室"/>
    <s v="颅脑手术头架"/>
    <x v="8"/>
    <s v="一类"/>
    <n v="8.117808219178082"/>
  </r>
  <r>
    <n v="1022"/>
    <s v="血氨测定仪"/>
    <s v="爱科来PA-4130"/>
    <s v="苏州市宇城医学"/>
    <s v="在用"/>
    <s v="检验科"/>
    <s v="2009.07.14"/>
    <d v="2009-07-14T00:00:00"/>
    <x v="0"/>
    <s v="保外"/>
    <s v="检验科"/>
    <s v="血氨测定仪"/>
    <x v="2"/>
    <s v="二类"/>
    <n v="8.043835616438356"/>
  </r>
  <r>
    <n v="1023"/>
    <s v="监护仪"/>
    <s v="UT-6000C"/>
    <s v="深圳金科威"/>
    <s v="在用"/>
    <s v="22病区"/>
    <s v="2011.12.12"/>
    <d v="2011-12-12T00:00:00"/>
    <x v="0"/>
    <s v="保外"/>
    <s v="22病区"/>
    <s v="监护仪"/>
    <x v="6"/>
    <s v="三类"/>
    <n v="5.6301369863013697"/>
  </r>
  <r>
    <n v="1024"/>
    <s v="监护仪"/>
    <s v="UT-6000C"/>
    <s v="深圳金科威"/>
    <s v="在用"/>
    <s v="8病区"/>
    <s v="2011.12.12"/>
    <d v="2011-12-12T00:00:00"/>
    <x v="0"/>
    <s v="保外"/>
    <s v="8病区"/>
    <s v="监护仪"/>
    <x v="6"/>
    <s v="三类"/>
    <n v="5.6301369863013697"/>
  </r>
  <r>
    <n v="1025"/>
    <s v="监护仪"/>
    <s v="UT-6000C"/>
    <s v="深圳金科威"/>
    <s v="在用"/>
    <s v="30病区"/>
    <s v="2011.12.12"/>
    <d v="2011-12-12T00:00:00"/>
    <x v="0"/>
    <s v="保外"/>
    <s v="30病区"/>
    <s v="监护仪"/>
    <x v="6"/>
    <s v="三类"/>
    <n v="5.6301369863013697"/>
  </r>
  <r>
    <n v="1026"/>
    <s v="监护仪"/>
    <s v="UT-6000C"/>
    <s v="深圳金科威"/>
    <s v="在用"/>
    <s v="21病区"/>
    <s v="2011.12.12"/>
    <d v="2011-12-12T00:00:00"/>
    <x v="0"/>
    <s v="保外"/>
    <s v="21病区"/>
    <s v="监护仪"/>
    <x v="6"/>
    <s v="三类"/>
    <n v="5.6301369863013697"/>
  </r>
  <r>
    <n v="1027"/>
    <s v="监护仪"/>
    <s v="UT-6000C"/>
    <s v="深圳金科威"/>
    <s v="在用"/>
    <s v="8病区"/>
    <s v="2011.12.12"/>
    <d v="2011-12-12T00:00:00"/>
    <x v="0"/>
    <s v="保外"/>
    <s v="8病区"/>
    <s v="监护仪"/>
    <x v="6"/>
    <s v="三类"/>
    <n v="5.6301369863013697"/>
  </r>
  <r>
    <n v="1028"/>
    <s v="监护仪"/>
    <s v="UT-6000C"/>
    <s v="深圳金科威"/>
    <s v="在用"/>
    <s v="12病区"/>
    <s v="2011.12.12"/>
    <d v="2011-12-12T00:00:00"/>
    <x v="0"/>
    <s v="保外"/>
    <s v="12病区"/>
    <s v="监护仪"/>
    <x v="6"/>
    <s v="三类"/>
    <n v="5.6301369863013697"/>
  </r>
  <r>
    <n v="1029"/>
    <s v="监护仪"/>
    <s v="UT-6000C"/>
    <s v="深圳金科威"/>
    <s v="在用"/>
    <s v="20病区"/>
    <s v="2011.12.12"/>
    <d v="2011-12-12T00:00:00"/>
    <x v="0"/>
    <s v="保外"/>
    <s v="20病区"/>
    <s v="监护仪"/>
    <x v="6"/>
    <s v="三类"/>
    <n v="5.6301369863013697"/>
  </r>
  <r>
    <n v="1030"/>
    <s v="监护仪"/>
    <s v="UT-6000C"/>
    <s v="深圳金科威"/>
    <s v="在用"/>
    <s v="12病区"/>
    <s v="2011.12.12"/>
    <d v="2011-12-12T00:00:00"/>
    <x v="0"/>
    <s v="保外"/>
    <s v="12病区"/>
    <s v="监护仪"/>
    <x v="6"/>
    <s v="三类"/>
    <n v="5.6301369863013697"/>
  </r>
  <r>
    <n v="1031"/>
    <s v="监护仪"/>
    <s v="UT-6000C"/>
    <s v="深圳金科威"/>
    <s v="在用"/>
    <s v="12病区"/>
    <s v="2011.12.12"/>
    <d v="2011-12-12T00:00:00"/>
    <x v="0"/>
    <s v="保外"/>
    <s v="12病区"/>
    <s v="监护仪"/>
    <x v="6"/>
    <s v="三类"/>
    <n v="5.6301369863013697"/>
  </r>
  <r>
    <n v="1032"/>
    <s v="监护仪"/>
    <s v="UT-6000C"/>
    <s v="深圳金科威"/>
    <s v="在用"/>
    <s v="27病区"/>
    <s v="2011.12.12"/>
    <d v="2011-12-12T00:00:00"/>
    <x v="0"/>
    <s v="保外"/>
    <s v="27病区"/>
    <s v="监护仪"/>
    <x v="6"/>
    <s v="三类"/>
    <n v="5.6301369863013697"/>
  </r>
  <r>
    <n v="1033"/>
    <s v="监护仪"/>
    <s v="UT-6000C"/>
    <s v="深圳金科威"/>
    <s v="在用"/>
    <s v="27病区"/>
    <s v="2011.12.12"/>
    <d v="2011-12-12T00:00:00"/>
    <x v="0"/>
    <s v="保外"/>
    <s v="27病区"/>
    <s v="监护仪"/>
    <x v="6"/>
    <s v="三类"/>
    <n v="5.6301369863013697"/>
  </r>
  <r>
    <n v="1034"/>
    <s v="监护仪"/>
    <s v="UT-6000C"/>
    <s v="深圳金科威"/>
    <s v="在用"/>
    <s v="28病区"/>
    <s v="2011.12.12"/>
    <d v="2011-12-12T00:00:00"/>
    <x v="0"/>
    <s v="保外"/>
    <s v="28病区"/>
    <s v="监护仪"/>
    <x v="6"/>
    <s v="三类"/>
    <n v="5.6301369863013697"/>
  </r>
  <r>
    <n v="1035"/>
    <s v="监护仪"/>
    <s v="UT-6000C"/>
    <s v="深圳金科威"/>
    <s v="在用"/>
    <s v="8病区"/>
    <s v="2011.12.12"/>
    <d v="2011-12-12T00:00:00"/>
    <x v="0"/>
    <s v="保外"/>
    <s v="8病区"/>
    <s v="监护仪"/>
    <x v="6"/>
    <s v="三类"/>
    <n v="5.6301369863013697"/>
  </r>
  <r>
    <n v="1036"/>
    <s v="监护仪"/>
    <s v="UT-6000C"/>
    <s v="深圳金科威"/>
    <s v="在用"/>
    <s v="20病区"/>
    <s v="2011.12.12"/>
    <d v="2011-12-12T00:00:00"/>
    <x v="0"/>
    <s v="保外"/>
    <s v="20病区"/>
    <s v="监护仪"/>
    <x v="6"/>
    <s v="三类"/>
    <n v="5.6301369863013697"/>
  </r>
  <r>
    <n v="1037"/>
    <s v="监护仪"/>
    <s v="UT-6000C"/>
    <s v="深圳金科威"/>
    <s v="在用"/>
    <s v="28病区"/>
    <s v="2011.12.12"/>
    <d v="2011-12-12T00:00:00"/>
    <x v="0"/>
    <s v="保外"/>
    <s v="28病区"/>
    <s v="监护仪"/>
    <x v="6"/>
    <s v="三类"/>
    <n v="5.6301369863013697"/>
  </r>
  <r>
    <n v="1038"/>
    <s v="监护仪"/>
    <s v="UT-6000C"/>
    <s v="深圳金科威"/>
    <s v="在用"/>
    <s v="21病区"/>
    <s v="2011.12.12"/>
    <d v="2011-12-12T00:00:00"/>
    <x v="0"/>
    <s v="保外"/>
    <s v="21病区"/>
    <s v="监护仪"/>
    <x v="6"/>
    <s v="三类"/>
    <n v="5.6301369863013697"/>
  </r>
  <r>
    <n v="1039"/>
    <s v="监护仪"/>
    <s v="UT-6000C"/>
    <s v="深圳金科威"/>
    <s v="在用"/>
    <s v="16病区"/>
    <s v="2011.12.12"/>
    <d v="2011-12-12T00:00:00"/>
    <x v="0"/>
    <s v="保外"/>
    <s v="16病区"/>
    <s v="监护仪"/>
    <x v="6"/>
    <s v="三类"/>
    <n v="5.6301369863013697"/>
  </r>
  <r>
    <n v="1040"/>
    <s v="监护仪"/>
    <s v="UT-6000C"/>
    <s v="深圳金科威"/>
    <s v="在用"/>
    <s v="12病区"/>
    <s v="2011.12.12"/>
    <d v="2011-12-12T00:00:00"/>
    <x v="0"/>
    <s v="保外"/>
    <s v="12病区"/>
    <s v="监护仪"/>
    <x v="6"/>
    <s v="三类"/>
    <n v="5.6301369863013697"/>
  </r>
  <r>
    <n v="1041"/>
    <s v="监护仪"/>
    <s v="UT-6000C"/>
    <s v="深圳金科威"/>
    <s v="在用"/>
    <s v="16病区"/>
    <s v="2011.12.12"/>
    <d v="2011-12-12T00:00:00"/>
    <x v="0"/>
    <s v="保外"/>
    <s v="16病区"/>
    <s v="监护仪"/>
    <x v="6"/>
    <s v="三类"/>
    <n v="5.6301369863013697"/>
  </r>
  <r>
    <n v="1042"/>
    <s v="监护仪"/>
    <s v="UT-6000C"/>
    <s v="深圳金科威"/>
    <s v="在用"/>
    <s v="胃肠镜室"/>
    <s v="2011.12.12"/>
    <d v="2011-12-12T00:00:00"/>
    <x v="0"/>
    <s v="保外"/>
    <s v="内镜室"/>
    <s v="监护仪"/>
    <x v="6"/>
    <s v="三类"/>
    <n v="5.6301369863013697"/>
  </r>
  <r>
    <n v="1043"/>
    <s v="监护仪"/>
    <s v="UT-6000C"/>
    <s v="深圳金科威"/>
    <s v="在用"/>
    <s v="10病区"/>
    <s v="2011.12.12"/>
    <d v="2011-12-12T00:00:00"/>
    <x v="0"/>
    <s v="保外"/>
    <s v="10病区"/>
    <s v="监护仪"/>
    <x v="6"/>
    <s v="三类"/>
    <n v="5.6301369863013697"/>
  </r>
  <r>
    <n v="1044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45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46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47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48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49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50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51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52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53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54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55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56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57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58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59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0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1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2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3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4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5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66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67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68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69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0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1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2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3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4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5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6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7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8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79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80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81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82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83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84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85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86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87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88"/>
    <s v="监护仪"/>
    <s v="UT-6000C"/>
    <s v="深圳金科威"/>
    <s v="在用"/>
    <s v="23病区"/>
    <s v="2011.07.19"/>
    <d v="2011-07-19T00:00:00"/>
    <x v="0"/>
    <s v="保外"/>
    <s v="23病区"/>
    <s v="监护仪"/>
    <x v="6"/>
    <s v="三类"/>
    <n v="6.0301369863013701"/>
  </r>
  <r>
    <n v="1089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90"/>
    <s v="监护仪"/>
    <s v="UT-6000C"/>
    <s v="深圳金科威"/>
    <s v="在用"/>
    <s v="25病区"/>
    <s v="2011.07.19"/>
    <d v="2011-07-19T00:00:00"/>
    <x v="0"/>
    <s v="保外"/>
    <s v="25病区"/>
    <s v="监护仪"/>
    <x v="6"/>
    <s v="三类"/>
    <n v="6.0301369863013701"/>
  </r>
  <r>
    <n v="1091"/>
    <s v="监护仪"/>
    <s v="UT-6000C"/>
    <s v="深圳金科威"/>
    <s v="在用"/>
    <s v="11病区"/>
    <s v="2011.07.19"/>
    <d v="2011-07-19T00:00:00"/>
    <x v="0"/>
    <s v="保外"/>
    <s v="11病区"/>
    <s v="监护仪"/>
    <x v="6"/>
    <s v="三类"/>
    <n v="6.0301369863013701"/>
  </r>
  <r>
    <n v="1092"/>
    <s v="肠内营养输注泵"/>
    <s v="Flocare Infinity II"/>
    <s v="纽迪希亚"/>
    <s v="在用"/>
    <s v="21病区"/>
    <s v="2016.06.08"/>
    <d v="2016-06-09T00:00:00"/>
    <x v="0"/>
    <s v="保外"/>
    <s v="21病区"/>
    <s v="输注泵"/>
    <x v="5"/>
    <s v="二类"/>
    <n v="1.1342465753424658"/>
  </r>
  <r>
    <n v="1093"/>
    <s v="肠内营养输注泵"/>
    <s v="Flocare Infinity II"/>
    <s v="纽迪希亚"/>
    <s v="在用"/>
    <s v="3病区"/>
    <s v="2016.04.28"/>
    <d v="2016-05-26T00:00:00"/>
    <x v="0"/>
    <s v="保外"/>
    <s v="3病区"/>
    <s v="输注泵"/>
    <x v="5"/>
    <s v="二类"/>
    <n v="1.1726027397260275"/>
  </r>
  <r>
    <n v="1094"/>
    <s v="肠内营养输注泵"/>
    <s v="Flocare Infinity II"/>
    <s v="纽迪希亚"/>
    <s v="在用"/>
    <s v="3病区"/>
    <s v="2016.04.28"/>
    <d v="2016-05-26T00:00:00"/>
    <x v="0"/>
    <s v="保外"/>
    <s v="3病区"/>
    <s v="输注泵"/>
    <x v="5"/>
    <s v="二类"/>
    <n v="1.1726027397260275"/>
  </r>
  <r>
    <n v="1095"/>
    <s v="肠内营养输注泵"/>
    <s v="Flocare Infinity II"/>
    <s v="纽迪希亚"/>
    <s v="在用"/>
    <s v="3病区"/>
    <s v="2016.04.05"/>
    <d v="2016-05-26T00:00:00"/>
    <x v="1"/>
    <s v="保内2018.4"/>
    <s v="3病区"/>
    <s v="输注泵"/>
    <x v="5"/>
    <s v="二类"/>
    <n v="1.1726027397260275"/>
  </r>
  <r>
    <n v="1096"/>
    <s v="肠内营养输注泵"/>
    <s v="Flocare Infinity II"/>
    <s v="纽迪希亚"/>
    <s v="在用"/>
    <s v="3病区"/>
    <s v="2016.04.05"/>
    <d v="2016-05-26T00:00:00"/>
    <x v="1"/>
    <s v="保内2018.4"/>
    <s v="3病区"/>
    <s v="输注泵"/>
    <x v="5"/>
    <s v="二类"/>
    <n v="1.1726027397260275"/>
  </r>
  <r>
    <n v="1097"/>
    <s v="肠内营养输注泵"/>
    <s v="Flocare Infinity II"/>
    <s v="纽迪希亚"/>
    <s v="在用"/>
    <s v="3病区"/>
    <s v="2016.04.05"/>
    <d v="2016-05-26T00:00:00"/>
    <x v="1"/>
    <s v="保内2018.4"/>
    <s v="3病区"/>
    <s v="输注泵"/>
    <x v="5"/>
    <s v="二类"/>
    <n v="1.1726027397260275"/>
  </r>
  <r>
    <n v="1098"/>
    <s v="肠内营养输注泵"/>
    <s v="Flocare Infinity II"/>
    <s v="纽迪希亚"/>
    <s v="在用"/>
    <s v="3病区"/>
    <s v="2016.04.05"/>
    <d v="2016-05-26T00:00:00"/>
    <x v="1"/>
    <s v="保内2018.4"/>
    <s v="3病区"/>
    <s v="输注泵"/>
    <x v="5"/>
    <s v="二类"/>
    <n v="1.1726027397260275"/>
  </r>
  <r>
    <n v="1099"/>
    <s v="肠内营养输注泵"/>
    <s v="Flocare Infinity II"/>
    <s v="纽迪希亚"/>
    <s v="在用"/>
    <s v="23病区"/>
    <s v="2016.04.05"/>
    <d v="2016-04-05T00:00:00"/>
    <x v="1"/>
    <s v="保内2018.4"/>
    <s v="23病区"/>
    <s v="输注泵"/>
    <x v="5"/>
    <s v="二类"/>
    <n v="1.3123287671232877"/>
  </r>
  <r>
    <n v="1100"/>
    <s v="肠内营养输注泵"/>
    <s v="Flocare Infinity II"/>
    <s v="纽迪希亚"/>
    <s v="在用"/>
    <s v="23病区"/>
    <s v="2016.04.05"/>
    <d v="2016-04-05T00:00:00"/>
    <x v="1"/>
    <s v="保内2018.4"/>
    <s v="23病区"/>
    <s v="输注泵"/>
    <x v="5"/>
    <s v="二类"/>
    <n v="1.3123287671232877"/>
  </r>
  <r>
    <n v="1101"/>
    <s v="肠内营养输注泵"/>
    <s v="Flocare Infinity II"/>
    <s v="纽迪希亚"/>
    <s v="在用"/>
    <s v="23病区"/>
    <s v="2016.04.05"/>
    <d v="2016-04-05T00:00:00"/>
    <x v="1"/>
    <s v="保内2018.4"/>
    <s v="23病区"/>
    <s v="输注泵"/>
    <x v="5"/>
    <s v="二类"/>
    <n v="1.3123287671232877"/>
  </r>
  <r>
    <n v="1102"/>
    <s v="肠内营养输注泵"/>
    <s v="Flocare Infinity II"/>
    <s v="纽迪希亚"/>
    <s v="在用"/>
    <s v="23病区"/>
    <s v="2016.04.05"/>
    <d v="2016-04-05T00:00:00"/>
    <x v="1"/>
    <s v="保内2018.4"/>
    <s v="23病区"/>
    <s v="输注泵"/>
    <x v="5"/>
    <s v="二类"/>
    <n v="1.3123287671232877"/>
  </r>
  <r>
    <n v="1103"/>
    <s v="肠内营养输注泵"/>
    <s v="Flocare Infinity II"/>
    <s v="纽迪希亚"/>
    <s v="在用"/>
    <s v="23病区"/>
    <s v="2016.04.05"/>
    <d v="2016-04-05T00:00:00"/>
    <x v="1"/>
    <s v="保内2018.4"/>
    <s v="23病区"/>
    <s v="输注泵"/>
    <x v="5"/>
    <s v="二类"/>
    <n v="1.3123287671232877"/>
  </r>
  <r>
    <n v="1104"/>
    <s v="肠内营养输注泵"/>
    <s v="Flocare Infinity II"/>
    <s v="纽迪希亚"/>
    <s v="在用"/>
    <s v="23病区"/>
    <s v="2016.04.05"/>
    <d v="2016-04-05T00:00:00"/>
    <x v="1"/>
    <s v="保内2018.4"/>
    <s v="23病区"/>
    <s v="输注泵"/>
    <x v="5"/>
    <s v="二类"/>
    <n v="1.3123287671232877"/>
  </r>
  <r>
    <n v="1105"/>
    <s v="肠内营养输注泵"/>
    <s v="Flocare Infinity II"/>
    <s v="纽迪希亚"/>
    <s v="在用"/>
    <s v="24病区"/>
    <s v="2016.04.05"/>
    <d v="2016-04-05T00:00:00"/>
    <x v="1"/>
    <s v="保内2018.4"/>
    <s v="24病区"/>
    <s v="输注泵"/>
    <x v="5"/>
    <s v="二类"/>
    <n v="1.3123287671232877"/>
  </r>
  <r>
    <n v="1106"/>
    <s v="肠内营养输注泵"/>
    <s v="Flocare Infinity II"/>
    <s v="纽迪希亚"/>
    <s v="在用"/>
    <s v="24病区"/>
    <s v="2016.04.05"/>
    <d v="2016-04-05T00:00:00"/>
    <x v="1"/>
    <s v="保内2018.4"/>
    <s v="24病区"/>
    <s v="输注泵"/>
    <x v="5"/>
    <s v="二类"/>
    <n v="1.3123287671232877"/>
  </r>
  <r>
    <n v="1107"/>
    <s v="肠内营养输注泵"/>
    <s v="Flocare Infinity II"/>
    <s v="纽迪希亚"/>
    <s v="在用"/>
    <s v="24病区"/>
    <s v="2016.04.05"/>
    <d v="2016-04-05T00:00:00"/>
    <x v="1"/>
    <s v="保内2018.4"/>
    <s v="24病区"/>
    <s v="输注泵"/>
    <x v="5"/>
    <s v="二类"/>
    <n v="1.3123287671232877"/>
  </r>
  <r>
    <n v="1108"/>
    <s v="肠内营养输注泵"/>
    <s v="Flocare Infinity II"/>
    <s v="纽迪希亚"/>
    <s v="在用"/>
    <s v="24病区"/>
    <s v="2016.04.05"/>
    <d v="2016-04-05T00:00:00"/>
    <x v="1"/>
    <s v="保内2018.4"/>
    <s v="24病区"/>
    <s v="输注泵"/>
    <x v="5"/>
    <s v="二类"/>
    <n v="1.3123287671232877"/>
  </r>
  <r>
    <n v="1109"/>
    <s v="裂隙灯显微镜"/>
    <s v="YZ5E-X"/>
    <s v="苏州医疗器材厂"/>
    <s v="在用"/>
    <s v="眼科"/>
    <s v="1998.07.01"/>
    <d v="1998-07-01T00:00:00"/>
    <x v="0"/>
    <s v="保外"/>
    <s v="眼科"/>
    <s v="显微镜"/>
    <x v="7"/>
    <s v="二类"/>
    <n v="19.087671232876712"/>
  </r>
  <r>
    <n v="1110"/>
    <s v="腰椎穿刺模型人"/>
    <s v="CK811"/>
    <s v="上海康津仪器"/>
    <s v="在用"/>
    <s v="科教处"/>
    <s v="2014.11.13"/>
    <d v="2014-11-13T00:00:00"/>
    <x v="1"/>
    <s v="保内2019.11"/>
    <s v="技能操作室"/>
    <s v="腰椎穿刺模型人"/>
    <x v="9"/>
    <s v="一类"/>
    <n v="2.7068493150684931"/>
  </r>
  <r>
    <n v="1111"/>
    <s v="洗手池（二位带加热）"/>
    <s v="CR905"/>
    <s v="上海康津仪器"/>
    <s v="在用"/>
    <s v="科教处"/>
    <s v="2014.11.13"/>
    <d v="2014-11-13T00:00:00"/>
    <x v="1"/>
    <s v="保内2019.11"/>
    <s v="技能操作室"/>
    <s v="洗手池"/>
    <x v="15"/>
    <s v="一类"/>
    <n v="2.7068493150684931"/>
  </r>
  <r>
    <n v="1112"/>
    <s v="内热式针灸治疗仪"/>
    <s v="K型"/>
    <s v="济宁市佳科医疗"/>
    <s v="在用"/>
    <s v="麻醉科"/>
    <s v="2014.01.09"/>
    <d v="2014-01-09T00:00:00"/>
    <x v="0"/>
    <s v="保外"/>
    <s v="疼痛门诊"/>
    <s v="针灸治疗仪"/>
    <x v="18"/>
    <s v="二类"/>
    <n v="3.5506849315068494"/>
  </r>
  <r>
    <n v="1113"/>
    <s v="手动病人椅"/>
    <s v="WZ"/>
    <s v="天津美的斯达医疗"/>
    <s v="在用"/>
    <s v="耳鼻喉科"/>
    <s v="2011.06.16"/>
    <d v="2011-06-16T00:00:00"/>
    <x v="0"/>
    <s v="保外"/>
    <s v="耳鼻喉科"/>
    <s v="手动病人椅"/>
    <x v="9"/>
    <s v="一类"/>
    <n v="6.1205479452054794"/>
  </r>
  <r>
    <n v="1114"/>
    <s v="手动病人椅"/>
    <s v="WZ"/>
    <s v="天津美的斯达医疗"/>
    <s v="在用"/>
    <s v="耳鼻喉科"/>
    <s v="2011.06.16"/>
    <d v="2011-06-16T00:00:00"/>
    <x v="0"/>
    <s v="保外"/>
    <s v="耳鼻喉科"/>
    <s v="手动病人椅"/>
    <x v="9"/>
    <s v="一类"/>
    <n v="6.1205479452054794"/>
  </r>
  <r>
    <n v="1115"/>
    <s v="手动病人椅"/>
    <s v="WZ"/>
    <s v="天津美的斯达医疗"/>
    <s v="在用"/>
    <s v="耳鼻喉科"/>
    <s v="2011.06.16"/>
    <d v="2011-06-16T00:00:00"/>
    <x v="0"/>
    <s v="保外"/>
    <s v="耳鼻喉科"/>
    <s v="手动病人椅"/>
    <x v="9"/>
    <s v="一类"/>
    <n v="6.1205479452054794"/>
  </r>
  <r>
    <n v="1116"/>
    <s v="手动病人椅"/>
    <s v="WZ"/>
    <s v="天津美的斯达医疗"/>
    <s v="在用"/>
    <s v="耳鼻喉科"/>
    <s v="2011.06.16"/>
    <d v="2011-06-16T00:00:00"/>
    <x v="0"/>
    <s v="保外"/>
    <s v="耳鼻喉科"/>
    <s v="手动病人椅"/>
    <x v="9"/>
    <s v="一类"/>
    <n v="6.1205479452054794"/>
  </r>
  <r>
    <n v="1117"/>
    <s v="监护仪"/>
    <s v="UT-4000A"/>
    <s v="深圳金科威"/>
    <s v="在用"/>
    <s v="1病区"/>
    <s v="2009.11.20"/>
    <d v="2009-11-20T00:00:00"/>
    <x v="0"/>
    <s v="保外"/>
    <s v="1病区"/>
    <s v="监护仪"/>
    <x v="6"/>
    <s v="三类"/>
    <n v="7.6904109589041099"/>
  </r>
  <r>
    <n v="1118"/>
    <s v="监护仪"/>
    <s v="UT-4000A"/>
    <s v="深圳金科威"/>
    <s v="在用"/>
    <s v="1病区"/>
    <s v="2009.11.20"/>
    <d v="2009-11-20T00:00:00"/>
    <x v="0"/>
    <s v="保外"/>
    <s v="1病区"/>
    <s v="监护仪"/>
    <x v="6"/>
    <s v="三类"/>
    <n v="7.6904109589041099"/>
  </r>
  <r>
    <n v="1119"/>
    <s v="监护仪"/>
    <s v="UT-4000A"/>
    <s v="深圳金科威"/>
    <s v="在用"/>
    <s v="17病区"/>
    <s v="2009.09.17"/>
    <d v="2009-09-17T00:00:00"/>
    <x v="0"/>
    <s v="保外"/>
    <s v="17病区"/>
    <s v="监护仪"/>
    <x v="6"/>
    <s v="三类"/>
    <n v="7.8657534246575347"/>
  </r>
  <r>
    <n v="1120"/>
    <s v="监护仪"/>
    <s v="UT-4000A"/>
    <s v="深圳金科威"/>
    <s v="在用"/>
    <s v="8病区"/>
    <s v="2009.09.17"/>
    <d v="2009-09-17T00:00:00"/>
    <x v="0"/>
    <s v="保外"/>
    <s v="8病区"/>
    <s v="监护仪"/>
    <x v="6"/>
    <s v="三类"/>
    <n v="7.8657534246575347"/>
  </r>
  <r>
    <n v="1121"/>
    <s v="监护仪"/>
    <s v="UT-4000A"/>
    <s v="深圳金科威"/>
    <s v="在用"/>
    <s v="19病区"/>
    <s v="2009.06.17"/>
    <d v="2009-06-17T00:00:00"/>
    <x v="0"/>
    <s v="保外"/>
    <s v="19病区"/>
    <s v="监护仪"/>
    <x v="6"/>
    <s v="三类"/>
    <n v="8.117808219178082"/>
  </r>
  <r>
    <n v="1122"/>
    <s v="监护仪"/>
    <s v="UT-4000A"/>
    <s v="深圳金科威"/>
    <s v="在用"/>
    <s v="19病区"/>
    <s v="2009.06.17"/>
    <d v="2009-06-17T00:00:00"/>
    <x v="0"/>
    <s v="保外"/>
    <s v="19病区"/>
    <s v="监护仪"/>
    <x v="6"/>
    <s v="三类"/>
    <n v="8.117808219178082"/>
  </r>
  <r>
    <n v="1123"/>
    <s v="监护仪"/>
    <s v="UT-4000A"/>
    <s v="深圳金科威"/>
    <s v="在用"/>
    <s v="21病区"/>
    <s v="2009.06.17"/>
    <d v="2009-06-17T00:00:00"/>
    <x v="0"/>
    <s v="保外"/>
    <s v="21病区"/>
    <s v="监护仪"/>
    <x v="6"/>
    <s v="三类"/>
    <n v="8.117808219178082"/>
  </r>
  <r>
    <n v="1124"/>
    <s v="监护仪"/>
    <s v="UT-4000A"/>
    <s v="深圳金科威"/>
    <s v="在用"/>
    <s v="19病区"/>
    <s v="2009.06.17"/>
    <d v="2009-06-17T00:00:00"/>
    <x v="0"/>
    <s v="保外"/>
    <s v="19病区"/>
    <s v="监护仪"/>
    <x v="6"/>
    <s v="三类"/>
    <n v="8.117808219178082"/>
  </r>
  <r>
    <n v="1125"/>
    <s v="监护仪"/>
    <s v="UT-4000A"/>
    <s v="深圳金科威"/>
    <s v="在用"/>
    <s v="26病区"/>
    <s v="2009.06.11"/>
    <d v="2009-06-11T00:00:00"/>
    <x v="0"/>
    <s v="保外"/>
    <s v="26病区"/>
    <s v="监护仪"/>
    <x v="6"/>
    <s v="三类"/>
    <n v="8.1342465753424662"/>
  </r>
  <r>
    <n v="1126"/>
    <s v="监护仪"/>
    <s v="UT-4000A"/>
    <s v="深圳金科威"/>
    <s v="在用"/>
    <s v="26病区"/>
    <s v="2009.06.11"/>
    <d v="2009-06-11T00:00:00"/>
    <x v="0"/>
    <s v="保外"/>
    <s v="26病区"/>
    <s v="监护仪"/>
    <x v="6"/>
    <s v="三类"/>
    <n v="8.1342465753424662"/>
  </r>
  <r>
    <n v="1127"/>
    <s v="监护仪"/>
    <s v="UT-4000A"/>
    <s v="深圳金科威"/>
    <s v="在用"/>
    <s v="18病区"/>
    <s v="2009.06.11"/>
    <d v="2009-06-11T00:00:00"/>
    <x v="0"/>
    <s v="保外"/>
    <s v="18病区"/>
    <s v="监护仪"/>
    <x v="6"/>
    <s v="三类"/>
    <n v="8.1342465753424662"/>
  </r>
  <r>
    <n v="1128"/>
    <s v="监护仪"/>
    <s v="UT-4000A"/>
    <s v="深圳金科威"/>
    <s v="在用"/>
    <s v="15病区"/>
    <s v="2009.06.11"/>
    <d v="2009-06-11T00:00:00"/>
    <x v="0"/>
    <s v="保外"/>
    <s v="15病区"/>
    <s v="监护仪"/>
    <x v="6"/>
    <s v="三类"/>
    <n v="8.1342465753424662"/>
  </r>
  <r>
    <n v="1129"/>
    <s v="监护仪"/>
    <s v="UT-4000A"/>
    <s v="深圳金科威"/>
    <s v="在用"/>
    <s v="6病区"/>
    <s v="2009.06.11"/>
    <d v="2009-06-11T00:00:00"/>
    <x v="0"/>
    <s v="保外"/>
    <s v="6病区"/>
    <s v="监护仪"/>
    <x v="6"/>
    <s v="三类"/>
    <n v="8.1342465753424662"/>
  </r>
  <r>
    <n v="1130"/>
    <s v="监护仪"/>
    <s v="UT-4000A"/>
    <s v="深圳金科威"/>
    <s v="在用"/>
    <s v="1病区"/>
    <s v="2009.05.21"/>
    <d v="2009-05-21T00:00:00"/>
    <x v="0"/>
    <s v="保外"/>
    <s v="1病区"/>
    <s v="监护仪"/>
    <x v="6"/>
    <s v="三类"/>
    <n v="8.1917808219178081"/>
  </r>
  <r>
    <n v="1131"/>
    <s v="婴儿辐射保暖台"/>
    <s v="HKN-9010"/>
    <s v="浙江宁波戴维"/>
    <s v="在用"/>
    <s v="手术室"/>
    <s v="2011.05.25"/>
    <d v="2011-05-26T00:00:00"/>
    <x v="0"/>
    <s v="保外"/>
    <s v="手术室"/>
    <s v="婴儿暖台"/>
    <x v="5"/>
    <s v="三类"/>
    <n v="6.1780821917808222"/>
  </r>
  <r>
    <n v="1132"/>
    <s v="婴儿辐射保暖台"/>
    <s v="HKN-9010"/>
    <s v="浙江宁波戴维"/>
    <s v="在用"/>
    <s v="5病区"/>
    <s v="2011.05.25"/>
    <d v="2011-05-26T00:00:00"/>
    <x v="0"/>
    <s v="保外"/>
    <s v="产房"/>
    <s v="婴儿辐射保暖台"/>
    <x v="5"/>
    <s v="三类"/>
    <n v="6.1780821917808222"/>
  </r>
  <r>
    <n v="1133"/>
    <s v="婴儿辐射保暖台"/>
    <s v="HKN-9010"/>
    <s v="浙江宁波戴维"/>
    <s v="在用"/>
    <s v="5病区"/>
    <s v="2011.05.25"/>
    <d v="2011-05-26T00:00:00"/>
    <x v="0"/>
    <s v="保外"/>
    <s v="产房"/>
    <s v="婴儿辐射保暖台"/>
    <x v="5"/>
    <s v="三类"/>
    <n v="6.1780821917808222"/>
  </r>
  <r>
    <n v="1134"/>
    <s v="婴儿辐射保暖台"/>
    <s v="HKN-9010"/>
    <s v="浙江宁波戴维"/>
    <s v="在用"/>
    <s v="5病区"/>
    <s v="2011.05.25"/>
    <d v="2011-05-26T00:00:00"/>
    <x v="0"/>
    <s v="保外"/>
    <s v="产房"/>
    <s v="婴儿辐射保暖台"/>
    <x v="5"/>
    <s v="三类"/>
    <n v="6.1780821917808222"/>
  </r>
  <r>
    <n v="1135"/>
    <s v="婴儿辐射保暖台"/>
    <s v="HKN-9010"/>
    <s v="浙江宁波戴维"/>
    <s v="在用"/>
    <s v="5病区"/>
    <s v="2011.05.25"/>
    <d v="2011-05-26T00:00:00"/>
    <x v="0"/>
    <s v="保外"/>
    <s v="产房"/>
    <s v="婴儿辐射保暖台"/>
    <x v="5"/>
    <s v="三类"/>
    <n v="6.1780821917808222"/>
  </r>
  <r>
    <n v="1136"/>
    <s v="监护仪"/>
    <s v="GS10"/>
    <s v="深圳金科威"/>
    <s v="在用"/>
    <s v="22病区"/>
    <s v="2013.09.29"/>
    <d v="2014-05-02T00:00:00"/>
    <x v="1"/>
    <s v="保内2018.9"/>
    <s v="22病区"/>
    <s v="监护仪"/>
    <x v="6"/>
    <s v="三类"/>
    <n v="3.2410958904109588"/>
  </r>
  <r>
    <n v="1137"/>
    <s v="监护仪"/>
    <s v="GS10"/>
    <s v="深圳金科威"/>
    <s v="在用"/>
    <s v="21病区"/>
    <s v="2013.09.29"/>
    <d v="2014-05-02T00:00:00"/>
    <x v="1"/>
    <s v="保内2018.9"/>
    <s v="21病区"/>
    <s v="监护仪"/>
    <x v="6"/>
    <s v="三类"/>
    <n v="3.2410958904109588"/>
  </r>
  <r>
    <n v="1138"/>
    <s v="监护仪"/>
    <s v="GS10"/>
    <s v="深圳金科威"/>
    <s v="在用"/>
    <s v="9病区"/>
    <s v="2013.09.29"/>
    <d v="2014-05-02T00:00:00"/>
    <x v="1"/>
    <s v="保内2018.9"/>
    <s v="9病区"/>
    <s v="监护仪"/>
    <x v="6"/>
    <s v="三类"/>
    <n v="3.2410958904109588"/>
  </r>
  <r>
    <n v="1139"/>
    <s v="监护仪"/>
    <s v="GS10"/>
    <s v="深圳金科威"/>
    <s v="在用"/>
    <s v="6病区"/>
    <s v="2013.09.29"/>
    <d v="2014-05-02T00:00:00"/>
    <x v="1"/>
    <s v="保内2018.9"/>
    <s v="6病区"/>
    <s v="监护仪"/>
    <x v="6"/>
    <s v="三类"/>
    <n v="3.2410958904109588"/>
  </r>
  <r>
    <n v="1140"/>
    <s v="监护仪"/>
    <s v="GS10"/>
    <s v="深圳金科威"/>
    <s v="在用"/>
    <s v="6病区"/>
    <s v="2013.09.29"/>
    <d v="2014-05-02T00:00:00"/>
    <x v="1"/>
    <s v="保内2018.9"/>
    <s v="6病区"/>
    <s v="监护仪"/>
    <x v="6"/>
    <s v="三类"/>
    <n v="3.2410958904109588"/>
  </r>
  <r>
    <n v="1141"/>
    <s v="监护仪"/>
    <s v="GS10"/>
    <s v="深圳金科威"/>
    <s v="在用"/>
    <s v="26病区"/>
    <s v="2013.09.29"/>
    <d v="2014-05-02T00:00:00"/>
    <x v="1"/>
    <s v="保内2018.9"/>
    <s v="26病区"/>
    <s v="监护仪"/>
    <x v="6"/>
    <s v="三类"/>
    <n v="3.2410958904109588"/>
  </r>
  <r>
    <n v="1142"/>
    <s v="监护仪"/>
    <s v="GS10"/>
    <s v="深圳金科威"/>
    <s v="在用"/>
    <s v="26病区"/>
    <s v="2013.09.29"/>
    <d v="2014-05-02T00:00:00"/>
    <x v="1"/>
    <s v="保内2018.9"/>
    <s v="26病区"/>
    <s v="监护仪"/>
    <x v="6"/>
    <s v="三类"/>
    <n v="3.2410958904109588"/>
  </r>
  <r>
    <n v="1143"/>
    <s v="监护仪"/>
    <s v="GS10"/>
    <s v="深圳金科威"/>
    <s v="在用"/>
    <s v="8病区"/>
    <s v="2013.09.29"/>
    <d v="2014-05-02T00:00:00"/>
    <x v="1"/>
    <s v="保内2018.9"/>
    <s v="8病区"/>
    <s v="监护仪"/>
    <x v="6"/>
    <s v="三类"/>
    <n v="3.2410958904109588"/>
  </r>
  <r>
    <n v="1144"/>
    <s v="监护仪"/>
    <s v="GS10"/>
    <s v="深圳金科威"/>
    <s v="在用"/>
    <s v="2病区"/>
    <s v="2013.09.29"/>
    <d v="2014-05-02T00:00:00"/>
    <x v="1"/>
    <s v="保内2018.9"/>
    <s v="2病区"/>
    <s v="监护仪"/>
    <x v="6"/>
    <s v="三类"/>
    <n v="3.2410958904109588"/>
  </r>
  <r>
    <n v="1145"/>
    <s v="监护仪"/>
    <s v="GS10"/>
    <s v="深圳金科威"/>
    <s v="在用"/>
    <s v="2病区"/>
    <s v="2013.09.29"/>
    <d v="2014-05-02T00:00:00"/>
    <x v="1"/>
    <s v="保内2018.9"/>
    <s v="2病区"/>
    <s v="监护仪"/>
    <x v="6"/>
    <s v="三类"/>
    <n v="3.2410958904109588"/>
  </r>
  <r>
    <n v="1146"/>
    <s v="监护仪"/>
    <s v="GS10"/>
    <s v="深圳金科威"/>
    <s v="在用"/>
    <s v="9病区"/>
    <s v="2013.09.29"/>
    <d v="2014-05-02T00:00:00"/>
    <x v="1"/>
    <s v="保内2018.9"/>
    <s v="9病区"/>
    <s v="监护仪"/>
    <x v="6"/>
    <s v="三类"/>
    <n v="3.2410958904109588"/>
  </r>
  <r>
    <n v="1147"/>
    <s v="监护仪"/>
    <s v="GS10"/>
    <s v="深圳金科威"/>
    <s v="在用"/>
    <s v="25病区"/>
    <s v="2013.09.29"/>
    <d v="2013-09-29T00:00:00"/>
    <x v="1"/>
    <s v="保内2018.9"/>
    <s v="25病区"/>
    <s v="监护仪"/>
    <x v="6"/>
    <s v="三类"/>
    <n v="3.8301369863013699"/>
  </r>
  <r>
    <n v="1148"/>
    <s v="监护仪"/>
    <s v="GS10"/>
    <s v="深圳金科威"/>
    <s v="在用"/>
    <s v="麻醉科"/>
    <s v="2013.09.29"/>
    <d v="2013-12-05T00:00:00"/>
    <x v="1"/>
    <s v="保内2018.9"/>
    <s v="疼痛门诊"/>
    <s v="监护仪"/>
    <x v="6"/>
    <s v="二类"/>
    <n v="3.6465753424657534"/>
  </r>
  <r>
    <n v="1149"/>
    <s v="监护仪"/>
    <s v="GS10"/>
    <s v="深圳金科威"/>
    <s v="在用"/>
    <s v="21病区"/>
    <s v="2013.09.29"/>
    <d v="2013-11-20T00:00:00"/>
    <x v="1"/>
    <s v="保内2018.9"/>
    <s v="21病区"/>
    <s v="监护仪"/>
    <x v="6"/>
    <s v="三类"/>
    <n v="3.6876712328767125"/>
  </r>
  <r>
    <n v="1150"/>
    <s v="监护仪"/>
    <s v="GS10"/>
    <s v="深圳金科威"/>
    <s v="在用"/>
    <s v="19病区"/>
    <s v="2013.09.29"/>
    <d v="2013-11-20T00:00:00"/>
    <x v="1"/>
    <s v="保内2018.9"/>
    <s v="19病区"/>
    <s v="监护仪"/>
    <x v="6"/>
    <s v="三类"/>
    <n v="3.6876712328767125"/>
  </r>
  <r>
    <n v="1151"/>
    <s v="监护仪"/>
    <s v="GS10"/>
    <s v="深圳金科威"/>
    <s v="在用"/>
    <s v="29病区"/>
    <s v="2013.09.29"/>
    <d v="2013-11-08T00:00:00"/>
    <x v="1"/>
    <s v="保内2018.9"/>
    <s v="29病区"/>
    <s v="监护仪"/>
    <x v="6"/>
    <s v="三类"/>
    <n v="3.7205479452054795"/>
  </r>
  <r>
    <n v="1152"/>
    <s v="监护仪"/>
    <s v="GS10"/>
    <s v="深圳金科威"/>
    <s v="在用"/>
    <s v="29病区"/>
    <s v="2013.09.29"/>
    <d v="2013-11-08T00:00:00"/>
    <x v="1"/>
    <s v="保内2018.9"/>
    <s v="29病区"/>
    <s v="监护仪"/>
    <x v="6"/>
    <s v="三类"/>
    <n v="3.7205479452054795"/>
  </r>
  <r>
    <n v="1153"/>
    <s v="监护仪"/>
    <s v="GS10"/>
    <s v="深圳金科威"/>
    <s v="在用"/>
    <s v="31病区"/>
    <s v="2013.09.29"/>
    <d v="2014-04-28T00:00:00"/>
    <x v="1"/>
    <s v="保内2018.9"/>
    <s v="31病区"/>
    <s v="监护仪"/>
    <x v="6"/>
    <s v="三类"/>
    <n v="3.2520547945205478"/>
  </r>
  <r>
    <n v="1154"/>
    <s v="监护仪"/>
    <s v="GS10"/>
    <s v="深圳金科威"/>
    <s v="在用"/>
    <s v="31病区"/>
    <s v="2013.09.29"/>
    <d v="2014-04-28T00:00:00"/>
    <x v="1"/>
    <s v="保内2018.9"/>
    <s v="31病区"/>
    <s v="监护仪"/>
    <x v="6"/>
    <s v="三类"/>
    <n v="3.2520547945205478"/>
  </r>
  <r>
    <n v="1155"/>
    <s v="监护仪"/>
    <s v="GS10"/>
    <s v="深圳金科威"/>
    <s v="在用"/>
    <s v="31病区"/>
    <s v="2013.09.29"/>
    <d v="2014-04-28T00:00:00"/>
    <x v="1"/>
    <s v="保内2018.9"/>
    <s v="31病区"/>
    <s v="监护仪"/>
    <x v="6"/>
    <s v="三类"/>
    <n v="3.2520547945205478"/>
  </r>
  <r>
    <n v="1156"/>
    <s v="婴儿培养箱"/>
    <s v="YP-90B"/>
    <s v="浙江宁波戴维"/>
    <s v="在用"/>
    <s v="9病区"/>
    <s v="2006.11.20"/>
    <d v="2006-11-20T00:00:00"/>
    <x v="0"/>
    <s v="保外"/>
    <s v="9病区"/>
    <s v="婴儿培养箱"/>
    <x v="5"/>
    <s v="三类"/>
    <n v="10.693150684931506"/>
  </r>
  <r>
    <n v="1157"/>
    <s v="监护仪"/>
    <s v="iMEC8"/>
    <s v="深圳迈瑞生物"/>
    <s v="在用"/>
    <s v="9病区"/>
    <s v="2016.02.26"/>
    <d v="2016-02-27T00:00:00"/>
    <x v="1"/>
    <s v="保内2019.2"/>
    <s v="9病区"/>
    <s v="监护仪"/>
    <x v="6"/>
    <s v="三类"/>
    <n v="1.4164383561643836"/>
  </r>
  <r>
    <n v="1158"/>
    <s v="监护仪"/>
    <s v="iMEC8"/>
    <s v="深圳迈瑞生物"/>
    <s v="在用"/>
    <s v="9病区"/>
    <s v="2016.02.26"/>
    <d v="2016-02-27T00:00:00"/>
    <x v="1"/>
    <s v="保内2019.2"/>
    <s v="9病区"/>
    <s v="监护仪"/>
    <x v="6"/>
    <s v="三类"/>
    <n v="1.4164383561643836"/>
  </r>
  <r>
    <n v="1159"/>
    <s v="监护仪"/>
    <s v="iMEC8"/>
    <s v="深圳迈瑞生物"/>
    <s v="在用"/>
    <s v="9病区"/>
    <s v="2016.02.26"/>
    <d v="2016-02-27T00:00:00"/>
    <x v="1"/>
    <s v="保内2019.2"/>
    <s v="9病区"/>
    <s v="监护仪"/>
    <x v="6"/>
    <s v="三类"/>
    <n v="1.4164383561643836"/>
  </r>
  <r>
    <n v="1160"/>
    <s v="监护仪"/>
    <s v="iMEC8"/>
    <s v="深圳迈瑞生物"/>
    <s v="在用"/>
    <s v="9病区"/>
    <s v="2016.02.26"/>
    <d v="2016-02-27T00:00:00"/>
    <x v="1"/>
    <s v="保内2019.2"/>
    <s v="9病区"/>
    <s v="监护仪"/>
    <x v="6"/>
    <s v="三类"/>
    <n v="1.4164383561643836"/>
  </r>
  <r>
    <n v="1161"/>
    <s v="监护仪"/>
    <s v="iMEC8"/>
    <s v="深圳迈瑞生物"/>
    <s v="在用"/>
    <s v="24病区"/>
    <s v="2015.08.13"/>
    <d v="2015-08-31T00:00:00"/>
    <x v="1"/>
    <s v="保内2018.8"/>
    <s v="24病区"/>
    <s v="监护仪"/>
    <x v="6"/>
    <s v="三类"/>
    <n v="1.9095890410958904"/>
  </r>
  <r>
    <n v="1162"/>
    <s v="监护仪"/>
    <s v="iMEC8"/>
    <s v="深圳迈瑞生物"/>
    <s v="在用"/>
    <s v="24病区"/>
    <s v="2015.08.13"/>
    <d v="2015-08-31T00:00:00"/>
    <x v="1"/>
    <s v="保内2018.8"/>
    <s v="24病区"/>
    <s v="监护仪"/>
    <x v="6"/>
    <s v="三类"/>
    <n v="1.9095890410958904"/>
  </r>
  <r>
    <n v="1163"/>
    <s v="监护仪"/>
    <s v="iMEC8"/>
    <s v="深圳迈瑞生物"/>
    <s v="在用"/>
    <s v="24病区"/>
    <s v="2015.08.13"/>
    <d v="2015-08-31T00:00:00"/>
    <x v="1"/>
    <s v="保内2018.8"/>
    <s v="24病区"/>
    <s v="监护仪"/>
    <x v="6"/>
    <s v="三类"/>
    <n v="1.9095890410958904"/>
  </r>
  <r>
    <n v="1164"/>
    <s v="监护仪"/>
    <s v="iMEC8"/>
    <s v="深圳迈瑞生物"/>
    <s v="在用"/>
    <s v="24病区"/>
    <s v="2015.08.13"/>
    <d v="2015-08-31T00:00:00"/>
    <x v="1"/>
    <s v="保内2018.8"/>
    <s v="24病区"/>
    <s v="监护仪"/>
    <x v="6"/>
    <s v="三类"/>
    <n v="1.9095890410958904"/>
  </r>
  <r>
    <n v="1165"/>
    <s v="监护仪"/>
    <s v="iMEC8"/>
    <s v="深圳迈瑞生物"/>
    <s v="在用"/>
    <s v="24病区"/>
    <s v="2015.08.13"/>
    <d v="2015-08-31T00:00:00"/>
    <x v="1"/>
    <s v="保内2018.8"/>
    <s v="24病区"/>
    <s v="监护仪"/>
    <x v="6"/>
    <s v="三类"/>
    <n v="1.9095890410958904"/>
  </r>
  <r>
    <n v="1166"/>
    <s v="监护仪"/>
    <s v="iMEC8"/>
    <s v="深圳迈瑞生物"/>
    <s v="在用"/>
    <s v="24病区"/>
    <s v="2015.08.13"/>
    <d v="2015-08-31T00:00:00"/>
    <x v="1"/>
    <s v="保内2018.8"/>
    <s v="24病区"/>
    <s v="监护仪"/>
    <x v="6"/>
    <s v="三类"/>
    <n v="1.9095890410958904"/>
  </r>
  <r>
    <n v="1167"/>
    <s v="监护仪"/>
    <s v="iMEC8"/>
    <s v="深圳迈瑞生物"/>
    <s v="在用"/>
    <s v="17病区"/>
    <s v="2015.08.13"/>
    <d v="2015-08-31T00:00:00"/>
    <x v="1"/>
    <s v="保内2018.8"/>
    <s v="17病区"/>
    <s v="监护仪"/>
    <x v="6"/>
    <s v="三类"/>
    <n v="1.9095890410958904"/>
  </r>
  <r>
    <n v="1168"/>
    <s v="监护仪"/>
    <s v="iMEC8"/>
    <s v="深圳迈瑞生物"/>
    <s v="在用"/>
    <s v="19病区"/>
    <s v="2015.08.13"/>
    <d v="2015-08-31T00:00:00"/>
    <x v="1"/>
    <s v="保内2018.8"/>
    <s v="19病区"/>
    <s v="监护仪"/>
    <x v="6"/>
    <s v="三类"/>
    <n v="1.9095890410958904"/>
  </r>
  <r>
    <n v="1169"/>
    <s v="监护仪"/>
    <s v="iMEC8"/>
    <s v="深圳迈瑞生物"/>
    <s v="在用"/>
    <s v="26病区"/>
    <s v="2015.08.13"/>
    <d v="2015-08-31T00:00:00"/>
    <x v="1"/>
    <s v="保内2018.8"/>
    <s v="26病区"/>
    <s v="监护仪"/>
    <x v="6"/>
    <s v="三类"/>
    <n v="1.9095890410958904"/>
  </r>
  <r>
    <n v="1170"/>
    <s v="监护仪"/>
    <s v="iMEC8"/>
    <s v="深圳迈瑞生物"/>
    <s v="在用"/>
    <s v="22病区"/>
    <s v="2015.08.13"/>
    <d v="2015-08-31T00:00:00"/>
    <x v="1"/>
    <s v="保内2018.8"/>
    <s v="22病区"/>
    <s v="监护仪"/>
    <x v="6"/>
    <s v="三类"/>
    <n v="1.9095890410958904"/>
  </r>
  <r>
    <n v="1171"/>
    <s v="监护仪"/>
    <s v="iMEC8"/>
    <s v="深圳迈瑞生物"/>
    <s v="在用"/>
    <s v="26病区"/>
    <s v="2015.08.13"/>
    <d v="2015-08-31T00:00:00"/>
    <x v="1"/>
    <s v="保内2018.8"/>
    <s v="26病区"/>
    <s v="监护仪"/>
    <x v="6"/>
    <s v="三类"/>
    <n v="1.9095890410958904"/>
  </r>
  <r>
    <n v="1172"/>
    <s v="监护仪"/>
    <s v="iMEC8"/>
    <s v="深圳迈瑞生物"/>
    <s v="在用"/>
    <s v="26病区"/>
    <s v="2015.08.13"/>
    <d v="2015-08-31T00:00:00"/>
    <x v="1"/>
    <s v="保内2018.8"/>
    <s v="26病区"/>
    <s v="监护仪"/>
    <x v="6"/>
    <s v="三类"/>
    <n v="1.9095890410958904"/>
  </r>
  <r>
    <n v="1173"/>
    <s v="监护仪"/>
    <s v="iMEC8"/>
    <s v="深圳迈瑞生物"/>
    <s v="在用"/>
    <s v="22病区"/>
    <s v="2015.08.13"/>
    <d v="2015-08-31T00:00:00"/>
    <x v="1"/>
    <s v="保内2018.8"/>
    <s v="22病区"/>
    <s v="监护仪"/>
    <x v="6"/>
    <s v="三类"/>
    <n v="1.9095890410958904"/>
  </r>
  <r>
    <n v="1174"/>
    <s v="监护仪"/>
    <s v="iMEC8"/>
    <s v="深圳迈瑞生物"/>
    <s v="在用"/>
    <s v="16病区"/>
    <s v="2015.08.13"/>
    <d v="2015-08-31T00:00:00"/>
    <x v="1"/>
    <s v="保内2018.8"/>
    <s v="16病区"/>
    <s v="监护仪"/>
    <x v="6"/>
    <s v="三类"/>
    <n v="1.9095890410958904"/>
  </r>
  <r>
    <n v="1175"/>
    <s v="监护仪"/>
    <s v="iMEC8"/>
    <s v="深圳迈瑞生物"/>
    <s v="在用"/>
    <s v="15病区"/>
    <s v="2015.08.13"/>
    <d v="2015-08-31T00:00:00"/>
    <x v="1"/>
    <s v="保内2018.8"/>
    <s v="15病区"/>
    <s v="监护仪"/>
    <x v="6"/>
    <s v="三类"/>
    <n v="1.9095890410958904"/>
  </r>
  <r>
    <n v="1176"/>
    <s v="监护仪"/>
    <s v="iMEC8"/>
    <s v="深圳迈瑞生物"/>
    <s v="在用"/>
    <s v="26病区"/>
    <s v="2015.08.13"/>
    <d v="2015-08-31T00:00:00"/>
    <x v="1"/>
    <s v="保内2018.8"/>
    <s v="26病区"/>
    <s v="监护仪"/>
    <x v="6"/>
    <s v="三类"/>
    <n v="1.9095890410958904"/>
  </r>
  <r>
    <n v="1177"/>
    <s v="婴儿培养箱"/>
    <s v="YP-90B"/>
    <s v="浙江宁波戴维"/>
    <s v="在用"/>
    <s v="9病区"/>
    <s v="2007.08.29"/>
    <d v="2007-08-29T00:00:00"/>
    <x v="0"/>
    <s v="保外"/>
    <s v="9病区"/>
    <s v="婴儿培养箱"/>
    <x v="5"/>
    <s v="三类"/>
    <n v="9.9205479452054792"/>
  </r>
  <r>
    <n v="1178"/>
    <s v="监护仪"/>
    <s v="iMEC8"/>
    <s v="深圳迈瑞生物"/>
    <s v="在用"/>
    <s v="胃肠镜室"/>
    <s v="2017.05.17"/>
    <d v="2017-05-19T00:00:00"/>
    <x v="1"/>
    <s v="保内2020.5"/>
    <s v="内镜室"/>
    <s v="监护仪"/>
    <x v="6"/>
    <s v="三类"/>
    <n v="0.19178082191780821"/>
  </r>
  <r>
    <n v="1179"/>
    <s v="监护仪"/>
    <s v="iMEC8"/>
    <s v="深圳迈瑞生物"/>
    <s v="在用"/>
    <s v="后勤保障部"/>
    <s v="2017.05.17"/>
    <d v="2017-06-19T00:00:00"/>
    <x v="1"/>
    <s v="保内2020.5"/>
    <s v="救护车"/>
    <s v="监护仪"/>
    <x v="6"/>
    <s v="三类"/>
    <n v="0.10684931506849316"/>
  </r>
  <r>
    <n v="1180"/>
    <s v="监护仪"/>
    <s v="iMEC8"/>
    <s v="深圳迈瑞生物"/>
    <s v="在用"/>
    <s v="后勤保障部"/>
    <s v="2017.05.17"/>
    <d v="2017-06-19T00:00:00"/>
    <x v="1"/>
    <s v="保内2020.5"/>
    <s v="救护车"/>
    <s v="监护仪"/>
    <x v="6"/>
    <s v="三类"/>
    <n v="0.10684931506849316"/>
  </r>
  <r>
    <n v="1181"/>
    <s v="监护仪"/>
    <s v="iMEC8"/>
    <s v="深圳迈瑞生物"/>
    <s v="在用"/>
    <s v="9病区"/>
    <s v="2017.05.17"/>
    <d v="2017-05-19T00:00:00"/>
    <x v="1"/>
    <s v="保内2020.5"/>
    <s v="9病区"/>
    <s v="监护仪"/>
    <x v="6"/>
    <s v="三类"/>
    <n v="0.19178082191780821"/>
  </r>
  <r>
    <n v="1182"/>
    <s v="监护仪"/>
    <s v="iMEC8"/>
    <s v="深圳迈瑞生物"/>
    <s v="在用"/>
    <s v="9病区"/>
    <s v="2017.05.17"/>
    <d v="2017-05-19T00:00:00"/>
    <x v="1"/>
    <s v="保内2020.5"/>
    <s v="9病区"/>
    <s v="监护仪"/>
    <x v="6"/>
    <s v="三类"/>
    <n v="0.19178082191780821"/>
  </r>
  <r>
    <n v="1183"/>
    <s v="监护仪"/>
    <s v="iMEC8"/>
    <s v="深圳迈瑞生物"/>
    <s v="在用"/>
    <s v="22病区"/>
    <s v="2017.05.17"/>
    <d v="2017-06-29T00:00:00"/>
    <x v="1"/>
    <s v="保内2020.5"/>
    <s v="22病区"/>
    <s v="监护仪"/>
    <x v="6"/>
    <s v="三类"/>
    <n v="7.9452054794520555E-2"/>
  </r>
  <r>
    <n v="1184"/>
    <s v="监护仪"/>
    <s v="iMEC8"/>
    <s v="深圳迈瑞生物"/>
    <s v="在用"/>
    <s v="15病区"/>
    <s v="2017.05.17"/>
    <d v="2017-05-19T00:00:00"/>
    <x v="1"/>
    <s v="保内2020.5"/>
    <s v="15病区"/>
    <s v="监护仪"/>
    <x v="6"/>
    <s v="三类"/>
    <n v="0.19178082191780821"/>
  </r>
  <r>
    <n v="1185"/>
    <s v="监护仪"/>
    <s v="iMEC8"/>
    <s v="深圳迈瑞生物"/>
    <s v="在用"/>
    <s v="21病区"/>
    <s v="2017.05.17"/>
    <d v="2017-05-19T00:00:00"/>
    <x v="1"/>
    <s v="保内2020.5"/>
    <s v="21病区"/>
    <s v="监护仪"/>
    <x v="6"/>
    <s v="三类"/>
    <n v="0.19178082191780821"/>
  </r>
  <r>
    <n v="1186"/>
    <s v="监护仪"/>
    <s v="iMEC8"/>
    <s v="深圳迈瑞生物"/>
    <s v="在用"/>
    <s v="21病区"/>
    <s v="2017.05.17"/>
    <d v="2017-05-19T00:00:00"/>
    <x v="1"/>
    <s v="保内2020.5"/>
    <s v="21病区"/>
    <s v="监护仪"/>
    <x v="6"/>
    <s v="三类"/>
    <n v="0.19178082191780821"/>
  </r>
  <r>
    <n v="1187"/>
    <s v="监护仪"/>
    <s v="iMEC8"/>
    <s v="深圳迈瑞生物"/>
    <s v="在用"/>
    <s v="血透室"/>
    <s v="2017.05.17"/>
    <d v="2017-05-19T00:00:00"/>
    <x v="1"/>
    <s v="保内2020.5"/>
    <s v="血透室"/>
    <s v="监护仪"/>
    <x v="6"/>
    <s v="二类"/>
    <n v="0.19178082191780821"/>
  </r>
  <r>
    <n v="1188"/>
    <s v="监护仪"/>
    <s v="UT-4000A"/>
    <s v="深圳金科威"/>
    <s v="在用"/>
    <s v="16病区"/>
    <s v="2011.12.12"/>
    <d v="2011-12-12T00:00:00"/>
    <x v="0"/>
    <s v="保外"/>
    <s v="16病区"/>
    <s v="监护仪"/>
    <x v="6"/>
    <s v="三类"/>
    <n v="5.6301369863013697"/>
  </r>
  <r>
    <n v="1189"/>
    <s v="监护仪"/>
    <s v="UT-4000A"/>
    <s v="深圳金科威"/>
    <s v="在用"/>
    <s v="30病区"/>
    <s v="2011.12.12"/>
    <d v="2011-12-12T00:00:00"/>
    <x v="0"/>
    <s v="保外"/>
    <s v="30病区"/>
    <s v="监护仪"/>
    <x v="6"/>
    <s v="三类"/>
    <n v="5.6301369863013697"/>
  </r>
  <r>
    <n v="1190"/>
    <s v="监护仪"/>
    <s v="UT-4000A"/>
    <s v="深圳金科威"/>
    <s v="在用"/>
    <s v="16病区"/>
    <s v="2011.12.12"/>
    <d v="2011-12-12T00:00:00"/>
    <x v="0"/>
    <s v="保外"/>
    <s v="16病区"/>
    <s v="监护仪"/>
    <x v="6"/>
    <s v="三类"/>
    <n v="5.6301369863013697"/>
  </r>
  <r>
    <n v="1191"/>
    <s v="监护仪"/>
    <s v="UT-4000A"/>
    <s v="深圳金科威"/>
    <s v="在用"/>
    <s v="18病区"/>
    <s v="2011.12.12"/>
    <d v="2011-12-12T00:00:00"/>
    <x v="0"/>
    <s v="保外"/>
    <s v="18病区"/>
    <s v="监护仪"/>
    <x v="6"/>
    <s v="三类"/>
    <n v="5.6301369863013697"/>
  </r>
  <r>
    <n v="1192"/>
    <s v="监护仪"/>
    <s v="UT-4000A"/>
    <s v="南京格德威"/>
    <s v="在用"/>
    <s v="后勤保障部"/>
    <s v="2011.01.27"/>
    <d v="2011-01-27T00:00:00"/>
    <x v="0"/>
    <s v="保外"/>
    <s v="救护车"/>
    <s v="监护仪"/>
    <x v="6"/>
    <s v="三类"/>
    <n v="6.5041095890410956"/>
  </r>
  <r>
    <n v="1193"/>
    <s v="监护仪"/>
    <s v="UT-4000A"/>
    <s v="未知制造商"/>
    <s v="在用"/>
    <s v="10病区"/>
    <s v="2010.09.23"/>
    <d v="2010-09-23T00:00:00"/>
    <x v="0"/>
    <s v="保外"/>
    <s v="10病区"/>
    <s v="监护仪"/>
    <x v="6"/>
    <s v="三类"/>
    <n v="6.8493150684931505"/>
  </r>
  <r>
    <n v="1194"/>
    <s v="监护仪"/>
    <s v="UT-4000A"/>
    <s v="未知制造商"/>
    <s v="在用"/>
    <s v="5病区"/>
    <s v="2010.09.23"/>
    <d v="2010-09-23T00:00:00"/>
    <x v="0"/>
    <s v="保外"/>
    <s v="5病区"/>
    <s v="监护仪"/>
    <x v="6"/>
    <s v="三类"/>
    <n v="6.8493150684931505"/>
  </r>
  <r>
    <n v="1195"/>
    <s v="监护仪"/>
    <s v="UT-4000A"/>
    <s v="未知制造商"/>
    <s v="在用"/>
    <s v="5病区"/>
    <s v="2010.09.23"/>
    <d v="2010-09-23T00:00:00"/>
    <x v="0"/>
    <s v="保外"/>
    <s v="5病区"/>
    <s v="监护仪"/>
    <x v="6"/>
    <s v="三类"/>
    <n v="6.8493150684931505"/>
  </r>
  <r>
    <n v="1196"/>
    <s v="监护仪"/>
    <s v="UT-4000A"/>
    <s v="未知制造商"/>
    <s v="在用"/>
    <s v="后勤保障部"/>
    <s v="2010.09.23"/>
    <d v="2010-09-23T00:00:00"/>
    <x v="0"/>
    <s v="保外"/>
    <s v="救护车"/>
    <s v="监护仪"/>
    <x v="6"/>
    <s v="三类"/>
    <n v="6.8493150684931505"/>
  </r>
  <r>
    <n v="1197"/>
    <s v="监护仪"/>
    <s v="UT-4000A"/>
    <s v="未知制造商"/>
    <s v="在用"/>
    <s v="28病区"/>
    <s v="2010.09.23"/>
    <d v="2010-09-23T00:00:00"/>
    <x v="0"/>
    <s v="保外"/>
    <s v="28病区"/>
    <s v="监护仪"/>
    <x v="6"/>
    <s v="三类"/>
    <n v="6.8493150684931505"/>
  </r>
  <r>
    <n v="1198"/>
    <s v="监护仪"/>
    <s v="UT-4000A"/>
    <s v="未知制造商"/>
    <s v="在用"/>
    <s v="20病区"/>
    <s v="2010.09.23"/>
    <d v="2010-09-23T00:00:00"/>
    <x v="0"/>
    <s v="保外"/>
    <s v="20病区"/>
    <s v="监护仪"/>
    <x v="6"/>
    <s v="三类"/>
    <n v="6.8493150684931505"/>
  </r>
  <r>
    <n v="1199"/>
    <s v="监护仪"/>
    <s v="UT-4000A"/>
    <s v="未知制造商"/>
    <s v="在用"/>
    <s v="20病区"/>
    <s v="2010.09.23"/>
    <d v="2010-09-23T00:00:00"/>
    <x v="0"/>
    <s v="保外"/>
    <s v="20病区"/>
    <s v="监护仪"/>
    <x v="6"/>
    <s v="三类"/>
    <n v="6.8493150684931505"/>
  </r>
  <r>
    <n v="1200"/>
    <s v="监护仪"/>
    <s v="UT-4000A"/>
    <s v="未知制造商"/>
    <s v="在用"/>
    <s v="7病区"/>
    <s v="2010.09.23"/>
    <d v="2010-09-23T00:00:00"/>
    <x v="0"/>
    <s v="保外"/>
    <s v="7病区"/>
    <s v="监护仪"/>
    <x v="6"/>
    <s v="三类"/>
    <n v="6.8493150684931505"/>
  </r>
  <r>
    <n v="1201"/>
    <s v="监护仪"/>
    <s v="UT-4000A"/>
    <s v="未知制造商"/>
    <s v="在用"/>
    <s v="7病区"/>
    <s v="2010.09.23"/>
    <d v="2010-09-23T00:00:00"/>
    <x v="0"/>
    <s v="保外"/>
    <s v="7病区"/>
    <s v="监护仪"/>
    <x v="6"/>
    <s v="三类"/>
    <n v="6.8493150684931505"/>
  </r>
  <r>
    <n v="1202"/>
    <s v="监护仪"/>
    <s v="UT-4000A"/>
    <s v="未知制造商"/>
    <s v="在用"/>
    <s v="7病区"/>
    <s v="2010.09.23"/>
    <d v="2010-09-23T00:00:00"/>
    <x v="0"/>
    <s v="保外"/>
    <s v="7病区"/>
    <s v="监护仪"/>
    <x v="6"/>
    <s v="三类"/>
    <n v="6.8493150684931505"/>
  </r>
  <r>
    <n v="1203"/>
    <s v="监护仪"/>
    <s v="UT-4000A"/>
    <s v="未知制造商"/>
    <s v="在用"/>
    <s v="1病区"/>
    <s v="2010.09.23"/>
    <d v="2010-09-28T00:00:00"/>
    <x v="0"/>
    <s v="保外"/>
    <s v="1病区"/>
    <s v="监护仪"/>
    <x v="6"/>
    <s v="三类"/>
    <n v="6.8356164383561646"/>
  </r>
  <r>
    <n v="1204"/>
    <s v="监护仪"/>
    <s v="UT-4000A"/>
    <s v="未知制造商"/>
    <s v="在用"/>
    <s v="1病区"/>
    <s v="2010.09.23"/>
    <d v="2010-09-28T00:00:00"/>
    <x v="0"/>
    <s v="保外"/>
    <s v="1病区"/>
    <s v="监护仪"/>
    <x v="6"/>
    <s v="三类"/>
    <n v="6.8356164383561646"/>
  </r>
  <r>
    <n v="1205"/>
    <s v="监护仪"/>
    <s v="UT-4000A"/>
    <s v="未知制造商"/>
    <s v="在用"/>
    <s v="16病区"/>
    <s v="2010.09.23"/>
    <d v="2010-09-23T00:00:00"/>
    <x v="0"/>
    <s v="保外"/>
    <s v="16病区"/>
    <s v="监护仪"/>
    <x v="6"/>
    <s v="三类"/>
    <n v="6.8493150684931505"/>
  </r>
  <r>
    <n v="1206"/>
    <s v="监护仪"/>
    <s v="UT-4000A"/>
    <s v="未知制造商"/>
    <s v="在用"/>
    <s v="12病区"/>
    <s v="2010.09.23"/>
    <d v="2010-09-23T00:00:00"/>
    <x v="0"/>
    <s v="保外"/>
    <s v="12病区"/>
    <s v="监护仪"/>
    <x v="6"/>
    <s v="三类"/>
    <n v="6.8493150684931505"/>
  </r>
  <r>
    <n v="1207"/>
    <s v="监护仪"/>
    <s v="UT-4000A"/>
    <s v="未知制造商"/>
    <s v="在用"/>
    <s v="12病区"/>
    <s v="2010.09.23"/>
    <d v="2010-09-23T00:00:00"/>
    <x v="0"/>
    <s v="保外"/>
    <s v="12病区"/>
    <s v="监护仪"/>
    <x v="6"/>
    <s v="三类"/>
    <n v="6.8493150684931505"/>
  </r>
  <r>
    <n v="1208"/>
    <s v="监护仪"/>
    <s v="UT-4000A"/>
    <s v="未知制造商"/>
    <s v="在用"/>
    <s v="妇产科"/>
    <s v="2010.09.23"/>
    <d v="2010-09-23T00:00:00"/>
    <x v="0"/>
    <s v="保外"/>
    <s v="妇产科门诊"/>
    <s v="监护仪"/>
    <x v="6"/>
    <s v="三类"/>
    <n v="6.8493150684931505"/>
  </r>
  <r>
    <n v="1209"/>
    <s v="监护仪"/>
    <s v="UT-4000A"/>
    <s v="未知制造商"/>
    <s v="在用"/>
    <s v="妇产科"/>
    <s v="2010.09.23"/>
    <d v="2010-09-23T00:00:00"/>
    <x v="0"/>
    <s v="保外"/>
    <s v="妇产科门诊"/>
    <s v="监护仪"/>
    <x v="6"/>
    <s v="三类"/>
    <n v="6.8493150684931505"/>
  </r>
  <r>
    <n v="1210"/>
    <s v="监护仪"/>
    <s v="UT-4000A"/>
    <s v="未知制造商"/>
    <s v="在用"/>
    <s v="妇产科"/>
    <s v="2010.09.23"/>
    <d v="2010-09-23T00:00:00"/>
    <x v="0"/>
    <s v="保外"/>
    <s v="妇产科门诊"/>
    <s v="监护仪"/>
    <x v="6"/>
    <s v="三类"/>
    <n v="6.8493150684931505"/>
  </r>
  <r>
    <n v="1211"/>
    <s v="监护仪"/>
    <s v="UT-4000A"/>
    <s v="未知制造商"/>
    <s v="在用"/>
    <s v="妇产科"/>
    <s v="2010.09.23"/>
    <d v="2010-09-23T00:00:00"/>
    <x v="0"/>
    <s v="保外"/>
    <s v="妇产科门诊"/>
    <s v="监护仪"/>
    <x v="6"/>
    <s v="三类"/>
    <n v="6.8493150684931505"/>
  </r>
  <r>
    <n v="1212"/>
    <s v="监护仪"/>
    <s v="UT-4000A"/>
    <s v="未知制造商"/>
    <s v="在用"/>
    <s v="28病区"/>
    <s v="2010.09.23"/>
    <d v="2010-09-23T00:00:00"/>
    <x v="0"/>
    <s v="保外"/>
    <s v="28病区"/>
    <s v="监护仪"/>
    <x v="6"/>
    <s v="三类"/>
    <n v="6.8493150684931505"/>
  </r>
  <r>
    <n v="1213"/>
    <s v="监示器"/>
    <s v="JVC  TM-Hi750CG"/>
    <s v="JVC公司"/>
    <s v="在用"/>
    <s v="手术室"/>
    <s v="2007.08.30"/>
    <d v="2007-08-30T00:00:00"/>
    <x v="0"/>
    <s v="保外"/>
    <s v="手术室"/>
    <s v="监视器"/>
    <x v="9"/>
    <s v="一类"/>
    <n v="9.9178082191780828"/>
  </r>
  <r>
    <n v="1214"/>
    <s v="X线机"/>
    <s v="MSD-III"/>
    <s v="福建梅生医疗"/>
    <s v="在用"/>
    <s v="口腔科"/>
    <s v="2001.03.01"/>
    <d v="2001-03-01T00:00:00"/>
    <x v="0"/>
    <s v="保外"/>
    <s v="口腔科"/>
    <s v="X线机"/>
    <x v="3"/>
    <s v="二类"/>
    <n v="16.419178082191781"/>
  </r>
  <r>
    <n v="1215"/>
    <s v="灭菌器"/>
    <s v="SEA  23L"/>
    <s v="宁波蓝野医疗"/>
    <s v="在用"/>
    <s v="口腔科"/>
    <s v="2016.05.13"/>
    <d v="2016-05-13T00:00:00"/>
    <x v="1"/>
    <s v="保内2018.5"/>
    <s v="口腔科"/>
    <s v="灭菌器"/>
    <x v="9"/>
    <s v="二类"/>
    <n v="1.2082191780821918"/>
  </r>
  <r>
    <n v="1216"/>
    <s v="低速离心机"/>
    <s v="LC-10C"/>
    <s v="安徽中科中佳"/>
    <s v="在用"/>
    <s v="检验科"/>
    <s v="2011.08.30"/>
    <d v="2011-08-30T00:00:00"/>
    <x v="0"/>
    <s v="保外"/>
    <s v="检验科"/>
    <s v="低速离心机"/>
    <x v="2"/>
    <s v="一类"/>
    <n v="5.9150684931506845"/>
  </r>
  <r>
    <n v="1217"/>
    <s v="数字化仪"/>
    <s v="Hipo  1824C"/>
    <s v="深圳医捷科技"/>
    <s v="在用"/>
    <s v="放疗组"/>
    <s v="2007.04.28"/>
    <d v="2007-04-28T00:00:00"/>
    <x v="0"/>
    <s v="保外"/>
    <s v="放疗室"/>
    <s v="数字化仪"/>
    <x v="9"/>
    <s v="一类"/>
    <n v="10.257534246575343"/>
  </r>
  <r>
    <n v="1218"/>
    <s v="手术显微镜"/>
    <s v="SXP-1C"/>
    <s v="上海医疗器械"/>
    <s v="在用"/>
    <s v="手术室"/>
    <s v="2014.01.04"/>
    <d v="2014-01-04T00:00:00"/>
    <x v="0"/>
    <s v="保外"/>
    <s v="手术室"/>
    <s v="显微镜"/>
    <x v="7"/>
    <s v="二类"/>
    <n v="3.5643835616438357"/>
  </r>
  <r>
    <n v="1219"/>
    <s v="手术显微镜"/>
    <s v="SXP-1C"/>
    <s v="上海医疗器械"/>
    <s v="在用"/>
    <s v="科教处"/>
    <s v="2013.02.25"/>
    <d v="2013-02-25T00:00:00"/>
    <x v="0"/>
    <s v="保外"/>
    <s v="科教处"/>
    <s v="显微镜"/>
    <x v="7"/>
    <s v="二类"/>
    <n v="4.4219178082191783"/>
  </r>
  <r>
    <n v="1220"/>
    <s v="手术显微镜"/>
    <s v="SXP-1C"/>
    <s v="上海医疗器械"/>
    <s v="在用"/>
    <s v="科教处"/>
    <s v="2013.02.25"/>
    <d v="2013-02-25T00:00:00"/>
    <x v="0"/>
    <s v="保外"/>
    <s v="科教处"/>
    <s v="显微镜"/>
    <x v="7"/>
    <s v="二类"/>
    <n v="4.4219178082191783"/>
  </r>
  <r>
    <n v="1221"/>
    <s v="手术显微镜"/>
    <s v="SXP-1C"/>
    <s v="上海医疗器械"/>
    <s v="在用"/>
    <s v="科教处"/>
    <s v="2013.01.23"/>
    <d v="2013-01-23T00:00:00"/>
    <x v="0"/>
    <s v="保外"/>
    <s v="科教处"/>
    <s v="显微镜"/>
    <x v="7"/>
    <s v="二类"/>
    <n v="4.5123287671232877"/>
  </r>
  <r>
    <n v="1222"/>
    <s v="电动锯"/>
    <s v="DDLZ-II"/>
    <s v="上海手术器械厂"/>
    <s v="在用"/>
    <s v="手术室"/>
    <s v="2011.09.26"/>
    <d v="2011-09-24T00:00:00"/>
    <x v="0"/>
    <s v="保外"/>
    <s v="手术室"/>
    <s v="电动锯"/>
    <x v="12"/>
    <s v="二类"/>
    <n v="5.8465753424657532"/>
  </r>
  <r>
    <n v="1223"/>
    <s v="电动锯"/>
    <s v="DDLZ-II"/>
    <s v="上海手术器械厂"/>
    <s v="在用"/>
    <s v="手术室"/>
    <s v="2011.09.26"/>
    <d v="2011-09-24T00:00:00"/>
    <x v="0"/>
    <s v="保外"/>
    <s v="手术室"/>
    <s v="电动锯"/>
    <x v="12"/>
    <s v="二类"/>
    <n v="5.8465753424657532"/>
  </r>
  <r>
    <n v="1224"/>
    <s v="手术显微镜"/>
    <s v="SXP-1C"/>
    <s v="上海医疗器械"/>
    <s v="在用"/>
    <s v="手术室"/>
    <s v="2008.01.25"/>
    <d v="2008-01-25T00:00:00"/>
    <x v="0"/>
    <s v="保外"/>
    <s v="手术室"/>
    <s v="显微镜"/>
    <x v="7"/>
    <s v="二类"/>
    <n v="9.5123287671232877"/>
  </r>
  <r>
    <n v="1225"/>
    <s v="医用显微手术电钻"/>
    <s v="XSZ-4"/>
    <s v="上海光点技术"/>
    <s v="在用"/>
    <s v="手术室"/>
    <s v="2000.08.01"/>
    <d v="2000-08-01T00:00:00"/>
    <x v="0"/>
    <s v="保外"/>
    <s v="手术室"/>
    <s v="显微手术电钻"/>
    <x v="12"/>
    <s v="三类"/>
    <n v="17"/>
  </r>
  <r>
    <n v="1226"/>
    <s v="黄疸计"/>
    <s v="JH20-1B"/>
    <s v="南京理工大学"/>
    <s v="在用"/>
    <s v="9病区"/>
    <s v="2015.08.12"/>
    <d v="2015-08-12T00:00:00"/>
    <x v="0"/>
    <s v="保外"/>
    <s v="9病区"/>
    <s v="黄疸计"/>
    <x v="8"/>
    <s v="二类"/>
    <n v="1.9616438356164383"/>
  </r>
  <r>
    <n v="1227"/>
    <s v="空气波压力治疗仪"/>
    <s v="WBH-B"/>
    <s v="威海市博华医疗"/>
    <s v="在用"/>
    <s v="24病区"/>
    <s v="2014.12.30"/>
    <d v="2014-12-30T00:00:00"/>
    <x v="0"/>
    <s v="保外"/>
    <s v="24病区"/>
    <s v="压力治疗仪"/>
    <x v="8"/>
    <s v="二类"/>
    <n v="2.5780821917808221"/>
  </r>
  <r>
    <n v="1228"/>
    <s v="超声波清洗机"/>
    <s v="TQX-200BH"/>
    <s v="山东新华"/>
    <s v="在用"/>
    <s v="供应室"/>
    <s v="2014.12.16"/>
    <d v="2014-12-16T00:00:00"/>
    <x v="0"/>
    <s v="保外"/>
    <s v="供应室"/>
    <s v="超声波清洗机"/>
    <x v="9"/>
    <s v="一类"/>
    <n v="2.6164383561643834"/>
  </r>
  <r>
    <n v="1229"/>
    <s v="空气波压力治疗仪"/>
    <s v="WBH-B"/>
    <s v="威海市博华医疗"/>
    <s v="在用"/>
    <s v="29病区"/>
    <s v="2014.04.28"/>
    <d v="2014-04-28T00:00:00"/>
    <x v="0"/>
    <s v="保外"/>
    <s v="29病区"/>
    <s v="压力治疗仪"/>
    <x v="8"/>
    <s v="二类"/>
    <n v="3.2520547945205478"/>
  </r>
  <r>
    <n v="1230"/>
    <s v="空气波压力治疗仪"/>
    <s v="WBH-B"/>
    <s v="威海市博华医疗"/>
    <s v="在用"/>
    <s v="28病区"/>
    <s v="2014.04.28"/>
    <d v="2014-04-28T00:00:00"/>
    <x v="0"/>
    <s v="保外"/>
    <s v="28病区"/>
    <s v="压力治疗仪"/>
    <x v="8"/>
    <s v="二类"/>
    <n v="3.2520547945205478"/>
  </r>
  <r>
    <n v="1231"/>
    <s v="空气波压力治疗仪"/>
    <s v="WBH-B"/>
    <s v="威海市博华医疗"/>
    <s v="在用"/>
    <s v="30病区"/>
    <s v="2013.12.05"/>
    <d v="2013-12-05T00:00:00"/>
    <x v="0"/>
    <s v="保外"/>
    <s v="30病区"/>
    <s v="压力治疗仪"/>
    <x v="8"/>
    <s v="二类"/>
    <n v="3.6465753424657534"/>
  </r>
  <r>
    <n v="1232"/>
    <s v="黄疸计"/>
    <s v="JH20-1B"/>
    <s v="南京理工大学"/>
    <s v="在用"/>
    <s v="儿科"/>
    <s v="2013.07.19"/>
    <d v="2013-07-19T00:00:00"/>
    <x v="0"/>
    <s v="保外"/>
    <s v="儿科"/>
    <s v="黄疸计"/>
    <x v="8"/>
    <s v="二类"/>
    <n v="4.0273972602739727"/>
  </r>
  <r>
    <n v="1233"/>
    <s v="医用吸氧泵"/>
    <s v="AD3000-SPB"/>
    <s v="广东鸽子"/>
    <s v="在用"/>
    <s v="9病区"/>
    <s v="2012.08.08"/>
    <d v="2012-08-08T00:00:00"/>
    <x v="0"/>
    <s v="保外"/>
    <s v="9病区"/>
    <s v="医用吸氧泵"/>
    <x v="5"/>
    <s v="二类"/>
    <n v="4.9726027397260273"/>
  </r>
  <r>
    <n v="1234"/>
    <s v="呼叫系统"/>
    <s v="WZ"/>
    <s v="南京爱尼电子"/>
    <s v="在用"/>
    <s v="血透室"/>
    <s v="2012.03.19"/>
    <d v="2012-03-19T00:00:00"/>
    <x v="0"/>
    <s v="保外"/>
    <s v="血透室"/>
    <s v="呼叫系统"/>
    <x v="15"/>
    <s v="一类"/>
    <n v="5.3616438356164382"/>
  </r>
  <r>
    <n v="1235"/>
    <s v="肠内营养输注泵"/>
    <s v="Flocare Infinity II"/>
    <s v="纽迪希亚"/>
    <s v="在用"/>
    <s v="11病区"/>
    <s v="2017.05.22"/>
    <d v="2017-05-23T00:00:00"/>
    <x v="1"/>
    <s v="保内2018.5"/>
    <s v="11病区"/>
    <s v="输注泵"/>
    <x v="5"/>
    <s v="二类"/>
    <n v="0.18082191780821918"/>
  </r>
  <r>
    <n v="1236"/>
    <s v="肠内营养输注泵"/>
    <s v="Flocare Infinity II"/>
    <s v="纽迪希亚"/>
    <s v="在用"/>
    <s v="11病区"/>
    <s v="2017.05.22"/>
    <d v="2017-05-23T00:00:00"/>
    <x v="1"/>
    <s v="保内2018.5"/>
    <s v="11病区"/>
    <s v="输注泵"/>
    <x v="5"/>
    <s v="二类"/>
    <n v="0.18082191780821918"/>
  </r>
  <r>
    <n v="1237"/>
    <s v="肠内营养输注泵"/>
    <s v="Flocare Infinity II"/>
    <s v="纽迪希亚"/>
    <s v="在用"/>
    <s v="11病区"/>
    <s v="2017.05.22"/>
    <d v="2017-05-23T00:00:00"/>
    <x v="1"/>
    <s v="保内2018.5"/>
    <s v="11病区"/>
    <s v="输注泵"/>
    <x v="5"/>
    <s v="二类"/>
    <n v="0.18082191780821918"/>
  </r>
  <r>
    <n v="1238"/>
    <s v="肠内营养输注泵"/>
    <s v="Flocare Infinity II"/>
    <s v="纽迪希亚"/>
    <s v="在用"/>
    <s v="11病区"/>
    <s v="2017.05.22"/>
    <d v="2017-05-23T00:00:00"/>
    <x v="1"/>
    <s v="保内2018.5"/>
    <s v="11病区"/>
    <s v="输注泵"/>
    <x v="5"/>
    <s v="二类"/>
    <n v="0.18082191780821918"/>
  </r>
  <r>
    <n v="1239"/>
    <s v="肠内营养输注泵"/>
    <s v="Flocare Infinity II"/>
    <s v="纽迪希亚"/>
    <s v="在用"/>
    <s v="24病区"/>
    <s v="2017.05.22"/>
    <d v="2017-05-23T00:00:00"/>
    <x v="1"/>
    <s v="保内2018.5"/>
    <s v="24病区"/>
    <s v="输注泵"/>
    <x v="5"/>
    <s v="二类"/>
    <n v="0.18082191780821918"/>
  </r>
  <r>
    <n v="1240"/>
    <s v="肠内营养输注泵"/>
    <s v="Flocare Infinity II"/>
    <s v="纽迪希亚"/>
    <s v="在用"/>
    <s v="24病区"/>
    <s v="2017.05.22"/>
    <d v="2017-05-23T00:00:00"/>
    <x v="1"/>
    <s v="保内2018.5"/>
    <s v="24病区"/>
    <s v="输注泵"/>
    <x v="5"/>
    <s v="二类"/>
    <n v="0.18082191780821918"/>
  </r>
  <r>
    <n v="1241"/>
    <s v="肠内营养输注泵"/>
    <s v="Flocare Infinity II"/>
    <s v="纽迪希亚"/>
    <s v="在用"/>
    <s v="24病区"/>
    <s v="2017.05.22"/>
    <d v="2017-05-23T00:00:00"/>
    <x v="1"/>
    <s v="保内2018.5"/>
    <s v="24病区"/>
    <s v="输注泵"/>
    <x v="5"/>
    <s v="二类"/>
    <n v="0.18082191780821918"/>
  </r>
  <r>
    <n v="1242"/>
    <s v="肠内营养输注泵"/>
    <s v="Flocare Infinity II"/>
    <s v="纽迪希亚"/>
    <s v="在用"/>
    <s v="24病区"/>
    <s v="2017.05.22"/>
    <d v="2017-05-23T00:00:00"/>
    <x v="1"/>
    <s v="保内2018.5"/>
    <s v="24病区"/>
    <s v="输注泵"/>
    <x v="5"/>
    <s v="二类"/>
    <n v="0.18082191780821918"/>
  </r>
  <r>
    <n v="1243"/>
    <s v="肠内营养输注泵"/>
    <s v="Flocare Infinity II"/>
    <s v="纽迪希亚"/>
    <s v="在用"/>
    <s v="2病区"/>
    <s v="2016.12.15"/>
    <d v="2016-12-16T00:00:00"/>
    <x v="1"/>
    <s v="保内2017.12"/>
    <s v="2病区"/>
    <s v="输注泵"/>
    <x v="5"/>
    <s v="二类"/>
    <n v="0.61369863013698633"/>
  </r>
  <r>
    <n v="1244"/>
    <s v="肠内营养输注泵"/>
    <s v="Flocare Infinity II"/>
    <s v="纽迪希亚"/>
    <s v="在用"/>
    <s v="25病区"/>
    <s v="2016.12.15"/>
    <d v="2016-12-16T00:00:00"/>
    <x v="1"/>
    <s v="保内2017.12"/>
    <s v="25病区"/>
    <s v="输注泵"/>
    <x v="5"/>
    <s v="二类"/>
    <n v="0.61369863013698633"/>
  </r>
  <r>
    <n v="1245"/>
    <s v="肠内营养输注泵"/>
    <s v="Flocare Infinity II"/>
    <s v="纽迪希亚"/>
    <s v="在用"/>
    <s v="25病区"/>
    <s v="2016.12.15"/>
    <d v="2016-12-16T00:00:00"/>
    <x v="1"/>
    <s v="保内2017.12"/>
    <s v="25病区"/>
    <s v="输注泵"/>
    <x v="5"/>
    <s v="二类"/>
    <n v="0.61369863013698633"/>
  </r>
  <r>
    <n v="1246"/>
    <s v="空气波压力治疗仪"/>
    <s v="IPC400E"/>
    <s v="北京龙马负图"/>
    <s v="在用"/>
    <s v="17病区"/>
    <s v="2015.11.13"/>
    <d v="2016-03-31T00:00:00"/>
    <x v="0"/>
    <s v="保外"/>
    <s v="17病区"/>
    <s v="压力治疗仪"/>
    <x v="8"/>
    <s v="二类"/>
    <n v="1.3260273972602741"/>
  </r>
  <r>
    <n v="1247"/>
    <s v="肠内营养输注泵"/>
    <s v="复尔凯800型"/>
    <s v="纽迪希亚"/>
    <s v="在用"/>
    <s v="24病区"/>
    <s v="2014.01.09"/>
    <d v="2014-01-09T00:00:00"/>
    <x v="0"/>
    <s v="保外"/>
    <s v="24病区"/>
    <s v="输注泵"/>
    <x v="5"/>
    <s v="二类"/>
    <n v="3.5506849315068494"/>
  </r>
  <r>
    <n v="1248"/>
    <s v="输液加温器"/>
    <s v="T-800"/>
    <s v="淄博杰森医疗"/>
    <s v="在用"/>
    <s v="手术室"/>
    <s v="2012.06.30"/>
    <d v="2012-06-30T00:00:00"/>
    <x v="0"/>
    <s v="保外"/>
    <s v="手术室"/>
    <s v="加温器"/>
    <x v="9"/>
    <s v="一类"/>
    <n v="5.0794520547945208"/>
  </r>
  <r>
    <n v="1249"/>
    <s v="手术对接车"/>
    <s v="RS26A"/>
    <s v="上海荣顺金属制品"/>
    <s v="在用"/>
    <s v="手术室"/>
    <s v="2012.03.27"/>
    <d v="2012-05-08T00:00:00"/>
    <x v="0"/>
    <s v="保外"/>
    <s v="手术室"/>
    <s v="手术对接车"/>
    <x v="9"/>
    <s v="一类"/>
    <n v="5.2246575342465755"/>
  </r>
  <r>
    <n v="1250"/>
    <s v="肠内营养输注泵"/>
    <s v="复尔凯800型"/>
    <s v="纽迪希亚"/>
    <s v="在用"/>
    <s v="3病区"/>
    <s v="2012.03.16"/>
    <d v="2012-03-16T00:00:00"/>
    <x v="0"/>
    <s v="保外"/>
    <s v="3病区"/>
    <s v="输注泵"/>
    <x v="5"/>
    <s v="二类"/>
    <n v="5.3698630136986303"/>
  </r>
  <r>
    <n v="1251"/>
    <s v="肠内营养输注泵"/>
    <s v="复尔凯800型"/>
    <s v="纽迪希亚"/>
    <s v="在用"/>
    <s v="3病区"/>
    <s v="2012.03.16"/>
    <d v="2012-03-16T00:00:00"/>
    <x v="0"/>
    <s v="保外"/>
    <s v="3病区"/>
    <s v="输注泵"/>
    <x v="5"/>
    <s v="二类"/>
    <n v="5.3698630136986303"/>
  </r>
  <r>
    <n v="1252"/>
    <s v="肠内营养输注泵"/>
    <s v="复尔凯800型"/>
    <s v="纽迪希亚"/>
    <s v="在用"/>
    <s v="3病区"/>
    <s v="2012.03.16"/>
    <d v="2012-03-16T00:00:00"/>
    <x v="0"/>
    <s v="保外"/>
    <s v="3病区"/>
    <s v="输注泵"/>
    <x v="5"/>
    <s v="二类"/>
    <n v="5.3698630136986303"/>
  </r>
  <r>
    <n v="1253"/>
    <s v="肠内营养输注泵"/>
    <s v="复尔凯800型"/>
    <s v="纽迪希亚"/>
    <s v="在用"/>
    <s v="3病区"/>
    <s v="2012.03.16"/>
    <d v="2012-03-16T00:00:00"/>
    <x v="0"/>
    <s v="保外"/>
    <s v="3病区"/>
    <s v="输注泵"/>
    <x v="5"/>
    <s v="二类"/>
    <n v="5.3698630136986303"/>
  </r>
  <r>
    <n v="1254"/>
    <s v="肠内营养输注泵"/>
    <s v="复尔凯800型"/>
    <s v="纽迪希亚"/>
    <s v="在用"/>
    <s v="23病区"/>
    <s v="2012.03.05"/>
    <d v="2012-03-05T00:00:00"/>
    <x v="0"/>
    <s v="保外"/>
    <s v="23病区"/>
    <s v="输注泵"/>
    <x v="5"/>
    <s v="二类"/>
    <n v="5.4"/>
  </r>
  <r>
    <n v="1255"/>
    <s v="肠内营养输注泵"/>
    <s v="复尔凯800型"/>
    <s v="纽迪希亚"/>
    <s v="在用"/>
    <s v="12病区"/>
    <s v="2012.02.23"/>
    <d v="2012-02-23T00:00:00"/>
    <x v="0"/>
    <s v="保外"/>
    <s v="12病区"/>
    <s v="输注泵"/>
    <x v="5"/>
    <s v="二类"/>
    <n v="5.4301369863013695"/>
  </r>
  <r>
    <n v="1256"/>
    <s v="肠内营养输注泵"/>
    <s v="复尔凯800型"/>
    <s v="纽迪希亚"/>
    <s v="在用"/>
    <s v="12病区"/>
    <s v="2012.02.23"/>
    <d v="2012-02-25T00:00:00"/>
    <x v="0"/>
    <s v="保外"/>
    <s v="12病区"/>
    <s v="输注泵"/>
    <x v="5"/>
    <s v="二类"/>
    <n v="5.4246575342465757"/>
  </r>
  <r>
    <n v="1257"/>
    <s v="超声波清洗机"/>
    <s v="KQ-300DY.A"/>
    <s v="昆山市超声仪器有限公"/>
    <s v="在用"/>
    <s v="检验科"/>
    <s v="2011.08.24"/>
    <d v="2011-08-25T00:00:00"/>
    <x v="0"/>
    <s v="保外"/>
    <s v="检验科"/>
    <s v="超声波清洗机"/>
    <x v="9"/>
    <s v="一类"/>
    <n v="5.9287671232876713"/>
  </r>
  <r>
    <n v="1258"/>
    <s v="肠内营养输注泵"/>
    <s v="复尔凯800型"/>
    <s v="纽迪希亚"/>
    <s v="在用"/>
    <s v="3病区"/>
    <s v="2011.07.12"/>
    <d v="2011-07-19T00:00:00"/>
    <x v="0"/>
    <s v="保外"/>
    <s v="3病区"/>
    <s v="输注泵"/>
    <x v="5"/>
    <s v="二类"/>
    <n v="6.0301369863013701"/>
  </r>
  <r>
    <n v="1259"/>
    <s v="肠内营养输注泵"/>
    <s v="复尔凯800型"/>
    <s v="纽迪希亚"/>
    <s v="在用"/>
    <s v="3病区"/>
    <s v="2011.07.12"/>
    <d v="2011-07-19T00:00:00"/>
    <x v="0"/>
    <s v="保外"/>
    <s v="3病区"/>
    <s v="输注泵"/>
    <x v="5"/>
    <s v="二类"/>
    <n v="6.0301369863013701"/>
  </r>
  <r>
    <n v="1260"/>
    <s v="心肺复苏模拟人"/>
    <s v="KAR/CPR 500"/>
    <s v="上海胜健医学"/>
    <s v="在用"/>
    <s v="科教处"/>
    <s v="2009.12.05"/>
    <d v="2009-12-05T00:00:00"/>
    <x v="0"/>
    <s v="保外"/>
    <s v="科教处"/>
    <s v="心肺复苏模拟人"/>
    <x v="9"/>
    <s v="一类"/>
    <n v="7.6493150684931503"/>
  </r>
  <r>
    <n v="1261"/>
    <s v="超声波清洗机"/>
    <s v="KQ-300DY.A"/>
    <s v="昆山市超声仪器有限公"/>
    <s v="在用"/>
    <s v="胃肠镜室"/>
    <s v="2008.08.08"/>
    <d v="2008-08-08T00:00:00"/>
    <x v="0"/>
    <s v="保外"/>
    <s v="内镜室"/>
    <s v="超声清洗机"/>
    <x v="9"/>
    <s v="一类"/>
    <n v="8.9753424657534246"/>
  </r>
  <r>
    <n v="1262"/>
    <s v="校正板"/>
    <s v="WZ"/>
    <s v="深圳医捷科技"/>
    <s v="在用"/>
    <s v="放疗组"/>
    <s v="2007.08.07"/>
    <d v="2007-08-07T00:00:00"/>
    <x v="0"/>
    <s v="保外"/>
    <s v="放疗室"/>
    <s v="校正板"/>
    <x v="9"/>
    <s v="一类"/>
    <n v="9.9808219178082194"/>
  </r>
  <r>
    <n v="1263"/>
    <s v="超声波清洗机"/>
    <s v="KQ-300DY"/>
    <s v="昆山市超声仪器有限公"/>
    <s v="在用"/>
    <s v="供应室"/>
    <s v="2007.07.11"/>
    <d v="2007-07-11T00:00:00"/>
    <x v="0"/>
    <s v="保外"/>
    <s v="供应室"/>
    <s v="超声波清洗机"/>
    <x v="9"/>
    <s v="一类"/>
    <n v="10.054794520547945"/>
  </r>
  <r>
    <n v="1264"/>
    <s v="超声波清洗机"/>
    <s v="KQ-300DY"/>
    <s v="昆山市超声仪器有限公"/>
    <s v="在用"/>
    <s v="口腔科"/>
    <s v="2005.09.13"/>
    <d v="2005-09-13T00:00:00"/>
    <x v="0"/>
    <s v="保外"/>
    <s v="口腔科"/>
    <s v="超声波清洗机"/>
    <x v="9"/>
    <s v="一类"/>
    <n v="11.87945205479452"/>
  </r>
  <r>
    <n v="1265"/>
    <s v="肠内营养输注泵"/>
    <s v="复尔凯800型"/>
    <s v="纽迪希亚"/>
    <s v="在用"/>
    <s v="3病区"/>
    <s v="2005.05.31"/>
    <d v="2005-05-31T00:00:00"/>
    <x v="0"/>
    <s v="保外"/>
    <s v="3病区"/>
    <s v="输注泵"/>
    <x v="5"/>
    <s v="二类"/>
    <n v="12.167123287671233"/>
  </r>
  <r>
    <n v="1266"/>
    <s v="婴儿培养箱"/>
    <s v="YP-90"/>
    <s v="浙江宁波戴维"/>
    <s v="在用"/>
    <s v="9病区"/>
    <s v="2003.12.03"/>
    <d v="2003-12-03T00:00:00"/>
    <x v="0"/>
    <s v="保外"/>
    <s v="9病区"/>
    <s v="婴儿培养箱"/>
    <x v="5"/>
    <s v="三类"/>
    <n v="13.66027397260274"/>
  </r>
  <r>
    <n v="1267"/>
    <s v="手术无影灯"/>
    <s v="ZF-620"/>
    <s v="上海医大仪器厂"/>
    <s v="在用"/>
    <s v="妇产科"/>
    <s v="2004.03.26"/>
    <d v="2004-03-26T00:00:00"/>
    <x v="0"/>
    <s v="保外"/>
    <s v="妇产科门诊"/>
    <s v="无影灯"/>
    <x v="5"/>
    <s v="二类"/>
    <n v="13.347945205479451"/>
  </r>
  <r>
    <n v="1268"/>
    <s v="手术无影灯"/>
    <s v="ZF-620"/>
    <s v="上海医大仪器厂"/>
    <s v="在用"/>
    <s v="妇产科"/>
    <s v="2004.03.26"/>
    <d v="2004-03-26T00:00:00"/>
    <x v="0"/>
    <s v="保外"/>
    <s v="妇产科门诊"/>
    <s v="无影灯"/>
    <x v="5"/>
    <s v="二类"/>
    <n v="13.347945205479451"/>
  </r>
  <r>
    <n v="1269"/>
    <s v="中医定向药透仪"/>
    <s v="WND-ZZ-2TD"/>
    <s v="桂林市威诺敦医疗"/>
    <s v="在用"/>
    <s v="康复医学科"/>
    <s v="2015.06.08"/>
    <d v="2015-06-08T00:00:00"/>
    <x v="0"/>
    <s v="保外"/>
    <s v="康复医学科"/>
    <s v="中医定向药透仪"/>
    <x v="9"/>
    <s v="一类"/>
    <n v="2.1397260273972605"/>
  </r>
  <r>
    <n v="1270"/>
    <s v="X射线防护服（带围脖）"/>
    <s v="05/0.25mmPb L"/>
    <s v="德国DR.GOOS"/>
    <s v="在用"/>
    <s v="介入科"/>
    <s v="2016.11.29"/>
    <d v="2016-12-30T00:00:00"/>
    <x v="1"/>
    <s v="保内2017.12"/>
    <s v="介入科"/>
    <s v="X射线防护服"/>
    <x v="14"/>
    <s v="一类"/>
    <n v="0.57534246575342463"/>
  </r>
  <r>
    <n v="1271"/>
    <s v="X射线防护服（带围脖）"/>
    <s v="05/0.25mmPb L"/>
    <s v="德国DR.GOOS"/>
    <s v="在用"/>
    <s v="介入科"/>
    <s v="2016.11.29"/>
    <d v="2016-12-30T00:00:00"/>
    <x v="1"/>
    <s v="保内2017.12"/>
    <s v="介入科"/>
    <s v="X射线防护服"/>
    <x v="14"/>
    <s v="一类"/>
    <n v="0.57534246575342463"/>
  </r>
  <r>
    <n v="1272"/>
    <s v="X射线防护服（带围脖）"/>
    <s v="05/0.25mmPb M"/>
    <s v="德国DR.GOOS"/>
    <s v="在用"/>
    <s v="介入科"/>
    <s v="2016.11.29"/>
    <d v="2016-12-30T00:00:00"/>
    <x v="1"/>
    <s v="保内2017.12"/>
    <s v="介入科"/>
    <s v="X射线防护服"/>
    <x v="14"/>
    <s v="一类"/>
    <n v="0.57534246575342463"/>
  </r>
  <r>
    <n v="1273"/>
    <s v="X射线防护服（带围脖）"/>
    <s v="05/0.25mmPb M"/>
    <s v="德国DR.GOOS"/>
    <s v="在用"/>
    <s v="介入科"/>
    <s v="2016.11.29"/>
    <d v="2016-12-30T00:00:00"/>
    <x v="1"/>
    <s v="保内2017.12"/>
    <s v="介入科"/>
    <s v="X射线防护服"/>
    <x v="14"/>
    <s v="一类"/>
    <n v="0.57534246575342463"/>
  </r>
  <r>
    <n v="1274"/>
    <s v="X射线防护服（带围脖）"/>
    <s v="05/0.25mmPb M"/>
    <s v="德国DR.GOOS"/>
    <s v="在用"/>
    <s v="介入科"/>
    <s v="2016.11.29"/>
    <d v="2016-12-30T00:00:00"/>
    <x v="1"/>
    <s v="保内2017.12"/>
    <s v="介入科"/>
    <s v="X射线防护服"/>
    <x v="14"/>
    <s v="一类"/>
    <n v="0.57534246575342463"/>
  </r>
  <r>
    <n v="1275"/>
    <s v="医用吸氧泵"/>
    <s v="AD3000-SPA"/>
    <s v="广东鸽子"/>
    <s v="在用"/>
    <s v="9病区"/>
    <s v="2013.12.13"/>
    <d v="2013-12-13T00:00:00"/>
    <x v="0"/>
    <s v="保外"/>
    <s v="9病区"/>
    <s v="医用吸氧泵"/>
    <x v="5"/>
    <s v="二类"/>
    <n v="3.6246575342465754"/>
  </r>
  <r>
    <n v="1276"/>
    <s v="医用吸氧泵"/>
    <s v="AD3000-SPA"/>
    <s v="广东鸽子"/>
    <s v="在用"/>
    <s v="5病区"/>
    <s v="2013.12.13"/>
    <d v="2013-12-13T00:00:00"/>
    <x v="0"/>
    <s v="保外"/>
    <s v="5病区"/>
    <s v="医用吸氧泵"/>
    <x v="5"/>
    <s v="二类"/>
    <n v="3.6246575342465754"/>
  </r>
  <r>
    <n v="1277"/>
    <s v="红光医疗仪"/>
    <s v="SS-D"/>
    <s v="无锡南洋光学电子"/>
    <s v="在用"/>
    <s v="15病区"/>
    <s v="2009.06.04"/>
    <d v="2009-06-04T00:00:00"/>
    <x v="0"/>
    <s v="保外"/>
    <s v="15病区"/>
    <s v="红光医疗仪"/>
    <x v="8"/>
    <s v="二类"/>
    <n v="8.1534246575342468"/>
  </r>
  <r>
    <n v="1278"/>
    <s v="乳腺托架"/>
    <s v="YC-RU-III"/>
    <s v="深圳市腾飞宇"/>
    <s v="在用"/>
    <s v="放疗组"/>
    <s v="2013.03.19"/>
    <d v="2013-03-19T00:00:00"/>
    <x v="0"/>
    <s v="保外"/>
    <s v="放疗室"/>
    <s v="乳腺托架"/>
    <x v="9"/>
    <s v="一类"/>
    <n v="4.3616438356164382"/>
  </r>
  <r>
    <n v="1279"/>
    <s v="中医定向药透仪"/>
    <s v="WND-ZZ-2TD"/>
    <s v="桂林市威诺敦医疗"/>
    <s v="在用"/>
    <s v="康复医学科"/>
    <s v="2016.06.20"/>
    <d v="2016-06-21T00:00:00"/>
    <x v="0"/>
    <s v="保外"/>
    <s v="康复医学科"/>
    <s v="中医定向药透仪"/>
    <x v="9"/>
    <s v="一类"/>
    <n v="1.1013698630136985"/>
  </r>
  <r>
    <n v="1280"/>
    <s v="中医定向药透仪"/>
    <s v="WND-ZZ-2TD"/>
    <s v="桂林市威诺敦医疗"/>
    <s v="在用"/>
    <s v="16病区"/>
    <s v="2016.06.20"/>
    <d v="2016-06-21T00:00:00"/>
    <x v="0"/>
    <s v="保外"/>
    <s v="16病区"/>
    <s v="中医定向药透仪"/>
    <x v="9"/>
    <s v="一类"/>
    <n v="1.1013698630136985"/>
  </r>
  <r>
    <n v="1281"/>
    <s v="智能穿戴式牵伸康复系统"/>
    <s v="QS171"/>
    <s v="四川旭康医疗电器"/>
    <s v="在用"/>
    <s v="康复医学科"/>
    <s v="2015.08.04"/>
    <d v="2015-08-04T00:00:00"/>
    <x v="0"/>
    <s v="保外"/>
    <s v="康复医学科"/>
    <s v="智能穿戴式牵伸康复系统"/>
    <x v="6"/>
    <s v="二类"/>
    <n v="1.9835616438356165"/>
  </r>
  <r>
    <n v="1282"/>
    <s v="电子视频喉镜"/>
    <s v="E.An-IIL"/>
    <s v="天津市麦迪安"/>
    <s v="在用"/>
    <s v="急诊科"/>
    <s v="2014.07.03"/>
    <d v="2014-07-03T00:00:00"/>
    <x v="0"/>
    <s v="保外"/>
    <s v="急诊科"/>
    <s v="电子喉镜"/>
    <x v="7"/>
    <s v="二类"/>
    <n v="3.0712328767123287"/>
  </r>
  <r>
    <n v="1283"/>
    <s v="电子视频喉镜"/>
    <s v="E.An-IIL"/>
    <s v="天津市麦迪安"/>
    <s v="在用"/>
    <s v="麻醉科"/>
    <s v="2014.06.25"/>
    <d v="2014-06-25T00:00:00"/>
    <x v="0"/>
    <s v="保外"/>
    <s v="麻醉科"/>
    <s v="视频喉镜"/>
    <x v="7"/>
    <s v="二类"/>
    <n v="3.0931506849315067"/>
  </r>
  <r>
    <n v="1284"/>
    <s v="电子视频喉镜"/>
    <s v="E.An-IIL"/>
    <s v="天津市麦迪安"/>
    <s v="在用"/>
    <s v="麻醉科"/>
    <s v="2014.06.25"/>
    <d v="2014-06-25T00:00:00"/>
    <x v="0"/>
    <s v="保外"/>
    <s v="麻醉科"/>
    <s v="视频喉镜"/>
    <x v="7"/>
    <s v="二类"/>
    <n v="3.0931506849315067"/>
  </r>
  <r>
    <n v="1285"/>
    <s v="电子视频喉镜"/>
    <s v="E.An-IIL"/>
    <s v="天津市麦迪安"/>
    <s v="在用"/>
    <s v="3病区"/>
    <s v="2014.06.25"/>
    <d v="2014-06-25T00:00:00"/>
    <x v="0"/>
    <s v="保外"/>
    <s v="3病区"/>
    <s v="电子视频喉镜"/>
    <x v="7"/>
    <s v="二类"/>
    <n v="3.0931506849315067"/>
  </r>
  <r>
    <n v="1286"/>
    <s v="多功能一体化底座"/>
    <s v="YC-TQ-II"/>
    <s v="深圳市腾飞宇"/>
    <s v="在用"/>
    <s v="放疗组"/>
    <s v="2013.03.19"/>
    <d v="2013-03-19T00:00:00"/>
    <x v="0"/>
    <s v="保外"/>
    <s v="放疗室"/>
    <s v="多功能一体化底座"/>
    <x v="9"/>
    <s v="二类"/>
    <n v="4.3616438356164382"/>
  </r>
  <r>
    <n v="1287"/>
    <s v="空气波压力治疗仪"/>
    <s v="WBH-B"/>
    <s v="威海市博华医疗"/>
    <s v="在用"/>
    <s v="11病区"/>
    <s v="2017.05.31"/>
    <d v="2017-05-31T00:00:00"/>
    <x v="1"/>
    <s v="保内2018.5"/>
    <s v="11病区"/>
    <s v="压力治疗仪"/>
    <x v="8"/>
    <s v="二类"/>
    <n v="0.15890410958904111"/>
  </r>
  <r>
    <n v="1288"/>
    <s v="智能穿戴式牵伸康复系统"/>
    <s v="QS171"/>
    <s v="四川旭康医疗电器"/>
    <s v="在用"/>
    <s v="康复医学科"/>
    <s v="2015.10.23"/>
    <d v="2015-11-30T00:00:00"/>
    <x v="0"/>
    <s v="保外"/>
    <s v="康复医学科"/>
    <s v="智能穿戴式牵伸康复系统"/>
    <x v="6"/>
    <s v="二类"/>
    <n v="1.6602739726027398"/>
  </r>
  <r>
    <n v="1289"/>
    <s v="智能穿戴式牵伸康复系统"/>
    <s v="QS121"/>
    <s v="四川旭康医疗电器"/>
    <s v="在用"/>
    <s v="康复医学科"/>
    <s v="2015.10.23"/>
    <d v="2015-10-23T00:00:00"/>
    <x v="0"/>
    <s v="保外"/>
    <s v="康复医学科"/>
    <s v="智能穿戴式牵伸康复系统"/>
    <x v="6"/>
    <s v="二类"/>
    <n v="1.7643835616438357"/>
  </r>
  <r>
    <n v="1290"/>
    <s v="智能穿戴式牵伸康复系统"/>
    <s v="QS221"/>
    <s v="四川旭康医疗电器"/>
    <s v="在用"/>
    <s v="康复医学科"/>
    <s v="2015.10.23"/>
    <d v="2015-10-23T00:00:00"/>
    <x v="0"/>
    <s v="保外"/>
    <s v="康复医学科"/>
    <s v="智能穿戴式牵伸康复系统"/>
    <x v="6"/>
    <s v="二类"/>
    <n v="1.7643835616438357"/>
  </r>
  <r>
    <n v="1291"/>
    <s v="空气波压力治疗仪"/>
    <s v="WBH-B"/>
    <s v="威海市博华医疗"/>
    <s v="在用"/>
    <s v="18病区"/>
    <s v="2015.05.08"/>
    <d v="2015-05-08T00:00:00"/>
    <x v="0"/>
    <s v="保外"/>
    <s v="18病区"/>
    <s v="压力治疗仪"/>
    <x v="8"/>
    <s v="二类"/>
    <n v="2.2246575342465755"/>
  </r>
  <r>
    <n v="1292"/>
    <s v="空气波压力治疗仪"/>
    <s v="WBH-B"/>
    <s v="威海市博华医疗"/>
    <s v="在用"/>
    <s v="16病区"/>
    <s v="2015.04.08"/>
    <d v="2015-04-08T00:00:00"/>
    <x v="0"/>
    <s v="保外"/>
    <s v="16病区"/>
    <s v="压力治疗仪"/>
    <x v="8"/>
    <s v="二类"/>
    <n v="2.3068493150684932"/>
  </r>
  <r>
    <n v="1293"/>
    <s v="空气波压力治疗仪"/>
    <s v="WBH-B"/>
    <s v="威海市博华医疗"/>
    <s v="在用"/>
    <s v="11病区"/>
    <s v="2015.04.08"/>
    <d v="2015-04-08T00:00:00"/>
    <x v="0"/>
    <s v="保外"/>
    <s v="11病区"/>
    <s v="压力治疗仪"/>
    <x v="8"/>
    <s v="二类"/>
    <n v="2.3068493150684932"/>
  </r>
  <r>
    <n v="1294"/>
    <s v="空气波压力治疗仪"/>
    <s v="WBH-B"/>
    <s v="威海市博华医疗"/>
    <s v="在用"/>
    <s v="27病区"/>
    <s v="2015.04.08"/>
    <d v="2015-04-08T00:00:00"/>
    <x v="0"/>
    <s v="保外"/>
    <s v="27病区"/>
    <s v="压力治疗仪"/>
    <x v="8"/>
    <s v="二类"/>
    <n v="2.3068493150684932"/>
  </r>
  <r>
    <n v="1295"/>
    <s v="自动气压止血仪"/>
    <s v="ATS-III"/>
    <s v="杭州迈迪克"/>
    <s v="在用"/>
    <s v="手术室"/>
    <s v="2006.06.13"/>
    <d v="2006-06-13T00:00:00"/>
    <x v="0"/>
    <s v="保外"/>
    <s v="手术室"/>
    <s v="气压止血仪"/>
    <x v="5"/>
    <s v="一类"/>
    <n v="11.131506849315068"/>
  </r>
  <r>
    <n v="1296"/>
    <s v="喉镜"/>
    <s v="光导纤维麻醉"/>
    <s v="未知制造商"/>
    <s v="在用"/>
    <s v="麻醉科"/>
    <s v="2001.09.11"/>
    <d v="2001-09-11T00:00:00"/>
    <x v="0"/>
    <s v="保外"/>
    <s v="麻醉科"/>
    <s v="喉镜"/>
    <x v="7"/>
    <s v="二类"/>
    <n v="15.887671232876713"/>
  </r>
  <r>
    <n v="1297"/>
    <s v="电子视频喉镜"/>
    <s v="E.An-IIL"/>
    <s v="天津市麦迪安"/>
    <s v="在用"/>
    <s v="11病区"/>
    <s v="2016.04.06"/>
    <d v="2016-04-06T00:00:00"/>
    <x v="0"/>
    <s v="保外"/>
    <s v="11病区"/>
    <s v="电子视频喉镜"/>
    <x v="7"/>
    <s v="二类"/>
    <n v="1.3095890410958904"/>
  </r>
  <r>
    <n v="1298"/>
    <s v="电子视频喉镜"/>
    <s v="E.An-IIL"/>
    <s v="天津市麦迪安"/>
    <s v="在用"/>
    <s v="3病区"/>
    <s v="2016.04.06"/>
    <d v="2016-04-06T00:00:00"/>
    <x v="0"/>
    <s v="保外"/>
    <s v="3病区"/>
    <s v="电子视频喉镜"/>
    <x v="7"/>
    <s v="二类"/>
    <n v="1.3095890410958904"/>
  </r>
  <r>
    <n v="1299"/>
    <s v="电子视频喉镜"/>
    <s v="E.An-IIL"/>
    <s v="天津市麦迪安"/>
    <s v="在用"/>
    <s v="麻醉科"/>
    <s v="2015.10.09"/>
    <d v="2015-10-09T00:00:00"/>
    <x v="0"/>
    <s v="保外"/>
    <s v="麻醉科"/>
    <s v="视频喉镜"/>
    <x v="7"/>
    <s v="二类"/>
    <n v="1.8027397260273972"/>
  </r>
  <r>
    <n v="1300"/>
    <s v="电子视频喉镜"/>
    <s v="E.An-IIL"/>
    <s v="天津市麦迪安"/>
    <s v="在用"/>
    <s v="麻醉科"/>
    <s v="2015.10.09"/>
    <d v="2015-10-09T00:00:00"/>
    <x v="0"/>
    <s v="保外"/>
    <s v="麻醉科"/>
    <s v="视频喉镜"/>
    <x v="7"/>
    <s v="二类"/>
    <n v="1.8027397260273972"/>
  </r>
  <r>
    <n v="1301"/>
    <s v="电子视频喉镜"/>
    <s v="E.An-IIL"/>
    <s v="天津市麦迪安"/>
    <s v="在用"/>
    <s v="麻醉科"/>
    <s v="2015.10.09"/>
    <d v="2015-10-09T00:00:00"/>
    <x v="0"/>
    <s v="保外"/>
    <s v="麻醉科"/>
    <s v="视频喉镜"/>
    <x v="7"/>
    <s v="二类"/>
    <n v="1.8027397260273972"/>
  </r>
  <r>
    <n v="1302"/>
    <s v="根管治疗用微型马达"/>
    <s v="X-SMART"/>
    <s v="登士柏国际贸易"/>
    <s v="在用"/>
    <s v="口腔科"/>
    <s v="2015.07.03"/>
    <d v="2015-07-03T00:00:00"/>
    <x v="0"/>
    <s v="保外"/>
    <s v="口腔科"/>
    <s v="根管治疗用微型马达"/>
    <x v="16"/>
    <s v="一类"/>
    <n v="2.0712328767123287"/>
  </r>
  <r>
    <n v="1303"/>
    <s v="根管治疗用微型马达"/>
    <s v="X-SMART"/>
    <s v="登士柏国际贸易"/>
    <s v="在用"/>
    <s v="口腔科"/>
    <s v="2015.06.12"/>
    <d v="2015-06-12T00:00:00"/>
    <x v="0"/>
    <s v="保外"/>
    <s v="口腔科"/>
    <s v="根管治疗用微型马达"/>
    <x v="16"/>
    <s v="一类"/>
    <n v="2.128767123287671"/>
  </r>
  <r>
    <n v="1304"/>
    <s v="自动气压止血仪"/>
    <s v="ATS-III"/>
    <s v="杭州迈迪克"/>
    <s v="在用"/>
    <s v="手术室"/>
    <s v="2013.12.11"/>
    <d v="2013-12-11T00:00:00"/>
    <x v="0"/>
    <s v="保外"/>
    <s v="手术室"/>
    <s v="气压止血仪"/>
    <x v="5"/>
    <s v="一类"/>
    <n v="3.6301369863013697"/>
  </r>
  <r>
    <n v="1305"/>
    <s v="自动气压止血仪"/>
    <s v="ATS-III"/>
    <s v="杭州迈迪克"/>
    <s v="在用"/>
    <s v="手术室"/>
    <s v="2013.12.11"/>
    <d v="2013-12-11T00:00:00"/>
    <x v="0"/>
    <s v="保外"/>
    <s v="手术室"/>
    <s v="气压止血仪"/>
    <x v="5"/>
    <s v="一类"/>
    <n v="3.6301369863013697"/>
  </r>
  <r>
    <n v="1306"/>
    <s v="全视网膜镜"/>
    <s v="VSQUAP160"/>
    <s v="Volk Optical Inc"/>
    <s v="在用"/>
    <s v="眼科"/>
    <s v="2013.09.07"/>
    <d v="2013-09-07T00:00:00"/>
    <x v="0"/>
    <s v="保外"/>
    <s v="眼科"/>
    <s v="视网膜镜"/>
    <x v="7"/>
    <s v="二类"/>
    <n v="3.8904109589041096"/>
  </r>
  <r>
    <n v="1307"/>
    <s v="根管治疗用微型马达"/>
    <s v="X-SMART"/>
    <s v="登士柏国际贸易"/>
    <s v="在用"/>
    <s v="口腔科"/>
    <s v="2013.05.31"/>
    <d v="2013-05-31T00:00:00"/>
    <x v="0"/>
    <s v="保外"/>
    <s v="口腔科"/>
    <s v="根管治疗用微型马达"/>
    <x v="16"/>
    <s v="一类"/>
    <n v="4.161643835616438"/>
  </r>
  <r>
    <n v="1308"/>
    <s v="自动气压止血仪"/>
    <s v="ATS-III"/>
    <s v="杭州迈迪克"/>
    <s v="在用"/>
    <s v="手术室"/>
    <s v="2011.06.16"/>
    <d v="2011-06-16T00:00:00"/>
    <x v="0"/>
    <s v="保外"/>
    <s v="手术室"/>
    <s v="气压止血仪"/>
    <x v="5"/>
    <s v="三类"/>
    <n v="6.1205479452054794"/>
  </r>
  <r>
    <n v="1309"/>
    <s v="自动气压止血仪"/>
    <s v="ATS-III"/>
    <s v="杭州迈迪克"/>
    <s v="在用"/>
    <s v="急诊科"/>
    <s v="2011.01.11"/>
    <d v="2011-01-11T00:00:00"/>
    <x v="0"/>
    <s v="保外"/>
    <s v="急诊科"/>
    <s v="自动气压止血仪"/>
    <x v="5"/>
    <s v="一类"/>
    <n v="6.5479452054794525"/>
  </r>
  <r>
    <n v="1310"/>
    <s v="自动气压止血仪"/>
    <s v="ATS-III"/>
    <s v="杭州迈迪克"/>
    <s v="在用"/>
    <s v="急诊科"/>
    <s v="2011.01.11"/>
    <d v="2011-01-11T00:00:00"/>
    <x v="0"/>
    <s v="保外"/>
    <s v="急诊科"/>
    <s v="自动气压止血仪"/>
    <x v="5"/>
    <s v="一类"/>
    <n v="6.5479452054794525"/>
  </r>
  <r>
    <n v="1311"/>
    <s v="婴儿辐射保暖台"/>
    <s v="HKN-9010"/>
    <s v="上海伟达"/>
    <s v="在用"/>
    <s v="5病区"/>
    <s v="2004.02.12"/>
    <d v="2004-02-12T00:00:00"/>
    <x v="0"/>
    <s v="保外"/>
    <s v="5病区"/>
    <s v="婴儿辐射保暖台"/>
    <x v="5"/>
    <s v="三类"/>
    <n v="13.465753424657533"/>
  </r>
  <r>
    <n v="1312"/>
    <s v="上肢显微手术架面板"/>
    <s v="PA290.01"/>
    <s v="美迪兰"/>
    <s v="在用"/>
    <s v="手术室"/>
    <s v="2013.08.28"/>
    <d v="2013-08-28T00:00:00"/>
    <x v="0"/>
    <s v="保外"/>
    <s v="手术室"/>
    <s v="上肢显微手术架面板"/>
    <x v="8"/>
    <s v="一类"/>
    <s v=" "/>
  </r>
  <r>
    <n v="1313"/>
    <s v="床单位消毒机"/>
    <s v="CXJ-2J"/>
    <s v="江苏巨光光电"/>
    <s v="在用"/>
    <s v="1病区"/>
    <s v="2012.01.17"/>
    <d v="2012-01-17T00:00:00"/>
    <x v="0"/>
    <s v="保外"/>
    <s v="1病区"/>
    <s v="消毒机"/>
    <x v="9"/>
    <s v="一类"/>
    <n v="5.5315068493150683"/>
  </r>
  <r>
    <n v="1314"/>
    <s v="床单位消毒机"/>
    <s v="CXJ-2J"/>
    <s v="江苏巨光光电"/>
    <s v="在用"/>
    <s v="7病区"/>
    <s v="2011.05.25"/>
    <d v="2011-05-26T00:00:00"/>
    <x v="0"/>
    <s v="保外"/>
    <s v="7病区"/>
    <s v="消毒机"/>
    <x v="9"/>
    <s v="一类"/>
    <n v="6.1780821917808222"/>
  </r>
  <r>
    <n v="1315"/>
    <s v="床单位消毒机"/>
    <s v="CXJ-2J"/>
    <s v="江苏巨光光电"/>
    <s v="在用"/>
    <s v="20病区"/>
    <s v="2011.05.25"/>
    <d v="2011-05-26T00:00:00"/>
    <x v="0"/>
    <s v="保外"/>
    <s v="20病区"/>
    <s v="消毒机"/>
    <x v="9"/>
    <s v="一类"/>
    <n v="6.1780821917808222"/>
  </r>
  <r>
    <n v="1316"/>
    <s v="床单位消毒机"/>
    <s v="CXJ-2J"/>
    <s v="江苏巨光光电"/>
    <s v="在用"/>
    <s v="30病区"/>
    <s v="2011.05.25"/>
    <d v="2011-05-26T00:00:00"/>
    <x v="0"/>
    <s v="保外"/>
    <s v="30病区"/>
    <s v="消毒机"/>
    <x v="9"/>
    <s v="一类"/>
    <n v="6.1780821917808222"/>
  </r>
  <r>
    <n v="1317"/>
    <s v="床单位消毒机"/>
    <s v="CXJ-2J"/>
    <s v="江苏巨光光电"/>
    <s v="在用"/>
    <s v="23病区"/>
    <s v="2011.05.25"/>
    <d v="2011-05-26T00:00:00"/>
    <x v="0"/>
    <s v="保外"/>
    <s v="23病区"/>
    <s v="消毒机"/>
    <x v="9"/>
    <s v="一类"/>
    <n v="6.1780821917808222"/>
  </r>
  <r>
    <n v="1318"/>
    <s v="床单位消毒机"/>
    <s v="CXJ-2J"/>
    <s v="江苏巨光光电"/>
    <s v="在用"/>
    <s v="12病区"/>
    <s v="2011.05.25"/>
    <d v="2011-05-26T00:00:00"/>
    <x v="0"/>
    <s v="保外"/>
    <s v="12病区"/>
    <s v="消毒机"/>
    <x v="9"/>
    <s v="一类"/>
    <n v="6.1780821917808222"/>
  </r>
  <r>
    <n v="1319"/>
    <s v="床单位消毒机"/>
    <s v="CXJ-2J"/>
    <s v="江苏巨光光电"/>
    <s v="在用"/>
    <s v="10病区"/>
    <s v="2010.07.01"/>
    <d v="2010-07-01T00:00:00"/>
    <x v="0"/>
    <s v="保外"/>
    <s v="10病区"/>
    <s v="消毒机"/>
    <x v="9"/>
    <s v="一类"/>
    <n v="7.0794520547945208"/>
  </r>
  <r>
    <n v="1320"/>
    <s v="床单位消毒机"/>
    <s v="CXJ-2J"/>
    <s v="江苏巨光光电"/>
    <s v="在用"/>
    <s v="8病区"/>
    <s v="2010.07.01"/>
    <d v="2010-07-01T00:00:00"/>
    <x v="0"/>
    <s v="保外"/>
    <s v="8病区"/>
    <s v="消毒机"/>
    <x v="9"/>
    <s v="一类"/>
    <n v="7.0794520547945208"/>
  </r>
  <r>
    <n v="1321"/>
    <s v="床单位消毒机"/>
    <s v="CXJ-2J"/>
    <s v="江苏巨光光电"/>
    <s v="在用"/>
    <s v="血透室"/>
    <s v="2010.07.01"/>
    <d v="2010-07-01T00:00:00"/>
    <x v="0"/>
    <s v="保外"/>
    <s v="血透室"/>
    <s v="床单消毒机"/>
    <x v="9"/>
    <s v="二类"/>
    <n v="7.0794520547945208"/>
  </r>
  <r>
    <n v="1322"/>
    <s v="床单位消毒机"/>
    <s v="CXJ-2J"/>
    <s v="江苏巨光光电"/>
    <s v="在用"/>
    <s v="17病区"/>
    <s v="2010.07.01"/>
    <d v="2010-07-01T00:00:00"/>
    <x v="0"/>
    <s v="保外"/>
    <s v="17病区"/>
    <s v="消毒机"/>
    <x v="9"/>
    <s v="一类"/>
    <n v="7.0794520547945208"/>
  </r>
  <r>
    <n v="1323"/>
    <s v="床单位消毒机"/>
    <s v="CXJ-2J"/>
    <s v="江苏巨光光电"/>
    <s v="在用"/>
    <s v="2病区"/>
    <s v="2010.07.01"/>
    <d v="2010-07-01T00:00:00"/>
    <x v="0"/>
    <s v="保外"/>
    <s v="2病区"/>
    <s v="消毒机"/>
    <x v="9"/>
    <s v="一类"/>
    <n v="7.0794520547945208"/>
  </r>
  <r>
    <n v="1324"/>
    <s v="床单位消毒机"/>
    <s v="CXJ-2J"/>
    <s v="江苏巨光光电"/>
    <s v="在用"/>
    <s v="25病区"/>
    <s v="2010.07.01"/>
    <d v="2010-07-01T00:00:00"/>
    <x v="0"/>
    <s v="保外"/>
    <s v="25病区"/>
    <s v="消毒机"/>
    <x v="9"/>
    <s v="一类"/>
    <n v="7.0794520547945208"/>
  </r>
  <r>
    <n v="1325"/>
    <s v="床单位消毒机"/>
    <s v="CXJ-2J"/>
    <s v="江苏巨光光电"/>
    <s v="在用"/>
    <s v="11病区"/>
    <s v="2010.07.01"/>
    <d v="2010-07-01T00:00:00"/>
    <x v="0"/>
    <s v="保外"/>
    <s v="11病区"/>
    <s v="消毒机"/>
    <x v="9"/>
    <s v="一类"/>
    <n v="7.0794520547945208"/>
  </r>
  <r>
    <n v="1326"/>
    <s v="床单位消毒机"/>
    <s v="CXJ-2J"/>
    <s v="江苏巨光光电"/>
    <s v="在用"/>
    <s v="16病区"/>
    <s v="2010.07.01"/>
    <d v="2010-07-01T00:00:00"/>
    <x v="0"/>
    <s v="保外"/>
    <s v="16病区"/>
    <s v="消毒机"/>
    <x v="9"/>
    <s v="一类"/>
    <n v="7.0794520547945208"/>
  </r>
  <r>
    <n v="1327"/>
    <s v="床单位消毒机"/>
    <s v="CXJ-2J"/>
    <s v="江苏巨光光电"/>
    <s v="在用"/>
    <s v="24病区"/>
    <s v="2010.07.01"/>
    <d v="2010-07-01T00:00:00"/>
    <x v="0"/>
    <s v="保外"/>
    <s v="24病区"/>
    <s v="消毒机"/>
    <x v="9"/>
    <s v="一类"/>
    <n v="7.0794520547945208"/>
  </r>
  <r>
    <n v="1328"/>
    <s v="床单位消毒机"/>
    <s v="CXJ-2J"/>
    <s v="江苏巨光光电"/>
    <s v="在用"/>
    <s v="21病区"/>
    <s v="2010.07.01"/>
    <d v="2010-07-01T00:00:00"/>
    <x v="0"/>
    <s v="保外"/>
    <s v="21病区"/>
    <s v="消毒机"/>
    <x v="9"/>
    <s v="一类"/>
    <n v="7.0794520547945208"/>
  </r>
  <r>
    <n v="1329"/>
    <s v="床单位消毒机"/>
    <s v="CXJ-2J"/>
    <s v="江苏巨光光电"/>
    <s v="在用"/>
    <s v="19病区"/>
    <s v="2010.07.01"/>
    <d v="2010-07-01T00:00:00"/>
    <x v="0"/>
    <s v="保外"/>
    <s v="19病区"/>
    <s v="消毒机"/>
    <x v="9"/>
    <s v="一类"/>
    <n v="7.0794520547945208"/>
  </r>
  <r>
    <n v="1330"/>
    <s v="床单位消毒机"/>
    <s v="CXJ-2J"/>
    <s v="江苏巨光光电"/>
    <s v="在用"/>
    <s v="18病区"/>
    <s v="2010.07.01"/>
    <d v="2010-07-01T00:00:00"/>
    <x v="0"/>
    <s v="保外"/>
    <s v="18病区"/>
    <s v="消毒机"/>
    <x v="9"/>
    <s v="一类"/>
    <n v="7.0794520547945208"/>
  </r>
  <r>
    <n v="1331"/>
    <s v="床单位消毒机"/>
    <s v="CXJ-2J"/>
    <s v="江苏巨光光电"/>
    <s v="在用"/>
    <s v="6病区"/>
    <s v="2010.07.01"/>
    <d v="2010-07-01T00:00:00"/>
    <x v="0"/>
    <s v="保外"/>
    <s v="6病区"/>
    <s v="消毒机"/>
    <x v="9"/>
    <s v="一类"/>
    <n v="7.0794520547945208"/>
  </r>
  <r>
    <n v="1332"/>
    <s v="床单位消毒机"/>
    <s v="CXJ-2J"/>
    <s v="江苏巨光光电"/>
    <s v="在用"/>
    <s v="5病区"/>
    <s v="2010.07.01"/>
    <d v="2010-07-01T00:00:00"/>
    <x v="0"/>
    <s v="保外"/>
    <s v="5病区"/>
    <s v="消毒机"/>
    <x v="9"/>
    <s v="一类"/>
    <n v="7.0794520547945208"/>
  </r>
  <r>
    <n v="1333"/>
    <s v="床单位消毒机"/>
    <s v="CXJ-2J"/>
    <s v="江苏巨光光电"/>
    <s v="在用"/>
    <s v="26病区"/>
    <s v="2010.07.01"/>
    <d v="2010-07-01T00:00:00"/>
    <x v="0"/>
    <s v="保外"/>
    <s v="26病区"/>
    <s v="消毒机"/>
    <x v="9"/>
    <s v="一类"/>
    <n v="7.0794520547945208"/>
  </r>
  <r>
    <n v="1334"/>
    <s v="床单位消毒机"/>
    <s v="CXJ-2J"/>
    <s v="江苏巨光光电"/>
    <s v="在用"/>
    <s v="29病区"/>
    <s v="2010.07.01"/>
    <d v="2010-07-01T00:00:00"/>
    <x v="0"/>
    <s v="保外"/>
    <s v="29病区"/>
    <s v="消毒机"/>
    <x v="9"/>
    <s v="一类"/>
    <n v="7.0794520547945208"/>
  </r>
  <r>
    <n v="1335"/>
    <s v="床单位消毒机"/>
    <s v="CXJ-2J"/>
    <s v="江苏巨光光电"/>
    <s v="在用"/>
    <s v="28病区"/>
    <s v="2010.07.01"/>
    <d v="2010-07-01T00:00:00"/>
    <x v="0"/>
    <s v="保外"/>
    <s v="28病区"/>
    <s v="消毒机"/>
    <x v="9"/>
    <s v="一类"/>
    <n v="7.0794520547945208"/>
  </r>
  <r>
    <n v="1336"/>
    <s v="床单位消毒机"/>
    <s v="CXJ-2J"/>
    <s v="江苏巨光光电"/>
    <s v="在用"/>
    <s v="27病区"/>
    <s v="2010.07.01"/>
    <d v="2010-07-01T00:00:00"/>
    <x v="0"/>
    <s v="保外"/>
    <s v="27病区"/>
    <s v="消毒机"/>
    <x v="9"/>
    <s v="一类"/>
    <n v="7.0794520547945208"/>
  </r>
  <r>
    <n v="1337"/>
    <s v="床单位消毒机"/>
    <s v="CXJ-2J"/>
    <s v="江苏巨光光电"/>
    <s v="在用"/>
    <s v="15病区"/>
    <s v="2010.07.01"/>
    <d v="2010-07-01T00:00:00"/>
    <x v="0"/>
    <s v="保外"/>
    <s v="15病区"/>
    <s v="消毒机"/>
    <x v="9"/>
    <s v="一类"/>
    <n v="7.0794520547945208"/>
  </r>
  <r>
    <n v="1338"/>
    <s v="床单位消毒机"/>
    <s v="CXJ-2J"/>
    <s v="江苏巨光光电"/>
    <s v="在用"/>
    <s v="22病区"/>
    <s v="2010.07.01"/>
    <d v="2010-07-01T00:00:00"/>
    <x v="0"/>
    <s v="保外"/>
    <s v="22病区"/>
    <s v="消毒机"/>
    <x v="9"/>
    <s v="一类"/>
    <n v="7.0794520547945208"/>
  </r>
  <r>
    <n v="1339"/>
    <s v="离心机"/>
    <s v="KDC-40(低速)"/>
    <s v="科大创新股份"/>
    <s v="在用"/>
    <s v="检验科"/>
    <s v="2006.11.21"/>
    <d v="2006-11-21T00:00:00"/>
    <x v="0"/>
    <s v="保外"/>
    <s v="检验科"/>
    <s v="离心机"/>
    <x v="2"/>
    <s v="一类"/>
    <n v="10.69041095890411"/>
  </r>
  <r>
    <n v="1340"/>
    <s v="血栓弹力图仪"/>
    <s v="YZ5000"/>
    <s v="陕西裕泽毅医疗"/>
    <s v="在用"/>
    <s v="检验科"/>
    <s v="2016.04.12"/>
    <d v="2016-04-13T00:00:00"/>
    <x v="1"/>
    <s v="保内"/>
    <s v="血库"/>
    <s v="血液分析"/>
    <x v="2"/>
    <s v="二类"/>
    <n v="1.2904109589041095"/>
  </r>
  <r>
    <n v="1341"/>
    <s v="根管长度测定仪"/>
    <s v="Diagnostic"/>
    <s v="美国SybronEndo"/>
    <s v="在用"/>
    <s v="口腔科"/>
    <s v="2015.08.12"/>
    <d v="2015-08-12T00:00:00"/>
    <x v="0"/>
    <s v="保外"/>
    <s v="口腔科"/>
    <s v="根管长度测定仪"/>
    <x v="16"/>
    <s v="二类"/>
    <n v="1.9616438356164383"/>
  </r>
  <r>
    <n v="1342"/>
    <s v="根管长度测定仪"/>
    <s v="Diagnostic"/>
    <s v="美国SybronEndo"/>
    <s v="在用"/>
    <s v="口腔科"/>
    <s v="2015.08.12"/>
    <d v="2015-08-12T00:00:00"/>
    <x v="0"/>
    <s v="保外"/>
    <s v="口腔科"/>
    <s v="根管长度测定仪"/>
    <x v="16"/>
    <s v="二类"/>
    <n v="1.9616438356164383"/>
  </r>
  <r>
    <n v="1343"/>
    <s v="医用吸氧泵"/>
    <s v="AD3000-SPA"/>
    <s v="广东鸽子"/>
    <s v="在用"/>
    <s v="9病区"/>
    <s v="2015.04.08"/>
    <d v="2015-04-29T00:00:00"/>
    <x v="0"/>
    <s v="保外"/>
    <s v="9病区"/>
    <s v="医用吸氧泵"/>
    <x v="5"/>
    <s v="二类"/>
    <n v="2.2493150684931509"/>
  </r>
  <r>
    <n v="1344"/>
    <s v="医用吸氧泵"/>
    <s v="AD3000-SPA"/>
    <s v="广东鸽子"/>
    <s v="在用"/>
    <s v="9病区"/>
    <s v="2015.04.08"/>
    <d v="2015-04-29T00:00:00"/>
    <x v="0"/>
    <s v="保外"/>
    <s v="9病区"/>
    <s v="医用吸氧泵"/>
    <x v="5"/>
    <s v="二类"/>
    <n v="2.2493150684931509"/>
  </r>
  <r>
    <n v="1345"/>
    <s v="X线防护衣"/>
    <s v="GOOS"/>
    <s v="德国DR.GOOS"/>
    <s v="在用"/>
    <s v="介入科"/>
    <s v="2013.05.16"/>
    <d v="2013-05-16T00:00:00"/>
    <x v="0"/>
    <s v="保外"/>
    <s v="DSA室"/>
    <s v="防护衣"/>
    <x v="14"/>
    <s v="一类"/>
    <n v="4.2027397260273975"/>
  </r>
  <r>
    <n v="1346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47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48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49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0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1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2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3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4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5"/>
    <s v="手术对接车"/>
    <s v="RS26A"/>
    <s v="上海荣顺金属制品"/>
    <s v="在用"/>
    <s v="手术室"/>
    <s v="2011.05.25"/>
    <d v="2011-05-26T00:00:00"/>
    <x v="0"/>
    <s v="保外"/>
    <s v="手术室"/>
    <s v="手术对接车"/>
    <x v="9"/>
    <s v="一类"/>
    <n v="6.1780821917808222"/>
  </r>
  <r>
    <n v="1356"/>
    <s v="根管长度测定仪"/>
    <s v="ProPex II"/>
    <s v="登士柏国际贸易"/>
    <s v="在用"/>
    <s v="口腔科"/>
    <s v="2012.10.23"/>
    <d v="2012-10-23T00:00:00"/>
    <x v="0"/>
    <s v="保外"/>
    <s v="口腔科"/>
    <s v="根管长度测定仪"/>
    <x v="16"/>
    <s v="二类"/>
    <n v="4.7643835616438359"/>
  </r>
  <r>
    <n v="1357"/>
    <s v="婴儿培养箱"/>
    <s v="YP-90"/>
    <s v="浙江宁波戴维"/>
    <s v="在用"/>
    <s v="9病区"/>
    <s v="2001.04.23"/>
    <d v="2001-04-23T00:00:00"/>
    <x v="0"/>
    <s v="保外"/>
    <s v="9病区"/>
    <s v="婴儿培养箱"/>
    <x v="5"/>
    <s v="三类"/>
    <n v="16.273972602739725"/>
  </r>
  <r>
    <n v="1358"/>
    <s v="辐射仪"/>
    <s v="FD-3007KA"/>
    <s v="上海申核电子"/>
    <s v="在用"/>
    <s v="放疗组"/>
    <s v="2007.08.10"/>
    <d v="2007-08-10T00:00:00"/>
    <x v="0"/>
    <s v="保外"/>
    <s v="放疗室"/>
    <s v="辐射仪"/>
    <x v="17"/>
    <s v="二类"/>
    <n v="9.9726027397260282"/>
  </r>
  <r>
    <n v="1359"/>
    <s v="婴儿辐射保暖台"/>
    <s v="HKN-9010（01070223）"/>
    <s v="浙江宁波戴维"/>
    <s v="在用"/>
    <s v="5病区"/>
    <s v="2001.08.22"/>
    <d v="2001-08-22T00:00:00"/>
    <x v="0"/>
    <s v="保外"/>
    <s v="5病区"/>
    <s v="婴儿辐射保暖台"/>
    <x v="5"/>
    <s v="三类"/>
    <n v="15.942465753424658"/>
  </r>
  <r>
    <n v="1360"/>
    <s v="床单位消毒机"/>
    <s v="CXJ-2J"/>
    <s v="江苏巨光光电"/>
    <s v="在用"/>
    <s v="3病区"/>
    <s v="2017.05.11"/>
    <d v="2017-05-15T00:00:00"/>
    <x v="1"/>
    <s v="保内2018.5"/>
    <s v="3病区"/>
    <s v="消毒机"/>
    <x v="9"/>
    <s v="一类"/>
    <n v="0.20273972602739726"/>
  </r>
  <r>
    <n v="1361"/>
    <s v="快速组织处理系统"/>
    <s v="HT-3"/>
    <s v="山东骏腾医疗"/>
    <s v="在用"/>
    <s v="病理科"/>
    <s v="2016.10.11"/>
    <d v="2016-10-12T00:00:00"/>
    <x v="1"/>
    <s v="保内"/>
    <s v="病理科"/>
    <s v="快速组织处理系统"/>
    <x v="2"/>
    <s v="一类"/>
    <n v="0.79178082191780819"/>
  </r>
  <r>
    <n v="1362"/>
    <s v="床单位消毒机"/>
    <s v="CXJ-2J"/>
    <s v="江苏巨光光电"/>
    <s v="在用"/>
    <s v="26病区"/>
    <s v="2016.07.13"/>
    <d v="2016-07-14T00:00:00"/>
    <x v="0"/>
    <s v="保外"/>
    <s v="26病区"/>
    <s v="消毒机"/>
    <x v="9"/>
    <s v="一类"/>
    <n v="1.0383561643835617"/>
  </r>
  <r>
    <n v="1363"/>
    <s v="床单位消毒机"/>
    <s v="CXJ-2J"/>
    <s v="江苏巨光光电"/>
    <s v="在用"/>
    <s v="31病区"/>
    <s v="2014.04.28"/>
    <d v="2014-04-28T00:00:00"/>
    <x v="0"/>
    <s v="保外"/>
    <s v="31病区"/>
    <s v="消毒机"/>
    <x v="9"/>
    <s v="一类"/>
    <n v="3.2520547945205478"/>
  </r>
  <r>
    <n v="1364"/>
    <s v="床单位消毒机"/>
    <s v="CXJ-2J"/>
    <s v="江苏巨光光电"/>
    <s v="在用"/>
    <s v="9病区"/>
    <s v="2014.02.26"/>
    <d v="2014-02-26T00:00:00"/>
    <x v="0"/>
    <s v="保外"/>
    <s v="9病区"/>
    <s v="消毒机"/>
    <x v="9"/>
    <s v="一类"/>
    <n v="3.419178082191781"/>
  </r>
  <r>
    <n v="1365"/>
    <s v="电动锯"/>
    <s v="DDLZ-II"/>
    <s v="上海手术器械厂"/>
    <s v="在用"/>
    <s v="手术室"/>
    <s v="2013.12.11"/>
    <d v="2013-12-11T00:00:00"/>
    <x v="0"/>
    <s v="保外"/>
    <s v="手术室"/>
    <s v="电动锯"/>
    <x v="12"/>
    <s v="二类"/>
    <n v="3.6301369863013697"/>
  </r>
  <r>
    <n v="1366"/>
    <s v="床单位消毒机"/>
    <s v="CXJ-2J"/>
    <s v="江苏巨光光电"/>
    <s v="在用"/>
    <s v="急诊科"/>
    <s v="2013.10.11"/>
    <d v="2013-10-11T00:00:00"/>
    <x v="0"/>
    <s v="保外"/>
    <s v="急诊科"/>
    <s v="消毒机"/>
    <x v="9"/>
    <s v="一类"/>
    <n v="3.7972602739726029"/>
  </r>
  <r>
    <n v="1367"/>
    <s v="医用低温冰箱"/>
    <s v="DW-270L40"/>
    <s v="上海铁东电力"/>
    <s v="在用"/>
    <s v="1病区"/>
    <s v="2011.08.24"/>
    <d v="2011-08-25T00:00:00"/>
    <x v="0"/>
    <s v="保外"/>
    <s v="1病区"/>
    <s v="低温冰箱"/>
    <x v="9"/>
    <s v="二类"/>
    <n v="5.9287671232876713"/>
  </r>
  <r>
    <n v="1368"/>
    <s v="医用低温冰箱"/>
    <s v="DW-270L40"/>
    <s v="上海铁东电力"/>
    <s v="在用"/>
    <s v="检验科"/>
    <s v="2011.08.24"/>
    <d v="2011-08-25T00:00:00"/>
    <x v="0"/>
    <s v="保外"/>
    <s v="血库"/>
    <s v="医用冰箱"/>
    <x v="9"/>
    <s v="二类"/>
    <n v="5.9287671232876713"/>
  </r>
  <r>
    <n v="1369"/>
    <s v="医用低温冰箱"/>
    <s v="DW-270L40"/>
    <s v="上海铁东电力"/>
    <s v="在用"/>
    <s v="检验科"/>
    <s v="2011.08.24"/>
    <d v="2011-08-25T00:00:00"/>
    <x v="0"/>
    <s v="保外"/>
    <s v="血库"/>
    <s v="医用冰箱"/>
    <x v="9"/>
    <s v="二类"/>
    <n v="5.9287671232876713"/>
  </r>
  <r>
    <n v="1370"/>
    <s v="洁净工作台"/>
    <s v="SW-CJ-1FD"/>
    <s v="苏州奥博"/>
    <s v="在用"/>
    <s v="营养室"/>
    <s v="2007.01.09"/>
    <d v="2007-01-09T00:00:00"/>
    <x v="0"/>
    <s v="保外"/>
    <s v="营养室"/>
    <s v="洁净工作台"/>
    <x v="9"/>
    <s v="一类"/>
    <n v="10.556164383561644"/>
  </r>
  <r>
    <n v="1371"/>
    <s v="消毒灭菌盒"/>
    <s v="514*242*115"/>
    <s v="昌宁科仪贸易"/>
    <s v="在用"/>
    <s v="手术室"/>
    <s v="2013.07.23"/>
    <d v="2013-07-23T00:00:00"/>
    <x v="0"/>
    <s v="保外"/>
    <s v="手术室"/>
    <s v="消毒灭菌盒"/>
    <x v="9"/>
    <s v="二类"/>
    <n v="4.0164383561643833"/>
  </r>
  <r>
    <n v="1372"/>
    <s v="消毒灭菌盒"/>
    <s v="514*242*115"/>
    <s v="昌宁科仪贸易"/>
    <s v="在用"/>
    <s v="手术室"/>
    <s v="2013.07.23"/>
    <d v="2013-07-23T00:00:00"/>
    <x v="0"/>
    <s v="保外"/>
    <s v="手术室"/>
    <s v="消毒灭菌盒"/>
    <x v="9"/>
    <s v="二类"/>
    <n v="4.0164383561643833"/>
  </r>
  <r>
    <n v="1373"/>
    <s v="手术对接车"/>
    <s v="RS26A"/>
    <s v="上海荣顺金属制品"/>
    <s v="在用"/>
    <s v="手术室"/>
    <s v="2012.03.27"/>
    <d v="2012-05-08T00:00:00"/>
    <x v="0"/>
    <s v="保外"/>
    <s v="手术室"/>
    <s v="手术对接车"/>
    <x v="9"/>
    <s v="一类"/>
    <n v="5.2246575342465755"/>
  </r>
  <r>
    <n v="1374"/>
    <s v="生化培养箱"/>
    <s v="SPX-250"/>
    <s v="上海跃进医疗"/>
    <s v="在用"/>
    <s v="手术室"/>
    <s v="2017.06.02"/>
    <d v="2017-06-04T00:00:00"/>
    <x v="1"/>
    <s v="保内2018.6"/>
    <s v="手术室"/>
    <s v="培养箱"/>
    <x v="2"/>
    <s v="二类"/>
    <n v="0.14794520547945206"/>
  </r>
  <r>
    <n v="1375"/>
    <s v="手术对接车"/>
    <s v="RS26A"/>
    <s v="上海荣顺金属制品"/>
    <s v="在用"/>
    <s v="手术室"/>
    <s v="2016.08.11"/>
    <d v="2016-08-30T00:00:00"/>
    <x v="1"/>
    <s v="保内2017.8"/>
    <s v="手术室主任办公室"/>
    <s v="手术对接车"/>
    <x v="9"/>
    <s v="一类"/>
    <n v="0.90958904109589045"/>
  </r>
  <r>
    <n v="1376"/>
    <s v="手术对接车"/>
    <s v="RS26A"/>
    <s v="上海荣顺金属制品"/>
    <s v="在用"/>
    <s v="手术室"/>
    <s v="2016.08.11"/>
    <d v="2016-08-30T00:00:00"/>
    <x v="1"/>
    <s v="保内2017.8"/>
    <s v="手术室主任办公室"/>
    <s v="手术对接车"/>
    <x v="9"/>
    <s v="一类"/>
    <n v="0.90958904109589045"/>
  </r>
  <r>
    <n v="1377"/>
    <s v="手术对接车"/>
    <s v="RS26A"/>
    <s v="上海荣顺金属制品"/>
    <s v="在用"/>
    <s v="手术室"/>
    <s v="2016.08.11"/>
    <d v="2016-08-30T00:00:00"/>
    <x v="1"/>
    <s v="保内2017.8"/>
    <s v="手术室主任办公室"/>
    <s v="手术对接车"/>
    <x v="9"/>
    <s v="一类"/>
    <n v="0.90958904109589045"/>
  </r>
  <r>
    <n v="1378"/>
    <s v="手术对接车"/>
    <s v="RS26A"/>
    <s v="上海荣顺金属制品"/>
    <s v="在用"/>
    <s v="手术室"/>
    <s v="2016.08.11"/>
    <d v="2016-08-30T00:00:00"/>
    <x v="1"/>
    <s v="保内2017.8"/>
    <s v="手术室主任办公室"/>
    <s v="手术对接车"/>
    <x v="9"/>
    <s v="一类"/>
    <n v="0.90958904109589045"/>
  </r>
  <r>
    <n v="1379"/>
    <s v="医用冷藏冰箱"/>
    <s v="YC-300"/>
    <s v="中科美菱"/>
    <s v="在用"/>
    <s v="检验科"/>
    <s v="2012.05.24"/>
    <d v="2012-05-24T00:00:00"/>
    <x v="0"/>
    <s v="保外"/>
    <s v="细菌室"/>
    <s v="冷藏冰箱"/>
    <x v="9"/>
    <s v="二类"/>
    <n v="5.1808219178082195"/>
  </r>
  <r>
    <n v="1380"/>
    <s v="医用冷藏冰箱"/>
    <s v="YC-300"/>
    <s v="中科美菱"/>
    <s v="在用"/>
    <s v="检验科"/>
    <s v="2012.05.24"/>
    <d v="2012-05-24T00:00:00"/>
    <x v="0"/>
    <s v="保外"/>
    <s v="急诊化验室"/>
    <s v="冷藏冰箱"/>
    <x v="9"/>
    <s v="二类"/>
    <n v="5.1808219178082195"/>
  </r>
  <r>
    <n v="1381"/>
    <s v="新儿生黄疸治疗箱"/>
    <s v="XHZ"/>
    <s v="浙江宁波戴维"/>
    <s v="在用"/>
    <s v="9病区"/>
    <s v="2007.06.16"/>
    <d v="2007-06-16T00:00:00"/>
    <x v="0"/>
    <s v="保外"/>
    <s v="9病区"/>
    <s v="黄疸治疗箱"/>
    <x v="8"/>
    <s v="二类"/>
    <n v="10.123287671232877"/>
  </r>
  <r>
    <n v="1559"/>
    <s v="微量注射泵"/>
    <s v="WZS-50F6"/>
    <s v="浙江大学医学仪器有限"/>
    <s v="在用"/>
    <s v="11病区"/>
    <s v="2017.05.11"/>
    <d v="2017-05-17T00:00:00"/>
    <x v="1"/>
    <s v="保内2022.5"/>
    <s v="11病区"/>
    <s v="微量注射泵"/>
    <x v="5"/>
    <s v="二类"/>
    <n v="0.19726027397260273"/>
  </r>
  <r>
    <n v="1560"/>
    <s v="微量注射泵"/>
    <s v="WZS-50F6"/>
    <s v="浙江大学医学仪器有限"/>
    <s v="在用"/>
    <s v="11病区"/>
    <s v="2017.05.11"/>
    <d v="2017-05-17T00:00:00"/>
    <x v="1"/>
    <s v="保内2022.5"/>
    <s v="11病区"/>
    <s v="微量注射泵"/>
    <x v="5"/>
    <s v="二类"/>
    <n v="0.19726027397260273"/>
  </r>
  <r>
    <n v="1561"/>
    <s v="微量注射泵"/>
    <s v="WZS-50F6"/>
    <s v="浙江大学医学仪器有限"/>
    <s v="在用"/>
    <s v="11病区"/>
    <s v="2017.05.11"/>
    <d v="2017-05-17T00:00:00"/>
    <x v="1"/>
    <s v="保内2022.5"/>
    <s v="11病区"/>
    <s v="微量注射泵"/>
    <x v="5"/>
    <s v="二类"/>
    <n v="0.19726027397260273"/>
  </r>
  <r>
    <n v="1385"/>
    <s v="医用冷藏冰箱"/>
    <s v="YC-300"/>
    <s v="中科美菱"/>
    <s v="在用"/>
    <s v="血透室"/>
    <s v="2013.03.19"/>
    <d v="2013-03-19T00:00:00"/>
    <x v="0"/>
    <s v="保外"/>
    <s v="血透室"/>
    <s v="冷藏冰箱"/>
    <x v="9"/>
    <s v="二类"/>
    <n v="4.3616438356164382"/>
  </r>
  <r>
    <n v="1386"/>
    <s v="铅防护服"/>
    <s v="0.5/0.25mmPb(XL)"/>
    <s v="苏州市恒康医疗"/>
    <s v="在用"/>
    <s v="影像中心"/>
    <s v="2011.12.12"/>
    <d v="2011-12-12T00:00:00"/>
    <x v="0"/>
    <s v="保外"/>
    <s v="影像中心"/>
    <s v="铅服"/>
    <x v="17"/>
    <s v="一类"/>
    <n v="5.6301369863013697"/>
  </r>
  <r>
    <n v="1387"/>
    <s v="铅防护服"/>
    <s v="0.5/0.25mmPb(XL)"/>
    <s v="苏州市恒康医疗"/>
    <s v="在用"/>
    <s v="影像中心"/>
    <s v="2011.12.12"/>
    <d v="2011-12-12T00:00:00"/>
    <x v="0"/>
    <s v="保外"/>
    <s v="影像中心"/>
    <s v="铅服"/>
    <x v="17"/>
    <s v="一类"/>
    <n v="5.6301369863013697"/>
  </r>
  <r>
    <n v="1388"/>
    <s v="铅防护服"/>
    <s v="0.5/0.25mmPb(XL)"/>
    <s v="苏州市恒康医疗"/>
    <s v="在用"/>
    <s v="影像中心"/>
    <s v="2011.12.12"/>
    <d v="2011-12-12T00:00:00"/>
    <x v="0"/>
    <s v="保外"/>
    <s v="影像中心"/>
    <s v="铅服"/>
    <x v="17"/>
    <s v="一类"/>
    <n v="5.6301369863013697"/>
  </r>
  <r>
    <n v="1389"/>
    <s v="铅防护服"/>
    <s v="0.5/0.25mmPb(XL)"/>
    <s v="苏州市恒康医疗"/>
    <s v="在用"/>
    <s v="影像中心"/>
    <s v="2011.12.12"/>
    <d v="2011-12-12T00:00:00"/>
    <x v="0"/>
    <s v="保外"/>
    <s v="影像中心"/>
    <s v="铅服"/>
    <x v="17"/>
    <s v="一类"/>
    <n v="5.6301369863013697"/>
  </r>
  <r>
    <n v="1390"/>
    <s v="X线防护衣"/>
    <s v="WZ"/>
    <s v="上海星峰工贸"/>
    <s v="在用"/>
    <s v="介入科"/>
    <s v="2009.10.16"/>
    <d v="2009-10-16T00:00:00"/>
    <x v="0"/>
    <s v="保外"/>
    <s v="DSA室"/>
    <s v="防护衣"/>
    <x v="14"/>
    <s v="一类"/>
    <n v="7.7863013698630139"/>
  </r>
  <r>
    <n v="1391"/>
    <s v="X线防护衣"/>
    <s v="WZ"/>
    <s v="上海星峰工贸"/>
    <s v="在用"/>
    <s v="介入科"/>
    <s v="2009.10.16"/>
    <d v="2009-10-16T00:00:00"/>
    <x v="0"/>
    <s v="保外"/>
    <s v="DSA室"/>
    <s v="防护衣"/>
    <x v="14"/>
    <s v="一类"/>
    <n v="7.7863013698630139"/>
  </r>
  <r>
    <n v="1392"/>
    <s v="X线防护衣"/>
    <s v="WZ"/>
    <s v="上海星峰工贸"/>
    <s v="在用"/>
    <s v="介入科"/>
    <s v="2009.10.16"/>
    <d v="2009-10-16T00:00:00"/>
    <x v="0"/>
    <s v="保外"/>
    <s v="DSA室"/>
    <s v="防护衣"/>
    <x v="14"/>
    <s v="一类"/>
    <n v="7.7863013698630139"/>
  </r>
  <r>
    <n v="1393"/>
    <s v="X线防护衣"/>
    <s v="WZ"/>
    <s v="上海星峰工贸"/>
    <s v="在用"/>
    <s v="介入科"/>
    <s v="2009.10.16"/>
    <d v="2009-10-16T00:00:00"/>
    <x v="0"/>
    <s v="保外"/>
    <s v="DSA室"/>
    <s v="防护衣"/>
    <x v="14"/>
    <s v="一类"/>
    <n v="7.7863013698630139"/>
  </r>
  <r>
    <n v="1394"/>
    <s v="X线防护衣"/>
    <s v="WZ"/>
    <s v="上海星峰工贸"/>
    <s v="在用"/>
    <s v="介入科"/>
    <s v="2009.10.16"/>
    <d v="2009-10-16T00:00:00"/>
    <x v="0"/>
    <s v="保外"/>
    <s v="DSA室"/>
    <s v="防护衣"/>
    <x v="14"/>
    <s v="一类"/>
    <n v="7.7863013698630139"/>
  </r>
  <r>
    <n v="1562"/>
    <s v="微量注射泵"/>
    <s v="WZS-50F6"/>
    <s v="浙江大学医学仪器有限"/>
    <s v="在用"/>
    <s v="11病区"/>
    <s v="2017.05.11"/>
    <d v="2017-05-17T00:00:00"/>
    <x v="1"/>
    <s v="保内2022.5"/>
    <s v="11病区"/>
    <s v="微量注射泵"/>
    <x v="5"/>
    <s v="二类"/>
    <n v="0.19726027397260273"/>
  </r>
  <r>
    <n v="1563"/>
    <s v="微量注射泵"/>
    <s v="WZS-50F6"/>
    <s v="浙江大学医学仪器有限"/>
    <s v="在用"/>
    <s v="11病区"/>
    <s v="2017.05.11"/>
    <d v="2017-05-17T00:00:00"/>
    <x v="1"/>
    <s v="保内2022.5"/>
    <s v="11病区"/>
    <s v="微量注射泵"/>
    <x v="5"/>
    <s v="二类"/>
    <n v="0.19726027397260273"/>
  </r>
  <r>
    <n v="1877"/>
    <s v="微量注射泵"/>
    <s v="WZ-50C6"/>
    <s v="浙江大学医学仪器有限"/>
    <s v="在用"/>
    <s v="10病区"/>
    <s v="2017.05.11"/>
    <d v="2017-05-17T00:00:00"/>
    <x v="1"/>
    <s v="保内2022.5"/>
    <s v="10病区"/>
    <s v="微量注射泵"/>
    <x v="5"/>
    <s v="二类"/>
    <n v="0.19726027397260273"/>
  </r>
  <r>
    <n v="1878"/>
    <s v="微量注射泵"/>
    <s v="WZ-50C6"/>
    <s v="浙江大学医学仪器有限"/>
    <s v="在用"/>
    <s v="10病区"/>
    <s v="2017.05.11"/>
    <d v="2017-05-17T00:00:00"/>
    <x v="1"/>
    <s v="保内2022.5"/>
    <s v="10病区"/>
    <s v="微量注射泵"/>
    <x v="5"/>
    <s v="二类"/>
    <n v="0.19726027397260273"/>
  </r>
  <r>
    <n v="1879"/>
    <s v="微量注射泵"/>
    <s v="WZ-50C6"/>
    <s v="浙江大学医学仪器有限"/>
    <s v="在用"/>
    <s v="10病区"/>
    <s v="2017.05.11"/>
    <d v="2017-05-17T00:00:00"/>
    <x v="1"/>
    <s v="保内2022.5"/>
    <s v="10病区"/>
    <s v="微量注射泵"/>
    <x v="5"/>
    <s v="二类"/>
    <n v="0.19726027397260273"/>
  </r>
  <r>
    <n v="1880"/>
    <s v="微量注射泵"/>
    <s v="WZ-50C6"/>
    <s v="浙江大学医学仪器有限"/>
    <s v="在用"/>
    <s v="10病区"/>
    <s v="2017.05.11"/>
    <d v="2017-05-17T00:00:00"/>
    <x v="1"/>
    <s v="保内2022.5"/>
    <s v="10病区"/>
    <s v="微量注射泵"/>
    <x v="5"/>
    <s v="二类"/>
    <n v="0.19726027397260273"/>
  </r>
  <r>
    <n v="1881"/>
    <s v="微量注射泵"/>
    <s v="WZ-50C6"/>
    <s v="浙江大学医学仪器有限"/>
    <s v="在用"/>
    <s v="10病区"/>
    <s v="2017.05.11"/>
    <d v="2017-05-17T00:00:00"/>
    <x v="1"/>
    <s v="保内2022.5"/>
    <s v="10病区"/>
    <s v="微量注射泵"/>
    <x v="5"/>
    <s v="二类"/>
    <n v="0.19726027397260273"/>
  </r>
  <r>
    <n v="1564"/>
    <s v="微量注射泵"/>
    <s v="WZS-50F6"/>
    <s v="浙江大学医学仪器有限"/>
    <s v="在用"/>
    <s v="介入科"/>
    <s v="2017.03.16"/>
    <d v="2017-03-19T00:00:00"/>
    <x v="1"/>
    <s v="保内2022.3"/>
    <s v="介入科"/>
    <s v="微量注射泵"/>
    <x v="5"/>
    <s v="二类"/>
    <n v="0.35890410958904112"/>
  </r>
  <r>
    <n v="1403"/>
    <s v="消毒灭菌盒（内镜器械）"/>
    <s v="13838"/>
    <s v="美国强生医疗"/>
    <s v="在用"/>
    <s v="供应室"/>
    <s v="2016.04.28"/>
    <d v="2016-04-28T00:00:00"/>
    <x v="0"/>
    <s v="保外"/>
    <s v="供应室"/>
    <s v="灭菌盒"/>
    <x v="9"/>
    <s v="二类"/>
    <n v="1.2493150684931507"/>
  </r>
  <r>
    <n v="1404"/>
    <s v="药品冰箱"/>
    <s v="HYCD-205"/>
    <s v="青岛海尔特种电器"/>
    <s v="在用"/>
    <s v="3病区"/>
    <s v="2016.04.10"/>
    <d v="2016-04-10T00:00:00"/>
    <x v="0"/>
    <s v="保外"/>
    <s v="3病区"/>
    <s v="药品冰箱"/>
    <x v="9"/>
    <s v="二类"/>
    <n v="1.2986301369863014"/>
  </r>
  <r>
    <n v="1405"/>
    <s v="远程服务工具包"/>
    <s v="笔记本一台+16G ipad"/>
    <s v="美国苹果"/>
    <s v="在用"/>
    <s v="党政办公室"/>
    <s v="2014.02.07"/>
    <d v="2014-02-07T00:00:00"/>
    <x v="0"/>
    <s v="保外"/>
    <s v="宣传科"/>
    <s v="远程服务"/>
    <x v="9"/>
    <s v="一类"/>
    <n v="3.4712328767123286"/>
  </r>
  <r>
    <n v="1406"/>
    <s v="医用冷藏冰箱"/>
    <s v="YC-300L"/>
    <s v="中科美菱"/>
    <s v="在用"/>
    <s v="麻醉科"/>
    <s v="2013.08.05"/>
    <d v="2013-08-05T00:00:00"/>
    <x v="0"/>
    <s v="保外"/>
    <s v="麻醉科"/>
    <s v="医用冷藏冰箱"/>
    <x v="9"/>
    <s v="二类"/>
    <n v="3.9808219178082194"/>
  </r>
  <r>
    <n v="1407"/>
    <s v="病理组织漂烘仪"/>
    <s v="PH60"/>
    <s v="常州派斯杰"/>
    <s v="在用"/>
    <s v="病理科"/>
    <s v="2012.10.10"/>
    <d v="2012-10-10T00:00:00"/>
    <x v="0"/>
    <s v="保外"/>
    <s v="病理科"/>
    <s v="病理组织漂烘仪"/>
    <x v="2"/>
    <s v="一类"/>
    <n v="4.8"/>
  </r>
  <r>
    <n v="1408"/>
    <s v="显微镜"/>
    <s v="奥林巴斯CX--21"/>
    <s v="奥林巴斯"/>
    <s v="在用"/>
    <s v="检验科"/>
    <s v="2006.06.10"/>
    <d v="2006-06-10T00:00:00"/>
    <x v="0"/>
    <s v="保外"/>
    <s v="检验科"/>
    <s v="显微镜"/>
    <x v="7"/>
    <s v="二类"/>
    <n v="11.139726027397261"/>
  </r>
  <r>
    <n v="1409"/>
    <s v="输液泵"/>
    <s v="AJ-5800"/>
    <s v="安洁电子"/>
    <s v="在用"/>
    <s v="8病区"/>
    <s v="2005.06.14"/>
    <d v="2005-06-14T00:00:00"/>
    <x v="0"/>
    <s v="保外"/>
    <s v="8病区"/>
    <s v="输液泵"/>
    <x v="5"/>
    <s v="二类"/>
    <n v="12.128767123287671"/>
  </r>
  <r>
    <n v="1410"/>
    <s v="输液泵"/>
    <s v="AJ 5800"/>
    <s v="安洁电子"/>
    <s v="在用"/>
    <s v="17病区"/>
    <s v="2004.06.15"/>
    <d v="2004-06-15T00:00:00"/>
    <x v="0"/>
    <s v="保外"/>
    <s v="17病区"/>
    <s v="输液泵"/>
    <x v="5"/>
    <s v="二类"/>
    <n v="13.126027397260273"/>
  </r>
  <r>
    <n v="1411"/>
    <s v="输液泵"/>
    <s v="AJ-5800"/>
    <s v="安洁电子"/>
    <s v="在用"/>
    <s v="3病区"/>
    <s v="2004.03.24"/>
    <d v="2004-03-24T00:00:00"/>
    <x v="0"/>
    <s v="保外"/>
    <s v="3病区"/>
    <s v="输液泵"/>
    <x v="5"/>
    <s v="二类"/>
    <n v="13.353424657534246"/>
  </r>
  <r>
    <n v="1412"/>
    <s v="输液泵"/>
    <s v="AJ  5800"/>
    <s v="安洁电子"/>
    <s v="在用"/>
    <s v="10病区"/>
    <s v="2002.02.21"/>
    <d v="2002-02-21T00:00:00"/>
    <x v="0"/>
    <s v="保外"/>
    <s v="10病区"/>
    <s v="输液泵"/>
    <x v="5"/>
    <s v="二类"/>
    <n v="15.441095890410958"/>
  </r>
  <r>
    <n v="1413"/>
    <s v="输液泵"/>
    <s v="5800型"/>
    <s v="安洁电子"/>
    <s v="在用"/>
    <s v="3病区"/>
    <s v="2001.07.24"/>
    <d v="2001-07-24T00:00:00"/>
    <x v="0"/>
    <s v="保外"/>
    <s v="3病区"/>
    <s v="输液泵"/>
    <x v="5"/>
    <s v="二类"/>
    <n v="16.021917808219179"/>
  </r>
  <r>
    <n v="1414"/>
    <s v="输液泵"/>
    <s v="5800型"/>
    <s v="安洁电子"/>
    <s v="在用"/>
    <s v="3病区"/>
    <s v="2001.07.24"/>
    <d v="2001-07-24T00:00:00"/>
    <x v="0"/>
    <s v="保外"/>
    <s v="3病区"/>
    <s v="输液泵"/>
    <x v="5"/>
    <s v="二类"/>
    <n v="16.021917808219179"/>
  </r>
  <r>
    <n v="1415"/>
    <s v="输液泵"/>
    <s v="5800型"/>
    <s v="安洁电子"/>
    <s v="在用"/>
    <s v="3病区"/>
    <s v="2001.07.24"/>
    <d v="2001-07-24T00:00:00"/>
    <x v="0"/>
    <s v="保外"/>
    <s v="3病区"/>
    <s v="输液泵"/>
    <x v="5"/>
    <s v="二类"/>
    <n v="16.021917808219179"/>
  </r>
  <r>
    <n v="1416"/>
    <s v="β-γ检测仪"/>
    <s v="JB4040"/>
    <s v="上海精博工贸"/>
    <s v="在用"/>
    <s v="核医学科"/>
    <s v="2016.06.15"/>
    <d v="2016-06-15T00:00:00"/>
    <x v="0"/>
    <s v="保外"/>
    <s v="核医学科"/>
    <s v="β-γ检测仪"/>
    <x v="17"/>
    <s v="二类"/>
    <n v="1.1178082191780823"/>
  </r>
  <r>
    <n v="1417"/>
    <s v="显微镜"/>
    <s v="CX-21"/>
    <s v="奥林巴斯"/>
    <s v="在用"/>
    <s v="检验科"/>
    <s v="2013.02.22"/>
    <d v="2013-02-22T00:00:00"/>
    <x v="0"/>
    <s v="保外"/>
    <s v="检验科"/>
    <s v="显微镜"/>
    <x v="7"/>
    <s v="二类"/>
    <n v="4.4301369863013695"/>
  </r>
  <r>
    <n v="1418"/>
    <s v="显微镜"/>
    <s v="CX-21"/>
    <s v="奥林巴斯"/>
    <s v="在用"/>
    <s v="检验科"/>
    <s v="2013.01.30"/>
    <d v="2013-01-30T00:00:00"/>
    <x v="0"/>
    <s v="保外"/>
    <s v="检验科"/>
    <s v="显微镜"/>
    <x v="7"/>
    <s v="二类"/>
    <n v="4.493150684931507"/>
  </r>
  <r>
    <n v="1419"/>
    <s v="显微镜"/>
    <s v="CX-21"/>
    <s v="奥林巴斯"/>
    <s v="在用"/>
    <s v="检验科"/>
    <s v="2011.06.16"/>
    <d v="2011-06-16T00:00:00"/>
    <x v="0"/>
    <s v="保外"/>
    <s v="检验科"/>
    <s v="显微镜"/>
    <x v="7"/>
    <s v="二类"/>
    <n v="6.1205479452054794"/>
  </r>
  <r>
    <n v="1420"/>
    <s v="显微镜"/>
    <s v="CX-21"/>
    <s v="奥林巴斯"/>
    <s v="在用"/>
    <s v="检验科"/>
    <s v="2011.06.16"/>
    <d v="2011-06-16T00:00:00"/>
    <x v="0"/>
    <s v="保外"/>
    <s v="检验科"/>
    <s v="显微镜"/>
    <x v="7"/>
    <s v="二类"/>
    <n v="6.1205479452054794"/>
  </r>
  <r>
    <n v="1421"/>
    <s v="综合穿刺术与叩诊检查技能训练实验室"/>
    <s v="JCCK810"/>
    <s v="上海胜健医学"/>
    <s v="在用"/>
    <s v="科教处"/>
    <s v="2010.09.06"/>
    <d v="2010-09-06T00:00:00"/>
    <x v="0"/>
    <s v="保外"/>
    <s v="科教处"/>
    <s v="综合穿刺术与叩诊检查技能训练实验室"/>
    <x v="9"/>
    <s v="一类"/>
    <n v="6.8958904109589039"/>
  </r>
  <r>
    <n v="1422"/>
    <s v="恒温水箱"/>
    <s v="YC-HE-I"/>
    <s v="深圳市腾飞宇"/>
    <s v="在用"/>
    <s v="放疗组"/>
    <s v="2013.01.22"/>
    <d v="2013-01-22T00:00:00"/>
    <x v="0"/>
    <s v="保外"/>
    <s v="放疗室"/>
    <s v="恒温水箱"/>
    <x v="9"/>
    <s v="一类"/>
    <n v="4.515068493150685"/>
  </r>
  <r>
    <n v="1423"/>
    <s v="上肢关节康复器(手指)"/>
    <s v="YTK-E"/>
    <s v="杭州亚太医疗"/>
    <s v="在用"/>
    <s v="康复医学科"/>
    <s v="2013.01.07"/>
    <d v="2013-01-07T00:00:00"/>
    <x v="0"/>
    <s v="保外"/>
    <s v="康复医学科"/>
    <s v="下肢关节康复器"/>
    <x v="8"/>
    <s v="一类"/>
    <n v="4.5561643835616437"/>
  </r>
  <r>
    <n v="1424"/>
    <s v="上肢关节康复器（肘关节）"/>
    <s v="YTK-E"/>
    <s v="杭州亚太医疗"/>
    <s v="在用"/>
    <s v="康复医学科"/>
    <s v="2013.01.07"/>
    <d v="2013-01-07T00:00:00"/>
    <x v="0"/>
    <s v="保外"/>
    <s v="康复医学科"/>
    <s v="下肢关节康复器"/>
    <x v="8"/>
    <s v="一类"/>
    <n v="4.5561643835616437"/>
  </r>
  <r>
    <n v="1425"/>
    <s v="下肢CPM关节康复器"/>
    <s v="YTK-E型"/>
    <s v="杭州亚太医疗"/>
    <s v="在用"/>
    <s v="康复医学科"/>
    <s v="2013.01.07"/>
    <d v="2013-01-07T00:00:00"/>
    <x v="0"/>
    <s v="保外"/>
    <s v="康复医学科"/>
    <s v="下肢关节康复器"/>
    <x v="8"/>
    <s v="一类"/>
    <n v="4.5561643835616437"/>
  </r>
  <r>
    <n v="1426"/>
    <s v="下肢CPM关节康复器"/>
    <s v="YTK-E型"/>
    <s v="杭州亚太医疗"/>
    <s v="在用"/>
    <s v="17病区"/>
    <s v="2012.10.18"/>
    <d v="2012-10-18T00:00:00"/>
    <x v="0"/>
    <s v="保外"/>
    <s v="17病区"/>
    <s v="下肢CPM关节康复器"/>
    <x v="8"/>
    <s v="一类"/>
    <n v="4.7780821917808218"/>
  </r>
  <r>
    <n v="1427"/>
    <s v="肘关节康复器"/>
    <s v="YTK-E"/>
    <s v="杭州正大医疗"/>
    <s v="在用"/>
    <s v="18病区"/>
    <s v="2010.11.12"/>
    <d v="2010-11-12T00:00:00"/>
    <x v="0"/>
    <s v="保外"/>
    <s v="18病区"/>
    <s v="肘关节康复器"/>
    <x v="8"/>
    <s v="一类"/>
    <n v="6.7123287671232879"/>
  </r>
  <r>
    <n v="1428"/>
    <s v="肘关节康复器"/>
    <s v="YTK-E"/>
    <s v="杭州正大医疗"/>
    <s v="在用"/>
    <s v="18病区"/>
    <s v="2010.11.12"/>
    <d v="2010-11-12T00:00:00"/>
    <x v="0"/>
    <s v="保外"/>
    <s v="18病区"/>
    <s v="肘关节康复器"/>
    <x v="8"/>
    <s v="一类"/>
    <n v="6.7123287671232879"/>
  </r>
  <r>
    <n v="1429"/>
    <s v="输液泵"/>
    <s v="AJ  5800"/>
    <s v="安洁电子"/>
    <s v="在用"/>
    <s v="介入科"/>
    <s v="2009.11.09"/>
    <d v="2009-11-09T00:00:00"/>
    <x v="0"/>
    <s v="保外"/>
    <s v="DSA室"/>
    <s v="输液泵"/>
    <x v="5"/>
    <s v="二类"/>
    <n v="7.720547945205479"/>
  </r>
  <r>
    <n v="1430"/>
    <s v="输液泵"/>
    <s v="AJ  5800"/>
    <s v="安洁电子"/>
    <s v="在用"/>
    <s v="医学工程部"/>
    <s v="2009.10.23"/>
    <d v="2009-10-23T00:00:00"/>
    <x v="0"/>
    <s v="保外"/>
    <s v="设备仓库"/>
    <s v="输液泵"/>
    <x v="5"/>
    <s v="二类"/>
    <n v="7.7671232876712333"/>
  </r>
  <r>
    <n v="1431"/>
    <s v="输液泵"/>
    <s v="AJ  5800"/>
    <s v="安洁电子"/>
    <s v="在用"/>
    <s v="27病区"/>
    <s v="2009.10.23"/>
    <d v="2009-10-23T00:00:00"/>
    <x v="0"/>
    <s v="保外"/>
    <s v="27病区"/>
    <s v="输液泵"/>
    <x v="5"/>
    <s v="二类"/>
    <n v="7.7671232876712333"/>
  </r>
  <r>
    <n v="1432"/>
    <s v="输液泵"/>
    <s v="AJ  5800"/>
    <s v="安洁电子"/>
    <s v="在用"/>
    <s v="5病区"/>
    <s v="2007.12.19"/>
    <d v="2007-12-19T00:00:00"/>
    <x v="0"/>
    <s v="保外"/>
    <s v="5病区"/>
    <s v="输液泵"/>
    <x v="5"/>
    <s v="二类"/>
    <n v="9.6136986301369856"/>
  </r>
  <r>
    <n v="1433"/>
    <s v="输液泵"/>
    <s v="AJ  5800"/>
    <s v="安洁电子"/>
    <s v="在用"/>
    <s v="医学工程部"/>
    <s v="2007.09.22"/>
    <d v="2007-09-22T00:00:00"/>
    <x v="0"/>
    <s v="保外"/>
    <s v="设备仓库"/>
    <s v="输液泵"/>
    <x v="5"/>
    <s v="二类"/>
    <n v="9.8547945205479444"/>
  </r>
  <r>
    <n v="1434"/>
    <s v="输液泵"/>
    <s v="AJ  5800"/>
    <s v="安洁电子"/>
    <s v="在用"/>
    <s v="医学工程部"/>
    <s v="2007.09.22"/>
    <d v="2007-09-22T00:00:00"/>
    <x v="0"/>
    <s v="保外"/>
    <s v="设备仓库"/>
    <s v="输液泵"/>
    <x v="5"/>
    <s v="二类"/>
    <n v="9.8547945205479444"/>
  </r>
  <r>
    <n v="1435"/>
    <s v="输液泵"/>
    <s v="AJ-5800"/>
    <s v="安洁电子"/>
    <s v="在用"/>
    <s v="10病区"/>
    <s v="2007.01.22"/>
    <d v="2007-01-22T00:00:00"/>
    <x v="0"/>
    <s v="保外"/>
    <s v="10病区"/>
    <s v="输液泵"/>
    <x v="5"/>
    <s v="二类"/>
    <n v="10.520547945205479"/>
  </r>
  <r>
    <n v="1436"/>
    <s v="干式恒温器"/>
    <s v="K20B"/>
    <s v="杭州噢盛"/>
    <s v="在用"/>
    <s v="检验科"/>
    <s v="2006.11.27"/>
    <d v="2006-11-27T00:00:00"/>
    <x v="0"/>
    <s v="保外"/>
    <s v="检验科"/>
    <s v="干式恒温器"/>
    <x v="2"/>
    <s v="二类"/>
    <n v="10.673972602739726"/>
  </r>
  <r>
    <n v="1437"/>
    <s v="输液泵"/>
    <s v="AJ  5800"/>
    <s v="安洁电子"/>
    <s v="在用"/>
    <s v="5病区"/>
    <s v="2006.06.05"/>
    <d v="2006-06-05T00:00:00"/>
    <x v="0"/>
    <s v="保外"/>
    <s v="5病区"/>
    <s v="输液泵"/>
    <x v="5"/>
    <s v="二类"/>
    <n v="11.153424657534247"/>
  </r>
  <r>
    <n v="1438"/>
    <s v="输液泵"/>
    <s v="AJ  5800"/>
    <s v="安洁电子"/>
    <s v="在用"/>
    <s v="6病区"/>
    <s v="2005.09.05"/>
    <d v="2005-09-05T00:00:00"/>
    <x v="0"/>
    <s v="保外"/>
    <s v="6病区"/>
    <s v="输液泵"/>
    <x v="5"/>
    <s v="二类"/>
    <n v="11.901369863013699"/>
  </r>
  <r>
    <n v="1439"/>
    <s v="输液泵"/>
    <s v="AJ  5800"/>
    <s v="安洁电子"/>
    <s v="在用"/>
    <s v="22病区"/>
    <s v="2005.09.05"/>
    <d v="2005-09-05T00:00:00"/>
    <x v="0"/>
    <s v="保外"/>
    <s v="22病区"/>
    <s v="输液泵"/>
    <x v="5"/>
    <s v="二类"/>
    <n v="11.901369863013699"/>
  </r>
  <r>
    <n v="1440"/>
    <s v="输液泵"/>
    <s v="AJ-5800"/>
    <s v="安洁电子"/>
    <s v="在用"/>
    <s v="1病区"/>
    <s v="2005.09.05"/>
    <d v="2005-09-05T00:00:00"/>
    <x v="0"/>
    <s v="保外"/>
    <s v="1病区"/>
    <s v="输液泵"/>
    <x v="5"/>
    <s v="二类"/>
    <n v="11.901369863013699"/>
  </r>
  <r>
    <n v="1441"/>
    <s v="消毒灭菌盒"/>
    <s v="514*242*115"/>
    <s v="昌宁科仪贸易"/>
    <s v="在用"/>
    <s v="手术室"/>
    <s v="2015.06.25"/>
    <d v="2015-06-25T00:00:00"/>
    <x v="0"/>
    <s v="保外"/>
    <s v="手术室"/>
    <s v="消毒灭菌盒"/>
    <x v="9"/>
    <s v="二类"/>
    <n v="2.0931506849315067"/>
  </r>
  <r>
    <n v="1442"/>
    <s v="消毒灭菌盒"/>
    <s v="514*242*115"/>
    <s v="昌宁科仪贸易"/>
    <s v="在用"/>
    <s v="手术室"/>
    <s v="2015.06.25"/>
    <d v="2015-06-25T00:00:00"/>
    <x v="0"/>
    <s v="保外"/>
    <s v="手术室"/>
    <s v="消毒灭菌盒"/>
    <x v="9"/>
    <s v="二类"/>
    <n v="2.0931506849315067"/>
  </r>
  <r>
    <n v="1443"/>
    <s v="消毒灭菌盒"/>
    <s v="514*242*115"/>
    <s v="昌宁科仪贸易"/>
    <s v="在用"/>
    <s v="手术室"/>
    <s v="2015.06.25"/>
    <d v="2015-06-25T00:00:00"/>
    <x v="0"/>
    <s v="保外"/>
    <s v="手术室"/>
    <s v="消毒灭菌盒"/>
    <x v="9"/>
    <s v="二类"/>
    <n v="2.0931506849315067"/>
  </r>
  <r>
    <n v="1444"/>
    <s v="消毒灭菌盒"/>
    <s v="514*242*115"/>
    <s v="昌宁科仪贸易"/>
    <s v="在用"/>
    <s v="手术室"/>
    <s v="2014.06.05"/>
    <d v="2014-06-05T00:00:00"/>
    <x v="0"/>
    <s v="保外"/>
    <s v="手术室"/>
    <s v="消毒灭菌盒"/>
    <x v="9"/>
    <s v="二类"/>
    <n v="3.1479452054794521"/>
  </r>
  <r>
    <n v="1445"/>
    <s v="消毒灭菌盒"/>
    <s v="514*242*115"/>
    <s v="昌宁科仪贸易"/>
    <s v="在用"/>
    <s v="手术室"/>
    <s v="2014.06.05"/>
    <d v="2014-06-05T00:00:00"/>
    <x v="0"/>
    <s v="保外"/>
    <s v="手术室"/>
    <s v="消毒灭菌盒"/>
    <x v="9"/>
    <s v="二类"/>
    <n v="3.1479452054794521"/>
  </r>
  <r>
    <n v="1446"/>
    <s v="显微镜"/>
    <s v="OLYMPUS(CX-21FS1)"/>
    <s v="奥林巴斯"/>
    <s v="在用"/>
    <s v="检验科"/>
    <s v="2004.07.28"/>
    <d v="2004-07-28T00:00:00"/>
    <x v="0"/>
    <s v="保外"/>
    <s v="检验科"/>
    <s v="显微镜"/>
    <x v="7"/>
    <s v="二类"/>
    <n v="13.008219178082191"/>
  </r>
  <r>
    <n v="1447"/>
    <s v="灌肠整腹仪"/>
    <s v="JS-818"/>
    <s v="广州今健医疗"/>
    <s v="在用"/>
    <s v="影像中心"/>
    <s v="2003.06.14"/>
    <d v="2003-06-14T00:00:00"/>
    <x v="0"/>
    <s v="保外"/>
    <s v="影像中心"/>
    <s v="灌肠整腹仪"/>
    <x v="19"/>
    <s v="二类"/>
    <n v="14.131506849315068"/>
  </r>
  <r>
    <n v="1448"/>
    <s v="显微镜"/>
    <s v="CH20-BIM"/>
    <s v="奥林巴斯"/>
    <s v="在用"/>
    <s v="检验科"/>
    <s v="2003.01.28"/>
    <d v="2003-01-28T00:00:00"/>
    <x v="0"/>
    <s v="保外"/>
    <s v="检验科"/>
    <s v="显微镜"/>
    <x v="7"/>
    <s v="二类"/>
    <n v="14.506849315068493"/>
  </r>
  <r>
    <n v="1449"/>
    <s v="显微镜"/>
    <s v="奥林巴斯CX--21"/>
    <s v="奥林巴斯"/>
    <s v="在用"/>
    <s v="27病区"/>
    <s v="2002.03.06"/>
    <d v="2002-03-06T00:00:00"/>
    <x v="0"/>
    <s v="保外"/>
    <s v="27病区"/>
    <s v="显微镜"/>
    <x v="7"/>
    <s v="二类"/>
    <n v="15.405479452054795"/>
  </r>
  <r>
    <n v="1450"/>
    <s v="离心机"/>
    <s v="LG10-2.4A(高速)"/>
    <s v="北京医用离心机厂"/>
    <s v="在用"/>
    <s v="检验科"/>
    <s v="2001.10.24"/>
    <d v="2001-10-24T00:00:00"/>
    <x v="0"/>
    <s v="保外"/>
    <s v="检验科"/>
    <s v="离心机"/>
    <x v="2"/>
    <s v="一类"/>
    <n v="15.769863013698631"/>
  </r>
  <r>
    <n v="1451"/>
    <s v="缝合包扎展示模型"/>
    <s v="KAS-FH"/>
    <s v="上海胜健医学"/>
    <s v="在用"/>
    <s v="科教处"/>
    <s v="2010.09.06"/>
    <d v="2010-09-06T00:00:00"/>
    <x v="0"/>
    <s v="保外"/>
    <s v="科教处"/>
    <s v="缝合包扎展示模型"/>
    <x v="9"/>
    <s v="一类"/>
    <n v="6.8958904109589039"/>
  </r>
  <r>
    <n v="1452"/>
    <s v="空气消毒器"/>
    <s v="挂壁式1600"/>
    <s v="山东新华"/>
    <s v="在用"/>
    <s v="介入科"/>
    <s v="2011.07.18"/>
    <d v="2011-07-19T00:00:00"/>
    <x v="0"/>
    <s v="保外"/>
    <s v="DSA室"/>
    <s v="空气消毒器"/>
    <x v="9"/>
    <s v="一类"/>
    <n v="6.0301369863013701"/>
  </r>
  <r>
    <n v="1453"/>
    <s v="显微镜"/>
    <s v="CX-21"/>
    <s v="奥林巴斯"/>
    <s v="在用"/>
    <s v="病理科"/>
    <s v="2003.09.04"/>
    <d v="2003-09-04T00:00:00"/>
    <x v="0"/>
    <s v="保外"/>
    <s v="细胞室"/>
    <s v="显微镜"/>
    <x v="7"/>
    <s v="二类"/>
    <n v="13.906849315068493"/>
  </r>
  <r>
    <n v="1454"/>
    <s v="显微镜"/>
    <s v="奥林巴斯OLYMPUS"/>
    <s v="奥林巴斯"/>
    <s v="在用"/>
    <s v="检验科"/>
    <s v="2010.01.30"/>
    <d v="2010-01-30T00:00:00"/>
    <x v="0"/>
    <s v="保外"/>
    <s v="检验科"/>
    <s v="显微镜"/>
    <x v="7"/>
    <s v="二类"/>
    <n v="7.4958904109589044"/>
  </r>
  <r>
    <n v="1455"/>
    <s v="显微手术托架"/>
    <s v="PA290.01"/>
    <s v="美迪兰"/>
    <s v="在用"/>
    <s v="手术室"/>
    <s v="2013.08.28"/>
    <d v="2013-08-28T00:00:00"/>
    <x v="0"/>
    <s v="保外"/>
    <s v="手术室"/>
    <s v="显微手术托架"/>
    <x v="12"/>
    <s v="二类"/>
    <n v="3.9178082191780823"/>
  </r>
  <r>
    <n v="1456"/>
    <s v="床边三折防护帘"/>
    <s v="HKL-1"/>
    <s v="苏州市恒康医疗"/>
    <s v="在用"/>
    <s v="介入科"/>
    <s v="2017.06.23"/>
    <d v="2017-06-23T00:00:00"/>
    <x v="1"/>
    <s v="保内2018.6"/>
    <s v="介入科"/>
    <s v="防护帘"/>
    <x v="14"/>
    <s v="一类"/>
    <n v="9.5890410958904104E-2"/>
  </r>
  <r>
    <n v="1457"/>
    <s v="铅屏风"/>
    <s v="1500*1800"/>
    <s v="昆山市卫康射线防护"/>
    <s v="在用"/>
    <s v="9病区"/>
    <s v="2011.09.30"/>
    <d v="2011-09-30T00:00:00"/>
    <x v="0"/>
    <s v="保外"/>
    <s v="9病区"/>
    <s v="铅屏风"/>
    <x v="14"/>
    <s v="一类"/>
    <n v="5.8301369863013699"/>
  </r>
  <r>
    <n v="1458"/>
    <s v="铅屏风"/>
    <s v="1500*1800"/>
    <s v="昆山市卫康射线防护"/>
    <s v="在用"/>
    <s v="9病区"/>
    <s v="2011.09.30"/>
    <d v="2011-09-30T00:00:00"/>
    <x v="0"/>
    <s v="保外"/>
    <s v="9病区"/>
    <s v="铅屏风"/>
    <x v="14"/>
    <s v="一类"/>
    <n v="5.8301369863013699"/>
  </r>
  <r>
    <n v="1459"/>
    <s v="铅屏风"/>
    <s v="1200*1800"/>
    <s v="昆山市卫康射线防护"/>
    <s v="在用"/>
    <s v="手术室"/>
    <s v="2011.09.30"/>
    <d v="2011-09-30T00:00:00"/>
    <x v="0"/>
    <s v="保外"/>
    <s v="手术室"/>
    <s v="铅屏风"/>
    <x v="17"/>
    <s v="一类"/>
    <n v="5.8301369863013699"/>
  </r>
  <r>
    <n v="1460"/>
    <s v="铅屏风"/>
    <s v="1200*1800"/>
    <s v="昆山市卫康射线防护"/>
    <s v="在用"/>
    <s v="手术室"/>
    <s v="2011.09.30"/>
    <d v="2011-09-30T00:00:00"/>
    <x v="0"/>
    <s v="保外"/>
    <s v="手术室"/>
    <s v="铅屏风"/>
    <x v="17"/>
    <s v="一类"/>
    <n v="5.8301369863013699"/>
  </r>
  <r>
    <n v="1461"/>
    <s v="全自动自控洗胃机"/>
    <s v="YK-III"/>
    <s v="天津亚坤电子"/>
    <s v="在用"/>
    <s v="急诊科"/>
    <s v="2011.06.16"/>
    <d v="2011-06-16T00:00:00"/>
    <x v="0"/>
    <s v="保外"/>
    <s v="急诊科"/>
    <s v="电动洗胃机"/>
    <x v="5"/>
    <s v="二类"/>
    <n v="6.1205479452054794"/>
  </r>
  <r>
    <n v="1462"/>
    <s v="全自动自控洗胃机"/>
    <s v="YK-III"/>
    <s v="天津亚坤电子"/>
    <s v="在用"/>
    <s v="急诊科"/>
    <s v="2011.06.16"/>
    <d v="2011-06-16T00:00:00"/>
    <x v="0"/>
    <s v="保外"/>
    <s v="急诊科"/>
    <s v="电动洗胃机"/>
    <x v="5"/>
    <s v="二类"/>
    <n v="6.1205479452054794"/>
  </r>
  <r>
    <n v="1463"/>
    <s v="病理组织漂烘仪"/>
    <s v="PHY-III"/>
    <s v="常州中威"/>
    <s v="在用"/>
    <s v="病理科"/>
    <s v="2011.05.25"/>
    <d v="2011-05-26T00:00:00"/>
    <x v="0"/>
    <s v="保外"/>
    <s v="病理科"/>
    <s v="病理组织漂烘仪"/>
    <x v="2"/>
    <s v="一类"/>
    <n v="6.1780821917808222"/>
  </r>
  <r>
    <n v="1464"/>
    <s v="空气消毒器"/>
    <s v="YKX.Z-1600(立式)"/>
    <s v="山东新华"/>
    <s v="在用"/>
    <s v="9病区"/>
    <s v="2011.05.25"/>
    <d v="2011-05-26T00:00:00"/>
    <x v="0"/>
    <s v="保外"/>
    <s v="9病区"/>
    <s v="空气消毒器"/>
    <x v="9"/>
    <s v="一类"/>
    <n v="6.1780821917808222"/>
  </r>
  <r>
    <n v="1465"/>
    <s v="上肢关节康复器(手指)"/>
    <s v="YTK-E"/>
    <s v="杭州亚太医疗"/>
    <s v="在用"/>
    <s v="15病区"/>
    <s v="2008.01.25"/>
    <d v="2008-01-25T00:00:00"/>
    <x v="0"/>
    <s v="保外"/>
    <s v="15病区"/>
    <s v="上肢关节康复器"/>
    <x v="8"/>
    <s v="一类"/>
    <n v="9.5123287671232877"/>
  </r>
  <r>
    <n v="1466"/>
    <s v="病理组织漂烘仪"/>
    <s v="PHY-III"/>
    <s v="常州市中威"/>
    <s v="在用"/>
    <s v="病理科"/>
    <s v="2007.03.20"/>
    <d v="2007-03-20T00:00:00"/>
    <x v="0"/>
    <s v="保外"/>
    <s v="切片室"/>
    <s v="组织漂烘仪"/>
    <x v="2"/>
    <s v="一类"/>
    <n v="10.364383561643836"/>
  </r>
  <r>
    <n v="1467"/>
    <s v="X线防护衣"/>
    <s v="BAY--RAY"/>
    <s v="北京麦特利"/>
    <s v="在用"/>
    <s v="手术室"/>
    <s v="2004.12.09"/>
    <d v="2004-12-09T00:00:00"/>
    <x v="0"/>
    <s v="保外"/>
    <s v="手术室"/>
    <s v="防护服"/>
    <x v="14"/>
    <s v="一类"/>
    <n v="12.641095890410959"/>
  </r>
  <r>
    <n v="1468"/>
    <s v="X线防护衣"/>
    <s v="BAY--RAY"/>
    <s v="北京麦特利"/>
    <s v="在用"/>
    <s v="手术室"/>
    <s v="2004.12.09"/>
    <d v="2004-12-09T00:00:00"/>
    <x v="0"/>
    <s v="保外"/>
    <s v="手术室"/>
    <s v="防护服"/>
    <x v="14"/>
    <s v="一类"/>
    <n v="12.641095890410959"/>
  </r>
  <r>
    <n v="1565"/>
    <s v="微量注射泵"/>
    <s v="WZS-50F6"/>
    <s v="浙江大学医学仪器有限"/>
    <s v="在用"/>
    <s v="21病区"/>
    <s v="2017.03.16"/>
    <d v="2017-03-19T00:00:00"/>
    <x v="1"/>
    <s v="保内2022.3"/>
    <s v="21病区"/>
    <s v="微量注射泵"/>
    <x v="5"/>
    <s v="二类"/>
    <n v="0.35890410958904112"/>
  </r>
  <r>
    <n v="1566"/>
    <s v="微量注射泵"/>
    <s v="WZS-50F6"/>
    <s v="浙江大学医学仪器有限"/>
    <s v="在用"/>
    <s v="21病区"/>
    <s v="2017.03.16"/>
    <d v="2017-03-19T00:00:00"/>
    <x v="1"/>
    <s v="保内2022.3"/>
    <s v="21病区"/>
    <s v="微量注射泵"/>
    <x v="5"/>
    <s v="二类"/>
    <n v="0.35890410958904112"/>
  </r>
  <r>
    <n v="1567"/>
    <s v="微量注射泵"/>
    <s v="佳士比F6"/>
    <s v="浙江大学医学仪器有限"/>
    <s v="在用"/>
    <s v="26病区"/>
    <s v="2016.11.17"/>
    <d v="2016-11-18T00:00:00"/>
    <x v="1"/>
    <s v="保内2021.11"/>
    <s v="26病区"/>
    <s v="微量注射泵"/>
    <x v="5"/>
    <s v="二类"/>
    <n v="0.69041095890410964"/>
  </r>
  <r>
    <n v="1472"/>
    <s v="空气消毒器"/>
    <s v="YKX.Z-1600(立式)"/>
    <s v="山东新华"/>
    <s v="在用"/>
    <s v="介入科"/>
    <s v="2016.11.22"/>
    <d v="2016-11-29T00:00:00"/>
    <x v="1"/>
    <s v="保内2017.11"/>
    <s v="介入科"/>
    <s v="空气消毒器"/>
    <x v="9"/>
    <s v="一类"/>
    <n v="0.66027397260273968"/>
  </r>
  <r>
    <n v="1473"/>
    <s v="空气消毒器"/>
    <s v="YKX.Z-1600(立式)"/>
    <s v="山东新华"/>
    <s v="在用"/>
    <s v="介入科"/>
    <s v="2016.11.22"/>
    <d v="2016-11-29T00:00:00"/>
    <x v="1"/>
    <s v="保内2017.11"/>
    <s v="介入科"/>
    <s v="空气消毒器"/>
    <x v="9"/>
    <s v="一类"/>
    <n v="0.66027397260273968"/>
  </r>
  <r>
    <n v="1474"/>
    <s v="心电图机"/>
    <s v="ECG-6511"/>
    <s v="上海光电医疗"/>
    <s v="在用"/>
    <s v="功能科"/>
    <s v="1999.05.01"/>
    <d v="1999-05-01T00:00:00"/>
    <x v="0"/>
    <s v="保外"/>
    <s v="功能科"/>
    <s v="心电图机"/>
    <x v="6"/>
    <s v="二类"/>
    <n v="18.254794520547946"/>
  </r>
  <r>
    <n v="1475"/>
    <s v="心电图机"/>
    <s v="ECG-6511"/>
    <s v="上海光电医疗"/>
    <s v="在用"/>
    <s v="功能科"/>
    <s v="1997.03.01"/>
    <d v="1997-03-01T00:00:00"/>
    <x v="0"/>
    <s v="保外"/>
    <s v="功能科"/>
    <s v="心电图机"/>
    <x v="6"/>
    <s v="二类"/>
    <n v="20.421917808219177"/>
  </r>
  <r>
    <n v="1476"/>
    <s v="低速离心机"/>
    <s v="SC-3612"/>
    <s v="安徽中科中佳"/>
    <s v="在用"/>
    <s v="检验科"/>
    <s v="2013.09.23"/>
    <d v="2013-09-23T00:00:00"/>
    <x v="0"/>
    <s v="保外"/>
    <s v="血库"/>
    <s v="医用离心机"/>
    <x v="2"/>
    <s v="一类"/>
    <n v="3.8465753424657536"/>
  </r>
  <r>
    <n v="1477"/>
    <s v="股四头肌训练组件"/>
    <s v="RL-JQ-2A"/>
    <s v="广州人来"/>
    <s v="在用"/>
    <s v="康复医学科"/>
    <s v="2015.10.15"/>
    <d v="2015-10-15T00:00:00"/>
    <x v="0"/>
    <s v="保外"/>
    <s v="康复医学科"/>
    <s v="股四头肌训练组件"/>
    <x v="8"/>
    <s v="一类"/>
    <n v="1.7863013698630137"/>
  </r>
  <r>
    <n v="1478"/>
    <s v="LED观片灯"/>
    <s v="三联液晶"/>
    <s v="汕头市粤华医疗"/>
    <s v="在用"/>
    <s v="影像中心"/>
    <s v="2006.11.06"/>
    <d v="2006-11-06T00:00:00"/>
    <x v="0"/>
    <s v="保外"/>
    <s v="影像中心"/>
    <s v="观片灯"/>
    <x v="9"/>
    <s v="一类"/>
    <n v="10.731506849315069"/>
  </r>
  <r>
    <n v="1479"/>
    <s v="LED观片灯"/>
    <s v="三联液晶"/>
    <s v="汕头市粤华医疗"/>
    <s v="在用"/>
    <s v="影像中心"/>
    <s v="2006.11.06"/>
    <d v="2006-11-06T00:00:00"/>
    <x v="0"/>
    <s v="保外"/>
    <s v="影像中心"/>
    <s v="观片灯"/>
    <x v="9"/>
    <s v="一类"/>
    <n v="10.731506849315069"/>
  </r>
  <r>
    <n v="1480"/>
    <s v="心电图机"/>
    <s v="心电图机"/>
    <s v="上海光电医疗"/>
    <s v="在用"/>
    <s v="3病区"/>
    <s v="2001.08.22"/>
    <d v="2001-08-22T00:00:00"/>
    <x v="0"/>
    <s v="保外"/>
    <s v="3病区"/>
    <s v="心电图机"/>
    <x v="6"/>
    <s v="二类"/>
    <n v="15.942465753424658"/>
  </r>
  <r>
    <n v="1568"/>
    <s v="微量注射泵"/>
    <s v="佳士比F6"/>
    <s v="浙江大学医学仪器有限"/>
    <s v="在用"/>
    <s v="26病区"/>
    <s v="2016.11.17"/>
    <d v="2016-11-18T00:00:00"/>
    <x v="1"/>
    <s v="保内2021.11"/>
    <s v="26病区"/>
    <s v="微量注射泵"/>
    <x v="5"/>
    <s v="二类"/>
    <n v="0.69041095890410964"/>
  </r>
  <r>
    <n v="1569"/>
    <s v="微量注射泵"/>
    <s v="佳士比F6"/>
    <s v="浙江大学医学仪器有限"/>
    <s v="在用"/>
    <s v="26病区"/>
    <s v="2016.11.17"/>
    <d v="2016-11-18T00:00:00"/>
    <x v="1"/>
    <s v="保内2021.11"/>
    <s v="26病区"/>
    <s v="微量注射泵"/>
    <x v="5"/>
    <s v="二类"/>
    <n v="0.69041095890410964"/>
  </r>
  <r>
    <n v="1570"/>
    <s v="微量注射泵"/>
    <s v="佳士比F6"/>
    <s v="浙江大学医学仪器有限"/>
    <s v="在用"/>
    <s v="26病区"/>
    <s v="2016.11.17"/>
    <d v="2016-11-18T00:00:00"/>
    <x v="1"/>
    <s v="保内2021.11"/>
    <s v="26病区"/>
    <s v="微量注射泵"/>
    <x v="5"/>
    <s v="二类"/>
    <n v="0.69041095890410964"/>
  </r>
  <r>
    <n v="1571"/>
    <s v="微量注射泵"/>
    <s v="佳士比F6"/>
    <s v="浙江大学医学仪器有限"/>
    <s v="在用"/>
    <s v="急诊科"/>
    <s v="2016.10.14"/>
    <d v="2016-10-15T00:00:00"/>
    <x v="1"/>
    <s v="保内2021.10"/>
    <s v="急诊科"/>
    <s v="微量注射泵"/>
    <x v="5"/>
    <s v="二类"/>
    <n v="0.78356164383561644"/>
  </r>
  <r>
    <n v="1572"/>
    <s v="微量注射泵"/>
    <s v="佳士比F6"/>
    <s v="浙江大学医学仪器有限"/>
    <s v="在用"/>
    <s v="急诊科"/>
    <s v="2016.10.14"/>
    <d v="2016-10-15T00:00:00"/>
    <x v="1"/>
    <s v="保内2021.10"/>
    <s v="急诊科"/>
    <s v="微量注射泵"/>
    <x v="5"/>
    <s v="二类"/>
    <n v="0.78356164383561644"/>
  </r>
  <r>
    <n v="1573"/>
    <s v="微量注射泵"/>
    <s v="佳士比F6"/>
    <s v="浙江大学医学仪器有限"/>
    <s v="在用"/>
    <s v="急诊科"/>
    <s v="2016.10.14"/>
    <d v="2016-10-15T00:00:00"/>
    <x v="1"/>
    <s v="保内2021.10"/>
    <s v="急诊科"/>
    <s v="微量注射泵"/>
    <x v="5"/>
    <s v="二类"/>
    <n v="0.78356164383561644"/>
  </r>
  <r>
    <n v="1574"/>
    <s v="微量注射泵"/>
    <s v="佳士比F6"/>
    <s v="浙江大学医学仪器有限"/>
    <s v="在用"/>
    <s v="急诊科"/>
    <s v="2016.10.14"/>
    <d v="2016-10-15T00:00:00"/>
    <x v="1"/>
    <s v="保内2021.10"/>
    <s v="急诊科"/>
    <s v="微量注射泵"/>
    <x v="5"/>
    <s v="二类"/>
    <n v="0.78356164383561644"/>
  </r>
  <r>
    <n v="1575"/>
    <s v="微量注射泵"/>
    <s v="WZS-50F6"/>
    <s v="浙江大学医学仪器有限"/>
    <s v="在用"/>
    <s v="1病区"/>
    <s v="2016.08.01"/>
    <d v="2016-08-02T00:00:00"/>
    <x v="1"/>
    <s v="保内2021.8"/>
    <s v="1病区"/>
    <s v="微量注射泵"/>
    <x v="5"/>
    <s v="二类"/>
    <n v="0.98630136986301364"/>
  </r>
  <r>
    <n v="1576"/>
    <s v="微量注射泵"/>
    <s v="WZS-50F6"/>
    <s v="浙江大学医学仪器有限"/>
    <s v="在用"/>
    <s v="19病区"/>
    <s v="2016.02.04"/>
    <d v="2016-02-04T00:00:00"/>
    <x v="1"/>
    <s v="保内2021.4"/>
    <s v="19病区"/>
    <s v="微量注射泵"/>
    <x v="5"/>
    <s v="二类"/>
    <n v="1.4794520547945205"/>
  </r>
  <r>
    <n v="1577"/>
    <s v="微量注射泵"/>
    <s v="WZS-50F6"/>
    <s v="浙江大学医学仪器有限"/>
    <s v="在用"/>
    <s v="麻醉科"/>
    <s v="2015.07.10"/>
    <d v="2015-07-10T00:00:00"/>
    <x v="1"/>
    <s v="保内2020.7"/>
    <s v="麻醉科"/>
    <s v="微量注射泵"/>
    <x v="5"/>
    <s v="二类"/>
    <n v="2.0520547945205481"/>
  </r>
  <r>
    <n v="1578"/>
    <s v="微量注射泵"/>
    <s v="WZS-50F6"/>
    <s v="浙江大学医学仪器有限"/>
    <s v="在用"/>
    <s v="麻醉科"/>
    <s v="2015.07.10"/>
    <d v="2015-07-10T00:00:00"/>
    <x v="1"/>
    <s v="保内2020.7"/>
    <s v="麻醉科"/>
    <s v="微量注射泵"/>
    <x v="5"/>
    <s v="二类"/>
    <n v="2.0520547945205481"/>
  </r>
  <r>
    <n v="1882"/>
    <s v="微量注射泵"/>
    <s v="WZ-50C6"/>
    <s v="浙江大学医学仪器有限"/>
    <s v="在用"/>
    <s v="麻醉科"/>
    <s v="2015.07.10"/>
    <d v="2015-07-10T00:00:00"/>
    <x v="1"/>
    <s v="保内2020.7"/>
    <s v="麻醉科"/>
    <s v="微量注射泵"/>
    <x v="5"/>
    <s v="二类"/>
    <n v="2.0520547945205481"/>
  </r>
  <r>
    <n v="1883"/>
    <s v="微量注射泵"/>
    <s v="WZ-50C6"/>
    <s v="浙江大学医学仪器有限"/>
    <s v="在用"/>
    <s v="麻醉科"/>
    <s v="2015.07.10"/>
    <d v="2015-07-10T00:00:00"/>
    <x v="1"/>
    <s v="保内2020.7"/>
    <s v="麻醉科"/>
    <s v="微量注射泵"/>
    <x v="5"/>
    <s v="二类"/>
    <n v="2.0520547945205481"/>
  </r>
  <r>
    <n v="1884"/>
    <s v="微量注射泵"/>
    <s v="WZ-50C6"/>
    <s v="浙江大学医学仪器有限"/>
    <s v="在用"/>
    <s v="麻醉科"/>
    <s v="2015.07.10"/>
    <d v="2015-07-10T00:00:00"/>
    <x v="1"/>
    <s v="保内2020.7"/>
    <s v="麻醉科"/>
    <s v="微量注射泵"/>
    <x v="5"/>
    <s v="二类"/>
    <n v="2.0520547945205481"/>
  </r>
  <r>
    <n v="1579"/>
    <s v="微量注射泵"/>
    <s v="WZS-50F6"/>
    <s v="浙江大学医学仪器有限"/>
    <s v="在用"/>
    <s v="25病区"/>
    <s v="2015.04.09"/>
    <d v="2015-04-09T00:00:00"/>
    <x v="1"/>
    <s v="保内2020.4"/>
    <s v="25病区"/>
    <s v="微量注射泵"/>
    <x v="5"/>
    <s v="二类"/>
    <n v="2.3041095890410959"/>
  </r>
  <r>
    <n v="1580"/>
    <s v="微量注射泵"/>
    <s v="WZS-50F6"/>
    <s v="浙江大学医学仪器有限"/>
    <s v="在用"/>
    <s v="25病区"/>
    <s v="2015.04.09"/>
    <d v="2015-04-09T00:00:00"/>
    <x v="1"/>
    <s v="保内2020.4"/>
    <s v="25病区"/>
    <s v="微量注射泵"/>
    <x v="5"/>
    <s v="二类"/>
    <n v="2.3041095890410959"/>
  </r>
  <r>
    <n v="1581"/>
    <s v="微量注射泵"/>
    <s v="WZS-50F6"/>
    <s v="浙江大学医学仪器有限"/>
    <s v="在用"/>
    <s v="25病区"/>
    <s v="2015.04.09"/>
    <d v="2015-04-09T00:00:00"/>
    <x v="1"/>
    <s v="保内2020.4"/>
    <s v="25病区"/>
    <s v="微量注射泵"/>
    <x v="5"/>
    <s v="二类"/>
    <n v="2.3041095890410959"/>
  </r>
  <r>
    <n v="1582"/>
    <s v="微量注射泵"/>
    <s v="WZS-50F6"/>
    <s v="浙江大学医学仪器有限"/>
    <s v="在用"/>
    <s v="25病区"/>
    <s v="2015.04.09"/>
    <d v="2015-04-09T00:00:00"/>
    <x v="1"/>
    <s v="保内2020.4"/>
    <s v="25病区"/>
    <s v="微量注射泵"/>
    <x v="5"/>
    <s v="二类"/>
    <n v="2.3041095890410959"/>
  </r>
  <r>
    <n v="1583"/>
    <s v="微量注射泵"/>
    <s v="WZS-50F6"/>
    <s v="浙江大学医学仪器有限"/>
    <s v="在用"/>
    <s v="24病区"/>
    <s v="2015.03.27"/>
    <d v="2015-03-31T00:00:00"/>
    <x v="1"/>
    <s v="保内2020.3"/>
    <s v="24病区"/>
    <s v="微量注射泵"/>
    <x v="5"/>
    <s v="二类"/>
    <n v="2.3287671232876712"/>
  </r>
  <r>
    <n v="1584"/>
    <s v="微量注射泵"/>
    <s v="WZS-50F6"/>
    <s v="浙江大学医学仪器有限"/>
    <s v="在用"/>
    <s v="26病区"/>
    <s v="2015.02.26"/>
    <d v="2015-02-28T00:00:00"/>
    <x v="1"/>
    <s v="保内2020.2"/>
    <s v="26病区"/>
    <s v="微量注射泵"/>
    <x v="5"/>
    <s v="二类"/>
    <n v="2.4136986301369863"/>
  </r>
  <r>
    <n v="1552"/>
    <s v="微量注射泵"/>
    <s v="WZS-50F6"/>
    <s v="浙江大学医学仪器有限"/>
    <s v="在用"/>
    <s v="26病区"/>
    <s v="2014.10.08"/>
    <d v="2014-10-08T00:00:00"/>
    <x v="1"/>
    <s v="保内2019.10"/>
    <s v="26病区"/>
    <s v="微量注射泵"/>
    <x v="5"/>
    <s v="二类"/>
    <n v="2.8054794520547945"/>
  </r>
  <r>
    <n v="1886"/>
    <s v="微量注射泵"/>
    <s v="WZ-50C6"/>
    <s v="浙江大学医学仪器有限"/>
    <s v="在用"/>
    <s v="26病区"/>
    <s v="2014.10.08"/>
    <d v="2014-10-08T00:00:00"/>
    <x v="1"/>
    <s v="保内2019.10"/>
    <s v="26病区"/>
    <s v="微量注射泵"/>
    <x v="5"/>
    <s v="二类"/>
    <n v="2.8054794520547945"/>
  </r>
  <r>
    <n v="1887"/>
    <s v="微量注射泵"/>
    <s v="WZ-50C6"/>
    <s v="浙江大学医学仪器有限"/>
    <s v="在用"/>
    <s v="11病区"/>
    <s v="2014.06.05"/>
    <d v="2014-06-05T00:00:00"/>
    <x v="1"/>
    <s v="保内2019.6"/>
    <s v="11病区"/>
    <s v="微量注射泵"/>
    <x v="5"/>
    <s v="二类"/>
    <n v="3.1479452054794521"/>
  </r>
  <r>
    <n v="1888"/>
    <s v="微量注射泵"/>
    <s v="WZ-50C6"/>
    <s v="浙江大学医学仪器有限"/>
    <s v="在用"/>
    <s v="11病区"/>
    <s v="2014.06.05"/>
    <d v="2014-06-05T00:00:00"/>
    <x v="1"/>
    <s v="保内2019.6"/>
    <s v="11病区"/>
    <s v="微量注射泵"/>
    <x v="5"/>
    <s v="二类"/>
    <n v="3.1479452054794521"/>
  </r>
  <r>
    <n v="1889"/>
    <s v="微量注射泵"/>
    <s v="WZ-50C6"/>
    <s v="浙江大学医学仪器有限"/>
    <s v="在用"/>
    <s v="11病区"/>
    <s v="2014.06.05"/>
    <d v="2014-06-05T00:00:00"/>
    <x v="1"/>
    <s v="保内2019.6"/>
    <s v="11病区"/>
    <s v="微量注射泵"/>
    <x v="5"/>
    <s v="二类"/>
    <n v="3.1479452054794521"/>
  </r>
  <r>
    <n v="1553"/>
    <s v="微量注射泵"/>
    <s v="WZS-50F6"/>
    <s v="浙江大学医学仪器有限"/>
    <s v="在用"/>
    <s v="26病区"/>
    <s v="2014.05.15"/>
    <d v="2014-05-15T00:00:00"/>
    <x v="1"/>
    <s v="保内2019.5"/>
    <s v="26病区"/>
    <s v="微量注射泵"/>
    <x v="5"/>
    <s v="二类"/>
    <n v="3.2054794520547945"/>
  </r>
  <r>
    <n v="1554"/>
    <s v="微量注射泵"/>
    <s v="WZS-50F6"/>
    <s v="浙江大学医学仪器有限"/>
    <s v="在用"/>
    <s v="26病区"/>
    <s v="2014.05.15"/>
    <d v="2014-05-15T00:00:00"/>
    <x v="1"/>
    <s v="保内2019.5"/>
    <s v="26病区"/>
    <s v="微量注射泵"/>
    <x v="5"/>
    <s v="二类"/>
    <n v="3.2054794520547945"/>
  </r>
  <r>
    <n v="2000"/>
    <s v="微量注射泵"/>
    <s v="WZ-50C6"/>
    <s v="浙江大学医学仪器有限"/>
    <s v="在用"/>
    <s v="31病区"/>
    <s v="2014.05.08"/>
    <d v="2014-05-08T00:00:00"/>
    <x v="1"/>
    <s v="保内2019.5"/>
    <s v="31病区"/>
    <s v="微量注射泵"/>
    <x v="5"/>
    <s v="二类"/>
    <n v="3.2246575342465755"/>
  </r>
  <r>
    <n v="1821"/>
    <s v="微量注射泵"/>
    <s v="WZ-50C6"/>
    <s v="浙江大学医学仪器有限"/>
    <s v="在用"/>
    <s v="26病区"/>
    <s v="2014.02.13"/>
    <d v="2014-02-13T00:00:00"/>
    <x v="1"/>
    <s v="保内2019.2"/>
    <s v="26病区"/>
    <s v="微量注射泵"/>
    <x v="5"/>
    <s v="二类"/>
    <n v="3.4547945205479453"/>
  </r>
  <r>
    <n v="1822"/>
    <s v="微量注射泵"/>
    <s v="WZ-50C6"/>
    <s v="浙江大学医学仪器有限"/>
    <s v="在用"/>
    <s v="26病区"/>
    <s v="2014.02.13"/>
    <d v="2014-02-13T00:00:00"/>
    <x v="1"/>
    <s v="保内2019.2"/>
    <s v="26病区"/>
    <s v="微量注射泵"/>
    <x v="5"/>
    <s v="二类"/>
    <n v="3.4547945205479453"/>
  </r>
  <r>
    <n v="1555"/>
    <s v="微量注射泵"/>
    <s v="WZS-50F6"/>
    <s v="浙江大学医学仪器有限"/>
    <s v="在用"/>
    <s v="27病区"/>
    <s v="2013.11.07"/>
    <d v="2013-11-07T00:00:00"/>
    <x v="1"/>
    <s v="保内2018.11"/>
    <s v="27病区"/>
    <s v="微量注射泵"/>
    <x v="5"/>
    <s v="二类"/>
    <n v="3.7232876712328768"/>
  </r>
  <r>
    <n v="1556"/>
    <s v="微量注射泵"/>
    <s v="WZS-50F6"/>
    <s v="浙江大学医学仪器有限"/>
    <s v="在用"/>
    <s v="27病区"/>
    <s v="2013.11.07"/>
    <d v="2013-11-07T00:00:00"/>
    <x v="1"/>
    <s v="保内2018.11"/>
    <s v="27病区"/>
    <s v="微量注射泵"/>
    <x v="5"/>
    <s v="二类"/>
    <n v="3.7232876712328768"/>
  </r>
  <r>
    <n v="1481"/>
    <s v="微量注射泵"/>
    <s v="WZS-50F6"/>
    <s v="浙江大学医学仪器有限"/>
    <s v="在用"/>
    <s v="麻醉科"/>
    <s v="2013.05.15"/>
    <d v="2013-05-15T00:00:00"/>
    <x v="1"/>
    <s v="保内2018.5"/>
    <s v="麻醉科"/>
    <s v="微量注射泵"/>
    <x v="5"/>
    <s v="二类"/>
    <n v="4.2054794520547949"/>
  </r>
  <r>
    <n v="1482"/>
    <s v="微量注射泵"/>
    <s v="WZS-50F6"/>
    <s v="浙江大学医学仪器有限"/>
    <s v="在用"/>
    <s v="麻醉科"/>
    <s v="2013.05.15"/>
    <d v="2013-05-15T00:00:00"/>
    <x v="1"/>
    <s v="保内2018.5"/>
    <s v="麻醉科"/>
    <s v="微量注射泵"/>
    <x v="5"/>
    <s v="二类"/>
    <n v="4.2054794520547949"/>
  </r>
  <r>
    <n v="1483"/>
    <s v="微量注射泵"/>
    <s v="WZS-50F6"/>
    <s v="浙江大学医学仪器有限"/>
    <s v="在用"/>
    <s v="麻醉科"/>
    <s v="2013.05.15"/>
    <d v="2013-05-15T00:00:00"/>
    <x v="1"/>
    <s v="保内2018.5"/>
    <s v="麻醉科"/>
    <s v="微量注射泵"/>
    <x v="5"/>
    <s v="二类"/>
    <n v="4.2054794520547949"/>
  </r>
  <r>
    <n v="1823"/>
    <s v="微量注射泵"/>
    <s v="WZ-50C6"/>
    <s v="浙江大学医学仪器有限"/>
    <s v="在用"/>
    <s v="麻醉科"/>
    <s v="2013.05.15"/>
    <d v="2013-05-15T00:00:00"/>
    <x v="1"/>
    <s v="保内2018.5"/>
    <s v="麻醉科"/>
    <s v="微量注射泵"/>
    <x v="5"/>
    <s v="二类"/>
    <n v="4.2054794520547949"/>
  </r>
  <r>
    <n v="1824"/>
    <s v="微量注射泵"/>
    <s v="WZ-50C6"/>
    <s v="浙江大学医学仪器有限"/>
    <s v="在用"/>
    <s v="麻醉科"/>
    <s v="2013.05.15"/>
    <d v="2013-05-15T00:00:00"/>
    <x v="1"/>
    <s v="保内2018.5"/>
    <s v="麻醉科"/>
    <s v="微量注射泵"/>
    <x v="5"/>
    <s v="二类"/>
    <n v="4.2054794520547949"/>
  </r>
  <r>
    <n v="1825"/>
    <s v="微量注射泵"/>
    <s v="WZ-50C6"/>
    <s v="浙江大学医学仪器有限"/>
    <s v="在用"/>
    <s v="麻醉科"/>
    <s v="2013.05.15"/>
    <d v="2013-05-15T00:00:00"/>
    <x v="1"/>
    <s v="保内2018.5"/>
    <s v="麻醉科"/>
    <s v="微量注射泵"/>
    <x v="5"/>
    <s v="二类"/>
    <n v="4.2054794520547949"/>
  </r>
  <r>
    <n v="1484"/>
    <s v="微量注射泵"/>
    <s v="WZS-50F6"/>
    <s v="浙江大学医学仪器有限"/>
    <s v="在用"/>
    <s v="11病区"/>
    <s v="2013.01.24"/>
    <d v="2013-01-24T00:00:00"/>
    <x v="1"/>
    <s v="保内2018.1"/>
    <s v="11病区"/>
    <s v="微量注射泵"/>
    <x v="5"/>
    <s v="二类"/>
    <n v="4.5095890410958903"/>
  </r>
  <r>
    <n v="1485"/>
    <s v="微量注射泵"/>
    <s v="WZS-50F6"/>
    <s v="浙江大学医学仪器有限"/>
    <s v="在用"/>
    <s v="11病区"/>
    <s v="2013.01.24"/>
    <d v="2013-01-24T00:00:00"/>
    <x v="1"/>
    <s v="保内2018.1"/>
    <s v="11病区"/>
    <s v="微量注射泵"/>
    <x v="5"/>
    <s v="二类"/>
    <n v="4.5095890410958903"/>
  </r>
  <r>
    <n v="1826"/>
    <s v="微量注射泵"/>
    <s v="WZ50C6"/>
    <s v="浙江大学医学仪器有限"/>
    <s v="在用"/>
    <s v="19病区"/>
    <s v="2012.11.01"/>
    <d v="2012-11-01T00:00:00"/>
    <x v="1"/>
    <s v="保内2017.11"/>
    <s v="19病区"/>
    <s v="微量注射泵"/>
    <x v="5"/>
    <s v="二类"/>
    <n v="4.7397260273972606"/>
  </r>
  <r>
    <n v="1827"/>
    <s v="微量注射泵"/>
    <s v="WZ50C6"/>
    <s v="浙江大学医学仪器有限"/>
    <s v="在用"/>
    <s v="28病区"/>
    <s v="2012.11.01"/>
    <d v="2012-11-01T00:00:00"/>
    <x v="1"/>
    <s v="保内2017.11"/>
    <s v="28病区"/>
    <s v="微量注射泵"/>
    <x v="5"/>
    <s v="二类"/>
    <n v="4.7397260273972606"/>
  </r>
  <r>
    <n v="1828"/>
    <s v="微量注射泵"/>
    <s v="WZ50C6"/>
    <s v="浙江大学医学仪器有限"/>
    <s v="在用"/>
    <s v="28病区"/>
    <s v="2012.11.01"/>
    <d v="2012-11-01T00:00:00"/>
    <x v="1"/>
    <s v="保内2017.11"/>
    <s v="28病区"/>
    <s v="微量注射泵"/>
    <x v="5"/>
    <s v="二类"/>
    <n v="4.7397260273972606"/>
  </r>
  <r>
    <n v="1486"/>
    <s v="微量注射泵"/>
    <s v="WZS-50F6"/>
    <s v="浙江大学医学仪器有限"/>
    <s v="在用"/>
    <s v="麻醉科"/>
    <s v="2012.03.08"/>
    <d v="2012-03-08T00:00:00"/>
    <x v="0"/>
    <s v="保外"/>
    <s v="麻醉科"/>
    <s v="微量注射泵"/>
    <x v="5"/>
    <s v="二类"/>
    <n v="5.3917808219178083"/>
  </r>
  <r>
    <n v="1487"/>
    <s v="微量注射泵"/>
    <s v="WZS-50F6"/>
    <s v="浙江大学医学仪器有限"/>
    <s v="在用"/>
    <s v="麻醉科"/>
    <s v="2012.03.08"/>
    <d v="2012-03-08T00:00:00"/>
    <x v="0"/>
    <s v="保外"/>
    <s v="麻醉科"/>
    <s v="微量注射泵"/>
    <x v="5"/>
    <s v="二类"/>
    <n v="5.3917808219178083"/>
  </r>
  <r>
    <n v="1488"/>
    <s v="微量注射泵"/>
    <s v="WZS-50F6"/>
    <s v="浙江大学医学仪器有限"/>
    <s v="在用"/>
    <s v="麻醉科"/>
    <s v="2012.03.08"/>
    <d v="2012-03-08T00:00:00"/>
    <x v="0"/>
    <s v="保外"/>
    <s v="麻醉科"/>
    <s v="微量注射泵"/>
    <x v="5"/>
    <s v="二类"/>
    <n v="5.3917808219178083"/>
  </r>
  <r>
    <n v="1489"/>
    <s v="微量注射泵"/>
    <s v="WZS-50F6"/>
    <s v="浙江大学医学仪器有限"/>
    <s v="在用"/>
    <s v="麻醉科"/>
    <s v="2012.03.08"/>
    <d v="2012-03-08T00:00:00"/>
    <x v="0"/>
    <s v="保外"/>
    <s v="麻醉科"/>
    <s v="微量注射泵"/>
    <x v="5"/>
    <s v="二类"/>
    <n v="5.3917808219178083"/>
  </r>
  <r>
    <n v="1829"/>
    <s v="微量注射泵"/>
    <s v="WZ-50C6"/>
    <s v="浙江大学医学仪器有限"/>
    <s v="在用"/>
    <s v="30病区"/>
    <s v="2012.03.08"/>
    <d v="2012-03-08T00:00:00"/>
    <x v="0"/>
    <s v="保外"/>
    <s v="30病区"/>
    <s v="微量注射泵"/>
    <x v="5"/>
    <s v="二类"/>
    <n v="5.3917808219178083"/>
  </r>
  <r>
    <n v="1490"/>
    <s v="微量注射泵"/>
    <s v="WZS-50F6"/>
    <s v="浙江大学医学仪器有限"/>
    <s v="在用"/>
    <s v="20病区"/>
    <s v="2011.09.30"/>
    <d v="2011-10-25T00:00:00"/>
    <x v="0"/>
    <s v="保外"/>
    <s v="20病区"/>
    <s v="微量注射泵"/>
    <x v="5"/>
    <s v="二类"/>
    <n v="5.7616438356164386"/>
  </r>
  <r>
    <n v="1830"/>
    <s v="微量注射泵"/>
    <s v="WZ-50C6"/>
    <s v="浙江大学医学仪器有限"/>
    <s v="在用"/>
    <s v="20病区"/>
    <s v="2011.09.30"/>
    <d v="2011-10-25T00:00:00"/>
    <x v="0"/>
    <s v="保外"/>
    <s v="20病区"/>
    <s v="微量注射泵"/>
    <x v="5"/>
    <s v="二类"/>
    <n v="5.7616438356164386"/>
  </r>
  <r>
    <n v="1491"/>
    <s v="微量注射泵"/>
    <s v="WZS-50F6"/>
    <s v="浙江大学医学仪器有限"/>
    <s v="在用"/>
    <s v="21病区"/>
    <s v="2011.07.15"/>
    <d v="2011-07-19T00:00:00"/>
    <x v="0"/>
    <s v="保外"/>
    <s v="21病区"/>
    <s v="微量注射泵"/>
    <x v="5"/>
    <s v="二类"/>
    <n v="6.0301369863013701"/>
  </r>
  <r>
    <n v="1492"/>
    <s v="微量注射泵"/>
    <s v="WZS-50F6"/>
    <s v="浙江大学医学仪器有限"/>
    <s v="在用"/>
    <s v="21病区"/>
    <s v="2011.07.15"/>
    <d v="2011-07-19T00:00:00"/>
    <x v="0"/>
    <s v="保外"/>
    <s v="21病区"/>
    <s v="微量注射泵"/>
    <x v="5"/>
    <s v="二类"/>
    <n v="6.0301369863013701"/>
  </r>
  <r>
    <n v="1533"/>
    <s v="心电图机"/>
    <s v="695IE"/>
    <s v="上海光电医疗"/>
    <s v="在用"/>
    <s v="10病区"/>
    <s v="2010.11.12"/>
    <d v="2010-11-12T00:00:00"/>
    <x v="0"/>
    <s v="保外"/>
    <s v="10病区"/>
    <s v="心电图机"/>
    <x v="6"/>
    <s v="二类"/>
    <n v="6.7123287671232879"/>
  </r>
  <r>
    <n v="1534"/>
    <s v="心电图机"/>
    <s v="6951E"/>
    <s v="上海光电医疗"/>
    <s v="在用"/>
    <s v="27病区"/>
    <s v="2013.09.02"/>
    <d v="2013-09-02T00:00:00"/>
    <x v="0"/>
    <s v="保外"/>
    <s v="27病区"/>
    <s v="心电图机"/>
    <x v="6"/>
    <s v="二类"/>
    <n v="3.904109589041096"/>
  </r>
  <r>
    <n v="1535"/>
    <s v="心电图机"/>
    <s v="6951E"/>
    <s v="上海光电医疗"/>
    <s v="在用"/>
    <s v="急诊科"/>
    <s v="2013.03.28"/>
    <d v="2013-03-28T00:00:00"/>
    <x v="0"/>
    <s v="保外"/>
    <s v="急诊科"/>
    <s v="心电图机"/>
    <x v="6"/>
    <s v="二类"/>
    <n v="4.3369863013698629"/>
  </r>
  <r>
    <n v="1536"/>
    <s v="心电图机"/>
    <s v="6951E"/>
    <s v="上海光电医疗"/>
    <s v="在用"/>
    <s v="30病区"/>
    <s v="2012.04.15"/>
    <d v="2013-04-15T00:00:00"/>
    <x v="0"/>
    <s v="保外"/>
    <s v="30病区"/>
    <s v="心电图机"/>
    <x v="6"/>
    <s v="二类"/>
    <n v="4.2876712328767121"/>
  </r>
  <r>
    <n v="1537"/>
    <s v="心电图机"/>
    <s v="695IE"/>
    <s v="上海光电医疗"/>
    <s v="在用"/>
    <s v="29病区"/>
    <s v="2011.06.15"/>
    <d v="2011-06-15T00:00:00"/>
    <x v="0"/>
    <s v="保外"/>
    <s v="29病区"/>
    <s v="心电图机"/>
    <x v="6"/>
    <s v="二类"/>
    <n v="6.1232876712328768"/>
  </r>
  <r>
    <n v="1538"/>
    <s v="心电图机"/>
    <s v="695IE"/>
    <s v="上海光电医疗"/>
    <s v="在用"/>
    <s v="血透室"/>
    <s v="2011.06.15"/>
    <d v="2011-06-15T00:00:00"/>
    <x v="0"/>
    <s v="保外"/>
    <s v="血透室"/>
    <s v="心电图机"/>
    <x v="6"/>
    <s v="二类"/>
    <n v="6.1232876712328768"/>
  </r>
  <r>
    <n v="1539"/>
    <s v="心电图机"/>
    <s v="695IE"/>
    <s v="上海光电医疗"/>
    <s v="在用"/>
    <s v="1病区"/>
    <s v="2011.05.25"/>
    <d v="2011-05-26T00:00:00"/>
    <x v="0"/>
    <s v="保外"/>
    <s v="1病区"/>
    <s v="心电图机"/>
    <x v="6"/>
    <s v="二类"/>
    <n v="6.1780821917808222"/>
  </r>
  <r>
    <n v="1540"/>
    <s v="心电图机"/>
    <s v="6951"/>
    <s v="上海光电医疗"/>
    <s v="在用"/>
    <s v="24病区"/>
    <s v="2011.03.28"/>
    <d v="2011-03-28T00:00:00"/>
    <x v="0"/>
    <s v="保外"/>
    <s v="24病区"/>
    <s v="心电图机"/>
    <x v="6"/>
    <s v="二类"/>
    <n v="6.3397260273972602"/>
  </r>
  <r>
    <n v="1541"/>
    <s v="心电图机"/>
    <s v="6951"/>
    <s v="上海光电医疗"/>
    <s v="在用"/>
    <s v="23病区"/>
    <s v="2011.03.28"/>
    <d v="2011-03-28T00:00:00"/>
    <x v="0"/>
    <s v="保外"/>
    <s v="23病区"/>
    <s v="心电图机"/>
    <x v="6"/>
    <s v="二类"/>
    <n v="6.3397260273972602"/>
  </r>
  <r>
    <n v="1542"/>
    <s v="心电图机"/>
    <s v="6951"/>
    <s v="上海光电医疗"/>
    <s v="在用"/>
    <s v="28病区"/>
    <s v="2011.03.28"/>
    <d v="2011-03-28T00:00:00"/>
    <x v="0"/>
    <s v="保外"/>
    <s v="28病区"/>
    <s v="心电图机"/>
    <x v="6"/>
    <s v="二类"/>
    <n v="6.3397260273972602"/>
  </r>
  <r>
    <n v="1543"/>
    <s v="心电图机"/>
    <s v="6951"/>
    <s v="上海光电医疗"/>
    <s v="在用"/>
    <s v="急诊科"/>
    <s v="2011.03.28"/>
    <d v="2011-03-28T00:00:00"/>
    <x v="0"/>
    <s v="保外"/>
    <s v="急诊科"/>
    <s v="心电图机"/>
    <x v="6"/>
    <s v="二类"/>
    <n v="6.3397260273972602"/>
  </r>
  <r>
    <n v="1544"/>
    <s v="心电图机"/>
    <s v="6951"/>
    <s v="上海光电医疗"/>
    <s v="在用"/>
    <s v="21病区"/>
    <s v="2011.03.28"/>
    <d v="2011-03-28T00:00:00"/>
    <x v="0"/>
    <s v="保外"/>
    <s v="21病区"/>
    <s v="心电图机"/>
    <x v="6"/>
    <s v="二类"/>
    <n v="6.3397260273972602"/>
  </r>
  <r>
    <n v="1545"/>
    <s v="心电图机"/>
    <s v="6951"/>
    <s v="上海光电医疗"/>
    <s v="在用"/>
    <s v="11病区"/>
    <s v="2011.03.28"/>
    <d v="2011-03-28T00:00:00"/>
    <x v="0"/>
    <s v="保外"/>
    <s v="11病区"/>
    <s v="心电图机"/>
    <x v="6"/>
    <s v="二类"/>
    <n v="6.3397260273972602"/>
  </r>
  <r>
    <n v="1546"/>
    <s v="头灯"/>
    <s v="46076"/>
    <s v="美国伟伦"/>
    <s v="在用"/>
    <s v="耳鼻喉科"/>
    <s v="2015.11.12"/>
    <d v="2015-11-12T00:00:00"/>
    <x v="0"/>
    <s v="保外"/>
    <s v="耳鼻喉科"/>
    <s v="头灯"/>
    <x v="9"/>
    <s v="一类"/>
    <n v="1.7095890410958905"/>
  </r>
  <r>
    <n v="1547"/>
    <s v="铅屏风"/>
    <s v="WZ"/>
    <s v="昆山市卫康射线防护"/>
    <s v="在用"/>
    <s v="3病区"/>
    <s v="2009.05.04"/>
    <d v="2009-05-04T00:00:00"/>
    <x v="0"/>
    <s v="保外"/>
    <s v="3病区"/>
    <s v="铅屏风"/>
    <x v="14"/>
    <s v="一类"/>
    <n v="8.2383561643835623"/>
  </r>
  <r>
    <n v="1548"/>
    <s v="铅屏风"/>
    <s v="WZ"/>
    <s v="昆山市卫康射线防护"/>
    <s v="在用"/>
    <s v="3病区"/>
    <s v="2009.05.04"/>
    <d v="2009-05-04T00:00:00"/>
    <x v="0"/>
    <s v="保外"/>
    <s v="3病区"/>
    <s v="铅屏风"/>
    <x v="14"/>
    <s v="一类"/>
    <n v="8.2383561643835623"/>
  </r>
  <r>
    <n v="1549"/>
    <s v="药品冰箱"/>
    <s v="BYY-300L"/>
    <s v="中科生命科技"/>
    <s v="在用"/>
    <s v="药剂科"/>
    <s v="2007.08.02"/>
    <d v="2007-08-02T00:00:00"/>
    <x v="0"/>
    <s v="保外"/>
    <s v="西药房西"/>
    <s v="药片冰箱"/>
    <x v="9"/>
    <s v="二类"/>
    <n v="9.9945205479452053"/>
  </r>
  <r>
    <n v="1550"/>
    <s v="药品冰箱"/>
    <s v="BYY-300L"/>
    <s v="中科生命科技"/>
    <s v="在用"/>
    <s v="药剂科"/>
    <s v="2006.07.31"/>
    <d v="2006-07-31T00:00:00"/>
    <x v="0"/>
    <s v="保外"/>
    <s v="病区药房"/>
    <s v="药品冰箱"/>
    <x v="9"/>
    <s v="二类"/>
    <n v="11"/>
  </r>
  <r>
    <n v="1551"/>
    <s v="心电图机"/>
    <s v="ECG-6511"/>
    <s v="上海光电医疗"/>
    <s v="在用"/>
    <s v="政府医务室"/>
    <s v="2010.03.17"/>
    <d v="2010-04-22T00:00:00"/>
    <x v="0"/>
    <s v="保外"/>
    <s v="纪委医务室"/>
    <s v="心电图机"/>
    <x v="6"/>
    <s v="二类"/>
    <n v="7.2712328767123289"/>
  </r>
  <r>
    <n v="1831"/>
    <s v="微量注射泵"/>
    <s v="WZ-50C6"/>
    <s v="浙江大学医学仪器有限"/>
    <s v="在用"/>
    <s v="29病区"/>
    <s v="2011.06.15"/>
    <d v="2011-06-15T00:00:00"/>
    <x v="0"/>
    <s v="保外"/>
    <s v="29病区"/>
    <s v="微量注射泵"/>
    <x v="5"/>
    <s v="二类"/>
    <n v="6.1232876712328768"/>
  </r>
  <r>
    <n v="1493"/>
    <s v="微量注射泵"/>
    <s v="WZS-50F6"/>
    <s v="浙江大学医学仪器有限"/>
    <s v="在用"/>
    <s v="急诊科"/>
    <s v="2011.05.25"/>
    <d v="2011-05-26T00:00:00"/>
    <x v="0"/>
    <s v="保外"/>
    <s v="急诊科"/>
    <s v="微量注射泵"/>
    <x v="5"/>
    <s v="二类"/>
    <n v="6.1780821917808222"/>
  </r>
  <r>
    <n v="1494"/>
    <s v="微量注射泵"/>
    <s v="WZS-50F6"/>
    <s v="浙江大学医学仪器有限"/>
    <s v="在用"/>
    <s v="11病区"/>
    <s v="2011.05.25"/>
    <d v="2011-05-26T00:00:00"/>
    <x v="0"/>
    <s v="保外"/>
    <s v="11病区"/>
    <s v="微量注射泵"/>
    <x v="5"/>
    <s v="二类"/>
    <n v="6.1780821917808222"/>
  </r>
  <r>
    <n v="1495"/>
    <s v="微量注射泵"/>
    <s v="WZS-50F6"/>
    <s v="浙江大学医学仪器有限"/>
    <s v="在用"/>
    <s v="11病区"/>
    <s v="2011.05.25"/>
    <d v="2011-05-26T00:00:00"/>
    <x v="0"/>
    <s v="保外"/>
    <s v="11病区"/>
    <s v="微量注射泵"/>
    <x v="5"/>
    <s v="二类"/>
    <n v="6.1780821917808222"/>
  </r>
  <r>
    <n v="1496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497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498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499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00"/>
    <s v="微量注射泵"/>
    <s v="WZS-50F6"/>
    <s v="浙江大学医学仪器有限"/>
    <s v="在用"/>
    <s v="23病区"/>
    <s v="2011.05.25"/>
    <d v="2011-05-26T00:00:00"/>
    <x v="0"/>
    <s v="保外"/>
    <s v="23病区"/>
    <s v="微量注射泵"/>
    <x v="5"/>
    <s v="二类"/>
    <n v="6.1780821917808222"/>
  </r>
  <r>
    <n v="1501"/>
    <s v="微量注射泵"/>
    <s v="WZS-50F6"/>
    <s v="浙江大学医学仪器有限"/>
    <s v="在用"/>
    <s v="23病区"/>
    <s v="2011.05.25"/>
    <d v="2011-05-26T00:00:00"/>
    <x v="0"/>
    <s v="保外"/>
    <s v="23病区"/>
    <s v="微量注射泵"/>
    <x v="5"/>
    <s v="二类"/>
    <n v="6.1780821917808222"/>
  </r>
  <r>
    <n v="1502"/>
    <s v="微量注射泵"/>
    <s v="WZS-50F6"/>
    <s v="浙江大学医学仪器有限"/>
    <s v="在用"/>
    <s v="23病区"/>
    <s v="2011.05.25"/>
    <d v="2011-05-26T00:00:00"/>
    <x v="0"/>
    <s v="保外"/>
    <s v="23病区"/>
    <s v="微量注射泵"/>
    <x v="5"/>
    <s v="二类"/>
    <n v="6.1780821917808222"/>
  </r>
  <r>
    <n v="1503"/>
    <s v="微量注射泵"/>
    <s v="WZS-50F6"/>
    <s v="浙江大学医学仪器有限"/>
    <s v="在用"/>
    <s v="麻醉科"/>
    <s v="2011.05.25"/>
    <d v="2011-05-26T00:00:00"/>
    <x v="0"/>
    <s v="保外"/>
    <s v="麻醉科"/>
    <s v="微量注射泵"/>
    <x v="5"/>
    <s v="二类"/>
    <n v="6.1780821917808222"/>
  </r>
  <r>
    <n v="1504"/>
    <s v="微量注射泵"/>
    <s v="WZS-50F6"/>
    <s v="浙江大学医学仪器有限"/>
    <s v="在用"/>
    <s v="麻醉科"/>
    <s v="2011.05.25"/>
    <d v="2011-05-26T00:00:00"/>
    <x v="0"/>
    <s v="保外"/>
    <s v="麻醉科"/>
    <s v="微量注射泵"/>
    <x v="5"/>
    <s v="二类"/>
    <n v="6.1780821917808222"/>
  </r>
  <r>
    <n v="1505"/>
    <s v="微量注射泵"/>
    <s v="WZS-50F6"/>
    <s v="浙江大学医学仪器有限"/>
    <s v="在用"/>
    <s v="麻醉科"/>
    <s v="2011.05.25"/>
    <d v="2011-05-26T00:00:00"/>
    <x v="0"/>
    <s v="保外"/>
    <s v="麻醉科"/>
    <s v="微量注射泵"/>
    <x v="5"/>
    <s v="二类"/>
    <n v="6.1780821917808222"/>
  </r>
  <r>
    <n v="1506"/>
    <s v="微量注射泵"/>
    <s v="WZS-50F6"/>
    <s v="浙江大学医学仪器有限"/>
    <s v="在用"/>
    <s v="血透室"/>
    <s v="2011.05.25"/>
    <d v="2011-05-26T00:00:00"/>
    <x v="0"/>
    <s v="保外"/>
    <s v="血透室"/>
    <s v="微量注射泵"/>
    <x v="5"/>
    <s v="二类"/>
    <n v="6.1780821917808222"/>
  </r>
  <r>
    <n v="1507"/>
    <s v="微量注射泵"/>
    <s v="WZS-50F6"/>
    <s v="浙江大学医学仪器有限"/>
    <s v="在用"/>
    <s v="麻醉科"/>
    <s v="2011.05.25"/>
    <d v="2011-05-26T00:00:00"/>
    <x v="0"/>
    <s v="保外"/>
    <s v="麻醉科"/>
    <s v="微量注射泵"/>
    <x v="5"/>
    <s v="二类"/>
    <n v="6.1780821917808222"/>
  </r>
  <r>
    <n v="1508"/>
    <s v="微量注射泵"/>
    <s v="WZS-50F6"/>
    <s v="浙江大学医学仪器有限"/>
    <s v="在用"/>
    <s v="23病区"/>
    <s v="2011.05.25"/>
    <d v="2011-05-26T00:00:00"/>
    <x v="0"/>
    <s v="保外"/>
    <s v="23病区"/>
    <s v="微量注射泵"/>
    <x v="5"/>
    <s v="二类"/>
    <n v="6.1780821917808222"/>
  </r>
  <r>
    <n v="1509"/>
    <s v="微量注射泵"/>
    <s v="WZS-50F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510"/>
    <s v="微量注射泵"/>
    <s v="WZS-50F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511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2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3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4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5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6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7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8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19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20"/>
    <s v="微量注射泵"/>
    <s v="WZS-50F6"/>
    <s v="浙江大学医学仪器有限"/>
    <s v="在用"/>
    <s v="25病区"/>
    <s v="2011.05.25"/>
    <d v="2011-05-26T00:00:00"/>
    <x v="0"/>
    <s v="保外"/>
    <s v="25病区"/>
    <s v="微量注射泵"/>
    <x v="5"/>
    <s v="二类"/>
    <n v="6.1780821917808222"/>
  </r>
  <r>
    <n v="1521"/>
    <s v="微量注射泵"/>
    <s v="WZS-50F6"/>
    <s v="浙江大学医学仪器有限"/>
    <s v="在用"/>
    <s v="麻醉科"/>
    <s v="2011.05.25"/>
    <d v="2011-05-26T00:00:00"/>
    <x v="0"/>
    <s v="保外"/>
    <s v="麻醉科"/>
    <s v="微量注射泵"/>
    <x v="5"/>
    <s v="二类"/>
    <n v="6.1780821917808222"/>
  </r>
  <r>
    <n v="1522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23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24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85"/>
    <s v="心电图机"/>
    <s v="6951E"/>
    <s v="上海光电医疗"/>
    <s v="在用"/>
    <s v="25病区"/>
    <s v="2014.05.07"/>
    <d v="2014-05-07T00:00:00"/>
    <x v="0"/>
    <s v="保外"/>
    <s v="25病区"/>
    <s v="心电图机"/>
    <x v="6"/>
    <s v="二类"/>
    <n v="3.2273972602739724"/>
  </r>
  <r>
    <n v="1586"/>
    <s v="药品冰箱"/>
    <s v="BYY-300"/>
    <s v="中科生命科技"/>
    <s v="在用"/>
    <s v="药剂科"/>
    <s v="2005.10.26"/>
    <d v="2005-10-26T00:00:00"/>
    <x v="0"/>
    <s v="保外"/>
    <s v="病区药房"/>
    <s v="药品冰箱"/>
    <x v="9"/>
    <s v="二类"/>
    <n v="11.761643835616438"/>
  </r>
  <r>
    <n v="1587"/>
    <s v="药品冰箱"/>
    <s v="BYY-300"/>
    <s v="中科生命科技"/>
    <s v="在用"/>
    <s v="检验科"/>
    <s v="2005.10.25"/>
    <d v="2005-10-25T00:00:00"/>
    <x v="0"/>
    <s v="保外"/>
    <s v="检验科"/>
    <s v="药品冰箱"/>
    <x v="9"/>
    <s v="二类"/>
    <n v="11.764383561643836"/>
  </r>
  <r>
    <n v="1588"/>
    <s v="药品冰箱"/>
    <s v="BYY-300"/>
    <s v="中科生命科技"/>
    <s v="在用"/>
    <s v="检验科"/>
    <s v="2005.10.25"/>
    <d v="2005-10-25T00:00:00"/>
    <x v="0"/>
    <s v="保外"/>
    <s v="检验科"/>
    <s v="药品冰箱"/>
    <x v="9"/>
    <s v="二类"/>
    <n v="11.764383561643836"/>
  </r>
  <r>
    <n v="1589"/>
    <s v="药品冰箱"/>
    <s v="BYY-300"/>
    <s v="中科生命科技"/>
    <s v="在用"/>
    <s v="检验科"/>
    <s v="2005.10.25"/>
    <d v="2005-10-25T00:00:00"/>
    <x v="0"/>
    <s v="保外"/>
    <s v="检验科"/>
    <s v="药品冰箱"/>
    <x v="9"/>
    <s v="二类"/>
    <n v="11.764383561643836"/>
  </r>
  <r>
    <n v="1590"/>
    <s v="药品冰箱"/>
    <s v="BYY-300"/>
    <s v="中科生命科技"/>
    <s v="在用"/>
    <s v="检验科"/>
    <s v="2005.10.25"/>
    <d v="2005-10-25T00:00:00"/>
    <x v="0"/>
    <s v="保外"/>
    <s v="检验科"/>
    <s v="药品冰箱"/>
    <x v="9"/>
    <s v="二类"/>
    <n v="11.764383561643836"/>
  </r>
  <r>
    <n v="1591"/>
    <s v="药品冰箱"/>
    <s v="BYY-300"/>
    <s v="中科生命科技"/>
    <s v="在用"/>
    <s v="检验科"/>
    <s v="2005.10.25"/>
    <d v="2005-10-25T00:00:00"/>
    <x v="0"/>
    <s v="保外"/>
    <s v="检验科"/>
    <s v="药品冰箱"/>
    <x v="9"/>
    <s v="二类"/>
    <n v="11.764383561643836"/>
  </r>
  <r>
    <n v="1592"/>
    <s v="药品冰箱"/>
    <s v="BYY-300"/>
    <s v="中科生命科技"/>
    <s v="在用"/>
    <s v="检验科"/>
    <s v="2004.07.28"/>
    <d v="2004-07-28T00:00:00"/>
    <x v="0"/>
    <s v="保外"/>
    <s v="检验科"/>
    <s v="药品冰箱"/>
    <x v="9"/>
    <s v="二类"/>
    <n v="13.008219178082191"/>
  </r>
  <r>
    <n v="1593"/>
    <s v="药品冰箱"/>
    <s v="BYY-300"/>
    <s v="中科生命科技"/>
    <s v="在用"/>
    <s v="检验科"/>
    <s v="2004.07.28"/>
    <d v="2004-07-28T00:00:00"/>
    <x v="0"/>
    <s v="保外"/>
    <s v="检验科"/>
    <s v="药品冰箱"/>
    <x v="9"/>
    <s v="二类"/>
    <n v="13.008219178082191"/>
  </r>
  <r>
    <n v="1594"/>
    <s v="消毒灭菌盒"/>
    <s v="13837"/>
    <s v="美国强生医疗"/>
    <s v="在用"/>
    <s v="手术室"/>
    <s v="2015.03.13"/>
    <d v="2015-03-13T00:00:00"/>
    <x v="0"/>
    <s v="保外"/>
    <s v="手术室"/>
    <s v="消毒灭菌盒"/>
    <x v="9"/>
    <s v="二类"/>
    <n v="2.3780821917808219"/>
  </r>
  <r>
    <n v="1595"/>
    <s v="升降式防护帘"/>
    <s v="上下联动"/>
    <s v="苏州市美康医用防护"/>
    <s v="在用"/>
    <s v="影像中心"/>
    <s v="2014.07.25"/>
    <d v="2014-07-25T00:00:00"/>
    <x v="0"/>
    <s v="保外"/>
    <s v="影像中心"/>
    <s v="防护帘"/>
    <x v="14"/>
    <s v="一类"/>
    <n v="3.010958904109589"/>
  </r>
  <r>
    <n v="1596"/>
    <s v="升降式防护帘"/>
    <s v="上下联动"/>
    <s v="苏州市美康医用防护"/>
    <s v="在用"/>
    <s v="影像中心"/>
    <s v="2014.07.25"/>
    <d v="2014-07-25T00:00:00"/>
    <x v="0"/>
    <s v="保外"/>
    <s v="影像中心"/>
    <s v="防护帘"/>
    <x v="14"/>
    <s v="一类"/>
    <n v="3.010958904109589"/>
  </r>
  <r>
    <n v="1597"/>
    <s v="升降式防护帘"/>
    <s v="上下联动"/>
    <s v="苏州市美康医用防护"/>
    <s v="在用"/>
    <s v="影像中心"/>
    <s v="2014.07.25"/>
    <d v="2014-07-25T00:00:00"/>
    <x v="0"/>
    <s v="保外"/>
    <s v="影像中心"/>
    <s v="防护帘"/>
    <x v="14"/>
    <s v="一类"/>
    <n v="3.010958904109589"/>
  </r>
  <r>
    <n v="1598"/>
    <s v="升降式防护帘"/>
    <s v="上下联动"/>
    <s v="苏州市美康医用防护"/>
    <s v="在用"/>
    <s v="影像中心"/>
    <s v="2014.07.25"/>
    <d v="2014-07-25T00:00:00"/>
    <x v="0"/>
    <s v="保外"/>
    <s v="影像中心"/>
    <s v="防护帘"/>
    <x v="14"/>
    <s v="一类"/>
    <n v="3.010958904109589"/>
  </r>
  <r>
    <n v="1599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0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1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2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3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4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5"/>
    <s v="输液泵"/>
    <s v="SYS6010"/>
    <s v="深圳麦科田"/>
    <s v="在用"/>
    <s v="急诊科"/>
    <s v="2017.03.02"/>
    <d v="2017-03-09T00:00:00"/>
    <x v="1"/>
    <s v="保内2018.3"/>
    <s v="急诊科抢救室"/>
    <s v="输液泵"/>
    <x v="5"/>
    <s v="二类"/>
    <n v="0.38630136986301372"/>
  </r>
  <r>
    <n v="1606"/>
    <s v="电脑中频治疗仪"/>
    <s v="BA2008-III"/>
    <s v="北京奔奥新技术"/>
    <s v="在用"/>
    <s v="15病区"/>
    <s v="2009.06.25"/>
    <d v="2009-06-25T00:00:00"/>
    <x v="0"/>
    <s v="保外"/>
    <s v="15病区"/>
    <s v="电脑中频治疗仪"/>
    <x v="8"/>
    <s v="二类"/>
    <n v="8.0958904109589049"/>
  </r>
  <r>
    <n v="1607"/>
    <s v="药品冰箱"/>
    <s v="BYY-300-300L"/>
    <s v="中科生命科技"/>
    <s v="在用"/>
    <s v="药剂科"/>
    <s v="2002.08.12"/>
    <d v="2002-08-12T00:00:00"/>
    <x v="0"/>
    <s v="保外"/>
    <s v="药库"/>
    <s v="药品冰箱"/>
    <x v="9"/>
    <s v="二类"/>
    <n v="14.96986301369863"/>
  </r>
  <r>
    <n v="1608"/>
    <s v="药品冰箱"/>
    <s v="BYY-300-300L"/>
    <s v="中科生命科技"/>
    <s v="在用"/>
    <s v="药剂科"/>
    <s v="2002.08.12"/>
    <d v="2002-08-12T00:00:00"/>
    <x v="0"/>
    <s v="保外"/>
    <s v="药库"/>
    <s v="药品冰箱"/>
    <x v="9"/>
    <s v="二类"/>
    <n v="14.96986301369863"/>
  </r>
  <r>
    <n v="1609"/>
    <s v="药品冰箱"/>
    <s v="BYY-300-300L"/>
    <s v="中科生命科技"/>
    <s v="在用"/>
    <s v="药剂科"/>
    <s v="2002.08.12"/>
    <d v="2002-08-12T00:00:00"/>
    <x v="0"/>
    <s v="保外"/>
    <s v="药库"/>
    <s v="药品冰箱"/>
    <x v="9"/>
    <s v="二类"/>
    <n v="14.96986301369863"/>
  </r>
  <r>
    <n v="1610"/>
    <s v="药品冰箱"/>
    <s v="BYY-300-300L"/>
    <s v="中科生命科技"/>
    <s v="在用"/>
    <s v="药剂科"/>
    <s v="2002.08.12"/>
    <d v="2002-08-12T00:00:00"/>
    <x v="0"/>
    <s v="保外"/>
    <s v="药库"/>
    <s v="药品冰箱"/>
    <x v="9"/>
    <s v="二类"/>
    <n v="14.96986301369863"/>
  </r>
  <r>
    <n v="1611"/>
    <s v="药品冰箱"/>
    <s v="BYY-300-300L"/>
    <s v="中科生命科技"/>
    <s v="在用"/>
    <s v="药剂科"/>
    <s v="2002.08.12"/>
    <d v="2002-08-12T00:00:00"/>
    <x v="0"/>
    <s v="保外"/>
    <s v="药库"/>
    <s v="药品冰箱"/>
    <x v="9"/>
    <s v="二类"/>
    <n v="14.96986301369863"/>
  </r>
  <r>
    <n v="1612"/>
    <s v="药品冰箱"/>
    <s v="BYY-300L"/>
    <s v="中科生命科技"/>
    <s v="在用"/>
    <s v="核医学科"/>
    <s v="2001.10.30"/>
    <d v="2001-10-30T00:00:00"/>
    <x v="0"/>
    <s v="保外"/>
    <s v="特检科"/>
    <s v="药品冰箱"/>
    <x v="9"/>
    <s v="一类"/>
    <n v="15.753424657534246"/>
  </r>
  <r>
    <n v="1613"/>
    <s v="空气消毒器"/>
    <s v="KGW/YKX/G100"/>
    <s v="成都肯格王"/>
    <s v="在用"/>
    <s v="核医学科"/>
    <s v="2008.09.23"/>
    <d v="2008-09-23T00:00:00"/>
    <x v="0"/>
    <s v="保外"/>
    <s v="特检科"/>
    <s v="空气消毒器"/>
    <x v="9"/>
    <s v="一类"/>
    <n v="8.8493150684931514"/>
  </r>
  <r>
    <n v="1614"/>
    <s v="空气消毒器"/>
    <s v="KGW/YKX/G100"/>
    <s v="成都肯格王"/>
    <s v="在用"/>
    <s v="核医学科"/>
    <s v="2008.09.23"/>
    <d v="2008-09-23T00:00:00"/>
    <x v="0"/>
    <s v="保外"/>
    <s v="特检科"/>
    <s v="空气消毒器"/>
    <x v="9"/>
    <s v="一类"/>
    <n v="8.8493150684931514"/>
  </r>
  <r>
    <n v="1615"/>
    <s v="空气消毒器"/>
    <s v="KGW/YKX/G100"/>
    <s v="成都肯格王"/>
    <s v="在用"/>
    <s v="28病区"/>
    <s v="2008.08.09"/>
    <d v="2008-08-09T00:00:00"/>
    <x v="0"/>
    <s v="保外"/>
    <s v="28病区"/>
    <s v="空气消毒器"/>
    <x v="9"/>
    <s v="一类"/>
    <n v="8.9726027397260282"/>
  </r>
  <r>
    <n v="1616"/>
    <s v="空气消毒器"/>
    <s v="KGW/YKX/G100"/>
    <s v="成都肯格王"/>
    <s v="在用"/>
    <s v="28病区"/>
    <s v="2008.08.09"/>
    <d v="2008-08-09T00:00:00"/>
    <x v="0"/>
    <s v="保外"/>
    <s v="28病区"/>
    <s v="空气消毒器"/>
    <x v="9"/>
    <s v="一类"/>
    <n v="8.9726027397260282"/>
  </r>
  <r>
    <n v="1617"/>
    <s v="空气消毒器"/>
    <s v="KGW/YKX/G100"/>
    <s v="成都肯格王"/>
    <s v="在用"/>
    <s v="28病区"/>
    <s v="2008.08.09"/>
    <d v="2008-08-09T00:00:00"/>
    <x v="0"/>
    <s v="保外"/>
    <s v="28病区"/>
    <s v="空气消毒器"/>
    <x v="9"/>
    <s v="一类"/>
    <n v="8.9726027397260282"/>
  </r>
  <r>
    <n v="1618"/>
    <s v="空气消毒器"/>
    <s v="YKX/G 100"/>
    <s v="成都肯格王"/>
    <s v="在用"/>
    <s v="27病区"/>
    <s v="2007.08.28"/>
    <d v="2007-08-28T00:00:00"/>
    <x v="0"/>
    <s v="保外"/>
    <s v="27病区"/>
    <s v="空气消毒器"/>
    <x v="9"/>
    <s v="一类"/>
    <n v="9.9232876712328775"/>
  </r>
  <r>
    <n v="1619"/>
    <s v="空气消毒器"/>
    <s v="YKX/G 100"/>
    <s v="成都肯格王"/>
    <s v="在用"/>
    <s v="27病区"/>
    <s v="2007.08.28"/>
    <d v="2007-08-28T00:00:00"/>
    <x v="0"/>
    <s v="保外"/>
    <s v="27病区"/>
    <s v="空气消毒器"/>
    <x v="9"/>
    <s v="一类"/>
    <n v="9.9232876712328775"/>
  </r>
  <r>
    <n v="1620"/>
    <s v="防褥疮床垫"/>
    <s v="a-PLA-S S3"/>
    <s v="东洋佳嘉（宁波）"/>
    <s v="在用"/>
    <s v="24病区"/>
    <s v="2016.08.24"/>
    <d v="2016-08-26T00:00:00"/>
    <x v="1"/>
    <s v="保内2017.8"/>
    <s v="24病区"/>
    <s v="防褥疮床垫"/>
    <x v="9"/>
    <s v="一类"/>
    <n v="0.92054794520547945"/>
  </r>
  <r>
    <n v="1621"/>
    <s v="防褥疮床垫"/>
    <s v="a-PLA-S S3"/>
    <s v="东洋佳嘉（宁波）"/>
    <s v="在用"/>
    <s v="24病区"/>
    <s v="2016.08.24"/>
    <d v="2016-08-26T00:00:00"/>
    <x v="1"/>
    <s v="保内2017.8"/>
    <s v="24病区"/>
    <s v="防褥疮床垫"/>
    <x v="9"/>
    <s v="一类"/>
    <n v="0.92054794520547945"/>
  </r>
  <r>
    <n v="1622"/>
    <s v="防褥疮床垫"/>
    <s v="a-PLA-S S3"/>
    <s v="东洋佳嘉（宁波）"/>
    <s v="在用"/>
    <s v="24病区"/>
    <s v="2016.08.24"/>
    <d v="2016-08-26T00:00:00"/>
    <x v="1"/>
    <s v="保内2017.8"/>
    <s v="24病区"/>
    <s v="防褥疮床垫"/>
    <x v="9"/>
    <s v="一类"/>
    <n v="0.92054794520547945"/>
  </r>
  <r>
    <n v="1623"/>
    <s v="防褥疮床垫"/>
    <s v="a-PLA-S S3"/>
    <s v="东洋佳嘉（宁波）"/>
    <s v="在用"/>
    <s v="24病区"/>
    <s v="2016.08.24"/>
    <d v="2016-08-26T00:00:00"/>
    <x v="1"/>
    <s v="保内2017.8"/>
    <s v="24病区"/>
    <s v="防褥疮床垫"/>
    <x v="9"/>
    <s v="一类"/>
    <n v="0.92054794520547945"/>
  </r>
  <r>
    <n v="1624"/>
    <s v="防褥疮床垫"/>
    <s v="a-PLA-S S3"/>
    <s v="东洋佳嘉（宁波）"/>
    <s v="在用"/>
    <s v="24病区"/>
    <s v="2016.08.24"/>
    <d v="2016-08-26T00:00:00"/>
    <x v="1"/>
    <s v="保内2017.8"/>
    <s v="24病区"/>
    <s v="防褥疮床垫"/>
    <x v="9"/>
    <s v="一类"/>
    <n v="0.92054794520547945"/>
  </r>
  <r>
    <n v="1625"/>
    <s v="防褥疮床垫"/>
    <s v="a-PLA-S S3"/>
    <s v="东洋佳嘉（宁波）"/>
    <s v="在用"/>
    <s v="24病区"/>
    <s v="2016.08.24"/>
    <d v="2016-08-26T00:00:00"/>
    <x v="1"/>
    <s v="保内2017.8"/>
    <s v="24病区"/>
    <s v="防褥疮床垫"/>
    <x v="9"/>
    <s v="一类"/>
    <n v="0.92054794520547945"/>
  </r>
  <r>
    <n v="1626"/>
    <s v="防褥疮床垫"/>
    <s v="a-PLA-S S3"/>
    <s v="东洋佳嘉（宁波）"/>
    <s v="在用"/>
    <s v="1病区"/>
    <s v="2016.08.24"/>
    <d v="2016-08-26T00:00:00"/>
    <x v="1"/>
    <s v="保内2017.8"/>
    <s v="1病区"/>
    <s v="防褥疮床垫"/>
    <x v="9"/>
    <s v="一类"/>
    <n v="0.92054794520547945"/>
  </r>
  <r>
    <n v="1627"/>
    <s v="防褥疮床垫"/>
    <s v="a-PLA-S S3"/>
    <s v="东洋佳嘉（宁波）"/>
    <s v="在用"/>
    <s v="1病区"/>
    <s v="2016.08.24"/>
    <d v="2016-08-26T00:00:00"/>
    <x v="1"/>
    <s v="保内2017.8"/>
    <s v="1病区"/>
    <s v="防褥疮床垫"/>
    <x v="9"/>
    <s v="一类"/>
    <n v="0.92054794520547945"/>
  </r>
  <r>
    <n v="1628"/>
    <s v="防褥疮床垫"/>
    <s v="a-PLA-S S3"/>
    <s v="东洋佳嘉（宁波）"/>
    <s v="在用"/>
    <s v="25病区"/>
    <s v="2016.06.21"/>
    <d v="2016-06-22T00:00:00"/>
    <x v="0"/>
    <s v="保外"/>
    <s v="25病区"/>
    <s v="防褥疮床垫"/>
    <x v="9"/>
    <s v="一类"/>
    <n v="1.0986301369863014"/>
  </r>
  <r>
    <n v="1629"/>
    <s v="防褥疮床垫"/>
    <s v="a-PLA-S S3"/>
    <s v="东洋佳嘉（宁波）"/>
    <s v="在用"/>
    <s v="25病区"/>
    <s v="2016.06.21"/>
    <d v="2016-06-22T00:00:00"/>
    <x v="0"/>
    <s v="保外"/>
    <s v="25病区"/>
    <s v="防褥疮床垫"/>
    <x v="9"/>
    <s v="一类"/>
    <n v="1.0986301369863014"/>
  </r>
  <r>
    <n v="1630"/>
    <s v="防褥疮床垫"/>
    <s v="a-PLA-S S3"/>
    <s v="东洋佳嘉（宁波）"/>
    <s v="在用"/>
    <s v="25病区"/>
    <s v="2016.06.21"/>
    <d v="2016-06-22T00:00:00"/>
    <x v="0"/>
    <s v="保外"/>
    <s v="25病区"/>
    <s v="防褥疮床垫"/>
    <x v="9"/>
    <s v="一类"/>
    <n v="1.0986301369863014"/>
  </r>
  <r>
    <n v="1631"/>
    <s v="防褥疮床垫"/>
    <s v="a-PLA-S S3"/>
    <s v="东洋佳嘉（宁波）"/>
    <s v="在用"/>
    <s v="25病区"/>
    <s v="2016.06.21"/>
    <d v="2016-06-22T00:00:00"/>
    <x v="0"/>
    <s v="保外"/>
    <s v="25病区"/>
    <s v="防褥疮床垫"/>
    <x v="9"/>
    <s v="一类"/>
    <n v="1.0986301369863014"/>
  </r>
  <r>
    <n v="1632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3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4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5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6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7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8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39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40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41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42"/>
    <s v="防褥疮床垫"/>
    <s v="a-PLA-S S3"/>
    <s v="东洋佳嘉（宁波）"/>
    <s v="在用"/>
    <s v="3病区"/>
    <s v="2016.06.21"/>
    <d v="2016-06-22T00:00:00"/>
    <x v="0"/>
    <s v="保外"/>
    <s v="3病区"/>
    <s v="防褥疮床垫"/>
    <x v="9"/>
    <s v="一类"/>
    <n v="1.0986301369863014"/>
  </r>
  <r>
    <n v="1643"/>
    <s v="防褥疮床垫"/>
    <s v="a-PLA-S S3"/>
    <s v="东洋佳嘉（宁波）"/>
    <s v="在用"/>
    <s v="28病区"/>
    <s v="2016.06.21"/>
    <d v="2016-06-22T00:00:00"/>
    <x v="0"/>
    <s v="保外"/>
    <s v="28病区"/>
    <s v="防褥疮床垫"/>
    <x v="9"/>
    <s v="一类"/>
    <n v="1.0986301369863014"/>
  </r>
  <r>
    <n v="1644"/>
    <s v="防褥疮床垫"/>
    <s v="a-PLA-S S3"/>
    <s v="东洋佳嘉（宁波）"/>
    <s v="在用"/>
    <s v="28病区"/>
    <s v="2016.06.21"/>
    <d v="2016-06-22T00:00:00"/>
    <x v="0"/>
    <s v="保外"/>
    <s v="28病区"/>
    <s v="防褥疮床垫"/>
    <x v="9"/>
    <s v="一类"/>
    <n v="1.0986301369863014"/>
  </r>
  <r>
    <n v="1645"/>
    <s v="防褥疮床垫"/>
    <s v="a-PLA-S S3"/>
    <s v="东洋佳嘉（宁波）"/>
    <s v="在用"/>
    <s v="23病区"/>
    <s v="2016.06.21"/>
    <d v="2016-06-22T00:00:00"/>
    <x v="0"/>
    <s v="保外"/>
    <s v="23病区"/>
    <s v="防褥疮床垫"/>
    <x v="9"/>
    <s v="一类"/>
    <n v="1.0986301369863014"/>
  </r>
  <r>
    <n v="1646"/>
    <s v="防褥疮床垫"/>
    <s v="a-PLA-S S3"/>
    <s v="东洋佳嘉（宁波）"/>
    <s v="在用"/>
    <s v="23病区"/>
    <s v="2016.06.21"/>
    <d v="2016-06-22T00:00:00"/>
    <x v="0"/>
    <s v="保外"/>
    <s v="23病区"/>
    <s v="防褥疮床垫"/>
    <x v="9"/>
    <s v="一类"/>
    <n v="1.0986301369863014"/>
  </r>
  <r>
    <n v="1647"/>
    <s v="防褥疮床垫"/>
    <s v="a-PLA-S S3"/>
    <s v="东洋佳嘉（宁波）"/>
    <s v="在用"/>
    <s v="17病区"/>
    <s v="2016.04.14"/>
    <d v="2016-04-15T00:00:00"/>
    <x v="0"/>
    <s v="保外"/>
    <s v="17病区"/>
    <s v="防褥疮床垫"/>
    <x v="9"/>
    <s v="一类"/>
    <n v="1.284931506849315"/>
  </r>
  <r>
    <n v="1648"/>
    <s v="防褥疮床垫"/>
    <s v="a-PLA-S S3"/>
    <s v="东洋佳嘉（宁波）"/>
    <s v="在用"/>
    <s v="17病区"/>
    <s v="2016.04.14"/>
    <d v="2016-04-15T00:00:00"/>
    <x v="0"/>
    <s v="保外"/>
    <s v="17病区"/>
    <s v="防褥疮床垫"/>
    <x v="9"/>
    <s v="一类"/>
    <n v="1.284931506849315"/>
  </r>
  <r>
    <n v="1649"/>
    <s v="防褥疮床垫"/>
    <s v="a-PLA-S S3"/>
    <s v="东洋佳嘉（宁波）"/>
    <s v="在用"/>
    <s v="17病区"/>
    <s v="2016.04.14"/>
    <d v="2016-04-15T00:00:00"/>
    <x v="0"/>
    <s v="保外"/>
    <s v="17病区"/>
    <s v="防褥疮床垫"/>
    <x v="9"/>
    <s v="一类"/>
    <n v="1.284931506849315"/>
  </r>
  <r>
    <n v="1650"/>
    <s v="防褥疮床垫"/>
    <s v="a-PLA-S S3"/>
    <s v="东洋佳嘉（宁波）"/>
    <s v="在用"/>
    <s v="17病区"/>
    <s v="2016.04.14"/>
    <d v="2016-04-15T00:00:00"/>
    <x v="0"/>
    <s v="保外"/>
    <s v="17病区"/>
    <s v="防褥疮床垫"/>
    <x v="9"/>
    <s v="一类"/>
    <n v="1.284931506849315"/>
  </r>
  <r>
    <n v="1651"/>
    <s v="防褥疮床垫"/>
    <s v="a-PLA-S S3"/>
    <s v="东洋佳嘉（宁波）"/>
    <s v="在用"/>
    <s v="17病区"/>
    <s v="2016.04.14"/>
    <d v="2016-04-15T00:00:00"/>
    <x v="0"/>
    <s v="保外"/>
    <s v="17病区"/>
    <s v="防褥疮床垫"/>
    <x v="9"/>
    <s v="一类"/>
    <n v="1.284931506849315"/>
  </r>
  <r>
    <n v="1652"/>
    <s v="防褥疮床垫"/>
    <s v="a-PLA-S S3"/>
    <s v="东洋佳嘉（宁波）"/>
    <s v="在用"/>
    <s v="18病区"/>
    <s v="2016.01.05"/>
    <d v="2016-01-05T00:00:00"/>
    <x v="0"/>
    <s v="保外"/>
    <s v="18病区"/>
    <s v="防褥疮床垫"/>
    <x v="9"/>
    <s v="一类"/>
    <n v="1.5616438356164384"/>
  </r>
  <r>
    <n v="1653"/>
    <s v="防褥疮床垫"/>
    <s v="a-PLA-S S3"/>
    <s v="东洋佳嘉（宁波）"/>
    <s v="在用"/>
    <s v="18病区"/>
    <s v="2016.01.05"/>
    <d v="2016-01-05T00:00:00"/>
    <x v="0"/>
    <s v="保外"/>
    <s v="18病区"/>
    <s v="防褥疮床垫"/>
    <x v="9"/>
    <s v="一类"/>
    <n v="1.5616438356164384"/>
  </r>
  <r>
    <n v="1654"/>
    <s v="防褥疮床垫"/>
    <s v="a-PLA-S S3"/>
    <s v="东洋佳嘉（宁波）"/>
    <s v="在用"/>
    <s v="18病区"/>
    <s v="2016.01.05"/>
    <d v="2016-01-05T00:00:00"/>
    <x v="0"/>
    <s v="保外"/>
    <s v="18病区"/>
    <s v="防褥疮床垫"/>
    <x v="9"/>
    <s v="一类"/>
    <n v="1.5616438356164384"/>
  </r>
  <r>
    <n v="1655"/>
    <s v="防褥疮床垫"/>
    <s v="a-PLA-S S3"/>
    <s v="东洋佳嘉（宁波）"/>
    <s v="在用"/>
    <s v="18病区"/>
    <s v="2016.01.05"/>
    <d v="2016-01-05T00:00:00"/>
    <x v="0"/>
    <s v="保外"/>
    <s v="18病区"/>
    <s v="防褥疮床垫"/>
    <x v="9"/>
    <s v="一类"/>
    <n v="1.5616438356164384"/>
  </r>
  <r>
    <n v="1656"/>
    <s v="防褥疮床垫"/>
    <s v="a-PLA-S S3"/>
    <s v="东洋佳嘉（宁波）"/>
    <s v="在用"/>
    <s v="18病区"/>
    <s v="2016.01.05"/>
    <d v="2016-01-05T00:00:00"/>
    <x v="0"/>
    <s v="保外"/>
    <s v="18病区"/>
    <s v="防褥疮床垫"/>
    <x v="9"/>
    <s v="一类"/>
    <n v="1.5616438356164384"/>
  </r>
  <r>
    <n v="1657"/>
    <s v="防褥疮床垫"/>
    <s v="a-PLA-S S3"/>
    <s v="东洋佳嘉（宁波）"/>
    <s v="在用"/>
    <s v="18病区"/>
    <s v="2016.01.05"/>
    <d v="2016-01-05T00:00:00"/>
    <x v="0"/>
    <s v="保外"/>
    <s v="18病区"/>
    <s v="防褥疮床垫"/>
    <x v="9"/>
    <s v="一类"/>
    <n v="1.5616438356164384"/>
  </r>
  <r>
    <n v="1658"/>
    <s v="隔水式恒温培养箱"/>
    <s v="GNP-9160"/>
    <s v="上海精宏实验设备"/>
    <s v="在用"/>
    <s v="手术室"/>
    <s v="2014.01.14"/>
    <d v="2014-01-14T00:00:00"/>
    <x v="0"/>
    <s v="保外"/>
    <s v="手术室"/>
    <s v="恒温培养箱"/>
    <x v="2"/>
    <s v="二类"/>
    <n v="3.536986301369863"/>
  </r>
  <r>
    <n v="1659"/>
    <s v="颈椎牵引椅"/>
    <s v="YZ-01"/>
    <s v="江苏日新医疗"/>
    <s v="在用"/>
    <s v="康复医学科"/>
    <s v="2012.07.19"/>
    <d v="2012-07-19T00:00:00"/>
    <x v="0"/>
    <s v="保外"/>
    <s v="针灸推拿科"/>
    <s v="牵引椅"/>
    <x v="8"/>
    <s v="二类"/>
    <n v="5.0273972602739727"/>
  </r>
  <r>
    <n v="1660"/>
    <s v="下肢CPM关节康复器"/>
    <s v="YTK-E型"/>
    <s v="杭州亚太医疗"/>
    <s v="在用"/>
    <s v="17病区"/>
    <s v="2007.02.13"/>
    <d v="2007-02-13T00:00:00"/>
    <x v="0"/>
    <s v="保外"/>
    <s v="17病区"/>
    <s v="下肢关节康复器"/>
    <x v="8"/>
    <s v="一类"/>
    <n v="10.46027397260274"/>
  </r>
  <r>
    <n v="1661"/>
    <s v="喉镜"/>
    <s v="进口"/>
    <s v="德国卡威有限公司"/>
    <s v="在用"/>
    <s v="手术室"/>
    <s v="2002.05.09"/>
    <d v="2002-05-09T00:00:00"/>
    <x v="0"/>
    <s v="保外"/>
    <s v="手术室"/>
    <s v="喉镜"/>
    <x v="7"/>
    <s v="二类"/>
    <n v="15.230136986301369"/>
  </r>
  <r>
    <n v="1662"/>
    <s v="空气消毒器"/>
    <s v="YKX.Z -1200"/>
    <s v="山东新华"/>
    <s v="在用"/>
    <s v="急诊科"/>
    <s v="2015.07.07"/>
    <d v="2015-07-07T00:00:00"/>
    <x v="0"/>
    <s v="保外"/>
    <s v="输液室"/>
    <s v="空气消毒器"/>
    <x v="9"/>
    <s v="一类"/>
    <n v="2.0602739726027397"/>
  </r>
  <r>
    <n v="1663"/>
    <s v="空气消毒器"/>
    <s v="YKX.Z -1200"/>
    <s v="山东新华"/>
    <s v="在用"/>
    <s v="急诊科"/>
    <s v="2015.07.07"/>
    <d v="2015-07-07T00:00:00"/>
    <x v="0"/>
    <s v="保外"/>
    <s v="输液室"/>
    <s v="空气消毒器"/>
    <x v="9"/>
    <s v="一类"/>
    <n v="2.0602739726027397"/>
  </r>
  <r>
    <n v="1664"/>
    <s v="空气消毒器"/>
    <s v="YKX.Z-1200"/>
    <s v="山东新华"/>
    <s v="在用"/>
    <s v="口腔科"/>
    <s v="2012.03.09"/>
    <d v="2012-03-09T00:00:00"/>
    <x v="0"/>
    <s v="保外"/>
    <s v="口腔科"/>
    <s v="空气消毒器"/>
    <x v="9"/>
    <s v="一类"/>
    <n v="5.3890410958904109"/>
  </r>
  <r>
    <n v="1665"/>
    <s v="空气消毒器"/>
    <s v="YKX.Z-1200"/>
    <s v="山东新华"/>
    <s v="在用"/>
    <s v="门诊部"/>
    <s v="2011.09.26"/>
    <d v="2011-09-14T00:00:00"/>
    <x v="0"/>
    <s v="保外"/>
    <s v="门诊手术室"/>
    <s v="消毒器"/>
    <x v="9"/>
    <s v="一类"/>
    <n v="5.8739726027397259"/>
  </r>
  <r>
    <n v="1666"/>
    <s v="空气消毒器"/>
    <s v="YKX.Z -1200"/>
    <s v="山东新华"/>
    <s v="在用"/>
    <s v="9病区"/>
    <s v="2011.05.25"/>
    <d v="2011-05-26T00:00:00"/>
    <x v="0"/>
    <s v="保外"/>
    <s v="9病区"/>
    <s v="空气消毒器"/>
    <x v="9"/>
    <s v="一类"/>
    <n v="6.1780821917808222"/>
  </r>
  <r>
    <n v="1667"/>
    <s v="空气消毒器"/>
    <s v="YKX.Z -1200"/>
    <s v="山东新华"/>
    <s v="在用"/>
    <s v="9病区"/>
    <s v="2011.05.25"/>
    <d v="2011-05-26T00:00:00"/>
    <x v="0"/>
    <s v="保外"/>
    <s v="9病区"/>
    <s v="空气消毒器"/>
    <x v="9"/>
    <s v="一类"/>
    <n v="6.1780821917808222"/>
  </r>
  <r>
    <n v="1668"/>
    <s v="空气消毒器"/>
    <s v="YKX.Z -1200"/>
    <s v="山东新华"/>
    <s v="在用"/>
    <s v="9病区"/>
    <s v="2011.05.25"/>
    <d v="2011-05-26T00:00:00"/>
    <x v="0"/>
    <s v="保外"/>
    <s v="9病区"/>
    <s v="空气消毒器"/>
    <x v="9"/>
    <s v="一类"/>
    <n v="6.1780821917808222"/>
  </r>
  <r>
    <n v="1669"/>
    <s v="空气消毒器"/>
    <s v="KGD-800"/>
    <s v="苏州康喜医疗净化"/>
    <s v="在用"/>
    <s v="9病区"/>
    <s v="2014.03.06"/>
    <d v="2014-03-06T00:00:00"/>
    <x v="0"/>
    <s v="保外"/>
    <s v="9病区"/>
    <s v="空气消毒器"/>
    <x v="9"/>
    <s v="一类"/>
    <n v="3.3972602739726026"/>
  </r>
  <r>
    <n v="1670"/>
    <s v="空气消毒器"/>
    <s v="KGD-800"/>
    <s v="苏州康喜医疗净化"/>
    <s v="在用"/>
    <s v="9病区"/>
    <s v="2014.03.06"/>
    <d v="2014-03-06T00:00:00"/>
    <x v="0"/>
    <s v="保外"/>
    <s v="9病区"/>
    <s v="空气消毒器"/>
    <x v="9"/>
    <s v="一类"/>
    <n v="3.3972602739726026"/>
  </r>
  <r>
    <n v="1671"/>
    <s v="电脑中频治疗仪"/>
    <s v="J48A"/>
    <s v="北京金豪公司"/>
    <s v="在用"/>
    <s v="康复医学科"/>
    <s v="2012.07.19"/>
    <d v="2012-07-19T00:00:00"/>
    <x v="0"/>
    <s v="保外"/>
    <s v="针灸推拿科"/>
    <s v="中频治疗仪"/>
    <x v="18"/>
    <s v="二类"/>
    <n v="5.0273972602739727"/>
  </r>
  <r>
    <n v="1672"/>
    <s v="原位杂交加热器"/>
    <s v="M10061  Cap"/>
    <s v="南京宇盛达科技"/>
    <s v="在用"/>
    <s v="病理科"/>
    <s v="2008.05.28"/>
    <d v="2008-05-28T00:00:00"/>
    <x v="0"/>
    <s v="保外"/>
    <s v="病理科"/>
    <s v="杂交加热器"/>
    <x v="2"/>
    <s v="一类"/>
    <n v="9.1726027397260275"/>
  </r>
  <r>
    <n v="1525"/>
    <s v="微量注射泵"/>
    <s v="WZS-50F6"/>
    <s v="浙江大学医学仪器有限"/>
    <s v="在用"/>
    <s v="12病区"/>
    <s v="2011.05.25"/>
    <d v="2011-05-26T00:00:00"/>
    <x v="0"/>
    <s v="保外"/>
    <s v="12病区"/>
    <s v="微量注射泵"/>
    <x v="5"/>
    <s v="二类"/>
    <n v="6.1780821917808222"/>
  </r>
  <r>
    <n v="1674"/>
    <s v="显微镜"/>
    <s v="CHK-2B"/>
    <s v="奥林巴斯"/>
    <s v="在用"/>
    <s v="检验科"/>
    <s v="1992.08.01"/>
    <d v="1992-08-01T00:00:00"/>
    <x v="0"/>
    <s v="保外"/>
    <s v="检验科"/>
    <s v="显微镜"/>
    <x v="7"/>
    <s v="二类"/>
    <n v="25.005479452054793"/>
  </r>
  <r>
    <n v="1675"/>
    <s v="心肺复苏模拟人(半身)"/>
    <s v="kar/cpr 200s"/>
    <s v="上海胜健医学"/>
    <s v="在用"/>
    <s v="急诊科"/>
    <s v="2009.12.05"/>
    <d v="2009-12-05T00:00:00"/>
    <x v="0"/>
    <s v="保外"/>
    <s v="急诊护士站"/>
    <s v="心肺复苏模拟人"/>
    <x v="9"/>
    <s v="一类"/>
    <n v="7.6493150684931503"/>
  </r>
  <r>
    <n v="1676"/>
    <s v="LED观片灯"/>
    <s v="四联"/>
    <s v="福州国德光电"/>
    <s v="在用"/>
    <s v="25病区"/>
    <s v="2011.06.16"/>
    <d v="2011-06-16T00:00:00"/>
    <x v="0"/>
    <s v="保外"/>
    <s v="25病区"/>
    <s v="观片灯"/>
    <x v="9"/>
    <s v="一类"/>
    <n v="6.1205479452054794"/>
  </r>
  <r>
    <n v="1677"/>
    <s v="LED观片灯"/>
    <s v="四联"/>
    <s v="福州国德光电"/>
    <s v="在用"/>
    <s v="12病区"/>
    <s v="2011.06.16"/>
    <d v="2011-06-16T00:00:00"/>
    <x v="0"/>
    <s v="保外"/>
    <s v="12病区"/>
    <s v="观片灯"/>
    <x v="9"/>
    <s v="一类"/>
    <n v="6.1205479452054794"/>
  </r>
  <r>
    <n v="1526"/>
    <s v="微量注射泵"/>
    <s v="WZS-50F6"/>
    <s v="浙江大学医学仪器有限"/>
    <s v="在用"/>
    <s v="2病区"/>
    <s v="2011.05.25"/>
    <d v="2011-05-26T00:00:00"/>
    <x v="0"/>
    <s v="保外"/>
    <s v="2病区"/>
    <s v="微量注射泵"/>
    <x v="5"/>
    <s v="二类"/>
    <n v="6.1780821917808222"/>
  </r>
  <r>
    <n v="1527"/>
    <s v="微量注射泵"/>
    <s v="WZS-50F6"/>
    <s v="浙江大学医学仪器有限"/>
    <s v="在用"/>
    <s v="25病区"/>
    <s v="2011.05.25"/>
    <d v="2011-05-26T00:00:00"/>
    <x v="0"/>
    <s v="保外"/>
    <s v="25病区"/>
    <s v="微量注射泵"/>
    <x v="5"/>
    <s v="二类"/>
    <n v="6.1780821917808222"/>
  </r>
  <r>
    <n v="1528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29"/>
    <s v="微量注射泵"/>
    <s v="WZS-50F6"/>
    <s v="浙江大学医学仪器有限"/>
    <s v="在用"/>
    <s v="急诊科"/>
    <s v="2011.05.25"/>
    <d v="2011-05-26T00:00:00"/>
    <x v="0"/>
    <s v="保外"/>
    <s v="急诊科"/>
    <s v="微量注射泵"/>
    <x v="5"/>
    <s v="二类"/>
    <n v="6.1780821917808222"/>
  </r>
  <r>
    <n v="1530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31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532"/>
    <s v="微量注射泵"/>
    <s v="WZS-50F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32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33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34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35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36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37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38"/>
    <s v="微量注射泵"/>
    <s v="WZ-50C6"/>
    <s v="浙江大学医学仪器有限"/>
    <s v="在用"/>
    <s v="19病区"/>
    <s v="2011.05.25"/>
    <d v="2011-05-26T00:00:00"/>
    <x v="0"/>
    <s v="保外"/>
    <s v="19病区"/>
    <s v="微量注射泵"/>
    <x v="5"/>
    <s v="二类"/>
    <n v="6.1780821917808222"/>
  </r>
  <r>
    <n v="1692"/>
    <s v="喉镜"/>
    <s v="SH--II（TRUPHATEK)"/>
    <s v="清达互利国际贸易"/>
    <s v="在用"/>
    <s v="3病区"/>
    <s v="2006.05.30"/>
    <d v="2006-05-30T00:00:00"/>
    <x v="0"/>
    <s v="保外"/>
    <s v="3病区"/>
    <s v="喉镜"/>
    <x v="7"/>
    <s v="二类"/>
    <n v="11.169863013698631"/>
  </r>
  <r>
    <n v="1839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0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1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2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3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4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5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6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47"/>
    <s v="微量注射泵"/>
    <s v="WZ-50C6"/>
    <s v="浙江大学医学仪器有限"/>
    <s v="在用"/>
    <s v="15病区"/>
    <s v="2011.05.25"/>
    <d v="2011-05-26T00:00:00"/>
    <x v="0"/>
    <s v="保外"/>
    <s v="15病区"/>
    <s v="微量注射泵"/>
    <x v="5"/>
    <s v="二类"/>
    <n v="6.1780821917808222"/>
  </r>
  <r>
    <n v="1848"/>
    <s v="微量注射泵"/>
    <s v="WZ-50C6"/>
    <s v="浙江大学医学仪器有限"/>
    <s v="在用"/>
    <s v="急诊科"/>
    <s v="2011.05.25"/>
    <d v="2011-05-26T00:00:00"/>
    <x v="0"/>
    <s v="保外"/>
    <s v="急诊科"/>
    <s v="微量注射泵"/>
    <x v="5"/>
    <s v="二类"/>
    <n v="6.1780821917808222"/>
  </r>
  <r>
    <n v="1849"/>
    <s v="微量注射泵"/>
    <s v="WZ-50C6"/>
    <s v="浙江大学医学仪器有限"/>
    <s v="在用"/>
    <s v="急诊科"/>
    <s v="2011.05.25"/>
    <d v="2011-05-26T00:00:00"/>
    <x v="0"/>
    <s v="保外"/>
    <s v="急诊科"/>
    <s v="微量注射泵"/>
    <x v="5"/>
    <s v="二类"/>
    <n v="6.1780821917808222"/>
  </r>
  <r>
    <n v="1850"/>
    <s v="微量注射泵"/>
    <s v="WZ-50C6"/>
    <s v="浙江大学医学仪器有限"/>
    <s v="在用"/>
    <s v="21病区"/>
    <s v="2011.05.25"/>
    <d v="2011-05-26T00:00:00"/>
    <x v="0"/>
    <s v="保外"/>
    <s v="21病区"/>
    <s v="微量注射泵"/>
    <x v="5"/>
    <s v="二类"/>
    <n v="6.1780821917808222"/>
  </r>
  <r>
    <n v="1851"/>
    <s v="微量注射泵"/>
    <s v="WZ-50C6"/>
    <s v="浙江大学医学仪器有限"/>
    <s v="在用"/>
    <s v="21病区"/>
    <s v="2011.05.25"/>
    <d v="2011-05-26T00:00:00"/>
    <x v="0"/>
    <s v="保外"/>
    <s v="21病区"/>
    <s v="微量注射泵"/>
    <x v="5"/>
    <s v="二类"/>
    <n v="6.1780821917808222"/>
  </r>
  <r>
    <n v="1852"/>
    <s v="微量注射泵"/>
    <s v="WZ-50C6"/>
    <s v="浙江大学医学仪器有限"/>
    <s v="在用"/>
    <s v="26病区"/>
    <s v="2011.05.25"/>
    <d v="2011-05-26T00:00:00"/>
    <x v="0"/>
    <s v="保外"/>
    <s v="26病区"/>
    <s v="微量注射泵"/>
    <x v="5"/>
    <s v="二类"/>
    <n v="6.1780821917808222"/>
  </r>
  <r>
    <n v="1853"/>
    <s v="微量注射泵"/>
    <s v="WZ-50C6"/>
    <s v="浙江大学医学仪器有限"/>
    <s v="在用"/>
    <s v="23病区"/>
    <s v="2011.05.25"/>
    <d v="2011-05-26T00:00:00"/>
    <x v="0"/>
    <s v="保外"/>
    <s v="23病区"/>
    <s v="微量注射泵"/>
    <x v="5"/>
    <s v="二类"/>
    <n v="6.1780821917808222"/>
  </r>
  <r>
    <n v="1854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55"/>
    <s v="微量注射泵"/>
    <s v="WZ-50C6"/>
    <s v="浙江大学医学仪器有限"/>
    <s v="在用"/>
    <s v="2病区"/>
    <s v="2011.05.25"/>
    <d v="2011-05-26T00:00:00"/>
    <x v="0"/>
    <s v="保外"/>
    <s v="2病区"/>
    <s v="微量注射泵"/>
    <x v="5"/>
    <s v="二类"/>
    <n v="6.1780821917808222"/>
  </r>
  <r>
    <n v="1856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57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58"/>
    <s v="微量注射泵"/>
    <s v="WZ-50C6"/>
    <s v="浙江大学医学仪器有限"/>
    <s v="在用"/>
    <s v="25病区"/>
    <s v="2011.05.25"/>
    <d v="2011-05-26T00:00:00"/>
    <x v="0"/>
    <s v="保外"/>
    <s v="25病区"/>
    <s v="微量注射泵"/>
    <x v="5"/>
    <s v="二类"/>
    <n v="6.1780821917808222"/>
  </r>
  <r>
    <n v="1859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60"/>
    <s v="微量注射泵"/>
    <s v="WZ-50C6"/>
    <s v="浙江大学医学仪器有限"/>
    <s v="在用"/>
    <s v="25病区"/>
    <s v="2011.05.25"/>
    <d v="2011-05-26T00:00:00"/>
    <x v="0"/>
    <s v="保外"/>
    <s v="25病区"/>
    <s v="微量注射泵"/>
    <x v="5"/>
    <s v="二类"/>
    <n v="6.1780821917808222"/>
  </r>
  <r>
    <n v="1861"/>
    <s v="微量注射泵"/>
    <s v="WZ-50C6"/>
    <s v="浙江大学医学仪器有限"/>
    <s v="在用"/>
    <s v="6病区"/>
    <s v="2011.05.25"/>
    <d v="2011-05-26T00:00:00"/>
    <x v="0"/>
    <s v="保外"/>
    <s v="6病区"/>
    <s v="微量注射泵"/>
    <x v="5"/>
    <s v="二类"/>
    <n v="6.1780821917808222"/>
  </r>
  <r>
    <n v="1862"/>
    <s v="微量注射泵"/>
    <s v="WZ-50C6"/>
    <s v="浙江大学医学仪器有限"/>
    <s v="在用"/>
    <s v="3病区"/>
    <s v="2011.05.25"/>
    <d v="2011-05-26T00:00:00"/>
    <x v="0"/>
    <s v="保外"/>
    <s v="3病区"/>
    <s v="微量注射泵"/>
    <x v="5"/>
    <s v="二类"/>
    <n v="6.1780821917808222"/>
  </r>
  <r>
    <n v="1863"/>
    <s v="微量注射泵"/>
    <s v="WZ-50C6"/>
    <s v="浙江大学医学仪器有限"/>
    <s v="在用"/>
    <s v="24病区"/>
    <s v="2011.05.25"/>
    <d v="2011-05-26T00:00:00"/>
    <x v="0"/>
    <s v="保外"/>
    <s v="24病区"/>
    <s v="微量注射泵"/>
    <x v="5"/>
    <s v="二类"/>
    <n v="6.1780821917808222"/>
  </r>
  <r>
    <n v="1864"/>
    <s v="微量注射泵"/>
    <s v="WZ-50C6"/>
    <s v="浙江大学医学仪器有限"/>
    <s v="在用"/>
    <s v="9病区"/>
    <s v="2011.05.25"/>
    <d v="2011-05-26T00:00:00"/>
    <x v="0"/>
    <s v="保外"/>
    <s v="9病区"/>
    <s v="微量注射泵"/>
    <x v="5"/>
    <s v="二类"/>
    <n v="6.1780821917808222"/>
  </r>
  <r>
    <n v="1865"/>
    <s v="微量注射泵"/>
    <s v="WZ-50C6"/>
    <s v="浙江大学医学仪器有限"/>
    <s v="在用"/>
    <s v="7病区"/>
    <s v="2011.05.25"/>
    <d v="2011-05-26T00:00:00"/>
    <x v="0"/>
    <s v="保外"/>
    <s v="7病区"/>
    <s v="微量注射泵"/>
    <x v="5"/>
    <s v="二类"/>
    <n v="6.1780821917808222"/>
  </r>
  <r>
    <n v="1720"/>
    <s v="心肺听诊触诊模拟人"/>
    <s v="DGN-IV"/>
    <s v="上海胜健医学"/>
    <s v="在用"/>
    <s v="科教处"/>
    <s v="2010.09.06"/>
    <d v="2010-09-06T00:00:00"/>
    <x v="0"/>
    <s v="保外"/>
    <s v="科教处"/>
    <s v="心肺听诊触诊模拟人"/>
    <x v="9"/>
    <s v="一类"/>
    <n v="6.8958904109589039"/>
  </r>
  <r>
    <n v="1721"/>
    <s v="冷光源"/>
    <s v="JRL-1"/>
    <s v="桐庐精锐医疗"/>
    <s v="在用"/>
    <s v="31病区"/>
    <s v="2014.11.24"/>
    <d v="2014-11-24T00:00:00"/>
    <x v="0"/>
    <s v="保外"/>
    <s v="31病区"/>
    <s v="冷光源灯"/>
    <x v="5"/>
    <s v="二类"/>
    <n v="2.6767123287671235"/>
  </r>
  <r>
    <n v="1722"/>
    <s v="冷光源"/>
    <s v="JRL-1"/>
    <s v="桐庐精锐医疗"/>
    <s v="在用"/>
    <s v="31病区"/>
    <s v="2014.11.24"/>
    <d v="2014-11-24T00:00:00"/>
    <x v="0"/>
    <s v="保外"/>
    <s v="31病区"/>
    <s v="冷光源灯"/>
    <x v="5"/>
    <s v="二类"/>
    <n v="2.6767123287671235"/>
  </r>
  <r>
    <n v="1723"/>
    <s v="诊察床"/>
    <s v="ZB21"/>
    <s v="上海荣顺金属制品"/>
    <s v="在用"/>
    <s v="超声科"/>
    <s v="2011.05.25"/>
    <d v="2011-05-25T00:00:00"/>
    <x v="0"/>
    <s v="保外"/>
    <s v="超声科"/>
    <s v="床"/>
    <x v="9"/>
    <s v="一类"/>
    <n v="6.1808219178082195"/>
  </r>
  <r>
    <n v="1724"/>
    <s v="诊察床"/>
    <s v="ZB21"/>
    <s v="上海荣顺金属制品"/>
    <s v="在用"/>
    <s v="超声科"/>
    <s v="2011.05.25"/>
    <d v="2011-05-25T00:00:00"/>
    <x v="0"/>
    <s v="保外"/>
    <s v="超声科"/>
    <s v="床"/>
    <x v="9"/>
    <s v="一类"/>
    <n v="6.1808219178082195"/>
  </r>
  <r>
    <n v="1725"/>
    <s v="诊察床"/>
    <s v="ZB21"/>
    <s v="上海荣顺金属制品"/>
    <s v="在用"/>
    <s v="超声科"/>
    <s v="2011.05.25"/>
    <d v="2011-05-25T00:00:00"/>
    <x v="0"/>
    <s v="保外"/>
    <s v="超声科"/>
    <s v="床"/>
    <x v="9"/>
    <s v="一类"/>
    <n v="6.1808219178082195"/>
  </r>
  <r>
    <n v="1726"/>
    <s v="诊察床"/>
    <s v="ZB21"/>
    <s v="上海荣顺金属制品"/>
    <s v="在用"/>
    <s v="超声科"/>
    <s v="2011.05.25"/>
    <d v="2011-05-25T00:00:00"/>
    <x v="0"/>
    <s v="保外"/>
    <s v="超声科"/>
    <s v="床"/>
    <x v="9"/>
    <s v="一类"/>
    <n v="6.1808219178082195"/>
  </r>
  <r>
    <n v="1727"/>
    <s v="LED观片灯"/>
    <s v="双联液晶"/>
    <s v="汕头市粤华医疗"/>
    <s v="在用"/>
    <s v="影像中心"/>
    <s v="2006.11.06"/>
    <d v="2006-11-06T00:00:00"/>
    <x v="0"/>
    <s v="保外"/>
    <s v="影像中心"/>
    <s v="观片灯"/>
    <x v="9"/>
    <s v="一类"/>
    <n v="10.731506849315069"/>
  </r>
  <r>
    <n v="1728"/>
    <s v="LED观片灯"/>
    <s v="双联液晶"/>
    <s v="汕头市粤华医疗"/>
    <s v="在用"/>
    <s v="介入科"/>
    <s v="2006.11.06"/>
    <d v="2006-11-06T00:00:00"/>
    <x v="0"/>
    <s v="保外"/>
    <s v="DSA室"/>
    <s v="观片灯"/>
    <x v="9"/>
    <s v="一类"/>
    <n v="10.731506849315069"/>
  </r>
  <r>
    <n v="1729"/>
    <s v="LED观片灯"/>
    <s v="双联液晶"/>
    <s v="汕头市粤华医疗"/>
    <s v="在用"/>
    <s v="影像中心"/>
    <s v="2006.11.06"/>
    <d v="2006-11-06T00:00:00"/>
    <x v="0"/>
    <s v="保外"/>
    <s v="影像中心"/>
    <s v="观片灯"/>
    <x v="9"/>
    <s v="一类"/>
    <n v="10.731506849315069"/>
  </r>
  <r>
    <n v="1730"/>
    <s v="X射线防护围裙"/>
    <s v="前0.5mmPB 后0.25mmPB"/>
    <s v="苏州市苏东医用防护"/>
    <s v="在用"/>
    <s v="影像中心"/>
    <s v="2003.04.16"/>
    <d v="2003-04-16T00:00:00"/>
    <x v="0"/>
    <s v="保外"/>
    <s v="影像中心"/>
    <s v="防护裙"/>
    <x v="14"/>
    <s v="一类"/>
    <n v="14.293150684931506"/>
  </r>
  <r>
    <n v="1731"/>
    <s v="X射线防护围裙"/>
    <s v="前0.5mmPB 后0.25mmPB"/>
    <s v="苏州市苏东医用防护"/>
    <s v="在用"/>
    <s v="影像中心"/>
    <s v="2003.04.16"/>
    <d v="2003-04-16T00:00:00"/>
    <x v="0"/>
    <s v="保外"/>
    <s v="影像中心"/>
    <s v="防护裙"/>
    <x v="14"/>
    <s v="一类"/>
    <n v="14.293150684931506"/>
  </r>
  <r>
    <n v="1732"/>
    <s v="X射线防护围裙"/>
    <s v="前0.5mmPB 后0.25mmPB"/>
    <s v="苏州市苏东医用防护"/>
    <s v="在用"/>
    <s v="影像中心"/>
    <s v="2003.04.16"/>
    <d v="2003-04-16T00:00:00"/>
    <x v="0"/>
    <s v="保外"/>
    <s v="影像中心"/>
    <s v="防护裙"/>
    <x v="14"/>
    <s v="一类"/>
    <n v="14.293150684931506"/>
  </r>
  <r>
    <n v="1733"/>
    <s v="X射线防护围裙"/>
    <s v="前0.5mmPB 后0.25mmPB"/>
    <s v="苏州市苏东医用防护"/>
    <s v="在用"/>
    <s v="影像中心"/>
    <s v="2003.04.16"/>
    <d v="2003-04-16T00:00:00"/>
    <x v="0"/>
    <s v="保外"/>
    <s v="影像中心"/>
    <s v="防护裙"/>
    <x v="14"/>
    <s v="一类"/>
    <n v="14.293150684931506"/>
  </r>
  <r>
    <n v="1734"/>
    <s v="X射线防护围裙"/>
    <s v="前0.5mmPB 后0.25mmPB"/>
    <s v="苏州市苏东医用防护"/>
    <s v="在用"/>
    <s v="影像中心"/>
    <s v="2003.04.16"/>
    <d v="2003-04-16T00:00:00"/>
    <x v="0"/>
    <s v="保外"/>
    <s v="影像中心"/>
    <s v="防护裙"/>
    <x v="14"/>
    <s v="一类"/>
    <n v="14.293150684931506"/>
  </r>
  <r>
    <n v="1735"/>
    <s v="X射线防护围裙"/>
    <s v="前0.5mmPB 后0.25mmPB"/>
    <s v="苏州市苏东医用防护"/>
    <s v="在用"/>
    <s v="影像中心"/>
    <s v="2003.04.16"/>
    <d v="2003-04-16T00:00:00"/>
    <x v="0"/>
    <s v="保外"/>
    <s v="影像中心"/>
    <s v="防护裙"/>
    <x v="14"/>
    <s v="一类"/>
    <n v="14.293150684931506"/>
  </r>
  <r>
    <n v="1736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37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38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39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0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1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2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3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4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5"/>
    <s v="防褥疮床垫"/>
    <s v="Simulflex"/>
    <s v="英国亨特立医疗"/>
    <s v="在用"/>
    <s v="26病区"/>
    <s v="2017.05.18"/>
    <d v="2017-05-19T00:00:00"/>
    <x v="1"/>
    <s v="保内2018.5"/>
    <s v="26病区"/>
    <s v="防褥疮床垫"/>
    <x v="9"/>
    <s v="一类"/>
    <n v="0.19178082191780821"/>
  </r>
  <r>
    <n v="1746"/>
    <s v="防褥疮床垫"/>
    <s v="Simulflex"/>
    <s v="英国亨特立医疗"/>
    <s v="在用"/>
    <s v="27病区"/>
    <s v="2017.05.18"/>
    <d v="2017-05-19T00:00:00"/>
    <x v="1"/>
    <s v="保内2018.5"/>
    <s v="27病区"/>
    <s v="防褥疮床垫"/>
    <x v="9"/>
    <s v="一类"/>
    <n v="0.19178082191780821"/>
  </r>
  <r>
    <n v="1747"/>
    <s v="防褥疮床垫"/>
    <s v="Simulflex"/>
    <s v="英国亨特立医疗"/>
    <s v="在用"/>
    <s v="27病区"/>
    <s v="2017.05.18"/>
    <d v="2017-05-19T00:00:00"/>
    <x v="1"/>
    <s v="保内2018.5"/>
    <s v="27病区"/>
    <s v="防褥疮床垫"/>
    <x v="9"/>
    <s v="一类"/>
    <n v="0.19178082191780821"/>
  </r>
  <r>
    <n v="1748"/>
    <s v="磁控斜卧车"/>
    <s v="RL-XZ-29"/>
    <s v="广州人来"/>
    <s v="在用"/>
    <s v="康复医学科"/>
    <s v="2015.10.15"/>
    <d v="2015-10-15T00:00:00"/>
    <x v="0"/>
    <s v="保外"/>
    <s v="康复医学科"/>
    <s v="磁控斜卧车"/>
    <x v="9"/>
    <s v="二类"/>
    <n v="1.7863013698630137"/>
  </r>
  <r>
    <n v="1749"/>
    <s v="医用电动骨钻"/>
    <s v="YDJZ II"/>
    <s v="上海信晟"/>
    <s v="在用"/>
    <s v="手术室"/>
    <s v="2015.09.08"/>
    <d v="2015-09-08T00:00:00"/>
    <x v="0"/>
    <s v="保外"/>
    <s v="手术室"/>
    <s v="电动骨钻"/>
    <x v="12"/>
    <s v="二类"/>
    <n v="1.8876712328767122"/>
  </r>
  <r>
    <n v="1750"/>
    <s v="医用电动骨钻"/>
    <s v="YDJZ II"/>
    <s v="上海信晟"/>
    <s v="在用"/>
    <s v="手术室"/>
    <s v="2015.09.08"/>
    <d v="2015-09-08T00:00:00"/>
    <x v="0"/>
    <s v="保外"/>
    <s v="手术室"/>
    <s v="电动骨钻"/>
    <x v="12"/>
    <s v="二类"/>
    <n v="1.8876712328767122"/>
  </r>
  <r>
    <n v="1751"/>
    <s v="电热恒温培养箱"/>
    <s v="HH.BII.420-BY"/>
    <s v="上海跃进医疗"/>
    <s v="在用"/>
    <s v="检验科"/>
    <s v="2013.01.15"/>
    <d v="2013-01-15T00:00:00"/>
    <x v="0"/>
    <s v="保外"/>
    <s v="检验科"/>
    <s v="电热恒温培养箱"/>
    <x v="2"/>
    <s v="二类"/>
    <n v="4.5342465753424657"/>
  </r>
  <r>
    <n v="1752"/>
    <s v="电热恒温培养箱"/>
    <s v="HH.BII.420-BY"/>
    <s v="上海跃进医疗"/>
    <s v="在用"/>
    <s v="检验科"/>
    <s v="2013.01.15"/>
    <d v="2013-01-15T00:00:00"/>
    <x v="0"/>
    <s v="保外"/>
    <s v="检验科"/>
    <s v="电热恒温培养箱"/>
    <x v="2"/>
    <s v="二类"/>
    <n v="4.5342465753424657"/>
  </r>
  <r>
    <n v="1753"/>
    <s v="防褥疮床垫"/>
    <s v="XPLA-S"/>
    <s v="吉尔特"/>
    <s v="在用"/>
    <s v="11病区"/>
    <s v="2010.07.01"/>
    <d v="2010-07-01T00:00:00"/>
    <x v="0"/>
    <s v="保外"/>
    <s v="11病区"/>
    <s v="防褥疮床垫"/>
    <x v="9"/>
    <s v="一类"/>
    <n v="7.0794520547945208"/>
  </r>
  <r>
    <n v="1754"/>
    <s v="防褥疮床垫"/>
    <s v="XPLA-S"/>
    <s v="吉尔特"/>
    <s v="在用"/>
    <s v="11病区"/>
    <s v="2010.07.01"/>
    <d v="2010-07-01T00:00:00"/>
    <x v="0"/>
    <s v="保外"/>
    <s v="11病区"/>
    <s v="防褥疮床垫"/>
    <x v="9"/>
    <s v="一类"/>
    <n v="7.0794520547945208"/>
  </r>
  <r>
    <n v="1755"/>
    <s v="防褥疮床垫"/>
    <s v="XPLA-S"/>
    <s v="吉尔特"/>
    <s v="在用"/>
    <s v="11病区"/>
    <s v="2010.07.01"/>
    <d v="2010-07-01T00:00:00"/>
    <x v="0"/>
    <s v="保外"/>
    <s v="11病区"/>
    <s v="防褥疮床垫"/>
    <x v="9"/>
    <s v="一类"/>
    <n v="7.0794520547945208"/>
  </r>
  <r>
    <n v="1756"/>
    <s v="防褥疮床垫"/>
    <s v="XPLA-S"/>
    <s v="吉尔特"/>
    <s v="在用"/>
    <s v="11病区"/>
    <s v="2010.07.01"/>
    <d v="2010-07-01T00:00:00"/>
    <x v="0"/>
    <s v="保外"/>
    <s v="11病区"/>
    <s v="防褥疮床垫"/>
    <x v="9"/>
    <s v="一类"/>
    <n v="7.0794520547945208"/>
  </r>
  <r>
    <n v="1757"/>
    <s v="防褥疮床垫"/>
    <s v="XPLA-S"/>
    <s v="吉尔特"/>
    <s v="在用"/>
    <s v="29病区"/>
    <s v="2010.07.01"/>
    <d v="2010-07-01T00:00:00"/>
    <x v="0"/>
    <s v="保外"/>
    <s v="29病区"/>
    <s v="防褥疮床垫"/>
    <x v="9"/>
    <s v="一类"/>
    <n v="7.0794520547945208"/>
  </r>
  <r>
    <n v="1758"/>
    <s v="防褥疮床垫"/>
    <s v="XPLA-S"/>
    <s v="吉尔特"/>
    <s v="在用"/>
    <s v="29病区"/>
    <s v="2010.07.01"/>
    <d v="2010-07-01T00:00:00"/>
    <x v="0"/>
    <s v="保外"/>
    <s v="29病区"/>
    <s v="防褥疮床垫"/>
    <x v="9"/>
    <s v="一类"/>
    <n v="7.0794520547945208"/>
  </r>
  <r>
    <n v="1759"/>
    <s v="防褥疮床垫"/>
    <s v="XPLA-S"/>
    <s v="吉尔特"/>
    <s v="在用"/>
    <s v="12病区"/>
    <s v="2010.05.19"/>
    <d v="2010-05-19T00:00:00"/>
    <x v="0"/>
    <s v="保外"/>
    <s v="12病区"/>
    <s v="防褥疮床垫"/>
    <x v="9"/>
    <s v="一类"/>
    <n v="7.1972602739726028"/>
  </r>
  <r>
    <n v="1760"/>
    <s v="防褥疮床垫"/>
    <s v="XPLA-S"/>
    <s v="吉尔特"/>
    <s v="在用"/>
    <s v="12病区"/>
    <s v="2010.05.19"/>
    <d v="2010-05-19T00:00:00"/>
    <x v="0"/>
    <s v="保外"/>
    <s v="12病区"/>
    <s v="防褥疮床垫"/>
    <x v="9"/>
    <s v="一类"/>
    <n v="7.1972602739726028"/>
  </r>
  <r>
    <n v="1761"/>
    <s v="防褥疮床垫"/>
    <s v="XPLA-S"/>
    <s v="吉尔特"/>
    <s v="在用"/>
    <s v="16病区"/>
    <s v="2010.04.22"/>
    <d v="2010-04-22T00:00:00"/>
    <x v="0"/>
    <s v="保外"/>
    <s v="16病区"/>
    <s v="防褥疮床垫"/>
    <x v="9"/>
    <s v="一类"/>
    <n v="7.2712328767123289"/>
  </r>
  <r>
    <n v="1762"/>
    <s v="防褥疮床垫"/>
    <s v="XPLA-S"/>
    <s v="吉尔特"/>
    <s v="在用"/>
    <s v="16病区"/>
    <s v="2010.04.22"/>
    <d v="2010-04-22T00:00:00"/>
    <x v="0"/>
    <s v="保外"/>
    <s v="16病区"/>
    <s v="防褥疮床垫"/>
    <x v="9"/>
    <s v="一类"/>
    <n v="7.2712328767123289"/>
  </r>
  <r>
    <n v="1763"/>
    <s v="防褥疮床垫"/>
    <s v="LM-CD-A"/>
    <s v="吉迩特上海国际贸易"/>
    <s v="在用"/>
    <s v="3病区"/>
    <s v="2009.06.10"/>
    <d v="2009-06-10T00:00:00"/>
    <x v="0"/>
    <s v="保外"/>
    <s v="3病区"/>
    <s v="防褥疮床垫"/>
    <x v="9"/>
    <s v="一类"/>
    <n v="8.1369863013698627"/>
  </r>
  <r>
    <n v="1764"/>
    <s v="防褥疮床垫"/>
    <s v="LM-CD-A"/>
    <s v="吉迩特上海国际贸易"/>
    <s v="在用"/>
    <s v="3病区"/>
    <s v="2009.06.10"/>
    <d v="2009-06-10T00:00:00"/>
    <x v="0"/>
    <s v="保外"/>
    <s v="3病区"/>
    <s v="防褥疮床垫"/>
    <x v="9"/>
    <s v="一类"/>
    <n v="8.1369863013698627"/>
  </r>
  <r>
    <n v="1765"/>
    <s v="防褥疮床垫"/>
    <s v="LM-CD-A"/>
    <s v="吉迩特上海国际贸易"/>
    <s v="在用"/>
    <s v="3病区"/>
    <s v="2009.06.10"/>
    <d v="2009-06-10T00:00:00"/>
    <x v="0"/>
    <s v="保外"/>
    <s v="3病区"/>
    <s v="防褥疮床垫"/>
    <x v="9"/>
    <s v="一类"/>
    <n v="8.1369863013698627"/>
  </r>
  <r>
    <n v="1766"/>
    <s v="喉镜"/>
    <s v="Ka We(三叶）"/>
    <s v="德国卡威有限公司"/>
    <s v="在用"/>
    <s v="3病区"/>
    <s v="2008.10.27"/>
    <d v="2008-10-27T00:00:00"/>
    <x v="0"/>
    <s v="保外"/>
    <s v="3病区"/>
    <s v="喉镜"/>
    <x v="7"/>
    <s v="二类"/>
    <n v="8.7561643835616429"/>
  </r>
  <r>
    <n v="1767"/>
    <s v="喉镜"/>
    <s v="Ka We(三叶）"/>
    <s v="德国卡威有限公司"/>
    <s v="在用"/>
    <s v="3病区"/>
    <s v="2008.10.27"/>
    <d v="2008-10-27T00:00:00"/>
    <x v="0"/>
    <s v="保外"/>
    <s v="3病区"/>
    <s v="喉镜"/>
    <x v="7"/>
    <s v="二类"/>
    <n v="8.7561643835616429"/>
  </r>
  <r>
    <n v="1768"/>
    <s v="高压气枪"/>
    <s v="WZ"/>
    <s v="广州市汇日医疗"/>
    <s v="在用"/>
    <s v="供应室"/>
    <s v="2007.11.22"/>
    <d v="2007-11-22T00:00:00"/>
    <x v="0"/>
    <s v="保外"/>
    <s v="供应室"/>
    <s v="高压气枪"/>
    <x v="9"/>
    <s v="一类"/>
    <n v="9.6876712328767116"/>
  </r>
  <r>
    <n v="1769"/>
    <s v="冷光源头灯"/>
    <s v="WZ"/>
    <s v="未知制造商"/>
    <s v="在用"/>
    <s v="手术室"/>
    <s v="2002.09.03"/>
    <d v="2002-09-03T00:00:00"/>
    <x v="0"/>
    <s v="保外"/>
    <s v="手术室"/>
    <s v="冷光源灯"/>
    <x v="5"/>
    <s v="二类"/>
    <n v="14.90958904109589"/>
  </r>
  <r>
    <n v="1770"/>
    <s v="高压气枪"/>
    <s v="WZ"/>
    <s v="广州市汇日医疗"/>
    <s v="在用"/>
    <s v="手术室"/>
    <s v="2011.08.24"/>
    <d v="2011-08-25T00:00:00"/>
    <x v="0"/>
    <s v="保外"/>
    <s v="手术室"/>
    <s v="高压气枪"/>
    <x v="5"/>
    <s v="一类"/>
    <n v="5.9287671232876713"/>
  </r>
  <r>
    <n v="1771"/>
    <s v="一氧化碳检测仪"/>
    <s v="QT-200"/>
    <s v="南京长鼎环境科技"/>
    <s v="在用"/>
    <s v="25病区"/>
    <s v="2014.04.28"/>
    <d v="2014-04-28T00:00:00"/>
    <x v="0"/>
    <s v="保外"/>
    <s v="25病区"/>
    <s v="一氧化碳检测仪"/>
    <x v="6"/>
    <s v="二类"/>
    <n v="3.2520547945205478"/>
  </r>
  <r>
    <n v="1772"/>
    <s v="喉镜"/>
    <s v="Ka We(三叶）"/>
    <s v="德国卡威有限公司"/>
    <s v="在用"/>
    <s v="2病区"/>
    <s v="2016.03.31"/>
    <d v="2016-03-31T00:00:00"/>
    <x v="0"/>
    <s v="保外"/>
    <s v="2病区"/>
    <s v="喉镜"/>
    <x v="7"/>
    <s v="二类"/>
    <n v="1.3260273972602741"/>
  </r>
  <r>
    <n v="1773"/>
    <s v="牙科手机清洗机"/>
    <s v="Ski-901"/>
    <s v="佛山市多易美"/>
    <s v="在用"/>
    <s v="口腔科"/>
    <s v="2012.08.23"/>
    <d v="2012-08-23T00:00:00"/>
    <x v="0"/>
    <s v="保外"/>
    <s v="口腔科"/>
    <s v="牙科手机清洗机"/>
    <x v="16"/>
    <s v="二类"/>
    <n v="4.9315068493150687"/>
  </r>
  <r>
    <n v="1774"/>
    <s v="喉镜"/>
    <s v="Ka We(三叶）"/>
    <s v="德国卡威有限公司"/>
    <s v="在用"/>
    <s v="麻醉科"/>
    <s v="2011.06.17"/>
    <d v="2011-06-17T00:00:00"/>
    <x v="0"/>
    <s v="保外"/>
    <s v="麻醉科"/>
    <s v="喉镜"/>
    <x v="7"/>
    <s v="二类"/>
    <n v="6.117808219178082"/>
  </r>
  <r>
    <n v="1775"/>
    <s v="喉镜"/>
    <s v="Ka We(三叶）"/>
    <s v="德国卡威有限公司"/>
    <s v="在用"/>
    <s v="麻醉科"/>
    <s v="2011.06.17"/>
    <d v="2011-06-17T00:00:00"/>
    <x v="0"/>
    <s v="保外"/>
    <s v="麻醉科"/>
    <s v="喉镜"/>
    <x v="7"/>
    <s v="二类"/>
    <n v="6.117808219178082"/>
  </r>
  <r>
    <n v="1776"/>
    <s v="喉镜"/>
    <s v="1*3片光纤维"/>
    <s v="德国卡威有限公司"/>
    <s v="在用"/>
    <s v="3病区"/>
    <s v="2011.06.16"/>
    <d v="2011-06-16T00:00:00"/>
    <x v="0"/>
    <s v="保外"/>
    <s v="3病区"/>
    <s v="喉镜"/>
    <x v="7"/>
    <s v="二类"/>
    <n v="6.1205479452054794"/>
  </r>
  <r>
    <n v="1777"/>
    <s v="喉镜"/>
    <s v="卡威成人"/>
    <s v="德国卡威有限公司"/>
    <s v="在用"/>
    <s v="急诊科"/>
    <s v="2011.05.25"/>
    <d v="2011-05-25T00:00:00"/>
    <x v="0"/>
    <s v="保外"/>
    <s v="急诊科"/>
    <s v="喉镜"/>
    <x v="7"/>
    <s v="二类"/>
    <n v="6.1808219178082195"/>
  </r>
  <r>
    <n v="1778"/>
    <s v="喉镜"/>
    <s v="卡威成人"/>
    <s v="德国卡威有限公司"/>
    <s v="在用"/>
    <s v="急诊科"/>
    <s v="2011.05.25"/>
    <d v="2011-05-25T00:00:00"/>
    <x v="0"/>
    <s v="保外"/>
    <s v="急诊科"/>
    <s v="喉镜"/>
    <x v="7"/>
    <s v="二类"/>
    <n v="6.1808219178082195"/>
  </r>
  <r>
    <n v="1779"/>
    <s v="喉镜"/>
    <s v="ka we"/>
    <s v="德国卡威有限公司"/>
    <s v="在用"/>
    <s v="1病区"/>
    <s v="2009.11.23"/>
    <d v="2009-11-23T00:00:00"/>
    <x v="0"/>
    <s v="保外"/>
    <s v="1病区"/>
    <s v="喉镜"/>
    <x v="7"/>
    <s v="二类"/>
    <n v="7.6821917808219178"/>
  </r>
  <r>
    <n v="1780"/>
    <s v="喉镜"/>
    <s v="ka we"/>
    <s v="德国卡威有限公司"/>
    <s v="在用"/>
    <s v="1病区"/>
    <s v="2009.11.23"/>
    <d v="2009-11-23T00:00:00"/>
    <x v="0"/>
    <s v="保外"/>
    <s v="1病区"/>
    <s v="喉镜"/>
    <x v="7"/>
    <s v="二类"/>
    <n v="7.6821917808219178"/>
  </r>
  <r>
    <n v="1781"/>
    <s v="喉镜"/>
    <s v="Ka We(三叶）"/>
    <s v="德国卡威有限公司"/>
    <s v="在用"/>
    <s v="急诊科"/>
    <s v="2009.08.17"/>
    <d v="2009-08-17T00:00:00"/>
    <x v="0"/>
    <s v="保外"/>
    <s v="急诊科"/>
    <s v="喉镜"/>
    <x v="7"/>
    <s v="二类"/>
    <n v="7.9506849315068493"/>
  </r>
  <r>
    <n v="1782"/>
    <s v="喉镜"/>
    <s v="Ka We(三叶）"/>
    <s v="德国卡威有限公司"/>
    <s v="在用"/>
    <s v="5病区"/>
    <s v="2009.07.07"/>
    <d v="2009-07-07T00:00:00"/>
    <x v="0"/>
    <s v="保外"/>
    <s v="5病区"/>
    <s v="喉镜"/>
    <x v="7"/>
    <s v="二类"/>
    <n v="8.0630136986301366"/>
  </r>
  <r>
    <n v="1783"/>
    <s v="喉镜"/>
    <s v="Ka we（新生儿）"/>
    <s v="德国卡威有限公司"/>
    <s v="在用"/>
    <s v="9病区"/>
    <s v="2008.05.23"/>
    <d v="2008-05-23T00:00:00"/>
    <x v="0"/>
    <s v="保外"/>
    <s v="9病区"/>
    <s v="喉镜"/>
    <x v="7"/>
    <s v="二类"/>
    <n v="9.1863013698630134"/>
  </r>
  <r>
    <n v="1784"/>
    <s v="铅防护服"/>
    <s v="WZ"/>
    <s v="苏州赛伊诺医疗"/>
    <s v="在用"/>
    <s v="核医学科"/>
    <s v="2007.05.29"/>
    <d v="2007-05-29T00:00:00"/>
    <x v="0"/>
    <s v="保外"/>
    <s v="特检科"/>
    <s v="铅服"/>
    <x v="17"/>
    <s v="一类"/>
    <n v="10.172602739726027"/>
  </r>
  <r>
    <n v="1785"/>
    <s v="铅防护服"/>
    <s v="WZ"/>
    <s v="苏州赛伊诺医疗"/>
    <s v="在用"/>
    <s v="核医学科"/>
    <s v="2007.05.29"/>
    <d v="2007-05-29T00:00:00"/>
    <x v="0"/>
    <s v="保外"/>
    <s v="特检科"/>
    <s v="铅服"/>
    <x v="17"/>
    <s v="一类"/>
    <n v="10.172602739726027"/>
  </r>
  <r>
    <n v="1693"/>
    <s v="微量注射泵"/>
    <s v="WZ-50C6"/>
    <s v="浙江大学医学仪器有限"/>
    <s v="在用"/>
    <s v="18病区"/>
    <s v="2010.04.22"/>
    <d v="2010-04-22T00:00:00"/>
    <x v="0"/>
    <s v="保外"/>
    <s v="18病区"/>
    <s v="微量注射泵"/>
    <x v="5"/>
    <s v="二类"/>
    <n v="7.2712328767123289"/>
  </r>
  <r>
    <n v="1395"/>
    <s v="微量注射泵"/>
    <s v="WZS-50F6"/>
    <s v="浙江大学医学仪器有限"/>
    <s v="在用"/>
    <s v="麻醉科"/>
    <s v="2009.12.11"/>
    <d v="2009-12-11T00:00:00"/>
    <x v="0"/>
    <s v="保外"/>
    <s v="麻醉科"/>
    <s v="微量注射泵"/>
    <x v="5"/>
    <s v="二类"/>
    <n v="7.6328767123287671"/>
  </r>
  <r>
    <n v="1694"/>
    <s v="微量注射泵"/>
    <s v="WZ-50C6"/>
    <s v="浙江大学医学仪器有限"/>
    <s v="在用"/>
    <s v="麻醉科"/>
    <s v="2009.12.11"/>
    <d v="2009-12-11T00:00:00"/>
    <x v="0"/>
    <s v="保外"/>
    <s v="麻醉科"/>
    <s v="微量注射泵"/>
    <x v="5"/>
    <s v="二类"/>
    <n v="7.6328767123287671"/>
  </r>
  <r>
    <n v="1695"/>
    <s v="微量注射泵"/>
    <s v="WZ-50C6"/>
    <s v="浙江大学医学仪器有限"/>
    <s v="在用"/>
    <s v="1病区"/>
    <s v="2009.11.30"/>
    <d v="2009-11-30T00:00:00"/>
    <x v="0"/>
    <s v="保外"/>
    <s v="1病区"/>
    <s v="微量注射泵"/>
    <x v="5"/>
    <s v="二类"/>
    <n v="7.6630136986301371"/>
  </r>
  <r>
    <n v="1696"/>
    <s v="微量注射泵"/>
    <s v="WZ-50C6"/>
    <s v="浙江大学医学仪器有限"/>
    <s v="在用"/>
    <s v="1病区"/>
    <s v="2009.11.30"/>
    <d v="2009-11-30T00:00:00"/>
    <x v="0"/>
    <s v="保外"/>
    <s v="1病区"/>
    <s v="微量注射泵"/>
    <x v="5"/>
    <s v="二类"/>
    <n v="7.6630136986301371"/>
  </r>
  <r>
    <n v="1697"/>
    <s v="微量注射泵"/>
    <s v="WZ-50C6"/>
    <s v="浙江大学医学仪器有限"/>
    <s v="在用"/>
    <s v="5病区"/>
    <s v="2009.09.24"/>
    <d v="2009-09-24T00:00:00"/>
    <x v="0"/>
    <s v="保外"/>
    <s v="5病区"/>
    <s v="微量注射泵"/>
    <x v="5"/>
    <s v="二类"/>
    <n v="7.8465753424657532"/>
  </r>
  <r>
    <n v="1698"/>
    <s v="微量注射泵"/>
    <s v="WZ-50C6"/>
    <s v="浙江大学医学仪器有限"/>
    <s v="在用"/>
    <s v="9病区"/>
    <s v="2009.09.24"/>
    <d v="2009-09-24T00:00:00"/>
    <x v="0"/>
    <s v="保外"/>
    <s v="9病区"/>
    <s v="微量注射泵"/>
    <x v="5"/>
    <s v="二类"/>
    <n v="7.8465753424657532"/>
  </r>
  <r>
    <n v="1699"/>
    <s v="微量注射泵"/>
    <s v="WZ-50C6"/>
    <s v="浙江大学医学仪器有限"/>
    <s v="在用"/>
    <s v="9病区"/>
    <s v="2009.09.24"/>
    <d v="2009-09-24T00:00:00"/>
    <x v="0"/>
    <s v="保外"/>
    <s v="9病区"/>
    <s v="微量注射泵"/>
    <x v="5"/>
    <s v="二类"/>
    <n v="7.8465753424657532"/>
  </r>
  <r>
    <n v="1700"/>
    <s v="微量注射泵"/>
    <s v="WZ-50C6"/>
    <s v="浙江大学医学仪器有限"/>
    <s v="在用"/>
    <s v="9病区"/>
    <s v="2009.09.24"/>
    <d v="2009-09-24T00:00:00"/>
    <x v="0"/>
    <s v="保外"/>
    <s v="9病区"/>
    <s v="微量注射泵"/>
    <x v="5"/>
    <s v="二类"/>
    <n v="7.8465753424657532"/>
  </r>
  <r>
    <n v="1795"/>
    <s v="心肺复苏模拟人(婴儿)"/>
    <s v="KAR/CRP 160"/>
    <s v="上海胜健医学"/>
    <s v="在用"/>
    <s v="9病区"/>
    <s v="2009.12.05"/>
    <d v="2009-12-05T00:00:00"/>
    <x v="0"/>
    <s v="保外"/>
    <s v="9病区"/>
    <s v="心肺复苏模拟人"/>
    <x v="9"/>
    <s v="一类"/>
    <n v="7.6493150684931503"/>
  </r>
  <r>
    <n v="1796"/>
    <s v="牵开器"/>
    <s v="WZ"/>
    <s v="未知制造商"/>
    <s v="在用"/>
    <s v="手术室"/>
    <s v="2002.10.07"/>
    <d v="2002-10-07T00:00:00"/>
    <x v="0"/>
    <s v="保外"/>
    <s v="手术室"/>
    <s v="牵开器"/>
    <x v="5"/>
    <s v="一类"/>
    <n v="14.816438356164383"/>
  </r>
  <r>
    <n v="1797"/>
    <s v="空气消毒器"/>
    <s v="YKX.Z-B-1000"/>
    <s v="山东新华"/>
    <s v="在用"/>
    <s v="27病区"/>
    <s v="2017.05.25"/>
    <d v="2017-05-29T00:00:00"/>
    <x v="1"/>
    <s v="保内2018.5"/>
    <s v="27病区"/>
    <s v="空气消毒器"/>
    <x v="9"/>
    <s v="一类"/>
    <n v="0.16438356164383561"/>
  </r>
  <r>
    <n v="1798"/>
    <s v="空气消毒器"/>
    <s v="YKX.Z-B-1000"/>
    <s v="山东新华"/>
    <s v="在用"/>
    <s v="27病区"/>
    <s v="2017.05.25"/>
    <d v="2017-05-29T00:00:00"/>
    <x v="1"/>
    <s v="保内2018.5"/>
    <s v="27病区"/>
    <s v="空气消毒器"/>
    <x v="9"/>
    <s v="一类"/>
    <n v="0.16438356164383561"/>
  </r>
  <r>
    <n v="1799"/>
    <s v="空气消毒器"/>
    <s v="YKX.Z-B-800"/>
    <s v="山东新华"/>
    <s v="在用"/>
    <s v="急诊科"/>
    <s v="2016.12.27"/>
    <d v="2016-12-30T00:00:00"/>
    <x v="1"/>
    <s v="保内2017.12"/>
    <s v="急诊科清创室"/>
    <s v="空气消毒器"/>
    <x v="9"/>
    <s v="一类"/>
    <n v="0.57534246575342463"/>
  </r>
  <r>
    <n v="1800"/>
    <s v="空气消毒器"/>
    <s v="YKX.Z-Y-800"/>
    <s v="山东新华"/>
    <s v="在用"/>
    <s v="1病区"/>
    <s v="2016.12.24"/>
    <d v="2016-12-30T00:00:00"/>
    <x v="1"/>
    <s v="保内2017.12"/>
    <s v="1病区"/>
    <s v="空气消毒器"/>
    <x v="9"/>
    <s v="一类"/>
    <n v="0.57534246575342463"/>
  </r>
  <r>
    <n v="1801"/>
    <s v="空气消毒器"/>
    <s v="YKX.Z-1200"/>
    <s v="山东新华"/>
    <s v="在用"/>
    <s v="1病区"/>
    <s v="2016.12.24"/>
    <d v="2016-12-30T00:00:00"/>
    <x v="1"/>
    <s v="保内2017.12"/>
    <s v="1病区"/>
    <s v="空气消毒器"/>
    <x v="9"/>
    <s v="一类"/>
    <n v="0.57534246575342463"/>
  </r>
  <r>
    <n v="1802"/>
    <s v="空气消毒器"/>
    <s v="YKX.Z-Y-800"/>
    <s v="山东新华"/>
    <s v="在用"/>
    <s v="2病区"/>
    <s v="2016.12.06"/>
    <d v="2016-12-07T00:00:00"/>
    <x v="1"/>
    <s v="保内2017.12"/>
    <s v="2病区"/>
    <s v="空气消毒器"/>
    <x v="9"/>
    <s v="一类"/>
    <n v="0.63835616438356169"/>
  </r>
  <r>
    <n v="1803"/>
    <s v="空气消毒器"/>
    <s v="YKX.Z-B-800"/>
    <s v="山东新华"/>
    <s v="在用"/>
    <s v="血透室"/>
    <s v="2016.11.07"/>
    <d v="2016-11-08T00:00:00"/>
    <x v="1"/>
    <s v="保内2017.11"/>
    <s v="血透室"/>
    <s v="空气消毒器"/>
    <x v="9"/>
    <s v="一类"/>
    <n v="0.71780821917808224"/>
  </r>
  <r>
    <n v="1804"/>
    <s v="光固化机"/>
    <s v="KT-C7970"/>
    <s v="瑞士康特齿科集团"/>
    <s v="在用"/>
    <s v="口腔科"/>
    <s v="2015.06.12"/>
    <d v="2015-06-12T00:00:00"/>
    <x v="0"/>
    <s v="保外"/>
    <s v="口腔科"/>
    <s v="光固化机"/>
    <x v="16"/>
    <s v="二类"/>
    <n v="2.128767123287671"/>
  </r>
  <r>
    <n v="1805"/>
    <s v="空气消毒器"/>
    <s v="YKX.Z-800(移动式)"/>
    <s v="山东新华"/>
    <s v="在用"/>
    <s v="10病区"/>
    <s v="2015.06.01"/>
    <d v="2015-06-01T00:00:00"/>
    <x v="0"/>
    <s v="保外"/>
    <s v="10病区"/>
    <s v="空气消毒器"/>
    <x v="9"/>
    <s v="一类"/>
    <n v="2.1589041095890411"/>
  </r>
  <r>
    <n v="1806"/>
    <s v="空气消毒器"/>
    <s v="YKX.Z-800(移动式)"/>
    <s v="山东新华"/>
    <s v="在用"/>
    <s v="10病区"/>
    <s v="2015.06.01"/>
    <d v="2015-06-01T00:00:00"/>
    <x v="0"/>
    <s v="保外"/>
    <s v="10病区"/>
    <s v="空气消毒器"/>
    <x v="9"/>
    <s v="一类"/>
    <n v="2.1589041095890411"/>
  </r>
  <r>
    <n v="1807"/>
    <s v="喉镜"/>
    <s v="Ka we（新生儿）"/>
    <s v="德国卡威有限公司"/>
    <s v="在用"/>
    <s v="麻醉科"/>
    <s v="2014.08.19"/>
    <d v="2014-08-19T00:00:00"/>
    <x v="0"/>
    <s v="保外"/>
    <s v="麻醉科"/>
    <s v="喉镜"/>
    <x v="7"/>
    <s v="二类"/>
    <n v="2.9424657534246577"/>
  </r>
  <r>
    <n v="1808"/>
    <s v="光固化机"/>
    <s v="KT-C7970"/>
    <s v="瑞士康特齿科集团"/>
    <s v="在用"/>
    <s v="口腔科"/>
    <s v="2014.06.24"/>
    <d v="2014-06-24T00:00:00"/>
    <x v="0"/>
    <s v="保外"/>
    <s v="口腔科"/>
    <s v="光固化机"/>
    <x v="16"/>
    <s v="二类"/>
    <n v="3.095890410958904"/>
  </r>
  <r>
    <n v="1809"/>
    <s v="光固化机"/>
    <s v="KT-C7970"/>
    <s v="瑞士康特齿科集团"/>
    <s v="在用"/>
    <s v="口腔科"/>
    <s v="2014.05.21"/>
    <d v="2014-05-21T00:00:00"/>
    <x v="0"/>
    <s v="保外"/>
    <s v="口腔科"/>
    <s v="光固化机"/>
    <x v="16"/>
    <s v="二类"/>
    <n v="3.1890410958904107"/>
  </r>
  <r>
    <n v="1810"/>
    <s v="平车"/>
    <s v="定制"/>
    <s v="张家港市乐余永茂机械"/>
    <s v="在用"/>
    <s v="门诊部"/>
    <s v="2012.12.31"/>
    <d v="2012-12-31T00:00:00"/>
    <x v="0"/>
    <s v="保外"/>
    <s v="氧舱室"/>
    <s v="高压氧舱"/>
    <x v="8"/>
    <s v="三类"/>
    <n v="4.5753424657534243"/>
  </r>
  <r>
    <n v="1811"/>
    <s v="空气消毒器"/>
    <s v="YKX.Z-800(移动式)"/>
    <s v="山东新华"/>
    <s v="在用"/>
    <s v="23病区"/>
    <s v="2012.08.08"/>
    <d v="2012-08-08T00:00:00"/>
    <x v="0"/>
    <s v="保外"/>
    <s v="23病区"/>
    <s v="空气消毒器"/>
    <x v="9"/>
    <s v="一类"/>
    <n v="4.9726027397260273"/>
  </r>
  <r>
    <n v="1812"/>
    <s v="空气消毒器"/>
    <s v="YKX.Z-800(移动式)"/>
    <s v="山东新华"/>
    <s v="在用"/>
    <s v="26病区"/>
    <s v="2012.08.08"/>
    <d v="2012-08-08T00:00:00"/>
    <x v="0"/>
    <s v="保外"/>
    <s v="26病区"/>
    <s v="空气消毒器"/>
    <x v="9"/>
    <s v="一类"/>
    <n v="4.9726027397260273"/>
  </r>
  <r>
    <n v="1813"/>
    <s v="无油空压机"/>
    <s v="YJ60"/>
    <s v="上海医成实业"/>
    <s v="在用"/>
    <s v="口腔科"/>
    <s v="2011.06.15"/>
    <d v="2011-06-15T00:00:00"/>
    <x v="0"/>
    <s v="保外"/>
    <s v="口腔科"/>
    <s v="无油空压机"/>
    <x v="16"/>
    <s v="二类"/>
    <n v="6.1232876712328768"/>
  </r>
  <r>
    <n v="1814"/>
    <s v="空气消毒器"/>
    <s v="KT-G100"/>
    <s v="江苏巨光光电"/>
    <s v="在用"/>
    <s v="急诊科"/>
    <s v="2011.05.25"/>
    <d v="2011-05-26T00:00:00"/>
    <x v="0"/>
    <s v="保外"/>
    <s v="急诊科"/>
    <s v="空气消毒器"/>
    <x v="9"/>
    <s v="一类"/>
    <n v="6.1780821917808222"/>
  </r>
  <r>
    <n v="1815"/>
    <s v="空气消毒器"/>
    <s v="KT-G100"/>
    <s v="江苏巨光光电"/>
    <s v="在用"/>
    <s v="急诊科"/>
    <s v="2011.05.25"/>
    <d v="2011-05-26T00:00:00"/>
    <x v="0"/>
    <s v="保外"/>
    <s v="急诊科"/>
    <s v="空气消毒器"/>
    <x v="9"/>
    <s v="一类"/>
    <n v="6.1780821917808222"/>
  </r>
  <r>
    <n v="1816"/>
    <s v="空气消毒器"/>
    <s v="YKX.Z-800(移动式)"/>
    <s v="山东新华"/>
    <s v="在用"/>
    <s v="急诊科"/>
    <s v="2011.05.25"/>
    <d v="2011-08-08T00:00:00"/>
    <x v="0"/>
    <s v="保外"/>
    <s v="急诊科"/>
    <s v="空气消毒器"/>
    <x v="9"/>
    <s v="一类"/>
    <n v="5.9753424657534246"/>
  </r>
  <r>
    <n v="1817"/>
    <s v="空气消毒器"/>
    <s v="YKX.Z-800(移动式)"/>
    <s v="山东新华"/>
    <s v="在用"/>
    <s v="急诊科"/>
    <s v="2011.05.25"/>
    <d v="2011-05-26T00:00:00"/>
    <x v="0"/>
    <s v="保外"/>
    <s v="急诊科"/>
    <s v="空气消毒器"/>
    <x v="9"/>
    <s v="一类"/>
    <n v="6.1780821917808222"/>
  </r>
  <r>
    <n v="1818"/>
    <s v="空气消毒器"/>
    <s v="YKX.Z-800(移动式)"/>
    <s v="山东新华"/>
    <s v="在用"/>
    <s v="9病区"/>
    <s v="2011.05.25"/>
    <d v="2011-05-26T00:00:00"/>
    <x v="0"/>
    <s v="保外"/>
    <s v="9病区"/>
    <s v="空气消毒器"/>
    <x v="9"/>
    <s v="一类"/>
    <n v="6.1780821917808222"/>
  </r>
  <r>
    <n v="1819"/>
    <s v="雾化器"/>
    <s v="百瑞 Junior BOYN"/>
    <s v="常熟市民驰"/>
    <s v="在用"/>
    <s v="9病区"/>
    <s v="2008.12.26"/>
    <d v="2008-12-26T00:00:00"/>
    <x v="0"/>
    <s v="保外"/>
    <s v="9病区"/>
    <s v="雾化器"/>
    <x v="9"/>
    <s v="二类"/>
    <n v="8.5917808219178085"/>
  </r>
  <r>
    <n v="1820"/>
    <s v="射频双极凝固器"/>
    <s v="GD350S3"/>
    <s v="上海沪通"/>
    <s v="在用"/>
    <s v="手术室"/>
    <s v="1997.10.01"/>
    <d v="1997-10-01T00:00:00"/>
    <x v="0"/>
    <s v="保外"/>
    <s v="手术室"/>
    <s v="射频双极凝固器"/>
    <x v="10"/>
    <s v="三类"/>
    <n v="19.835616438356166"/>
  </r>
  <r>
    <n v="1396"/>
    <s v="微量注射泵"/>
    <s v="WZS-50F6"/>
    <s v="浙江大学医学仪器有限"/>
    <s v="在用"/>
    <s v="26病区"/>
    <s v="2009.05.23"/>
    <d v="2009-05-23T00:00:00"/>
    <x v="0"/>
    <s v="保外"/>
    <s v="26病区"/>
    <s v="微量注射泵"/>
    <x v="5"/>
    <s v="二类"/>
    <n v="8.1863013698630134"/>
  </r>
  <r>
    <n v="1397"/>
    <s v="微量注射泵"/>
    <s v="WZS-50F6"/>
    <s v="浙江大学医学仪器有限"/>
    <s v="在用"/>
    <s v="26病区"/>
    <s v="2009.05.23"/>
    <d v="2009-05-23T00:00:00"/>
    <x v="0"/>
    <s v="保外"/>
    <s v="26病区"/>
    <s v="微量注射泵"/>
    <x v="5"/>
    <s v="二类"/>
    <n v="8.1863013698630134"/>
  </r>
  <r>
    <n v="1398"/>
    <s v="微量注射泵"/>
    <s v="WZS-50F6"/>
    <s v="浙江大学医学仪器有限"/>
    <s v="在用"/>
    <s v="26病区"/>
    <s v="2009.05.23"/>
    <d v="2009-05-23T00:00:00"/>
    <x v="0"/>
    <s v="保外"/>
    <s v="26病区"/>
    <s v="微量注射泵"/>
    <x v="5"/>
    <s v="二类"/>
    <n v="8.1863013698630134"/>
  </r>
  <r>
    <n v="1701"/>
    <s v="微量注射泵"/>
    <s v="WZ50C6"/>
    <s v="浙江大学医学仪器有限"/>
    <s v="在用"/>
    <s v="8病区"/>
    <s v="2009.02.11"/>
    <d v="2009-02-11T00:00:00"/>
    <x v="0"/>
    <s v="保外"/>
    <s v="8病区"/>
    <s v="微量注射泵"/>
    <x v="5"/>
    <s v="二类"/>
    <n v="8.463013698630137"/>
  </r>
  <r>
    <n v="1399"/>
    <s v="微量注射泵"/>
    <s v="WZS-50F6"/>
    <s v="浙江大学医学仪器有限"/>
    <s v="在用"/>
    <s v="25病区"/>
    <s v="2008.04.28"/>
    <d v="2008-04-28T00:00:00"/>
    <x v="0"/>
    <s v="保外"/>
    <s v="25病区"/>
    <s v="微量注射泵"/>
    <x v="5"/>
    <s v="二类"/>
    <n v="9.2547945205479447"/>
  </r>
  <r>
    <n v="1702"/>
    <s v="微量注射泵"/>
    <s v="WZ-50C6"/>
    <s v="浙江大学医学仪器有限"/>
    <s v="在用"/>
    <s v="1病区"/>
    <s v="2008.04.28"/>
    <d v="2008-04-28T00:00:00"/>
    <x v="0"/>
    <s v="保外"/>
    <s v="1病区"/>
    <s v="微量注射泵"/>
    <x v="5"/>
    <s v="二类"/>
    <n v="9.2547945205479447"/>
  </r>
  <r>
    <n v="1703"/>
    <s v="微量注射泵"/>
    <s v="WZ-50C6"/>
    <s v="浙江大学医学仪器有限"/>
    <s v="在用"/>
    <s v="25病区"/>
    <s v="2008.04.28"/>
    <d v="2008-04-28T00:00:00"/>
    <x v="0"/>
    <s v="保外"/>
    <s v="25病区"/>
    <s v="微量注射泵"/>
    <x v="5"/>
    <s v="二类"/>
    <n v="9.2547945205479447"/>
  </r>
  <r>
    <n v="1704"/>
    <s v="微量注射泵"/>
    <s v="WZ-50C6"/>
    <s v="浙江大学医学仪器有限"/>
    <s v="在用"/>
    <s v="25病区"/>
    <s v="2008.04.28"/>
    <d v="2008-04-28T00:00:00"/>
    <x v="0"/>
    <s v="保外"/>
    <s v="25病区"/>
    <s v="微量注射泵"/>
    <x v="5"/>
    <s v="二类"/>
    <n v="9.2547945205479447"/>
  </r>
  <r>
    <n v="1400"/>
    <s v="微量注射泵"/>
    <s v="WZS-50F6"/>
    <s v="浙江大学医学仪器有限"/>
    <s v="在用"/>
    <s v="26病区"/>
    <s v="2008.02.27"/>
    <d v="2008-02-27T00:00:00"/>
    <x v="0"/>
    <s v="保外"/>
    <s v="26病区"/>
    <s v="微量注射泵"/>
    <x v="5"/>
    <s v="二类"/>
    <n v="9.4219178082191775"/>
  </r>
  <r>
    <n v="1401"/>
    <s v="微量注射泵"/>
    <s v="WZS-50F6"/>
    <s v="浙江大学医学仪器有限"/>
    <s v="在用"/>
    <s v="26病区"/>
    <s v="2008.02.27"/>
    <d v="2008-02-27T00:00:00"/>
    <x v="0"/>
    <s v="保外"/>
    <s v="26病区"/>
    <s v="微量注射泵"/>
    <x v="5"/>
    <s v="二类"/>
    <n v="9.4219178082191775"/>
  </r>
  <r>
    <n v="1705"/>
    <s v="微量注射泵"/>
    <s v="WZ-50C6"/>
    <s v="浙江大学医学仪器有限"/>
    <s v="在用"/>
    <s v="26病区"/>
    <s v="2008.02.27"/>
    <d v="2008-02-27T00:00:00"/>
    <x v="0"/>
    <s v="保外"/>
    <s v="26病区"/>
    <s v="微量注射泵"/>
    <x v="5"/>
    <s v="二类"/>
    <n v="9.4219178082191775"/>
  </r>
  <r>
    <n v="1402"/>
    <s v="微量注射泵"/>
    <s v="WZS-50F6"/>
    <s v="浙江大学医学仪器有限"/>
    <s v="在用"/>
    <s v="21病区"/>
    <s v="2007.11.21"/>
    <d v="2007-11-21T00:00:00"/>
    <x v="0"/>
    <s v="保外"/>
    <s v="21病区"/>
    <s v="微量注射泵"/>
    <x v="5"/>
    <s v="二类"/>
    <n v="9.6904109589041099"/>
  </r>
  <r>
    <n v="1706"/>
    <s v="微量注射泵"/>
    <s v="WZ-50C6"/>
    <s v="浙江大学医学仪器有限"/>
    <s v="在用"/>
    <s v="26病区"/>
    <s v="2007.11.08"/>
    <d v="2007-11-08T00:00:00"/>
    <x v="0"/>
    <s v="保外"/>
    <s v="26病区"/>
    <s v="微量注射泵"/>
    <x v="5"/>
    <s v="二类"/>
    <n v="9.7260273972602747"/>
  </r>
  <r>
    <n v="1707"/>
    <s v="微量注射泵"/>
    <s v="WZ-50C6"/>
    <s v="浙江大学医学仪器有限"/>
    <s v="在用"/>
    <s v="17病区"/>
    <s v="2007.10.16"/>
    <d v="2007-10-16T00:00:00"/>
    <x v="0"/>
    <s v="保外"/>
    <s v="17病区"/>
    <s v="微量注射泵"/>
    <x v="5"/>
    <s v="二类"/>
    <n v="9.7890410958904113"/>
  </r>
  <r>
    <n v="1708"/>
    <s v="微量注射泵"/>
    <s v="WZ-50C6"/>
    <s v="浙江大学医学仪器有限"/>
    <s v="在用"/>
    <s v="10病区"/>
    <s v="2007.10.16"/>
    <d v="2007-10-16T00:00:00"/>
    <x v="0"/>
    <s v="保外"/>
    <s v="10病区"/>
    <s v="微量注射泵"/>
    <x v="5"/>
    <s v="二类"/>
    <n v="9.7890410958904113"/>
  </r>
  <r>
    <n v="1709"/>
    <s v="微量注射泵"/>
    <s v="WZ-50C6"/>
    <s v="浙江大学医学仪器有限"/>
    <s v="在用"/>
    <s v="9病区"/>
    <s v="2007.10.16"/>
    <d v="2007-10-16T00:00:00"/>
    <x v="0"/>
    <s v="保外"/>
    <s v="9病区"/>
    <s v="微量注射泵"/>
    <x v="5"/>
    <s v="二类"/>
    <n v="9.7890410958904113"/>
  </r>
  <r>
    <n v="1710"/>
    <s v="微量注射泵"/>
    <s v="WZ-50C6"/>
    <s v="浙江大学医学仪器有限"/>
    <s v="在用"/>
    <s v="9病区"/>
    <s v="2007.10.16"/>
    <d v="2007-10-16T00:00:00"/>
    <x v="0"/>
    <s v="保外"/>
    <s v="9病区"/>
    <s v="微量注射泵"/>
    <x v="5"/>
    <s v="二类"/>
    <n v="9.7890410958904113"/>
  </r>
  <r>
    <n v="1711"/>
    <s v="微量注射泵"/>
    <s v="WZ-50C6"/>
    <s v="浙江大学医学仪器有限"/>
    <s v="在用"/>
    <s v="10病区"/>
    <s v="2007.10.16"/>
    <d v="2007-10-16T00:00:00"/>
    <x v="0"/>
    <s v="保外"/>
    <s v="10病区"/>
    <s v="微量注射泵"/>
    <x v="5"/>
    <s v="二类"/>
    <n v="9.7890410958904113"/>
  </r>
  <r>
    <n v="1712"/>
    <s v="微量注射泵"/>
    <s v="WZ-50C6"/>
    <s v="浙江大学医学仪器有限"/>
    <s v="在用"/>
    <s v="10病区"/>
    <s v="2007.10.16"/>
    <d v="2007-10-16T00:00:00"/>
    <x v="0"/>
    <s v="保外"/>
    <s v="10病区"/>
    <s v="微量注射泵"/>
    <x v="5"/>
    <s v="二类"/>
    <n v="9.7890410958904113"/>
  </r>
  <r>
    <n v="1713"/>
    <s v="微量注射泵"/>
    <s v="WZ-50C6"/>
    <s v="浙江大学医学仪器有限"/>
    <s v="在用"/>
    <s v="9病区"/>
    <s v="2007.10.16"/>
    <d v="2007-10-16T00:00:00"/>
    <x v="0"/>
    <s v="保外"/>
    <s v="9病区"/>
    <s v="微量注射泵"/>
    <x v="5"/>
    <s v="二类"/>
    <n v="9.7890410958904113"/>
  </r>
  <r>
    <n v="1714"/>
    <s v="微量注射泵"/>
    <s v="WZ-50C6"/>
    <s v="浙江大学医学仪器有限"/>
    <s v="在用"/>
    <s v="9病区"/>
    <s v="2007.10.16"/>
    <d v="2007-10-16T00:00:00"/>
    <x v="0"/>
    <s v="保外"/>
    <s v="9病区"/>
    <s v="微量注射泵"/>
    <x v="5"/>
    <s v="二类"/>
    <n v="9.7890410958904113"/>
  </r>
  <r>
    <n v="1715"/>
    <s v="微量注射泵"/>
    <s v="WZ-50C6"/>
    <s v="浙江大学医学仪器有限"/>
    <s v="在用"/>
    <s v="9病区"/>
    <s v="2007.09.22"/>
    <d v="2007-09-22T00:00:00"/>
    <x v="0"/>
    <s v="保外"/>
    <s v="9病区"/>
    <s v="微量注射泵"/>
    <x v="5"/>
    <s v="二类"/>
    <n v="9.8547945205479444"/>
  </r>
  <r>
    <n v="1716"/>
    <s v="微量注射泵"/>
    <s v="WZ-50C6"/>
    <s v="浙江大学医学仪器有限"/>
    <s v="在用"/>
    <s v="9病区"/>
    <s v="2007.09.22"/>
    <d v="2007-09-22T00:00:00"/>
    <x v="0"/>
    <s v="保外"/>
    <s v="9病区"/>
    <s v="微量注射泵"/>
    <x v="5"/>
    <s v="二类"/>
    <n v="9.8547945205479444"/>
  </r>
  <r>
    <n v="1717"/>
    <s v="微量注射泵"/>
    <s v="WZ-50C6"/>
    <s v="浙江大学医学仪器有限"/>
    <s v="在用"/>
    <s v="9病区"/>
    <s v="2007.09.22"/>
    <d v="2007-09-22T00:00:00"/>
    <x v="0"/>
    <s v="保外"/>
    <s v="9病区"/>
    <s v="微量注射泵"/>
    <x v="5"/>
    <s v="二类"/>
    <n v="9.8547945205479444"/>
  </r>
  <r>
    <n v="1718"/>
    <s v="微量注射泵"/>
    <s v="WZ-50C6"/>
    <s v="浙江大学医学仪器有限"/>
    <s v="在用"/>
    <s v="9病区"/>
    <s v="2007.09.22"/>
    <d v="2007-09-22T00:00:00"/>
    <x v="0"/>
    <s v="保外"/>
    <s v="9病区"/>
    <s v="微量注射泵"/>
    <x v="5"/>
    <s v="二类"/>
    <n v="9.8547945205479444"/>
  </r>
  <r>
    <n v="1719"/>
    <s v="微量注射泵"/>
    <s v="WZ-50C6"/>
    <s v="浙江大学医学仪器有限"/>
    <s v="在用"/>
    <s v="9病区"/>
    <s v="2007.09.22"/>
    <d v="2007-09-22T00:00:00"/>
    <x v="0"/>
    <s v="保外"/>
    <s v="9病区"/>
    <s v="微量注射泵"/>
    <x v="5"/>
    <s v="二类"/>
    <n v="9.8547945205479444"/>
  </r>
  <r>
    <n v="1678"/>
    <s v="微量注射泵"/>
    <s v="WZ-50C6"/>
    <s v="浙江大学医学仪器有限"/>
    <s v="在用"/>
    <s v="27病区"/>
    <s v="2007.09.19"/>
    <d v="2007-09-19T00:00:00"/>
    <x v="0"/>
    <s v="保外"/>
    <s v="27病区"/>
    <s v="微量注射泵"/>
    <x v="5"/>
    <s v="二类"/>
    <n v="9.8630136986301373"/>
  </r>
  <r>
    <n v="1679"/>
    <s v="微量注射泵"/>
    <s v="WZ-50C6"/>
    <s v="浙江大学医学仪器有限"/>
    <s v="在用"/>
    <s v="27病区"/>
    <s v="2007.09.19"/>
    <d v="2007-09-19T00:00:00"/>
    <x v="0"/>
    <s v="保外"/>
    <s v="27病区"/>
    <s v="微量注射泵"/>
    <x v="5"/>
    <s v="二类"/>
    <n v="9.8630136986301373"/>
  </r>
  <r>
    <n v="1680"/>
    <s v="微量注射泵"/>
    <s v="WZ-50C6"/>
    <s v="浙江大学医学仪器有限"/>
    <s v="在用"/>
    <s v="28病区"/>
    <s v="2007.08.29"/>
    <d v="2007-08-29T00:00:00"/>
    <x v="0"/>
    <s v="保外"/>
    <s v="28病区"/>
    <s v="微量注射泵"/>
    <x v="5"/>
    <s v="二类"/>
    <n v="9.9205479452054792"/>
  </r>
  <r>
    <n v="1681"/>
    <s v="微量注射泵"/>
    <s v="WZ-50C6"/>
    <s v="浙江大学医学仪器有限"/>
    <s v="在用"/>
    <s v="28病区"/>
    <s v="2007.08.29"/>
    <d v="2007-08-29T00:00:00"/>
    <x v="0"/>
    <s v="保外"/>
    <s v="28病区"/>
    <s v="微量注射泵"/>
    <x v="5"/>
    <s v="二类"/>
    <n v="9.9205479452054792"/>
  </r>
  <r>
    <n v="1682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3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4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5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6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7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8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89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90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691"/>
    <s v="微量注射泵"/>
    <s v="WZ-50C6"/>
    <s v="浙江大学医学仪器有限"/>
    <s v="在用"/>
    <s v="9病区"/>
    <s v="2007.08.27"/>
    <d v="2007-08-27T00:00:00"/>
    <x v="0"/>
    <s v="保外"/>
    <s v="9病区"/>
    <s v="微量注射泵"/>
    <x v="5"/>
    <s v="二类"/>
    <n v="9.9260273972602739"/>
  </r>
  <r>
    <n v="1382"/>
    <s v="微量注射泵"/>
    <s v="WZS-50F6"/>
    <s v="浙江大学医学仪器有限"/>
    <s v="在用"/>
    <s v="3病区"/>
    <s v="2007.05.14"/>
    <d v="2007-05-14T00:00:00"/>
    <x v="0"/>
    <s v="保外"/>
    <s v="3病区"/>
    <s v="微量注射泵"/>
    <x v="5"/>
    <s v="二类"/>
    <n v="10.213698630136987"/>
  </r>
  <r>
    <n v="1383"/>
    <s v="微量注射泵"/>
    <s v="WZS-50F6"/>
    <s v="浙江大学医学仪器有限"/>
    <s v="在用"/>
    <s v="3病区"/>
    <s v="2007.05.14"/>
    <d v="2007-05-14T00:00:00"/>
    <x v="0"/>
    <s v="保外"/>
    <s v="3病区"/>
    <s v="微量注射泵"/>
    <x v="5"/>
    <s v="二类"/>
    <n v="10.213698630136987"/>
  </r>
  <r>
    <n v="1384"/>
    <s v="微量注射泵"/>
    <s v="WZS-50F6"/>
    <s v="浙江大学医学仪器有限"/>
    <s v="在用"/>
    <s v="3病区"/>
    <s v="2007.05.14"/>
    <d v="2007-05-14T00:00:00"/>
    <x v="0"/>
    <s v="保外"/>
    <s v="3病区"/>
    <s v="微量注射泵"/>
    <x v="5"/>
    <s v="二类"/>
    <n v="10.213698630136987"/>
  </r>
  <r>
    <n v="1673"/>
    <s v="微量注射泵"/>
    <s v="WZ-50C6"/>
    <s v="浙江大学医学仪器有限"/>
    <s v="在用"/>
    <s v="16病区"/>
    <s v="2007.05.14"/>
    <d v="2007-05-14T00:00:00"/>
    <x v="0"/>
    <s v="保外"/>
    <s v="16病区"/>
    <s v="微量注射泵"/>
    <x v="5"/>
    <s v="二类"/>
    <n v="10.213698630136987"/>
  </r>
  <r>
    <n v="1788"/>
    <s v="微量注射泵"/>
    <s v="WZ-50C2"/>
    <s v="浙江大学医学仪器有限"/>
    <s v="在用"/>
    <s v="9病区"/>
    <s v="2007.01.22"/>
    <d v="2007-01-22T00:00:00"/>
    <x v="0"/>
    <s v="保外"/>
    <s v="9病区"/>
    <s v="微量注射泵"/>
    <x v="5"/>
    <s v="二类"/>
    <n v="10.520547945205479"/>
  </r>
  <r>
    <n v="1866"/>
    <s v="防褥疮床垫"/>
    <s v="LM-CD-A"/>
    <s v="吉迩特上海国际贸易"/>
    <s v="在用"/>
    <s v="3病区"/>
    <s v="2009.11.19"/>
    <d v="2009-11-19T00:00:00"/>
    <x v="0"/>
    <s v="保外"/>
    <s v="3病区"/>
    <s v="防褥疮床垫"/>
    <x v="9"/>
    <s v="一类"/>
    <n v="7.6931506849315072"/>
  </r>
  <r>
    <n v="1867"/>
    <s v="防褥疮床垫"/>
    <s v="LM-CD-A"/>
    <s v="吉迩特上海国际贸易"/>
    <s v="在用"/>
    <s v="3病区"/>
    <s v="2009.11.19"/>
    <d v="2009-11-19T00:00:00"/>
    <x v="0"/>
    <s v="保外"/>
    <s v="3病区"/>
    <s v="防褥疮床垫"/>
    <x v="9"/>
    <s v="一类"/>
    <n v="7.6931506849315072"/>
  </r>
  <r>
    <n v="1868"/>
    <s v="防褥疮床垫"/>
    <s v="LM-CD-A"/>
    <s v="吉迩特上海国际贸易"/>
    <s v="在用"/>
    <s v="3病区"/>
    <s v="2009.11.19"/>
    <d v="2009-11-19T00:00:00"/>
    <x v="0"/>
    <s v="保外"/>
    <s v="3病区"/>
    <s v="防褥疮床垫"/>
    <x v="9"/>
    <s v="一类"/>
    <n v="7.6931506849315072"/>
  </r>
  <r>
    <n v="1869"/>
    <s v="防褥疮床垫"/>
    <s v="LM-CD-A"/>
    <s v="吉迩特上海国际贸易"/>
    <s v="在用"/>
    <s v="3病区"/>
    <s v="2009.11.19"/>
    <d v="2009-11-19T00:00:00"/>
    <x v="0"/>
    <s v="保外"/>
    <s v="3病区"/>
    <s v="防褥疮床垫"/>
    <x v="9"/>
    <s v="一类"/>
    <n v="7.6931506849315072"/>
  </r>
  <r>
    <n v="1870"/>
    <s v="防褥疮床垫"/>
    <s v="LM-CD-A"/>
    <s v="吉迩特上海国际贸易"/>
    <s v="在用"/>
    <s v="3病区"/>
    <s v="2009.11.19"/>
    <d v="2009-11-19T00:00:00"/>
    <x v="0"/>
    <s v="保外"/>
    <s v="3病区"/>
    <s v="防褥疮床垫"/>
    <x v="9"/>
    <s v="一类"/>
    <n v="7.6931506849315072"/>
  </r>
  <r>
    <n v="1871"/>
    <s v="防褥疮床垫"/>
    <s v="LM-CD-A"/>
    <s v="吉迩特上海国际贸易"/>
    <s v="在用"/>
    <s v="3病区"/>
    <s v="2009.11.19"/>
    <d v="2009-11-19T00:00:00"/>
    <x v="0"/>
    <s v="保外"/>
    <s v="3病区"/>
    <s v="防褥疮床垫"/>
    <x v="9"/>
    <s v="一类"/>
    <n v="7.6931506849315072"/>
  </r>
  <r>
    <n v="1872"/>
    <s v="防褥疮床垫"/>
    <s v="LM-CD-A"/>
    <s v="吉迩特上海国际贸易"/>
    <s v="在用"/>
    <s v="3病区"/>
    <s v="2008.07.16"/>
    <d v="2008-07-16T00:00:00"/>
    <x v="0"/>
    <s v="保外"/>
    <s v="3病区"/>
    <s v="防褥疮床垫"/>
    <x v="9"/>
    <s v="一类"/>
    <n v="9.0383561643835613"/>
  </r>
  <r>
    <n v="1873"/>
    <s v="防褥疮床垫"/>
    <s v="LM-CD-A"/>
    <s v="吉迩特上海国际贸易"/>
    <s v="在用"/>
    <s v="3病区"/>
    <s v="2008.07.16"/>
    <d v="2008-07-16T00:00:00"/>
    <x v="0"/>
    <s v="保外"/>
    <s v="3病区"/>
    <s v="防褥疮床垫"/>
    <x v="9"/>
    <s v="一类"/>
    <n v="9.0383561643835613"/>
  </r>
  <r>
    <n v="1469"/>
    <s v="微量注射泵"/>
    <s v="WZS-50F2"/>
    <s v="浙江大学医学仪器有限"/>
    <s v="在用"/>
    <s v="介入科"/>
    <s v="2006.12.21"/>
    <d v="2006-12-21T00:00:00"/>
    <x v="0"/>
    <s v="保外"/>
    <s v="DSA室"/>
    <s v="微量注射泵"/>
    <x v="5"/>
    <s v="二类"/>
    <n v="10.608219178082193"/>
  </r>
  <r>
    <n v="1470"/>
    <s v="微量注射泵"/>
    <s v="WZS-50F2"/>
    <s v="浙江大学医学仪器有限"/>
    <s v="在用"/>
    <s v="26病区"/>
    <s v="2006.12.21"/>
    <d v="2006-12-21T00:00:00"/>
    <x v="0"/>
    <s v="保外"/>
    <s v="26病区"/>
    <s v="微量注射泵"/>
    <x v="5"/>
    <s v="二类"/>
    <n v="10.608219178082193"/>
  </r>
  <r>
    <n v="1789"/>
    <s v="微量注射泵"/>
    <s v="WZ-50C2"/>
    <s v="浙江大学医学仪器有限"/>
    <s v="在用"/>
    <s v="麻醉科"/>
    <s v="2006.03.23"/>
    <d v="2006-03-23T00:00:00"/>
    <x v="0"/>
    <s v="保外"/>
    <s v="麻醉科"/>
    <s v="微量注射泵"/>
    <x v="5"/>
    <s v="二类"/>
    <n v="11.356164383561644"/>
  </r>
  <r>
    <n v="1790"/>
    <s v="微量注射泵"/>
    <s v="WZ-50C2"/>
    <s v="浙江大学医学仪器有限"/>
    <s v="在用"/>
    <s v="麻醉科"/>
    <s v="2006.03.23"/>
    <d v="2006-03-23T00:00:00"/>
    <x v="0"/>
    <s v="保外"/>
    <s v="麻醉科"/>
    <s v="微量注射泵"/>
    <x v="5"/>
    <s v="二类"/>
    <n v="11.356164383561644"/>
  </r>
  <r>
    <n v="1791"/>
    <s v="微量注射泵"/>
    <s v="WZ-50C2"/>
    <s v="浙江大学医学仪器有限"/>
    <s v="在用"/>
    <s v="急诊科"/>
    <s v="2005.10.21"/>
    <d v="2005-10-21T00:00:00"/>
    <x v="0"/>
    <s v="保外"/>
    <s v="急诊科"/>
    <s v="微量注射泵"/>
    <x v="5"/>
    <s v="二类"/>
    <n v="11.775342465753425"/>
  </r>
  <r>
    <n v="1792"/>
    <s v="微量注射泵"/>
    <s v="WZ-50C2"/>
    <s v="浙江大学医学仪器有限"/>
    <s v="在用"/>
    <s v="29病区"/>
    <s v="2005.09.06"/>
    <d v="2005-09-06T00:00:00"/>
    <x v="0"/>
    <s v="保外"/>
    <s v="29病区"/>
    <s v="微量注射泵"/>
    <x v="5"/>
    <s v="二类"/>
    <n v="11.898630136986302"/>
  </r>
  <r>
    <n v="1793"/>
    <s v="微量注射泵"/>
    <s v="WZ-50C2"/>
    <s v="浙江大学医学仪器有限"/>
    <s v="在用"/>
    <s v="26病区"/>
    <s v="2005.02.04"/>
    <d v="2005-02-04T00:00:00"/>
    <x v="0"/>
    <s v="保外"/>
    <s v="26病区"/>
    <s v="微量注射泵"/>
    <x v="5"/>
    <s v="二类"/>
    <n v="12.484931506849316"/>
  </r>
  <r>
    <n v="1794"/>
    <s v="微量注射泵"/>
    <s v="WZ-50C2"/>
    <s v="浙江大学医学仪器有限"/>
    <s v="在用"/>
    <s v="25病区"/>
    <s v="2005.02.04"/>
    <d v="2005-02-04T00:00:00"/>
    <x v="0"/>
    <s v="保外"/>
    <s v="25病区"/>
    <s v="微量注射泵"/>
    <x v="5"/>
    <s v="二类"/>
    <n v="12.484931506849316"/>
  </r>
  <r>
    <n v="1471"/>
    <s v="微量注射泵"/>
    <s v="WZS-50F2"/>
    <s v="浙江大学医学仪器有限"/>
    <s v="在用"/>
    <s v="3病区"/>
    <s v="2004.03.24"/>
    <d v="2004-03-24T00:00:00"/>
    <x v="0"/>
    <s v="保外"/>
    <s v="3病区"/>
    <s v="微量注射泵"/>
    <x v="5"/>
    <s v="二类"/>
    <n v="13.353424657534246"/>
  </r>
  <r>
    <n v="1787"/>
    <s v="微量注射泵"/>
    <s v="WZ-50C2"/>
    <s v="浙江大学医学仪器有限"/>
    <s v="在用"/>
    <s v="24病区"/>
    <s v="2004.03.24"/>
    <d v="2004-03-24T00:00:00"/>
    <x v="0"/>
    <s v="保外"/>
    <s v="24病区"/>
    <s v="微量注射泵"/>
    <x v="5"/>
    <s v="二类"/>
    <n v="13.353424657534246"/>
  </r>
  <r>
    <n v="1786"/>
    <s v="微量注射泵"/>
    <s v="WZ-50C2"/>
    <s v="浙江大学医学仪器有限"/>
    <s v="在用"/>
    <s v="26病区"/>
    <s v="2003.12.31"/>
    <d v="2003-12-31T00:00:00"/>
    <x v="0"/>
    <s v="保外"/>
    <s v="26病区"/>
    <s v="微量注射泵"/>
    <x v="5"/>
    <s v="二类"/>
    <n v="13.583561643835617"/>
  </r>
  <r>
    <n v="1885"/>
    <s v="测漏器"/>
    <s v="WA23080A"/>
    <s v="奥林巴斯"/>
    <s v="在用"/>
    <s v="手术室"/>
    <s v="2015.01.09"/>
    <d v="2015-01-09T00:00:00"/>
    <x v="0"/>
    <s v="保外"/>
    <s v="手术室"/>
    <s v="侧漏器"/>
    <x v="5"/>
    <s v="三类"/>
    <n v="2.5506849315068494"/>
  </r>
  <r>
    <n v="1557"/>
    <s v="微量注射泵"/>
    <s v="双道微量"/>
    <s v="浙江大学医学仪器有限"/>
    <s v="在用"/>
    <s v="麻醉科"/>
    <s v="2001.08.22"/>
    <d v="2001-08-22T00:00:00"/>
    <x v="0"/>
    <s v="保外"/>
    <s v="麻醉科"/>
    <s v="微量注射泵"/>
    <x v="5"/>
    <s v="二类"/>
    <n v="15.942465753424658"/>
  </r>
  <r>
    <n v="1558"/>
    <s v="微量注射泵"/>
    <s v="微量"/>
    <s v="浙江大学医学仪器有限"/>
    <s v="在用"/>
    <s v="3病区"/>
    <s v="2001.08.22"/>
    <d v="2001-08-24T00:00:00"/>
    <x v="0"/>
    <s v="保外"/>
    <s v="3病区"/>
    <s v="微量注射泵"/>
    <x v="5"/>
    <s v="二类"/>
    <n v="15.936986301369863"/>
  </r>
  <r>
    <n v="1874"/>
    <s v="微量注射泵"/>
    <s v="WZ-50C"/>
    <s v="浙江大学医学仪器有限"/>
    <s v="在用"/>
    <s v="3病区"/>
    <s v="2001.07.24"/>
    <d v="2001-07-24T00:00:00"/>
    <x v="0"/>
    <s v="保外"/>
    <s v="3病区"/>
    <s v="微量注射泵"/>
    <x v="5"/>
    <s v="二类"/>
    <n v="16.021917808219179"/>
  </r>
  <r>
    <n v="1875"/>
    <s v="微量注射泵"/>
    <s v="WZ-50C"/>
    <s v="浙江大学医学仪器有限"/>
    <s v="在用"/>
    <s v="3病区"/>
    <s v="2001.07.24"/>
    <d v="2001-07-24T00:00:00"/>
    <x v="0"/>
    <s v="保外"/>
    <s v="3病区"/>
    <s v="微量注射泵"/>
    <x v="5"/>
    <s v="二类"/>
    <n v="16.021917808219179"/>
  </r>
  <r>
    <n v="1890"/>
    <s v="观片灯"/>
    <s v="三联"/>
    <s v="未知制造商"/>
    <s v="在用"/>
    <s v="放疗组"/>
    <s v="2013.02.01"/>
    <d v="2013-02-01T00:00:00"/>
    <x v="0"/>
    <s v="保外"/>
    <s v="放疗室"/>
    <s v="观片灯"/>
    <x v="9"/>
    <s v="一类"/>
    <n v="4.4876712328767123"/>
  </r>
  <r>
    <n v="1891"/>
    <s v="LED观片灯"/>
    <s v="三联"/>
    <s v="福州国德光电"/>
    <s v="在用"/>
    <s v="2病区"/>
    <s v="2011.06.16"/>
    <d v="2011-06-16T00:00:00"/>
    <x v="0"/>
    <s v="保外"/>
    <s v="2病区"/>
    <s v="观片灯"/>
    <x v="9"/>
    <s v="一类"/>
    <n v="6.1205479452054794"/>
  </r>
  <r>
    <n v="1892"/>
    <s v="LED观片灯"/>
    <s v="三联"/>
    <s v="福州国德光电"/>
    <s v="在用"/>
    <s v="16病区"/>
    <s v="2011.06.16"/>
    <d v="2011-06-16T00:00:00"/>
    <x v="0"/>
    <s v="保外"/>
    <s v="16病区"/>
    <s v="观片灯"/>
    <x v="9"/>
    <s v="一类"/>
    <n v="6.1205479452054794"/>
  </r>
  <r>
    <n v="1893"/>
    <s v="LED观片灯"/>
    <s v="三联"/>
    <s v="福州国德光电"/>
    <s v="在用"/>
    <s v="23病区"/>
    <s v="2011.06.16"/>
    <d v="2011-06-16T00:00:00"/>
    <x v="0"/>
    <s v="保外"/>
    <s v="23病区"/>
    <s v="观片灯"/>
    <x v="9"/>
    <s v="一类"/>
    <n v="6.1205479452054794"/>
  </r>
  <r>
    <n v="1894"/>
    <s v="LED观片灯"/>
    <s v="三联"/>
    <s v="福州国德光电"/>
    <s v="在用"/>
    <s v="11病区"/>
    <s v="2011.06.16"/>
    <d v="2011-06-16T00:00:00"/>
    <x v="0"/>
    <s v="保外"/>
    <s v="11病区"/>
    <s v="观片灯"/>
    <x v="9"/>
    <s v="一类"/>
    <n v="6.1205479452054794"/>
  </r>
  <r>
    <n v="1895"/>
    <s v="LED观片灯"/>
    <s v="三联"/>
    <s v="福州国德光电"/>
    <s v="在用"/>
    <s v="23病区"/>
    <s v="2011.06.16"/>
    <d v="2011-06-16T00:00:00"/>
    <x v="0"/>
    <s v="保外"/>
    <s v="23病区"/>
    <s v="观片灯"/>
    <x v="9"/>
    <s v="一类"/>
    <n v="6.1205479452054794"/>
  </r>
  <r>
    <n v="1896"/>
    <s v="LED观片灯"/>
    <s v="三联"/>
    <s v="福州国德光电"/>
    <s v="在用"/>
    <s v="24病区"/>
    <s v="2011.06.16"/>
    <d v="2011-06-16T00:00:00"/>
    <x v="0"/>
    <s v="保外"/>
    <s v="24病区"/>
    <s v="观片灯"/>
    <x v="9"/>
    <s v="一类"/>
    <n v="6.1205479452054794"/>
  </r>
  <r>
    <n v="1897"/>
    <s v="输尿管镜消毒盒"/>
    <s v="snl660"/>
    <s v="上海洪洋医疗"/>
    <s v="在用"/>
    <s v="手术室"/>
    <s v="2015.12.16"/>
    <d v="2015-12-30T00:00:00"/>
    <x v="0"/>
    <s v="保外"/>
    <s v="手术室"/>
    <s v="消毒盒"/>
    <x v="9"/>
    <s v="二类"/>
    <n v="1.5780821917808219"/>
  </r>
  <r>
    <n v="1898"/>
    <s v="输尿管镜消毒盒"/>
    <s v="snl660"/>
    <s v="上海洪洋医疗"/>
    <s v="在用"/>
    <s v="手术室"/>
    <s v="2015.12.16"/>
    <d v="2015-12-30T00:00:00"/>
    <x v="0"/>
    <s v="保外"/>
    <s v="手术室"/>
    <s v="消毒盒"/>
    <x v="9"/>
    <s v="二类"/>
    <n v="1.5780821917808219"/>
  </r>
  <r>
    <n v="1899"/>
    <s v="熔铅炉"/>
    <s v="WZ"/>
    <s v="深圳医捷科技开发有限"/>
    <s v="在用"/>
    <s v="放疗组"/>
    <s v="2007.08.07"/>
    <d v="2007-08-07T00:00:00"/>
    <x v="0"/>
    <s v="保外"/>
    <s v="放疗室"/>
    <s v="熔铅炉"/>
    <x v="9"/>
    <s v="一类"/>
    <n v="9.9808219178082194"/>
  </r>
  <r>
    <n v="1900"/>
    <s v="防褥疮床垫"/>
    <s v="PENTAFLEX"/>
    <s v="ARJOHUNTLEIGH"/>
    <s v="在用"/>
    <s v="25病区"/>
    <s v="2014.10.29"/>
    <d v="2014-10-29T00:00:00"/>
    <x v="0"/>
    <s v="保外"/>
    <s v="25病区"/>
    <s v="防褥疮床垫"/>
    <x v="9"/>
    <s v="一类"/>
    <n v="2.7479452054794522"/>
  </r>
  <r>
    <n v="1901"/>
    <s v="防褥疮床垫"/>
    <s v="PENTAFLEX"/>
    <s v="ARJOHUNTLEIGH"/>
    <s v="在用"/>
    <s v="25病区"/>
    <s v="2014.10.29"/>
    <d v="2014-10-29T00:00:00"/>
    <x v="0"/>
    <s v="保外"/>
    <s v="25病区"/>
    <s v="防褥疮床垫"/>
    <x v="9"/>
    <s v="一类"/>
    <n v="2.7479452054794522"/>
  </r>
  <r>
    <n v="1902"/>
    <s v="防褥疮床垫"/>
    <s v="PENTAFLEX"/>
    <s v="ARJOHUNTLEIGH"/>
    <s v="在用"/>
    <s v="25病区"/>
    <s v="2014.10.29"/>
    <d v="2014-10-29T00:00:00"/>
    <x v="0"/>
    <s v="保外"/>
    <s v="25病区"/>
    <s v="防褥疮床垫"/>
    <x v="9"/>
    <s v="一类"/>
    <n v="2.7479452054794522"/>
  </r>
  <r>
    <n v="1903"/>
    <s v="防褥疮床垫"/>
    <s v="PENTAFLEX"/>
    <s v="ARJOHUNTLEIGH"/>
    <s v="在用"/>
    <s v="25病区"/>
    <s v="2014.10.29"/>
    <d v="2014-10-29T00:00:00"/>
    <x v="0"/>
    <s v="保外"/>
    <s v="25病区"/>
    <s v="防褥疮床垫"/>
    <x v="9"/>
    <s v="一类"/>
    <n v="2.7479452054794522"/>
  </r>
  <r>
    <n v="1904"/>
    <s v="防褥疮床垫"/>
    <s v="PENTAFLEX"/>
    <s v="ARJOHUNTLEIGH"/>
    <s v="在用"/>
    <s v="2病区"/>
    <s v="2014.10.29"/>
    <d v="2014-10-29T00:00:00"/>
    <x v="0"/>
    <s v="保外"/>
    <s v="2病区"/>
    <s v="防褥疮床垫"/>
    <x v="9"/>
    <s v="一类"/>
    <n v="2.7479452054794522"/>
  </r>
  <r>
    <n v="1905"/>
    <s v="防褥疮床垫"/>
    <s v="PENTAFLEX"/>
    <s v="ARJOHUNTLEIGH"/>
    <s v="在用"/>
    <s v="2病区"/>
    <s v="2014.10.29"/>
    <d v="2014-10-29T00:00:00"/>
    <x v="0"/>
    <s v="保外"/>
    <s v="2病区"/>
    <s v="防褥疮床垫"/>
    <x v="9"/>
    <s v="一类"/>
    <n v="2.7479452054794522"/>
  </r>
  <r>
    <n v="1906"/>
    <s v="防褥疮床垫"/>
    <s v="ARJO"/>
    <s v="TC"/>
    <s v="在用"/>
    <s v="27病区"/>
    <s v="2012.05.03"/>
    <d v="2012-05-03T00:00:00"/>
    <x v="0"/>
    <s v="保外"/>
    <s v="27病区"/>
    <s v="防褥疮床垫"/>
    <x v="9"/>
    <s v="一类"/>
    <n v="5.2383561643835614"/>
  </r>
  <r>
    <n v="1907"/>
    <s v="防褥疮床垫"/>
    <s v="ARJO"/>
    <s v="TC"/>
    <s v="在用"/>
    <s v="27病区"/>
    <s v="2012.05.03"/>
    <d v="2012-05-03T00:00:00"/>
    <x v="0"/>
    <s v="保外"/>
    <s v="27病区"/>
    <s v="防褥疮床垫"/>
    <x v="9"/>
    <s v="一类"/>
    <n v="5.2383561643835614"/>
  </r>
  <r>
    <n v="1908"/>
    <s v="防褥疮床垫"/>
    <s v="ARJO"/>
    <s v="TC"/>
    <s v="在用"/>
    <s v="1病区"/>
    <s v="2012.05.03"/>
    <d v="2012-05-03T00:00:00"/>
    <x v="0"/>
    <s v="保外"/>
    <s v="1病区"/>
    <s v="防褥疮床垫"/>
    <x v="9"/>
    <s v="一类"/>
    <n v="5.2383561643835614"/>
  </r>
  <r>
    <n v="1909"/>
    <s v="防褥疮床垫"/>
    <s v="ARJO"/>
    <s v="TC"/>
    <s v="在用"/>
    <s v="1病区"/>
    <s v="2012.05.03"/>
    <d v="2012-05-03T00:00:00"/>
    <x v="0"/>
    <s v="保外"/>
    <s v="1病区"/>
    <s v="防褥疮床垫"/>
    <x v="9"/>
    <s v="一类"/>
    <n v="5.2383561643835614"/>
  </r>
  <r>
    <n v="1910"/>
    <s v="防褥疮床垫"/>
    <s v="ARJO"/>
    <s v="TC"/>
    <s v="在用"/>
    <s v="16病区"/>
    <s v="2011.12.12"/>
    <d v="2011-12-12T00:00:00"/>
    <x v="0"/>
    <s v="保外"/>
    <s v="16病区"/>
    <s v="防褥疮床垫"/>
    <x v="9"/>
    <s v="一类"/>
    <n v="5.6301369863013697"/>
  </r>
  <r>
    <n v="1911"/>
    <s v="防褥疮床垫"/>
    <s v="ARJO"/>
    <s v="TC"/>
    <s v="在用"/>
    <s v="16病区"/>
    <s v="2011.12.12"/>
    <d v="2011-12-12T00:00:00"/>
    <x v="0"/>
    <s v="保外"/>
    <s v="16病区"/>
    <s v="防褥疮床垫"/>
    <x v="9"/>
    <s v="一类"/>
    <n v="5.6301369863013697"/>
  </r>
  <r>
    <n v="1912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13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14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15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16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17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18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19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20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21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22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23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24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25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26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27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28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29"/>
    <s v="防褥疮床垫"/>
    <s v="ARJO"/>
    <s v="TC"/>
    <s v="在用"/>
    <s v="28病区"/>
    <s v="2011.05.25"/>
    <d v="2011-05-26T00:00:00"/>
    <x v="0"/>
    <s v="保外"/>
    <s v="28病区"/>
    <s v="防褥疮床垫"/>
    <x v="9"/>
    <s v="一类"/>
    <n v="6.1780821917808222"/>
  </r>
  <r>
    <n v="1930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1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2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3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4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5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6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37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38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39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0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1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2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3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4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5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6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7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8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49"/>
    <s v="防褥疮床垫"/>
    <s v="ARJO"/>
    <s v="TC"/>
    <s v="在用"/>
    <s v="23病区"/>
    <s v="2011.05.25"/>
    <d v="2011-05-26T00:00:00"/>
    <x v="0"/>
    <s v="保外"/>
    <s v="23病区"/>
    <s v="防褥疮床垫"/>
    <x v="9"/>
    <s v="一类"/>
    <n v="6.1780821917808222"/>
  </r>
  <r>
    <n v="1950"/>
    <s v="防褥疮床垫"/>
    <s v="ARJO"/>
    <s v="TC"/>
    <s v="在用"/>
    <s v="15病区"/>
    <s v="2011.05.25"/>
    <d v="2011-05-26T00:00:00"/>
    <x v="0"/>
    <s v="保外"/>
    <s v="15病区"/>
    <s v="防褥疮床垫"/>
    <x v="9"/>
    <s v="一类"/>
    <n v="6.1780821917808222"/>
  </r>
  <r>
    <n v="1951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52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53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54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55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56"/>
    <s v="防褥疮床垫"/>
    <s v="ARJO"/>
    <s v="TC"/>
    <s v="在用"/>
    <s v="11病区"/>
    <s v="2011.05.25"/>
    <d v="2011-05-26T00:00:00"/>
    <x v="0"/>
    <s v="保外"/>
    <s v="11病区"/>
    <s v="防褥疮床垫"/>
    <x v="9"/>
    <s v="一类"/>
    <n v="6.1780821917808222"/>
  </r>
  <r>
    <n v="1957"/>
    <s v="防褥疮床垫"/>
    <s v="ARJO"/>
    <s v="TC"/>
    <s v="在用"/>
    <s v="17病区"/>
    <s v="2011.05.25"/>
    <d v="2011-05-26T00:00:00"/>
    <x v="0"/>
    <s v="保外"/>
    <s v="17病区"/>
    <s v="防褥疮床垫"/>
    <x v="9"/>
    <s v="一类"/>
    <n v="6.1780821917808222"/>
  </r>
  <r>
    <n v="1958"/>
    <s v="防褥疮床垫"/>
    <s v="ARJO"/>
    <s v="TC"/>
    <s v="在用"/>
    <s v="17病区"/>
    <s v="2011.05.25"/>
    <d v="2011-05-26T00:00:00"/>
    <x v="0"/>
    <s v="保外"/>
    <s v="17病区"/>
    <s v="防褥疮床垫"/>
    <x v="9"/>
    <s v="一类"/>
    <n v="6.1780821917808222"/>
  </r>
  <r>
    <n v="1959"/>
    <s v="防褥疮床垫"/>
    <s v="ARJO"/>
    <s v="TC"/>
    <s v="在用"/>
    <s v="17病区"/>
    <s v="2011.05.25"/>
    <d v="2011-05-26T00:00:00"/>
    <x v="0"/>
    <s v="保外"/>
    <s v="17病区"/>
    <s v="防褥疮床垫"/>
    <x v="9"/>
    <s v="一类"/>
    <n v="6.1780821917808222"/>
  </r>
  <r>
    <n v="1960"/>
    <s v="防褥疮床垫"/>
    <s v="ARJO"/>
    <s v="TC"/>
    <s v="在用"/>
    <s v="2病区"/>
    <s v="2011.05.25"/>
    <d v="2011-05-26T00:00:00"/>
    <x v="0"/>
    <s v="保外"/>
    <s v="2病区"/>
    <s v="防褥疮床垫"/>
    <x v="9"/>
    <s v="一类"/>
    <n v="6.1780821917808222"/>
  </r>
  <r>
    <n v="1961"/>
    <s v="防褥疮床垫"/>
    <s v="ARJO"/>
    <s v="TC"/>
    <s v="在用"/>
    <s v="2病区"/>
    <s v="2011.05.25"/>
    <d v="2011-05-26T00:00:00"/>
    <x v="0"/>
    <s v="保外"/>
    <s v="2病区"/>
    <s v="防褥疮床垫"/>
    <x v="9"/>
    <s v="一类"/>
    <n v="6.1780821917808222"/>
  </r>
  <r>
    <n v="1962"/>
    <s v="防褥疮床垫"/>
    <s v="ARJO"/>
    <s v="TC"/>
    <s v="在用"/>
    <s v="16病区"/>
    <s v="2011.05.25"/>
    <d v="2011-05-26T00:00:00"/>
    <x v="0"/>
    <s v="保外"/>
    <s v="16病区"/>
    <s v="防褥疮床垫"/>
    <x v="9"/>
    <s v="一类"/>
    <n v="6.1780821917808222"/>
  </r>
  <r>
    <n v="1963"/>
    <s v="防褥疮床垫"/>
    <s v="ARJO"/>
    <s v="TC"/>
    <s v="在用"/>
    <s v="25病区"/>
    <s v="2011.05.25"/>
    <d v="2011-05-26T00:00:00"/>
    <x v="0"/>
    <s v="保外"/>
    <s v="25病区"/>
    <s v="防褥疮床垫"/>
    <x v="9"/>
    <s v="一类"/>
    <n v="6.1780821917808222"/>
  </r>
  <r>
    <n v="1964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65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66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67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68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69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70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71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72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73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74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75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76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77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78"/>
    <s v="防褥疮床垫"/>
    <s v="ARJO"/>
    <s v="TC"/>
    <s v="在用"/>
    <s v="30病区"/>
    <s v="2011.05.25"/>
    <d v="2011-05-26T00:00:00"/>
    <x v="0"/>
    <s v="保外"/>
    <s v="30病区"/>
    <s v="防褥疮床垫"/>
    <x v="9"/>
    <s v="一类"/>
    <n v="6.1780821917808222"/>
  </r>
  <r>
    <n v="1979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80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81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82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83"/>
    <s v="防褥疮床垫"/>
    <s v="ARJO"/>
    <s v="TC"/>
    <s v="在用"/>
    <s v="3病区"/>
    <s v="2011.05.25"/>
    <d v="2011-05-26T00:00:00"/>
    <x v="0"/>
    <s v="保外"/>
    <s v="3病区"/>
    <s v="防褥疮床垫"/>
    <x v="9"/>
    <s v="一类"/>
    <n v="6.1780821917808222"/>
  </r>
  <r>
    <n v="1984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85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86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87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88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89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0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1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2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3"/>
    <s v="防褥疮床垫"/>
    <s v="ARJO"/>
    <s v="TC"/>
    <s v="在用"/>
    <s v="17病区"/>
    <s v="2011.05.25"/>
    <d v="2011-05-26T00:00:00"/>
    <x v="0"/>
    <s v="保外"/>
    <s v="17病区"/>
    <s v="防褥疮床垫"/>
    <x v="9"/>
    <s v="一类"/>
    <n v="6.1780821917808222"/>
  </r>
  <r>
    <n v="1994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95"/>
    <s v="防褥疮床垫"/>
    <s v="ARJO"/>
    <s v="TC"/>
    <s v="在用"/>
    <s v="29病区"/>
    <s v="2011.05.25"/>
    <d v="2011-05-26T00:00:00"/>
    <x v="0"/>
    <s v="保外"/>
    <s v="29病区"/>
    <s v="防褥疮床垫"/>
    <x v="9"/>
    <s v="一类"/>
    <n v="6.1780821917808222"/>
  </r>
  <r>
    <n v="1996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7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8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999"/>
    <s v="防褥疮床垫"/>
    <s v="ARJO"/>
    <s v="TC"/>
    <s v="在用"/>
    <s v="26病区"/>
    <s v="2011.05.25"/>
    <d v="2011-05-26T00:00:00"/>
    <x v="0"/>
    <s v="保外"/>
    <s v="26病区"/>
    <s v="防褥疮床垫"/>
    <x v="9"/>
    <s v="一类"/>
    <n v="6.1780821917808222"/>
  </r>
  <r>
    <n v="1876"/>
    <s v="微量注射泵"/>
    <s v="WZ-50C"/>
    <s v="浙江大学医学仪器有限"/>
    <s v="在用"/>
    <s v="3病区"/>
    <s v="2001.07.24"/>
    <d v="2001-07-24T00:00:00"/>
    <x v="0"/>
    <s v="保外"/>
    <s v="3病区"/>
    <s v="微量注射泵"/>
    <x v="5"/>
    <s v="二类"/>
    <n v="16.021917808219179"/>
  </r>
  <r>
    <n v="2001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2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3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4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5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6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7"/>
    <s v="空气消毒器"/>
    <s v="YKX.Z-800"/>
    <s v="山东新华"/>
    <s v="在用"/>
    <s v="25病区"/>
    <s v="2014.10.13"/>
    <d v="2014-10-13T00:00:00"/>
    <x v="0"/>
    <s v="保外"/>
    <s v="25病区"/>
    <s v="空气消毒器"/>
    <x v="9"/>
    <s v="一类"/>
    <n v="2.7917808219178082"/>
  </r>
  <r>
    <n v="2008"/>
    <s v="空气消毒器"/>
    <s v="YKX.Z-800"/>
    <s v="山东新华"/>
    <s v="在用"/>
    <s v="胃肠镜室"/>
    <s v="2014.09.24"/>
    <d v="2014-09-24T00:00:00"/>
    <x v="0"/>
    <s v="保外"/>
    <s v="内镜室"/>
    <s v="空气消毒器"/>
    <x v="9"/>
    <s v="一类"/>
    <n v="2.8438356164383563"/>
  </r>
  <r>
    <n v="2009"/>
    <s v="空气消毒器"/>
    <s v="YKX.Z-800"/>
    <s v="山东新华"/>
    <s v="在用"/>
    <s v="胃肠镜室"/>
    <s v="2014.09.24"/>
    <d v="2014-09-24T00:00:00"/>
    <x v="0"/>
    <s v="保外"/>
    <s v="内镜室"/>
    <s v="空气消毒器"/>
    <x v="9"/>
    <s v="一类"/>
    <n v="2.8438356164383563"/>
  </r>
  <r>
    <n v="2010"/>
    <s v="空气消毒器"/>
    <s v="YKX.Z-800"/>
    <s v="山东新华"/>
    <s v="在用"/>
    <s v="胃肠镜室"/>
    <s v="2014.09.24"/>
    <d v="2014-09-24T00:00:00"/>
    <x v="0"/>
    <s v="保外"/>
    <s v="内镜室"/>
    <s v="空气消毒器"/>
    <x v="9"/>
    <s v="一类"/>
    <n v="2.8438356164383563"/>
  </r>
  <r>
    <n v="2011"/>
    <s v="插管导入器"/>
    <s v="VD0-80"/>
    <s v="上海景仁医疗"/>
    <s v="在用"/>
    <s v="麻醉科"/>
    <s v="2014.05.23"/>
    <d v="2014-05-23T00:00:00"/>
    <x v="0"/>
    <s v="保外"/>
    <s v="麻醉科"/>
    <s v="插管导入器"/>
    <x v="9"/>
    <s v="二类"/>
    <n v="3.1835616438356165"/>
  </r>
  <r>
    <n v="2012"/>
    <s v="空气消毒器"/>
    <s v="YKX.Z-800"/>
    <s v="山东新华"/>
    <s v="在用"/>
    <s v="急诊科"/>
    <s v="2012.08.08"/>
    <d v="2012-08-08T00:00:00"/>
    <x v="0"/>
    <s v="保外"/>
    <s v="急诊科"/>
    <s v="空气消毒器"/>
    <x v="9"/>
    <s v="一类"/>
    <n v="4.9726027397260273"/>
  </r>
  <r>
    <n v="2013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14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15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16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17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18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19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20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21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22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23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24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25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26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27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28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29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0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1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2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3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4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5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6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7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8"/>
    <s v="空气消毒器"/>
    <s v="YKX.Z-800"/>
    <s v="山东新华"/>
    <s v="在用"/>
    <s v="28病区"/>
    <s v="2011.05.25"/>
    <d v="2011-05-26T00:00:00"/>
    <x v="0"/>
    <s v="保外"/>
    <s v="28病区"/>
    <s v="空气消毒器"/>
    <x v="9"/>
    <s v="一类"/>
    <n v="6.1780821917808222"/>
  </r>
  <r>
    <n v="2039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0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1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2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3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4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5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6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7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8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49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50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51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2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3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4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5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6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7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8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59"/>
    <s v="空气消毒器"/>
    <s v="YKX.Z-800"/>
    <s v="山东新华"/>
    <s v="在用"/>
    <s v="8病区"/>
    <s v="2011.05.25"/>
    <d v="2011-05-26T00:00:00"/>
    <x v="0"/>
    <s v="保外"/>
    <s v="8病区"/>
    <s v="空气消毒器"/>
    <x v="9"/>
    <s v="一类"/>
    <n v="6.1780821917808222"/>
  </r>
  <r>
    <n v="2060"/>
    <s v="空气消毒器"/>
    <s v="YKX.Z-800"/>
    <s v="山东新华"/>
    <s v="在用"/>
    <s v="7病区"/>
    <s v="2011.05.25"/>
    <d v="2011-05-26T00:00:00"/>
    <x v="0"/>
    <s v="保外"/>
    <s v="7病区"/>
    <s v="空气消毒器"/>
    <x v="9"/>
    <s v="一类"/>
    <n v="6.1780821917808222"/>
  </r>
  <r>
    <n v="2061"/>
    <s v="空气消毒器"/>
    <s v="YKX.Z-800"/>
    <s v="山东新华"/>
    <s v="在用"/>
    <s v="超声科"/>
    <s v="2011.05.25"/>
    <d v="2011-05-26T00:00:00"/>
    <x v="0"/>
    <s v="保外"/>
    <s v="超声科"/>
    <s v="空气消毒器"/>
    <x v="9"/>
    <s v="一类"/>
    <n v="6.1780821917808222"/>
  </r>
  <r>
    <n v="2062"/>
    <s v="空气消毒器"/>
    <s v="YKX.Z-800"/>
    <s v="山东新华"/>
    <s v="在用"/>
    <s v="27病区"/>
    <s v="2011.05.25"/>
    <d v="2011-05-26T00:00:00"/>
    <x v="0"/>
    <s v="保外"/>
    <s v="27病区"/>
    <s v="空气消毒器"/>
    <x v="9"/>
    <s v="一类"/>
    <n v="6.1780821917808222"/>
  </r>
  <r>
    <n v="2063"/>
    <s v="空气消毒器"/>
    <s v="YKX.Z-800"/>
    <s v="山东新华"/>
    <s v="在用"/>
    <s v="血透室"/>
    <s v="2011.05.25"/>
    <d v="2011-05-26T00:00:00"/>
    <x v="0"/>
    <s v="保外"/>
    <s v="血透室"/>
    <s v="空气消毒器"/>
    <x v="9"/>
    <s v="一类"/>
    <n v="6.1780821917808222"/>
  </r>
  <r>
    <n v="2064"/>
    <s v="弓型脊柱托架"/>
    <s v="YJ1-C型"/>
    <s v="张家港日新"/>
    <s v="在用"/>
    <s v="手术室"/>
    <s v="1999.06.01"/>
    <d v="1999-06-01T00:00:00"/>
    <x v="0"/>
    <s v="保外"/>
    <s v="手术室"/>
    <s v="脊柱托架"/>
    <x v="8"/>
    <s v="一类"/>
    <n v="18.169863013698631"/>
  </r>
  <r>
    <n v="2065"/>
    <s v="彩色摄像头"/>
    <s v="TK-C9501EC"/>
    <s v="JVC公司"/>
    <s v="在用"/>
    <s v="病理科"/>
    <s v="2013.01.24"/>
    <d v="2013-01-24T00:00:00"/>
    <x v="0"/>
    <s v="保外"/>
    <s v="病理科"/>
    <s v="彩色摄像头"/>
    <x v="7"/>
    <s v="二类"/>
    <n v="4.5095890410958903"/>
  </r>
  <r>
    <n v="2066"/>
    <s v="彩色摄像头"/>
    <s v="TK-C9501EC"/>
    <s v="JVC公司"/>
    <s v="在用"/>
    <s v="病理科"/>
    <s v="2013.01.24"/>
    <d v="2013-01-24T00:00:00"/>
    <x v="0"/>
    <s v="保外"/>
    <s v="病理科"/>
    <s v="彩色摄像头"/>
    <x v="7"/>
    <s v="二类"/>
    <n v="4.5095890410958903"/>
  </r>
  <r>
    <n v="2067"/>
    <s v="X射线防护眼镜"/>
    <s v="L-1NEW"/>
    <s v="北京科利达医疗"/>
    <s v="在用"/>
    <s v="介入科"/>
    <s v="2016.11.29"/>
    <d v="2016-12-30T00:00:00"/>
    <x v="1"/>
    <s v="保内2017.12"/>
    <s v="介入科"/>
    <s v="X射线防护眼镜"/>
    <x v="14"/>
    <s v="一类"/>
    <n v="0.57534246575342463"/>
  </r>
  <r>
    <n v="2068"/>
    <s v="X射线防护眼镜"/>
    <s v="L-1NEW"/>
    <s v="北京科利达医疗"/>
    <s v="在用"/>
    <s v="介入科"/>
    <s v="2016.11.29"/>
    <d v="2016-12-30T00:00:00"/>
    <x v="1"/>
    <s v="保内2017.12"/>
    <s v="介入科"/>
    <s v="X射线防护眼镜"/>
    <x v="14"/>
    <s v="一类"/>
    <n v="0.57534246575342463"/>
  </r>
  <r>
    <n v="2069"/>
    <s v="X射线防护眼镜"/>
    <s v="L-1NEW"/>
    <s v="北京科利达医疗"/>
    <s v="在用"/>
    <s v="介入科"/>
    <s v="2016.11.29"/>
    <d v="2016-12-30T00:00:00"/>
    <x v="1"/>
    <s v="保内2017.12"/>
    <s v="介入科"/>
    <s v="X射线防护眼镜"/>
    <x v="14"/>
    <s v="一类"/>
    <n v="0.57534246575342463"/>
  </r>
  <r>
    <n v="2070"/>
    <s v="X射线防护眼镜"/>
    <s v="L-1NEW"/>
    <s v="北京科利达医疗"/>
    <s v="在用"/>
    <s v="介入科"/>
    <s v="2016.11.29"/>
    <d v="2016-12-30T00:00:00"/>
    <x v="1"/>
    <s v="保内2017.12"/>
    <s v="介入科"/>
    <s v="X射线防护眼镜"/>
    <x v="14"/>
    <s v="一类"/>
    <n v="0.57534246575342463"/>
  </r>
  <r>
    <n v="2071"/>
    <s v="X射线防护眼罩"/>
    <s v="F-1"/>
    <s v="北京科利达医疗"/>
    <s v="在用"/>
    <s v="介入科"/>
    <s v="2016.11.29"/>
    <d v="2016-12-30T00:00:00"/>
    <x v="1"/>
    <s v="保内2017.12"/>
    <s v="介入科"/>
    <s v="X射线防护眼罩"/>
    <x v="14"/>
    <s v="一类"/>
    <n v="0.57534246575342463"/>
  </r>
  <r>
    <n v="2072"/>
    <s v="多功能电离子治疗仪"/>
    <s v="GX-III"/>
    <s v="南宁科伦新技术"/>
    <s v="在用"/>
    <s v="皮肤科"/>
    <s v="2015.04.01"/>
    <d v="2015-04-01T00:00:00"/>
    <x v="0"/>
    <s v="保外"/>
    <s v="皮肤科门诊"/>
    <s v="电离子治疗仪"/>
    <x v="8"/>
    <s v="二类"/>
    <n v="2.3260273972602739"/>
  </r>
  <r>
    <n v="2073"/>
    <s v="X射线防护围裙"/>
    <s v="M"/>
    <s v="苏州市美康医用防护"/>
    <s v="在用"/>
    <s v="18病区"/>
    <s v="2016.10.14"/>
    <d v="2016-10-15T00:00:00"/>
    <x v="1"/>
    <s v="保内2017.10"/>
    <s v="手术室"/>
    <s v="防护服"/>
    <x v="14"/>
    <s v="一类"/>
    <n v="0.78356164383561644"/>
  </r>
  <r>
    <n v="2074"/>
    <s v="X射线防护围裙"/>
    <s v="M"/>
    <s v="苏州市美康医用防护"/>
    <s v="在用"/>
    <s v="18病区"/>
    <s v="2016.10.14"/>
    <d v="2016-10-15T00:00:00"/>
    <x v="1"/>
    <s v="保内2017.10"/>
    <s v="手术室"/>
    <s v="防护服"/>
    <x v="14"/>
    <s v="一类"/>
    <n v="0.78356164383561644"/>
  </r>
  <r>
    <n v="2075"/>
    <s v="X射线防护围裙"/>
    <s v="L"/>
    <s v="苏州市美康医用防护"/>
    <s v="在用"/>
    <s v="18病区"/>
    <s v="2016.10.14"/>
    <d v="2016-10-15T00:00:00"/>
    <x v="1"/>
    <s v="保内2017.10"/>
    <s v="手术室"/>
    <s v="防护服"/>
    <x v="14"/>
    <s v="一类"/>
    <n v="0.78356164383561644"/>
  </r>
  <r>
    <n v="2076"/>
    <s v="X射线防护围裙"/>
    <s v="L"/>
    <s v="苏州市美康医用防护"/>
    <s v="在用"/>
    <s v="18病区"/>
    <s v="2016.10.14"/>
    <d v="2016-10-15T00:00:00"/>
    <x v="1"/>
    <s v="保内2017.10"/>
    <s v="手术室"/>
    <s v="防护服"/>
    <x v="14"/>
    <s v="一类"/>
    <n v="0.78356164383561644"/>
  </r>
  <r>
    <n v="2077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78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79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80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81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82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83"/>
    <s v="空气消毒器"/>
    <s v="YKX.Z-600（挂壁式）"/>
    <s v="山东新华"/>
    <s v="在用"/>
    <s v="11病区"/>
    <s v="2012.08.22"/>
    <d v="2012-08-22T00:00:00"/>
    <x v="0"/>
    <s v="保外"/>
    <s v="11病区"/>
    <s v="空气消毒器"/>
    <x v="9"/>
    <s v="一类"/>
    <n v="4.934246575342466"/>
  </r>
  <r>
    <n v="2084"/>
    <s v="空气消毒器"/>
    <s v="YKX.Z-600（挂壁式）"/>
    <s v="山东新华"/>
    <s v="在用"/>
    <s v="妇产科"/>
    <s v="2011.05.25"/>
    <d v="2011-05-26T00:00:00"/>
    <x v="0"/>
    <s v="保外"/>
    <s v="妇产科门诊"/>
    <s v="空气消毒器"/>
    <x v="9"/>
    <s v="一类"/>
    <n v="6.1780821917808222"/>
  </r>
  <r>
    <n v="2085"/>
    <s v="空气消毒器"/>
    <s v="YKX.Z-600（挂壁式）"/>
    <s v="山东新华"/>
    <s v="在用"/>
    <s v="妇产科"/>
    <s v="2011.05.25"/>
    <d v="2011-05-26T00:00:00"/>
    <x v="0"/>
    <s v="保外"/>
    <s v="妇产科门诊"/>
    <s v="空气消毒器"/>
    <x v="9"/>
    <s v="一类"/>
    <n v="6.1780821917808222"/>
  </r>
  <r>
    <n v="2086"/>
    <s v="空气消毒器"/>
    <s v="YKX.Z-600（挂壁式）"/>
    <s v="山东新华"/>
    <s v="在用"/>
    <s v="妇产科"/>
    <s v="2011.05.25"/>
    <d v="2011-05-26T00:00:00"/>
    <x v="0"/>
    <s v="保外"/>
    <s v="妇产科门诊"/>
    <s v="空气消毒器"/>
    <x v="9"/>
    <s v="一类"/>
    <n v="6.1780821917808222"/>
  </r>
  <r>
    <n v="2087"/>
    <s v="空气消毒器"/>
    <s v="YKX.Z-600（挂壁式）"/>
    <s v="山东新华"/>
    <s v="在用"/>
    <s v="妇产科"/>
    <s v="2011.05.25"/>
    <d v="2011-05-26T00:00:00"/>
    <x v="0"/>
    <s v="保外"/>
    <s v="妇产科门诊"/>
    <s v="空气消毒器"/>
    <x v="9"/>
    <s v="一类"/>
    <n v="6.1780821917808222"/>
  </r>
  <r>
    <n v="2088"/>
    <s v="LED观片灯"/>
    <s v="单联液晶"/>
    <s v="汕头市粤华医疗"/>
    <s v="在用"/>
    <s v="影像中心"/>
    <s v="2006.11.06"/>
    <d v="2006-11-06T00:00:00"/>
    <x v="0"/>
    <s v="保外"/>
    <s v="影像中心"/>
    <s v="观片灯"/>
    <x v="9"/>
    <s v="一类"/>
    <n v="10.731506849315069"/>
  </r>
  <r>
    <n v="2089"/>
    <s v="LED观片灯"/>
    <s v="单联液晶"/>
    <s v="汕头市粤华医疗"/>
    <s v="在用"/>
    <s v="影像中心"/>
    <s v="2006.11.06"/>
    <d v="2006-11-06T00:00:00"/>
    <x v="0"/>
    <s v="保外"/>
    <s v="影像中心"/>
    <s v="观片灯"/>
    <x v="9"/>
    <s v="一类"/>
    <n v="10.731506849315069"/>
  </r>
  <r>
    <n v="2090"/>
    <s v="辐照计"/>
    <s v="uvc-254"/>
    <s v="台湾路昌"/>
    <s v="在用"/>
    <s v="感染管理处"/>
    <s v="2016.01.15"/>
    <d v="2016-01-15T00:00:00"/>
    <x v="0"/>
    <s v="保外"/>
    <s v="感染管理处"/>
    <s v="辐照计"/>
    <x v="9"/>
    <s v="一类"/>
    <n v="1.5342465753424657"/>
  </r>
  <r>
    <n v="2091"/>
    <s v="一维水箱"/>
    <s v="TP30"/>
    <s v="北京中康联"/>
    <s v="在用"/>
    <s v="放疗组"/>
    <s v="2008.02.17"/>
    <d v="2008-02-17T00:00:00"/>
    <x v="0"/>
    <s v="保外"/>
    <s v="放疗室"/>
    <s v="一维水箱"/>
    <x v="9"/>
    <s v="一类"/>
    <n v="9.4493150684931511"/>
  </r>
  <r>
    <n v="2092"/>
    <s v="超声胎音仪"/>
    <s v="JDP-200C"/>
    <s v="深圳京柏医疗"/>
    <s v="在用"/>
    <s v="手术室"/>
    <s v="2017.02.16"/>
    <d v="2017-02-18T00:00:00"/>
    <x v="1"/>
    <s v="保内2018.2"/>
    <s v="手术室"/>
    <s v="胎心仪"/>
    <x v="11"/>
    <s v="二类"/>
    <n v="0.43835616438356162"/>
  </r>
  <r>
    <n v="2093"/>
    <s v="超声胎音仪"/>
    <s v="JDP-200C"/>
    <s v="深圳京柏医疗"/>
    <s v="在用"/>
    <s v="5病区"/>
    <s v="2016.12.24"/>
    <d v="2016-12-25T00:00:00"/>
    <x v="1"/>
    <s v="保内2017.12"/>
    <s v="5病区"/>
    <s v="超声胎音仪"/>
    <x v="11"/>
    <s v="二类"/>
    <n v="0.58904109589041098"/>
  </r>
  <r>
    <n v="2094"/>
    <s v="LED观片灯"/>
    <s v="双联"/>
    <s v="福州国德光电"/>
    <s v="在用"/>
    <s v="介入科"/>
    <s v="2016.11.22"/>
    <d v="2016-11-23T00:00:00"/>
    <x v="1"/>
    <s v="保内2017.11"/>
    <s v="介入科"/>
    <s v="观片灯"/>
    <x v="9"/>
    <s v="一类"/>
    <n v="0.67671232876712328"/>
  </r>
  <r>
    <n v="2095"/>
    <s v="LED观片灯"/>
    <s v="双联"/>
    <s v="福州国德光电"/>
    <s v="在用"/>
    <s v="介入科"/>
    <s v="2016.11.22"/>
    <d v="2016-11-23T00:00:00"/>
    <x v="1"/>
    <s v="保内2017.11"/>
    <s v="介入科"/>
    <s v="观片灯"/>
    <x v="9"/>
    <s v="一类"/>
    <n v="0.67671232876712328"/>
  </r>
  <r>
    <n v="2096"/>
    <s v="LED观片灯"/>
    <s v="双联"/>
    <s v="福州国德光电"/>
    <s v="在用"/>
    <s v="介入科"/>
    <s v="2016.11.22"/>
    <d v="2016-11-23T00:00:00"/>
    <x v="1"/>
    <s v="保内2017.11"/>
    <s v="介入科"/>
    <s v="观片灯"/>
    <x v="9"/>
    <s v="一类"/>
    <n v="0.67671232876712328"/>
  </r>
  <r>
    <n v="2097"/>
    <s v="超声胎音仪"/>
    <s v="JDP-200C"/>
    <s v="深圳京柏医疗"/>
    <s v="在用"/>
    <s v="5病区"/>
    <s v="2016.04.29"/>
    <d v="2016-04-29T00:00:00"/>
    <x v="0"/>
    <s v="保外"/>
    <s v="5病区"/>
    <s v="超声胎音仪"/>
    <x v="11"/>
    <s v="二类"/>
    <n v="1.2465753424657535"/>
  </r>
  <r>
    <n v="2098"/>
    <s v="三棱镜组"/>
    <s v="TY-S"/>
    <s v="天津同业科技"/>
    <s v="在用"/>
    <s v="眼科"/>
    <s v="2015.08.25"/>
    <d v="2015-08-25T00:00:00"/>
    <x v="0"/>
    <s v="保外"/>
    <s v="眼科"/>
    <s v="三棱镜组"/>
    <x v="7"/>
    <s v="二类"/>
    <n v="1.9260273972602739"/>
  </r>
  <r>
    <n v="2099"/>
    <s v="超声胎音仪"/>
    <s v="JDP-200C"/>
    <s v="深圳京柏医疗"/>
    <s v="在用"/>
    <s v="妇产科"/>
    <s v="2014.06.18"/>
    <d v="2014-06-18T00:00:00"/>
    <x v="0"/>
    <s v="保外"/>
    <s v="妇产科门诊"/>
    <s v="超声胎音仪"/>
    <x v="11"/>
    <s v="二类"/>
    <n v="3.1123287671232878"/>
  </r>
  <r>
    <n v="2100"/>
    <s v="观片灯"/>
    <s v="双联"/>
    <s v="未知制造商"/>
    <s v="在用"/>
    <s v="31病区"/>
    <s v="2014.05.08"/>
    <d v="2014-05-08T00:00:00"/>
    <x v="0"/>
    <s v="保外"/>
    <s v="31病区"/>
    <s v="观片灯"/>
    <x v="9"/>
    <s v="一类"/>
    <n v="3.2246575342465755"/>
  </r>
  <r>
    <n v="2101"/>
    <s v="观片灯"/>
    <s v="双联"/>
    <s v="未知制造商"/>
    <s v="在用"/>
    <s v="康复医学科"/>
    <s v="2013.01.08"/>
    <d v="2013-01-08T00:00:00"/>
    <x v="0"/>
    <s v="保外"/>
    <s v="康复医学科"/>
    <s v="观片灯"/>
    <x v="9"/>
    <s v="一类"/>
    <n v="4.5534246575342463"/>
  </r>
  <r>
    <n v="2102"/>
    <s v="超声胎音仪"/>
    <s v="JDP-200C"/>
    <s v="深圳京柏医疗"/>
    <s v="在用"/>
    <s v="妇产科"/>
    <s v="2012.09.28"/>
    <d v="2012-09-28T00:00:00"/>
    <x v="0"/>
    <s v="保外"/>
    <s v="妇产科门诊"/>
    <s v="超声胎音仪"/>
    <x v="11"/>
    <s v="二类"/>
    <n v="4.8328767123287673"/>
  </r>
  <r>
    <n v="2103"/>
    <s v="观片灯"/>
    <s v="双联"/>
    <s v="未知制造商"/>
    <s v="在用"/>
    <s v="核医学科"/>
    <s v="2012.07.04"/>
    <d v="2012-07-04T00:00:00"/>
    <x v="0"/>
    <s v="保外"/>
    <s v="核医学科"/>
    <s v="观片灯"/>
    <x v="9"/>
    <s v="一类"/>
    <n v="5.0684931506849313"/>
  </r>
  <r>
    <n v="2104"/>
    <s v="观片灯"/>
    <s v="双联"/>
    <s v="未知制造商"/>
    <s v="在用"/>
    <s v="门诊部"/>
    <s v="2012.07.04"/>
    <d v="2012-07-04T00:00:00"/>
    <x v="0"/>
    <s v="保外"/>
    <s v="门诊部"/>
    <s v="观片灯"/>
    <x v="9"/>
    <s v="一类"/>
    <n v="5.0684931506849313"/>
  </r>
  <r>
    <n v="2105"/>
    <s v="观片灯"/>
    <s v="双联"/>
    <s v="未知制造商"/>
    <s v="在用"/>
    <s v="门诊部"/>
    <s v="2012.07.04"/>
    <d v="2012-07-04T00:00:00"/>
    <x v="0"/>
    <s v="保外"/>
    <s v="门诊部"/>
    <s v="观片灯"/>
    <x v="9"/>
    <s v="一类"/>
    <n v="5.0684931506849313"/>
  </r>
  <r>
    <n v="2106"/>
    <s v="观片灯"/>
    <s v="双联"/>
    <s v="未知制造商"/>
    <s v="在用"/>
    <s v="门诊部"/>
    <s v="2012.07.04"/>
    <d v="2012-07-04T00:00:00"/>
    <x v="0"/>
    <s v="保外"/>
    <s v="门诊部"/>
    <s v="观片灯"/>
    <x v="9"/>
    <s v="一类"/>
    <n v="5.0684931506849313"/>
  </r>
  <r>
    <n v="2107"/>
    <s v="观片灯"/>
    <s v="双联"/>
    <s v="未知制造商"/>
    <s v="在用"/>
    <s v="门诊部"/>
    <s v="2012.07.04"/>
    <d v="2012-07-04T00:00:00"/>
    <x v="0"/>
    <s v="保外"/>
    <s v="门诊部"/>
    <s v="观片灯"/>
    <x v="9"/>
    <s v="一类"/>
    <n v="5.0684931506849313"/>
  </r>
  <r>
    <n v="2108"/>
    <s v="观片灯"/>
    <s v="双联"/>
    <s v="未知制造商"/>
    <s v="在用"/>
    <s v="门诊部"/>
    <s v="2012.07.04"/>
    <d v="2012-07-04T00:00:00"/>
    <x v="0"/>
    <s v="保外"/>
    <s v="门诊部"/>
    <s v="观片灯"/>
    <x v="9"/>
    <s v="一类"/>
    <n v="5.0684931506849313"/>
  </r>
  <r>
    <n v="2109"/>
    <s v="观片灯"/>
    <s v="双联"/>
    <s v="未知制造商"/>
    <s v="在用"/>
    <s v="门诊部"/>
    <s v="2012.07.04"/>
    <d v="2012-07-04T00:00:00"/>
    <x v="0"/>
    <s v="保外"/>
    <s v="门诊部"/>
    <s v="观片灯"/>
    <x v="9"/>
    <s v="一类"/>
    <n v="5.0684931506849313"/>
  </r>
  <r>
    <n v="2110"/>
    <s v="超声胎音仪"/>
    <s v="JDP-200C"/>
    <s v="深圳京柏医疗"/>
    <s v="在用"/>
    <s v="6病区"/>
    <s v="2012.03.08"/>
    <d v="2012-03-08T00:00:00"/>
    <x v="0"/>
    <s v="保外"/>
    <s v="6病区"/>
    <s v="超声胎音仪"/>
    <x v="11"/>
    <s v="二类"/>
    <n v="5.3917808219178083"/>
  </r>
  <r>
    <n v="2111"/>
    <s v="LED观片灯"/>
    <s v="双联"/>
    <s v="福州国德光电"/>
    <s v="在用"/>
    <s v="胃肠镜室"/>
    <s v="2011.12.12"/>
    <d v="2011-12-12T00:00:00"/>
    <x v="0"/>
    <s v="保外"/>
    <s v="内镜室"/>
    <s v="观片灯"/>
    <x v="9"/>
    <s v="一类"/>
    <n v="5.6301369863013697"/>
  </r>
  <r>
    <n v="2112"/>
    <s v="LED观片灯"/>
    <s v="双联"/>
    <s v="福州国德光电"/>
    <s v="在用"/>
    <s v="门诊部"/>
    <s v="2011.12.12"/>
    <d v="2011-12-12T00:00:00"/>
    <x v="0"/>
    <s v="保外"/>
    <s v="门诊部"/>
    <s v="观片灯"/>
    <x v="9"/>
    <s v="一类"/>
    <n v="5.6301369863013697"/>
  </r>
  <r>
    <n v="2113"/>
    <s v="LED观片灯"/>
    <s v="双联"/>
    <s v="福州国德光电"/>
    <s v="在用"/>
    <s v="门诊部"/>
    <s v="2011.12.12"/>
    <d v="2011-12-12T00:00:00"/>
    <x v="0"/>
    <s v="保外"/>
    <s v="门诊部"/>
    <s v="观片灯"/>
    <x v="9"/>
    <s v="一类"/>
    <n v="5.6301369863013697"/>
  </r>
  <r>
    <n v="2114"/>
    <s v="LED观片灯"/>
    <s v="双联"/>
    <s v="福州国德光电"/>
    <s v="在用"/>
    <s v="门诊部"/>
    <s v="2011.12.12"/>
    <d v="2011-12-12T00:00:00"/>
    <x v="0"/>
    <s v="保外"/>
    <s v="门诊部"/>
    <s v="观片灯"/>
    <x v="9"/>
    <s v="一类"/>
    <n v="5.6301369863013697"/>
  </r>
  <r>
    <n v="2115"/>
    <s v="LED观片灯"/>
    <s v="双联"/>
    <s v="福州国德光电"/>
    <s v="在用"/>
    <s v="门诊部"/>
    <s v="2011.12.12"/>
    <d v="2011-12-12T00:00:00"/>
    <x v="0"/>
    <s v="保外"/>
    <s v="门诊部"/>
    <s v="观片灯"/>
    <x v="9"/>
    <s v="一类"/>
    <n v="5.6301369863013697"/>
  </r>
  <r>
    <n v="2116"/>
    <s v="LED观片灯"/>
    <s v="双联"/>
    <s v="福州国德光电"/>
    <s v="在用"/>
    <s v="门诊部"/>
    <s v="2011.12.12"/>
    <d v="2011-12-12T00:00:00"/>
    <x v="0"/>
    <s v="保外"/>
    <s v="门诊部"/>
    <s v="观片灯"/>
    <x v="9"/>
    <s v="一类"/>
    <n v="5.6301369863013697"/>
  </r>
  <r>
    <n v="2117"/>
    <s v="LED观片灯"/>
    <s v="双联"/>
    <s v="福州国德光电"/>
    <s v="在用"/>
    <s v="门诊部"/>
    <s v="2011.12.12"/>
    <d v="2011-12-12T00:00:00"/>
    <x v="0"/>
    <s v="保外"/>
    <s v="门诊部"/>
    <s v="观片灯"/>
    <x v="9"/>
    <s v="一类"/>
    <n v="5.6301369863013697"/>
  </r>
  <r>
    <n v="2118"/>
    <s v="铅防护眼镜"/>
    <s v="B-1正0.5mmP"/>
    <s v="苏州市恒康医疗"/>
    <s v="在用"/>
    <s v="介入科"/>
    <s v="2011.12.12"/>
    <d v="2011-12-12T00:00:00"/>
    <x v="0"/>
    <s v="保外"/>
    <s v="DSA室"/>
    <s v="铅防护眼镜"/>
    <x v="14"/>
    <s v="一类"/>
    <n v="5.6301369863013697"/>
  </r>
  <r>
    <n v="2119"/>
    <s v="超声胎音仪"/>
    <s v="JDP-200C"/>
    <s v="深圳京柏医疗"/>
    <s v="在用"/>
    <s v="7病区"/>
    <s v="2011.09.30"/>
    <d v="2011-09-30T00:00:00"/>
    <x v="0"/>
    <s v="保外"/>
    <s v="7病区"/>
    <s v="超声胎音仪"/>
    <x v="11"/>
    <s v="二类"/>
    <n v="5.8301369863013699"/>
  </r>
  <r>
    <n v="2120"/>
    <s v="超声胎音仪"/>
    <s v="JDP-200C"/>
    <s v="深圳京柏医疗"/>
    <s v="在用"/>
    <s v="5病区"/>
    <s v="2011.07.08"/>
    <d v="2011-07-19T00:00:00"/>
    <x v="0"/>
    <s v="保外"/>
    <s v="5病区"/>
    <s v="超声胎音仪"/>
    <x v="11"/>
    <s v="二类"/>
    <n v="6.0301369863013701"/>
  </r>
  <r>
    <n v="2121"/>
    <s v="超声胎音仪"/>
    <s v="JDP-200C"/>
    <s v="深圳京柏医疗"/>
    <s v="在用"/>
    <s v="5病区"/>
    <s v="2011.07.08"/>
    <d v="2011-07-19T00:00:00"/>
    <x v="0"/>
    <s v="保外"/>
    <s v="5病区"/>
    <s v="超声胎音仪"/>
    <x v="11"/>
    <s v="二类"/>
    <n v="6.0301369863013701"/>
  </r>
  <r>
    <n v="2122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23"/>
    <s v="LED观片灯"/>
    <s v="双联"/>
    <s v="福州国德光电"/>
    <s v="在用"/>
    <s v="17病区"/>
    <s v="2011.06.16"/>
    <d v="2011-06-16T00:00:00"/>
    <x v="0"/>
    <s v="保外"/>
    <s v="17病区"/>
    <s v="观片灯"/>
    <x v="9"/>
    <s v="一类"/>
    <n v="6.1205479452054794"/>
  </r>
  <r>
    <n v="2124"/>
    <s v="LED观片灯"/>
    <s v="双联"/>
    <s v="福州国德光电"/>
    <s v="在用"/>
    <s v="19病区"/>
    <s v="2011.06.16"/>
    <d v="2011-06-16T00:00:00"/>
    <x v="0"/>
    <s v="保外"/>
    <s v="19病区"/>
    <s v="观片灯"/>
    <x v="9"/>
    <s v="一类"/>
    <n v="6.1205479452054794"/>
  </r>
  <r>
    <n v="2125"/>
    <s v="LED观片灯"/>
    <s v="双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126"/>
    <s v="LED观片灯"/>
    <s v="双联"/>
    <s v="福州国德光电"/>
    <s v="在用"/>
    <s v="口腔科"/>
    <s v="2011.06.16"/>
    <d v="2011-06-16T00:00:00"/>
    <x v="0"/>
    <s v="保外"/>
    <s v="口腔科"/>
    <s v="观片灯"/>
    <x v="9"/>
    <s v="一类"/>
    <n v="6.1205479452054794"/>
  </r>
  <r>
    <n v="2127"/>
    <s v="LED观片灯"/>
    <s v="双联"/>
    <s v="福州国德光电"/>
    <s v="在用"/>
    <s v="1病区"/>
    <s v="2011.06.16"/>
    <d v="2011-06-16T00:00:00"/>
    <x v="0"/>
    <s v="保外"/>
    <s v="1病区"/>
    <s v="观片灯"/>
    <x v="9"/>
    <s v="一类"/>
    <n v="6.1205479452054794"/>
  </r>
  <r>
    <n v="2128"/>
    <s v="LED观片灯"/>
    <s v="双联"/>
    <s v="福州国德光电"/>
    <s v="在用"/>
    <s v="7病区"/>
    <s v="2011.06.16"/>
    <d v="2011-06-16T00:00:00"/>
    <x v="0"/>
    <s v="保外"/>
    <s v="7病区"/>
    <s v="观片灯"/>
    <x v="9"/>
    <s v="一类"/>
    <n v="6.1205479452054794"/>
  </r>
  <r>
    <n v="2129"/>
    <s v="LED观片灯"/>
    <s v="双联"/>
    <s v="福州国德光电"/>
    <s v="在用"/>
    <s v="25病区"/>
    <s v="2011.06.16"/>
    <d v="2011-06-16T00:00:00"/>
    <x v="0"/>
    <s v="保外"/>
    <s v="25病区"/>
    <s v="观片灯"/>
    <x v="9"/>
    <s v="一类"/>
    <n v="6.1205479452054794"/>
  </r>
  <r>
    <n v="2130"/>
    <s v="LED观片灯"/>
    <s v="双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131"/>
    <s v="LED观片灯"/>
    <s v="双联"/>
    <s v="福州国德光电"/>
    <s v="在用"/>
    <s v="21病区"/>
    <s v="2011.06.16"/>
    <d v="2011-06-16T00:00:00"/>
    <x v="0"/>
    <s v="保外"/>
    <s v="21病区"/>
    <s v="观片灯"/>
    <x v="9"/>
    <s v="一类"/>
    <n v="6.1205479452054794"/>
  </r>
  <r>
    <n v="2132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33"/>
    <s v="LED观片灯"/>
    <s v="双联"/>
    <s v="福州国德光电"/>
    <s v="在用"/>
    <s v="10病区"/>
    <s v="2011.06.16"/>
    <d v="2011-06-16T00:00:00"/>
    <x v="0"/>
    <s v="保外"/>
    <s v="10病区"/>
    <s v="观片灯"/>
    <x v="9"/>
    <s v="一类"/>
    <n v="6.1205479452054794"/>
  </r>
  <r>
    <n v="2134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35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36"/>
    <s v="LED观片灯"/>
    <s v="双联"/>
    <s v="福州国德光电"/>
    <s v="在用"/>
    <s v="22病区"/>
    <s v="2011.06.16"/>
    <d v="2011-06-16T00:00:00"/>
    <x v="0"/>
    <s v="保外"/>
    <s v="22病区"/>
    <s v="观片灯"/>
    <x v="9"/>
    <s v="一类"/>
    <n v="6.1205479452054794"/>
  </r>
  <r>
    <n v="2137"/>
    <s v="LED观片灯"/>
    <s v="双联"/>
    <s v="福州国德光电"/>
    <s v="在用"/>
    <s v="1病区"/>
    <s v="2011.06.16"/>
    <d v="2011-06-16T00:00:00"/>
    <x v="0"/>
    <s v="保外"/>
    <s v="1病区"/>
    <s v="观片灯"/>
    <x v="9"/>
    <s v="一类"/>
    <n v="6.1205479452054794"/>
  </r>
  <r>
    <n v="2138"/>
    <s v="LED观片灯"/>
    <s v="双联"/>
    <s v="福州国德光电"/>
    <s v="在用"/>
    <s v="25病区"/>
    <s v="2011.06.16"/>
    <d v="2011-06-16T00:00:00"/>
    <x v="0"/>
    <s v="保外"/>
    <s v="25病区"/>
    <s v="观片灯"/>
    <x v="9"/>
    <s v="一类"/>
    <n v="6.1205479452054794"/>
  </r>
  <r>
    <n v="2139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0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1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2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3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4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5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6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7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8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49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0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1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2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3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4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5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6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7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8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59"/>
    <s v="LED观片灯"/>
    <s v="双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160"/>
    <s v="LED观片灯"/>
    <s v="双联"/>
    <s v="福州国德光电"/>
    <s v="在用"/>
    <s v="5病区"/>
    <s v="2011.06.16"/>
    <d v="2011-06-16T00:00:00"/>
    <x v="0"/>
    <s v="保外"/>
    <s v="5病区"/>
    <s v="观片灯"/>
    <x v="9"/>
    <s v="一类"/>
    <n v="6.1205479452054794"/>
  </r>
  <r>
    <n v="2161"/>
    <s v="LED观片灯"/>
    <s v="双联"/>
    <s v="福州国德光电"/>
    <s v="在用"/>
    <s v="8病区"/>
    <s v="2011.06.16"/>
    <d v="2011-06-16T00:00:00"/>
    <x v="0"/>
    <s v="保外"/>
    <s v="8病区"/>
    <s v="观片灯"/>
    <x v="9"/>
    <s v="一类"/>
    <n v="6.1205479452054794"/>
  </r>
  <r>
    <n v="2162"/>
    <s v="LED观片灯"/>
    <s v="双联"/>
    <s v="福州国德光电"/>
    <s v="在用"/>
    <s v="9病区"/>
    <s v="2011.06.16"/>
    <d v="2011-06-16T00:00:00"/>
    <x v="0"/>
    <s v="保外"/>
    <s v="9病区"/>
    <s v="观片灯"/>
    <x v="9"/>
    <s v="一类"/>
    <n v="6.1205479452054794"/>
  </r>
  <r>
    <n v="2163"/>
    <s v="LED观片灯"/>
    <s v="双联"/>
    <s v="福州国德光电"/>
    <s v="在用"/>
    <s v="11病区"/>
    <s v="2011.06.16"/>
    <d v="2011-06-16T00:00:00"/>
    <x v="0"/>
    <s v="保外"/>
    <s v="11病区"/>
    <s v="观片灯"/>
    <x v="9"/>
    <s v="一类"/>
    <n v="6.1205479452054794"/>
  </r>
  <r>
    <n v="2164"/>
    <s v="LED观片灯"/>
    <s v="双联"/>
    <s v="福州国德光电"/>
    <s v="在用"/>
    <s v="15病区"/>
    <s v="2011.06.16"/>
    <d v="2011-06-16T00:00:00"/>
    <x v="0"/>
    <s v="保外"/>
    <s v="15病区"/>
    <s v="观片灯"/>
    <x v="9"/>
    <s v="一类"/>
    <n v="6.1205479452054794"/>
  </r>
  <r>
    <n v="2165"/>
    <s v="LED观片灯"/>
    <s v="双联"/>
    <s v="福州国德光电"/>
    <s v="在用"/>
    <s v="16病区"/>
    <s v="2011.06.16"/>
    <d v="2011-06-16T00:00:00"/>
    <x v="0"/>
    <s v="保外"/>
    <s v="16病区"/>
    <s v="观片灯"/>
    <x v="9"/>
    <s v="一类"/>
    <n v="6.1205479452054794"/>
  </r>
  <r>
    <n v="2166"/>
    <s v="LED观片灯"/>
    <s v="双联"/>
    <s v="福州国德光电"/>
    <s v="在用"/>
    <s v="18病区"/>
    <s v="2011.06.16"/>
    <d v="2011-06-16T00:00:00"/>
    <x v="0"/>
    <s v="保外"/>
    <s v="18病区"/>
    <s v="观片灯"/>
    <x v="9"/>
    <s v="一类"/>
    <n v="6.1205479452054794"/>
  </r>
  <r>
    <n v="2167"/>
    <s v="LED观片灯"/>
    <s v="双联"/>
    <s v="福州国德光电"/>
    <s v="在用"/>
    <s v="18病区"/>
    <s v="2011.06.16"/>
    <d v="2011-06-16T00:00:00"/>
    <x v="0"/>
    <s v="保外"/>
    <s v="18病区"/>
    <s v="观片灯"/>
    <x v="9"/>
    <s v="一类"/>
    <n v="6.1205479452054794"/>
  </r>
  <r>
    <n v="2168"/>
    <s v="LED观片灯"/>
    <s v="双联"/>
    <s v="福州国德光电"/>
    <s v="在用"/>
    <s v="19病区"/>
    <s v="2011.06.16"/>
    <d v="2011-06-16T00:00:00"/>
    <x v="0"/>
    <s v="保外"/>
    <s v="19病区"/>
    <s v="观片灯"/>
    <x v="9"/>
    <s v="一类"/>
    <n v="6.1205479452054794"/>
  </r>
  <r>
    <n v="2169"/>
    <s v="LED观片灯"/>
    <s v="双联"/>
    <s v="福州国德光电"/>
    <s v="在用"/>
    <s v="19病区"/>
    <s v="2011.06.16"/>
    <d v="2011-06-16T00:00:00"/>
    <x v="0"/>
    <s v="保外"/>
    <s v="19病区"/>
    <s v="观片灯"/>
    <x v="9"/>
    <s v="一类"/>
    <n v="6.1205479452054794"/>
  </r>
  <r>
    <n v="2170"/>
    <s v="LED观片灯"/>
    <s v="双联"/>
    <s v="福州国德光电"/>
    <s v="在用"/>
    <s v="20病区"/>
    <s v="2011.06.16"/>
    <d v="2011-06-16T00:00:00"/>
    <x v="0"/>
    <s v="保外"/>
    <s v="20病区"/>
    <s v="观片灯"/>
    <x v="9"/>
    <s v="一类"/>
    <n v="6.1205479452054794"/>
  </r>
  <r>
    <n v="2171"/>
    <s v="LED观片灯"/>
    <s v="双联"/>
    <s v="福州国德光电"/>
    <s v="在用"/>
    <s v="20病区"/>
    <s v="2011.06.16"/>
    <d v="2011-06-16T00:00:00"/>
    <x v="0"/>
    <s v="保外"/>
    <s v="20病区"/>
    <s v="观片灯"/>
    <x v="9"/>
    <s v="一类"/>
    <n v="6.1205479452054794"/>
  </r>
  <r>
    <n v="2172"/>
    <s v="LED观片灯"/>
    <s v="双联"/>
    <s v="福州国德光电"/>
    <s v="在用"/>
    <s v="20病区"/>
    <s v="2011.06.16"/>
    <d v="2011-06-16T00:00:00"/>
    <x v="0"/>
    <s v="保外"/>
    <s v="20病区"/>
    <s v="观片灯"/>
    <x v="9"/>
    <s v="一类"/>
    <n v="6.1205479452054794"/>
  </r>
  <r>
    <n v="2173"/>
    <s v="LED观片灯"/>
    <s v="双联"/>
    <s v="福州国德光电"/>
    <s v="在用"/>
    <s v="21病区"/>
    <s v="2011.06.16"/>
    <d v="2011-06-16T00:00:00"/>
    <x v="0"/>
    <s v="保外"/>
    <s v="21病区"/>
    <s v="观片灯"/>
    <x v="9"/>
    <s v="一类"/>
    <n v="6.1205479452054794"/>
  </r>
  <r>
    <n v="2174"/>
    <s v="LED观片灯"/>
    <s v="双联"/>
    <s v="福州国德光电"/>
    <s v="在用"/>
    <s v="22病区"/>
    <s v="2011.06.16"/>
    <d v="2011-06-16T00:00:00"/>
    <x v="0"/>
    <s v="保外"/>
    <s v="22病区"/>
    <s v="观片灯"/>
    <x v="9"/>
    <s v="一类"/>
    <n v="6.1205479452054794"/>
  </r>
  <r>
    <n v="2175"/>
    <s v="LED观片灯"/>
    <s v="双联"/>
    <s v="福州国德光电"/>
    <s v="在用"/>
    <s v="22病区"/>
    <s v="2011.06.16"/>
    <d v="2011-06-16T00:00:00"/>
    <x v="0"/>
    <s v="保外"/>
    <s v="22病区"/>
    <s v="观片灯"/>
    <x v="9"/>
    <s v="一类"/>
    <n v="6.1205479452054794"/>
  </r>
  <r>
    <n v="2176"/>
    <s v="LED观片灯"/>
    <s v="双联"/>
    <s v="福州国德光电"/>
    <s v="在用"/>
    <s v="23病区"/>
    <s v="2011.06.16"/>
    <d v="2011-06-16T00:00:00"/>
    <x v="0"/>
    <s v="保外"/>
    <s v="23病区"/>
    <s v="观片灯"/>
    <x v="9"/>
    <s v="一类"/>
    <n v="6.1205479452054794"/>
  </r>
  <r>
    <n v="2177"/>
    <s v="LED观片灯"/>
    <s v="双联"/>
    <s v="福州国德光电"/>
    <s v="在用"/>
    <s v="24病区"/>
    <s v="2011.06.16"/>
    <d v="2011-06-16T00:00:00"/>
    <x v="0"/>
    <s v="保外"/>
    <s v="24病区"/>
    <s v="观片灯"/>
    <x v="9"/>
    <s v="一类"/>
    <n v="6.1205479452054794"/>
  </r>
  <r>
    <n v="2178"/>
    <s v="LED观片灯"/>
    <s v="双联"/>
    <s v="福州国德光电"/>
    <s v="在用"/>
    <s v="26病区"/>
    <s v="2011.06.16"/>
    <d v="2011-06-16T00:00:00"/>
    <x v="0"/>
    <s v="保外"/>
    <s v="26病区"/>
    <s v="观片灯"/>
    <x v="9"/>
    <s v="一类"/>
    <n v="6.1205479452054794"/>
  </r>
  <r>
    <n v="2179"/>
    <s v="LED观片灯"/>
    <s v="双联"/>
    <s v="福州国德光电"/>
    <s v="在用"/>
    <s v="27病区"/>
    <s v="2011.06.16"/>
    <d v="2011-06-16T00:00:00"/>
    <x v="0"/>
    <s v="保外"/>
    <s v="27病区"/>
    <s v="观片灯"/>
    <x v="9"/>
    <s v="一类"/>
    <n v="6.1205479452054794"/>
  </r>
  <r>
    <n v="2180"/>
    <s v="LED观片灯"/>
    <s v="双联"/>
    <s v="福州国德光电"/>
    <s v="在用"/>
    <s v="27病区"/>
    <s v="2011.06.16"/>
    <d v="2011-06-16T00:00:00"/>
    <x v="0"/>
    <s v="保外"/>
    <s v="27病区"/>
    <s v="观片灯"/>
    <x v="9"/>
    <s v="一类"/>
    <n v="6.1205479452054794"/>
  </r>
  <r>
    <n v="2181"/>
    <s v="LED观片灯"/>
    <s v="双联"/>
    <s v="福州国德光电"/>
    <s v="在用"/>
    <s v="28病区"/>
    <s v="2011.06.16"/>
    <d v="2011-06-16T00:00:00"/>
    <x v="0"/>
    <s v="保外"/>
    <s v="28病区"/>
    <s v="观片灯"/>
    <x v="9"/>
    <s v="一类"/>
    <n v="6.1205479452054794"/>
  </r>
  <r>
    <n v="2182"/>
    <s v="LED观片灯"/>
    <s v="双联"/>
    <s v="福州国德光电"/>
    <s v="在用"/>
    <s v="28病区"/>
    <s v="2011.06.16"/>
    <d v="2011-06-16T00:00:00"/>
    <x v="0"/>
    <s v="保外"/>
    <s v="28病区"/>
    <s v="观片灯"/>
    <x v="9"/>
    <s v="一类"/>
    <n v="6.1205479452054794"/>
  </r>
  <r>
    <n v="2183"/>
    <s v="LED观片灯"/>
    <s v="双联"/>
    <s v="福州国德光电"/>
    <s v="在用"/>
    <s v="29病区"/>
    <s v="2011.06.16"/>
    <d v="2011-06-16T00:00:00"/>
    <x v="0"/>
    <s v="保外"/>
    <s v="29病区"/>
    <s v="观片灯"/>
    <x v="9"/>
    <s v="一类"/>
    <n v="6.1205479452054794"/>
  </r>
  <r>
    <n v="2184"/>
    <s v="LED观片灯"/>
    <s v="双联"/>
    <s v="福州国德光电"/>
    <s v="在用"/>
    <s v="30病区"/>
    <s v="2011.06.16"/>
    <d v="2011-06-16T00:00:00"/>
    <x v="0"/>
    <s v="保外"/>
    <s v="30病区"/>
    <s v="观片灯"/>
    <x v="9"/>
    <s v="一类"/>
    <n v="6.1205479452054794"/>
  </r>
  <r>
    <n v="2185"/>
    <s v="LED观片灯"/>
    <s v="双联"/>
    <s v="福州国德光电"/>
    <s v="在用"/>
    <s v="30病区"/>
    <s v="2011.06.16"/>
    <d v="2011-06-16T00:00:00"/>
    <x v="0"/>
    <s v="保外"/>
    <s v="30病区"/>
    <s v="观片灯"/>
    <x v="9"/>
    <s v="一类"/>
    <n v="6.1205479452054794"/>
  </r>
  <r>
    <n v="2186"/>
    <s v="LED观片灯"/>
    <s v="双联"/>
    <s v="福州国德光电"/>
    <s v="在用"/>
    <s v="1病区"/>
    <s v="2011.06.16"/>
    <d v="2011-06-16T00:00:00"/>
    <x v="0"/>
    <s v="保外"/>
    <s v="1病区"/>
    <s v="观片灯"/>
    <x v="9"/>
    <s v="一类"/>
    <n v="6.1205479452054794"/>
  </r>
  <r>
    <n v="2187"/>
    <s v="LED观片灯"/>
    <s v="双联"/>
    <s v="福州国德光电"/>
    <s v="在用"/>
    <s v="1病区"/>
    <s v="2011.06.16"/>
    <d v="2011-06-16T00:00:00"/>
    <x v="0"/>
    <s v="保外"/>
    <s v="1病区"/>
    <s v="观片灯"/>
    <x v="9"/>
    <s v="一类"/>
    <n v="6.1205479452054794"/>
  </r>
  <r>
    <n v="2188"/>
    <s v="LED观片灯"/>
    <s v="双联"/>
    <s v="福州国德光电"/>
    <s v="在用"/>
    <s v="1病区"/>
    <s v="2011.06.16"/>
    <d v="2011-06-16T00:00:00"/>
    <x v="0"/>
    <s v="保外"/>
    <s v="1病区"/>
    <s v="观片灯"/>
    <x v="9"/>
    <s v="一类"/>
    <n v="6.1205479452054794"/>
  </r>
  <r>
    <n v="2189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90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91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92"/>
    <s v="LED观片灯"/>
    <s v="双联"/>
    <s v="福州国德光电"/>
    <s v="在用"/>
    <s v="眼科"/>
    <s v="2011.06.16"/>
    <d v="2011-06-16T00:00:00"/>
    <x v="0"/>
    <s v="保外"/>
    <s v="眼科"/>
    <s v="观片灯"/>
    <x v="9"/>
    <s v="一类"/>
    <n v="6.1205479452054794"/>
  </r>
  <r>
    <n v="2193"/>
    <s v="LED观片灯"/>
    <s v="双联"/>
    <s v="福州国德光电"/>
    <s v="在用"/>
    <s v="6病区"/>
    <s v="2011.06.16"/>
    <d v="2011-06-16T00:00:00"/>
    <x v="0"/>
    <s v="保外"/>
    <s v="6病区"/>
    <s v="观片灯"/>
    <x v="9"/>
    <s v="一类"/>
    <n v="6.1205479452054794"/>
  </r>
  <r>
    <n v="2194"/>
    <s v="LED观片灯"/>
    <s v="双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195"/>
    <s v="超声胎音仪"/>
    <s v="JDP-200C"/>
    <s v="深圳京柏医疗"/>
    <s v="在用"/>
    <s v="5病区"/>
    <s v="2011.05.25"/>
    <d v="2011-05-26T00:00:00"/>
    <x v="0"/>
    <s v="保外"/>
    <s v="产房"/>
    <s v="超声胎音仪"/>
    <x v="11"/>
    <s v="二类"/>
    <n v="6.1780821917808222"/>
  </r>
  <r>
    <n v="2196"/>
    <s v="超声胎音仪"/>
    <s v="JDP-200C"/>
    <s v="深圳京柏医疗"/>
    <s v="在用"/>
    <s v="妇产科"/>
    <s v="2011.05.25"/>
    <d v="2011-05-26T00:00:00"/>
    <x v="0"/>
    <s v="保外"/>
    <s v="妇产科门诊"/>
    <s v="超声胎音仪"/>
    <x v="11"/>
    <s v="二类"/>
    <n v="6.1780821917808222"/>
  </r>
  <r>
    <n v="2197"/>
    <s v="床头蛇形固定器"/>
    <s v="WZ"/>
    <s v="金坛市汇达医疗"/>
    <s v="在用"/>
    <s v="手术室"/>
    <s v="2009.06.17"/>
    <d v="2009-06-17T00:00:00"/>
    <x v="0"/>
    <s v="保外"/>
    <s v="手术室"/>
    <s v="固定器"/>
    <x v="9"/>
    <s v="一类"/>
    <n v="8.117808219178082"/>
  </r>
  <r>
    <n v="2198"/>
    <s v="X射线防护裙(长袖)"/>
    <s v="WZ"/>
    <s v="苏州市苏东医用防护"/>
    <s v="在用"/>
    <s v="核医学科"/>
    <s v="2009.06.01"/>
    <d v="2009-06-01T00:00:00"/>
    <x v="0"/>
    <s v="保外"/>
    <s v="特检科"/>
    <s v="防护裙"/>
    <x v="14"/>
    <s v="一类"/>
    <n v="8.161643835616438"/>
  </r>
  <r>
    <n v="2199"/>
    <s v="铅防护眼镜"/>
    <s v="B-1正0.5mmP"/>
    <s v="苏州市恒康医疗"/>
    <s v="在用"/>
    <s v="介入科"/>
    <s v="2012.01.17"/>
    <d v="2012-01-17T00:00:00"/>
    <x v="0"/>
    <s v="保外"/>
    <s v="DSA室"/>
    <s v="铅防护眼镜"/>
    <x v="14"/>
    <s v="一类"/>
    <n v="5.5315068493150683"/>
  </r>
  <r>
    <n v="2200"/>
    <s v="铅防护眼镜"/>
    <s v="B-1正0.5mmP"/>
    <s v="苏州市恒康医疗"/>
    <s v="在用"/>
    <s v="介入科"/>
    <s v="2012.01.17"/>
    <d v="2012-01-17T00:00:00"/>
    <x v="0"/>
    <s v="保外"/>
    <s v="DSA室"/>
    <s v="铅防护眼镜"/>
    <x v="14"/>
    <s v="一类"/>
    <n v="5.5315068493150683"/>
  </r>
  <r>
    <n v="2201"/>
    <s v="铅防护眼镜"/>
    <s v="B-1正0.5mmP"/>
    <s v="苏州市恒康医疗"/>
    <s v="在用"/>
    <s v="介入科"/>
    <s v="2012.01.17"/>
    <d v="2012-01-17T00:00:00"/>
    <x v="0"/>
    <s v="保外"/>
    <s v="DSA室"/>
    <s v="铅防护眼镜"/>
    <x v="14"/>
    <s v="一类"/>
    <n v="5.5315068493150683"/>
  </r>
  <r>
    <n v="2202"/>
    <s v="氧浓度测定仪"/>
    <s v="CY-100B"/>
    <s v="杭州利华科技"/>
    <s v="在用"/>
    <s v="9病区"/>
    <s v="2014.01.11"/>
    <d v="2014-01-11T00:00:00"/>
    <x v="0"/>
    <s v="保外"/>
    <s v="9病区"/>
    <s v="氧浓度测定仪"/>
    <x v="6"/>
    <s v="二类"/>
    <n v="3.5452054794520547"/>
  </r>
  <r>
    <n v="2203"/>
    <s v="喉镜"/>
    <s v="一把中叶"/>
    <s v="德国卡威有限公司"/>
    <s v="在用"/>
    <s v="麻醉科"/>
    <s v="2007.06.16"/>
    <d v="2007-06-16T00:00:00"/>
    <x v="0"/>
    <s v="保外"/>
    <s v="麻醉科"/>
    <s v="喉镜"/>
    <x v="7"/>
    <s v="二类"/>
    <n v="10.123287671232877"/>
  </r>
  <r>
    <n v="2204"/>
    <s v="喉镜"/>
    <s v="一把中叶"/>
    <s v="德国卡威有限公司"/>
    <s v="在用"/>
    <s v="麻醉科"/>
    <s v="2007.06.16"/>
    <d v="2007-06-16T00:00:00"/>
    <x v="0"/>
    <s v="保外"/>
    <s v="麻醉科"/>
    <s v="喉镜"/>
    <x v="7"/>
    <s v="二类"/>
    <n v="10.123287671232877"/>
  </r>
  <r>
    <n v="2205"/>
    <s v="婴儿电子秤"/>
    <s v="ZY－10型"/>
    <s v="无锡衡器厂"/>
    <s v="在用"/>
    <s v="5病区"/>
    <s v="1999.11.01"/>
    <d v="1999-11-01T00:00:00"/>
    <x v="0"/>
    <s v="保外"/>
    <s v="5病区"/>
    <s v="婴儿电子秤"/>
    <x v="9"/>
    <s v="一类"/>
    <n v="17.75068493150685"/>
  </r>
  <r>
    <n v="2206"/>
    <s v="踏步训练机"/>
    <s v="JJKF"/>
    <s v="上海玖健"/>
    <s v="在用"/>
    <s v="3病区"/>
    <s v="2015.12.07"/>
    <d v="2015-12-07T00:00:00"/>
    <x v="0"/>
    <s v="保外"/>
    <s v="3病区"/>
    <s v="踏步训练机"/>
    <x v="9"/>
    <s v="一类"/>
    <n v="1.6410958904109589"/>
  </r>
  <r>
    <n v="2207"/>
    <s v="观片灯"/>
    <s v="GT-XP"/>
    <s v="上海跃进医用光学器械"/>
    <s v="在用"/>
    <s v="门诊部"/>
    <s v="2015.03.12"/>
    <d v="2015-03-12T00:00:00"/>
    <x v="0"/>
    <s v="保外"/>
    <s v="呼吸科戒烟室"/>
    <s v="观片灯"/>
    <x v="9"/>
    <s v="一类"/>
    <n v="2.3808219178082193"/>
  </r>
  <r>
    <n v="2208"/>
    <s v="插胃管模拟设备"/>
    <s v="H70/1"/>
    <s v="上海康津仪器"/>
    <s v="在用"/>
    <s v="科教处"/>
    <s v="2014.11.13"/>
    <d v="2014-11-13T00:00:00"/>
    <x v="1"/>
    <s v="保内2019.11"/>
    <s v="技能操作室"/>
    <s v="插胃管模拟设备"/>
    <x v="9"/>
    <s v="一类"/>
    <n v="2.7068493150684931"/>
  </r>
  <r>
    <n v="2209"/>
    <s v="高级导尿模型(女）"/>
    <s v="H70"/>
    <s v="上海康津仪器"/>
    <s v="在用"/>
    <s v="科教处"/>
    <s v="2014.11.13"/>
    <d v="2014-11-13T00:00:00"/>
    <x v="1"/>
    <s v="保内2019.11"/>
    <s v="技能操作室"/>
    <s v="高级导尿模型(女）"/>
    <x v="9"/>
    <s v="一类"/>
    <n v="2.7068493150684931"/>
  </r>
  <r>
    <n v="2210"/>
    <s v="高级导尿模型(男）"/>
    <s v="H70"/>
    <s v="上海康津仪器"/>
    <s v="在用"/>
    <s v="科教处"/>
    <s v="2014.11.13"/>
    <d v="2014-11-13T00:00:00"/>
    <x v="1"/>
    <s v="保内2019.11"/>
    <s v="技能操作室"/>
    <s v="高级导尿模型(男）"/>
    <x v="9"/>
    <s v="一类"/>
    <n v="2.7068493150684931"/>
  </r>
  <r>
    <n v="2211"/>
    <s v="检耳镜"/>
    <s v="22821（2.5V笔式）"/>
    <s v="美国伟伦"/>
    <s v="在用"/>
    <s v="耳鼻喉科"/>
    <s v="2011.08.31"/>
    <d v="2011-08-31T00:00:00"/>
    <x v="0"/>
    <s v="保外"/>
    <s v="耳鼻喉科"/>
    <s v="检耳镜"/>
    <x v="7"/>
    <s v="二类"/>
    <n v="5.912328767123288"/>
  </r>
  <r>
    <n v="2212"/>
    <s v="检耳镜"/>
    <s v="22821（2.5V笔式）"/>
    <s v="美国伟伦"/>
    <s v="在用"/>
    <s v="耳鼻喉科"/>
    <s v="2011.08.31"/>
    <d v="2011-08-31T00:00:00"/>
    <x v="0"/>
    <s v="保外"/>
    <s v="耳鼻喉科"/>
    <s v="检耳镜"/>
    <x v="7"/>
    <s v="二类"/>
    <n v="5.912328767123288"/>
  </r>
  <r>
    <n v="2213"/>
    <s v="电热恒温水槽"/>
    <s v="DKB-8A"/>
    <s v="上海精宏实验设备"/>
    <s v="在用"/>
    <s v="检验科"/>
    <s v="2011.08.24"/>
    <d v="2011-08-25T00:00:00"/>
    <x v="0"/>
    <s v="保外"/>
    <s v="检验科"/>
    <s v="电热恒温水槽"/>
    <x v="9"/>
    <s v="一类"/>
    <n v="5.9287671232876713"/>
  </r>
  <r>
    <n v="2214"/>
    <s v="电热恒温水槽"/>
    <s v="DKB-8A"/>
    <s v="上海精宏实验设备"/>
    <s v="在用"/>
    <s v="检验科"/>
    <s v="2011.08.24"/>
    <d v="2011-08-25T00:00:00"/>
    <x v="0"/>
    <s v="保外"/>
    <s v="检验科"/>
    <s v="电热恒温水槽"/>
    <x v="9"/>
    <s v="一类"/>
    <n v="5.9287671232876713"/>
  </r>
  <r>
    <n v="2215"/>
    <s v="喉镜"/>
    <s v="卡威光纤"/>
    <s v="德国卡威有限公司"/>
    <s v="在用"/>
    <s v="麻醉科"/>
    <s v="2010.02.11"/>
    <d v="2010-02-11T00:00:00"/>
    <x v="0"/>
    <s v="保外"/>
    <s v="麻醉科"/>
    <s v="喉镜"/>
    <x v="7"/>
    <s v="二类"/>
    <n v="7.463013698630137"/>
  </r>
  <r>
    <n v="2216"/>
    <s v="喉镜"/>
    <s v="卡威光纤"/>
    <s v="德国卡威有限公司"/>
    <s v="在用"/>
    <s v="麻醉科"/>
    <s v="2010.02.11"/>
    <d v="2010-02-11T00:00:00"/>
    <x v="0"/>
    <s v="保外"/>
    <s v="麻醉科"/>
    <s v="喉镜"/>
    <x v="7"/>
    <s v="二类"/>
    <n v="7.463013698630137"/>
  </r>
  <r>
    <n v="2217"/>
    <s v="脊柱手术托架"/>
    <s v="HXY"/>
    <s v="张家港华新医疗器械厂"/>
    <s v="在用"/>
    <s v="手术室"/>
    <s v="2006.05.27"/>
    <d v="2006-05-27T00:00:00"/>
    <x v="0"/>
    <s v="保外"/>
    <s v="手术室"/>
    <s v="脊柱手术托架"/>
    <x v="8"/>
    <s v="一类"/>
    <n v="11.178082191780822"/>
  </r>
  <r>
    <n v="2218"/>
    <s v="脊柱手术托架"/>
    <s v="HXY"/>
    <s v="张家港华新医疗器械厂"/>
    <s v="在用"/>
    <s v="手术室"/>
    <s v="2006.05.27"/>
    <d v="2006-05-27T00:00:00"/>
    <x v="0"/>
    <s v="保外"/>
    <s v="手术室"/>
    <s v="脊柱手术托架"/>
    <x v="8"/>
    <s v="一类"/>
    <n v="11.178082191780822"/>
  </r>
  <r>
    <n v="2219"/>
    <s v="雾化器"/>
    <s v="QW2605C1"/>
    <s v="成都维信"/>
    <s v="在用"/>
    <s v="10病区"/>
    <s v="2012.10.16"/>
    <d v="2012-10-16T00:00:00"/>
    <x v="0"/>
    <s v="保外"/>
    <s v="10病区"/>
    <s v="雾化器"/>
    <x v="9"/>
    <s v="二类"/>
    <n v="4.7835616438356166"/>
  </r>
  <r>
    <n v="2220"/>
    <s v="雾化器"/>
    <s v="QW2605C1"/>
    <s v="成都维信"/>
    <s v="在用"/>
    <s v="10病区"/>
    <s v="2012.10.16"/>
    <d v="2012-10-16T00:00:00"/>
    <x v="0"/>
    <s v="保外"/>
    <s v="10病区"/>
    <s v="雾化器"/>
    <x v="9"/>
    <s v="二类"/>
    <n v="4.7835616438356166"/>
  </r>
  <r>
    <n v="2221"/>
    <s v="雾化器"/>
    <s v="QW2605C1"/>
    <s v="成都维信"/>
    <s v="在用"/>
    <s v="10病区"/>
    <s v="2012.10.16"/>
    <d v="2012-10-16T00:00:00"/>
    <x v="0"/>
    <s v="保外"/>
    <s v="10病区"/>
    <s v="雾化器"/>
    <x v="9"/>
    <s v="二类"/>
    <n v="4.7835616438356166"/>
  </r>
  <r>
    <n v="2222"/>
    <s v="雾化器"/>
    <s v="QW2605C1"/>
    <s v="成都维信"/>
    <s v="在用"/>
    <s v="10病区"/>
    <s v="2012.10.16"/>
    <d v="2012-10-16T00:00:00"/>
    <x v="0"/>
    <s v="保外"/>
    <s v="10病区"/>
    <s v="雾化器"/>
    <x v="9"/>
    <s v="二类"/>
    <n v="4.7835616438356166"/>
  </r>
  <r>
    <n v="2223"/>
    <s v="雾化器"/>
    <s v="QW2605C1"/>
    <s v="成都维信"/>
    <s v="在用"/>
    <s v="10病区"/>
    <s v="2011.08.24"/>
    <d v="2011-08-25T00:00:00"/>
    <x v="0"/>
    <s v="保外"/>
    <s v="10病区"/>
    <s v="雾化器"/>
    <x v="9"/>
    <s v="二类"/>
    <n v="5.9287671232876713"/>
  </r>
  <r>
    <n v="2224"/>
    <s v="雾化器"/>
    <s v="QW2605C1"/>
    <s v="成都维信"/>
    <s v="在用"/>
    <s v="10病区"/>
    <s v="2011.08.24"/>
    <d v="2011-08-25T00:00:00"/>
    <x v="0"/>
    <s v="保外"/>
    <s v="10病区"/>
    <s v="雾化器"/>
    <x v="9"/>
    <s v="二类"/>
    <n v="5.9287671232876713"/>
  </r>
  <r>
    <n v="2225"/>
    <s v="雾化器"/>
    <s v="QW2605C1"/>
    <s v="成都维信"/>
    <s v="在用"/>
    <s v="10病区"/>
    <s v="2011.08.24"/>
    <d v="2011-08-25T00:00:00"/>
    <x v="0"/>
    <s v="保外"/>
    <s v="10病区"/>
    <s v="雾化器"/>
    <x v="9"/>
    <s v="二类"/>
    <n v="5.9287671232876713"/>
  </r>
  <r>
    <n v="2226"/>
    <s v="雾化器"/>
    <s v="QW2605C1"/>
    <s v="成都维信"/>
    <s v="在用"/>
    <s v="10病区"/>
    <s v="2011.08.24"/>
    <d v="2011-08-25T00:00:00"/>
    <x v="0"/>
    <s v="保外"/>
    <s v="10病区"/>
    <s v="雾化器"/>
    <x v="9"/>
    <s v="二类"/>
    <n v="5.9287671232876713"/>
  </r>
  <r>
    <n v="2227"/>
    <s v="雾化器"/>
    <s v="QW2605C1"/>
    <s v="成都维信"/>
    <s v="在用"/>
    <s v="10病区"/>
    <s v="2011.08.24"/>
    <d v="2011-08-25T00:00:00"/>
    <x v="0"/>
    <s v="保外"/>
    <s v="10病区"/>
    <s v="雾化器"/>
    <x v="9"/>
    <s v="二类"/>
    <n v="5.9287671232876713"/>
  </r>
  <r>
    <n v="2228"/>
    <s v="检眼镜片箱"/>
    <s v="SL-232"/>
    <s v="上海眼镜二厂"/>
    <s v="在用"/>
    <s v="体检中心"/>
    <s v="1996.06.01"/>
    <d v="1996-06-01T00:00:00"/>
    <x v="0"/>
    <s v="保外"/>
    <s v="体检中心"/>
    <s v="检眼镜片箱"/>
    <x v="7"/>
    <s v="二类"/>
    <n v="21.169863013698631"/>
  </r>
  <r>
    <n v="2229"/>
    <s v="检耳镜"/>
    <s v="卡威"/>
    <s v="德国卡威有限公司"/>
    <s v="在用"/>
    <s v="耳鼻喉科"/>
    <s v="2013.01.25"/>
    <d v="2013-01-25T00:00:00"/>
    <x v="0"/>
    <s v="保外"/>
    <s v="耳鼻喉科"/>
    <s v="检耳镜"/>
    <x v="7"/>
    <s v="二类"/>
    <n v="4.506849315068493"/>
  </r>
  <r>
    <n v="2230"/>
    <s v="检耳镜"/>
    <s v="卡威"/>
    <s v="德国卡威有限公司"/>
    <s v="在用"/>
    <s v="耳鼻喉科"/>
    <s v="2013.01.25"/>
    <d v="2013-01-24T00:00:00"/>
    <x v="0"/>
    <s v="保外"/>
    <s v="耳鼻喉科"/>
    <s v="检耳镜"/>
    <x v="7"/>
    <s v="二类"/>
    <n v="4.5095890410958903"/>
  </r>
  <r>
    <n v="2231"/>
    <s v="检眼镜"/>
    <s v="E56"/>
    <s v="德国卡威有限公司"/>
    <s v="在用"/>
    <s v="眼科"/>
    <s v="2011.09.26"/>
    <d v="2011-08-24T00:00:00"/>
    <x v="0"/>
    <s v="保外"/>
    <s v="眼科"/>
    <s v="检眼镜"/>
    <x v="7"/>
    <s v="二类"/>
    <n v="5.9315068493150687"/>
  </r>
  <r>
    <n v="2232"/>
    <s v="检眼镜"/>
    <s v="E56"/>
    <s v="德国卡威有限公司"/>
    <s v="在用"/>
    <s v="眼科"/>
    <s v="2011.09.26"/>
    <d v="2011-08-24T00:00:00"/>
    <x v="0"/>
    <s v="保外"/>
    <s v="眼科"/>
    <s v="检眼镜"/>
    <x v="7"/>
    <s v="二类"/>
    <n v="5.9315068493150687"/>
  </r>
  <r>
    <n v="2233"/>
    <s v="检眼镜"/>
    <s v="E56"/>
    <s v="德国卡威有限公司"/>
    <s v="在用"/>
    <s v="眼科"/>
    <s v="2011.09.26"/>
    <d v="2011-08-24T00:00:00"/>
    <x v="0"/>
    <s v="保外"/>
    <s v="眼科"/>
    <s v="检眼镜"/>
    <x v="7"/>
    <s v="二类"/>
    <n v="5.9315068493150687"/>
  </r>
  <r>
    <n v="2234"/>
    <s v="检眼镜"/>
    <s v="E56"/>
    <s v="德国卡威有限公司"/>
    <s v="在用"/>
    <s v="眼科"/>
    <s v="2011.09.26"/>
    <d v="2011-08-24T00:00:00"/>
    <x v="0"/>
    <s v="保外"/>
    <s v="眼科"/>
    <s v="检眼镜"/>
    <x v="7"/>
    <s v="二类"/>
    <n v="5.9315068493150687"/>
  </r>
  <r>
    <n v="2235"/>
    <s v="检眼镜"/>
    <s v="E56"/>
    <s v="德国卡威有限公司"/>
    <s v="在用"/>
    <s v="眼科"/>
    <s v="2011.09.26"/>
    <d v="2011-08-24T00:00:00"/>
    <x v="0"/>
    <s v="保外"/>
    <s v="眼科"/>
    <s v="检眼镜"/>
    <x v="7"/>
    <s v="二类"/>
    <n v="5.9315068493150687"/>
  </r>
  <r>
    <n v="2236"/>
    <s v="检眼镜"/>
    <s v="E56"/>
    <s v="德国卡威有限公司"/>
    <s v="在用"/>
    <s v="眼科"/>
    <s v="2011.09.26"/>
    <d v="2011-08-24T00:00:00"/>
    <x v="0"/>
    <s v="保外"/>
    <s v="眼科"/>
    <s v="检眼镜"/>
    <x v="7"/>
    <s v="二类"/>
    <n v="5.9315068493150687"/>
  </r>
  <r>
    <n v="2237"/>
    <s v="辐射仪"/>
    <s v="FD-3007KA"/>
    <s v="上海申核电子"/>
    <s v="在用"/>
    <s v="核医学科"/>
    <s v="2009.02.10"/>
    <d v="2009-02-10T00:00:00"/>
    <x v="0"/>
    <s v="保外"/>
    <s v="特检科"/>
    <s v="辐射仪"/>
    <x v="17"/>
    <s v="一类"/>
    <n v="8.4657534246575334"/>
  </r>
  <r>
    <n v="2238"/>
    <s v="电子秤"/>
    <s v="WZ"/>
    <s v="上海伟达"/>
    <s v="在用"/>
    <s v="血透室"/>
    <s v="2008.04.12"/>
    <d v="2008-04-12T00:00:00"/>
    <x v="0"/>
    <s v="保外"/>
    <s v="血透室"/>
    <s v="电子秤"/>
    <x v="9"/>
    <s v="一类"/>
    <n v="9.2986301369863007"/>
  </r>
  <r>
    <n v="2239"/>
    <s v="辐射仪"/>
    <s v="FD-3007KA"/>
    <s v="上海申核电子"/>
    <s v="在用"/>
    <s v="放疗组"/>
    <s v="2007.08.10"/>
    <d v="2007-08-10T00:00:00"/>
    <x v="0"/>
    <s v="保外"/>
    <s v="放疗室"/>
    <s v="辐射仪"/>
    <x v="17"/>
    <s v="二类"/>
    <n v="9.9726027397260282"/>
  </r>
  <r>
    <n v="2240"/>
    <s v="数字可调移液器"/>
    <s v="雷勃"/>
    <s v="雷勃"/>
    <s v="在用"/>
    <s v="检验科"/>
    <s v="2006.12.16"/>
    <d v="2006-12-16T00:00:00"/>
    <x v="0"/>
    <s v="保外"/>
    <s v="检验科"/>
    <s v="数字可调移液器"/>
    <x v="9"/>
    <s v="一类"/>
    <n v="10.621917808219179"/>
  </r>
  <r>
    <n v="2241"/>
    <s v="数字可调移液器"/>
    <s v="雷勃"/>
    <s v="雷勃"/>
    <s v="在用"/>
    <s v="检验科"/>
    <s v="2006.12.16"/>
    <d v="2006-12-16T00:00:00"/>
    <x v="0"/>
    <s v="保外"/>
    <s v="检验科"/>
    <s v="数字可调移液器"/>
    <x v="9"/>
    <s v="一类"/>
    <n v="10.621917808219179"/>
  </r>
  <r>
    <n v="2242"/>
    <s v="X射线防护反穿背心"/>
    <s v="超柔轻型"/>
    <s v="苏州市苏东医用防护"/>
    <s v="在用"/>
    <s v="核医学科"/>
    <s v="2003.03.20"/>
    <d v="2003-03-20T00:00:00"/>
    <x v="0"/>
    <s v="保外"/>
    <s v="特检科"/>
    <s v="防护背心"/>
    <x v="14"/>
    <s v="一类"/>
    <n v="14.367123287671232"/>
  </r>
  <r>
    <n v="2243"/>
    <s v="X射线防护反穿背心"/>
    <s v="超柔轻型"/>
    <s v="苏州市苏东医用防护"/>
    <s v="在用"/>
    <s v="核医学科"/>
    <s v="2003.03.20"/>
    <d v="2003-03-20T00:00:00"/>
    <x v="0"/>
    <s v="保外"/>
    <s v="特检科"/>
    <s v="防护背心"/>
    <x v="14"/>
    <s v="一类"/>
    <n v="14.367123287671232"/>
  </r>
  <r>
    <n v="2244"/>
    <s v="X射线防护反穿背心"/>
    <s v="超柔轻型"/>
    <s v="苏州市苏东医用防护"/>
    <s v="在用"/>
    <s v="核医学科"/>
    <s v="2003.03.20"/>
    <d v="2003-03-20T00:00:00"/>
    <x v="0"/>
    <s v="保外"/>
    <s v="特检科"/>
    <s v="防护背心"/>
    <x v="14"/>
    <s v="一类"/>
    <n v="14.367123287671232"/>
  </r>
  <r>
    <n v="2245"/>
    <s v="X射线防护反穿背心"/>
    <s v="超柔轻型"/>
    <s v="苏州市苏东医用防护"/>
    <s v="在用"/>
    <s v="核医学科"/>
    <s v="2003.03.20"/>
    <d v="2003-03-20T00:00:00"/>
    <x v="0"/>
    <s v="保外"/>
    <s v="特检科"/>
    <s v="防护背心"/>
    <x v="14"/>
    <s v="一类"/>
    <n v="14.367123287671232"/>
  </r>
  <r>
    <n v="2246"/>
    <s v="全自动恒温器"/>
    <s v="NYI-2"/>
    <s v="昆山日进"/>
    <s v="在用"/>
    <s v="口腔科"/>
    <s v="2005.09.01"/>
    <d v="2005-09-01T00:00:00"/>
    <x v="0"/>
    <s v="保外"/>
    <s v="口腔科"/>
    <s v="全自动恒温器"/>
    <x v="9"/>
    <s v="二类"/>
    <n v="11.912328767123288"/>
  </r>
  <r>
    <n v="2247"/>
    <s v="铅防护眼镜"/>
    <s v="WZ"/>
    <s v="苏州赛伊诺医疗"/>
    <s v="在用"/>
    <s v="核医学科"/>
    <s v="2007.05.29"/>
    <d v="2007-05-29T00:00:00"/>
    <x v="0"/>
    <s v="保外"/>
    <s v="特检科"/>
    <s v="防护眼镜"/>
    <x v="14"/>
    <s v="一类"/>
    <n v="10.172602739726027"/>
  </r>
  <r>
    <n v="2248"/>
    <s v="铅防护眼镜"/>
    <s v="WZ"/>
    <s v="苏州赛伊诺医疗"/>
    <s v="在用"/>
    <s v="核医学科"/>
    <s v="2007.05.29"/>
    <d v="2007-05-29T00:00:00"/>
    <x v="0"/>
    <s v="保外"/>
    <s v="特检科"/>
    <s v="防护眼镜"/>
    <x v="14"/>
    <s v="一类"/>
    <n v="10.172602739726027"/>
  </r>
  <r>
    <n v="2249"/>
    <s v="对光机"/>
    <s v="WZ"/>
    <s v="上海东湖机械厂"/>
    <s v="在用"/>
    <s v="眼科"/>
    <s v="1987.06.01"/>
    <d v="1987-06-01T00:00:00"/>
    <x v="0"/>
    <s v="保外"/>
    <s v="眼科"/>
    <s v="对光机"/>
    <x v="7"/>
    <s v="二类"/>
    <n v="30.17808219178082"/>
  </r>
  <r>
    <n v="2250"/>
    <s v="多功能细胞分类仪"/>
    <s v="WZR-BM2"/>
    <s v="苏州市东吴医用电子"/>
    <s v="在用"/>
    <s v="检验科"/>
    <s v="2014.08.18"/>
    <d v="2014-08-18T00:00:00"/>
    <x v="0"/>
    <s v="保外"/>
    <s v="临检室"/>
    <s v="细胞分析仪"/>
    <x v="2"/>
    <s v="二类"/>
    <n v="2.9452054794520546"/>
  </r>
  <r>
    <n v="2251"/>
    <s v="多功能细胞分类仪"/>
    <s v="WZR-BM2"/>
    <s v="苏州市东吴医用电子"/>
    <s v="在用"/>
    <s v="检验科"/>
    <s v="2014.03.20"/>
    <d v="2014-03-20T00:00:00"/>
    <x v="0"/>
    <s v="保外"/>
    <s v="临检室"/>
    <s v="细胞分析仪"/>
    <x v="2"/>
    <s v="二类"/>
    <n v="3.3589041095890413"/>
  </r>
  <r>
    <n v="2252"/>
    <s v="食道狭窄扩张器"/>
    <s v="ST-3型"/>
    <s v="未知制造商"/>
    <s v="在用"/>
    <s v="影像中心"/>
    <s v="1995.09.01"/>
    <d v="1995-09-01T00:00:00"/>
    <x v="0"/>
    <s v="保外"/>
    <s v="影像中心"/>
    <s v="扩张器"/>
    <x v="9"/>
    <s v="一类"/>
    <n v="21.920547945205481"/>
  </r>
  <r>
    <n v="2253"/>
    <s v="电子秤"/>
    <s v="TCS-150"/>
    <s v="上海东方衡器"/>
    <s v="在用"/>
    <s v="胃肠镜室"/>
    <s v="2016.08.25"/>
    <d v="2016-08-25T00:00:00"/>
    <x v="1"/>
    <s v="保内2017.8"/>
    <s v="肺功能室"/>
    <s v="电子秤"/>
    <x v="9"/>
    <s v="一类"/>
    <n v="0.92328767123287669"/>
  </r>
  <r>
    <n v="2254"/>
    <s v="电子秤"/>
    <s v="TCS-150"/>
    <s v="上海东方衡器"/>
    <s v="在用"/>
    <s v="31病区"/>
    <s v="2016.05.16"/>
    <d v="2016-05-16T00:00:00"/>
    <x v="0"/>
    <s v="保外"/>
    <s v="31病区"/>
    <s v="电子秤"/>
    <x v="9"/>
    <s v="一类"/>
    <n v="1.2"/>
  </r>
  <r>
    <n v="2255"/>
    <s v="电子秤"/>
    <s v="TCS-150"/>
    <s v="上海东方衡器"/>
    <s v="在用"/>
    <s v="门诊部"/>
    <s v="2015.06.16"/>
    <d v="2015-06-16T00:00:00"/>
    <x v="0"/>
    <s v="保外"/>
    <s v="门诊部"/>
    <s v="电子秤"/>
    <x v="9"/>
    <s v="一类"/>
    <n v="2.117808219178082"/>
  </r>
  <r>
    <n v="2256"/>
    <s v="电子秤"/>
    <s v="TCS-150"/>
    <s v="上海东方衡器"/>
    <s v="在用"/>
    <s v="门诊部"/>
    <s v="2014.04.02"/>
    <d v="2014-04-02T00:00:00"/>
    <x v="0"/>
    <s v="保外"/>
    <s v="儿科候诊区"/>
    <s v="电子秤"/>
    <x v="9"/>
    <s v="一类"/>
    <n v="3.3232876712328765"/>
  </r>
  <r>
    <n v="2257"/>
    <s v="电子秤"/>
    <s v="TCS-150"/>
    <s v="上海东方衡器"/>
    <s v="在用"/>
    <s v="29病区"/>
    <s v="2013.12.18"/>
    <d v="2013-12-18T00:00:00"/>
    <x v="0"/>
    <s v="保外"/>
    <s v="29病区"/>
    <s v="电子秤"/>
    <x v="9"/>
    <s v="一类"/>
    <n v="3.6109589041095891"/>
  </r>
  <r>
    <n v="2258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59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0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1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2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3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4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5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6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7"/>
    <s v="雾化器"/>
    <s v="QW2605C1"/>
    <s v="成都维信"/>
    <s v="在用"/>
    <s v="门诊部"/>
    <s v="2015.01.07"/>
    <d v="2015-01-07T00:00:00"/>
    <x v="0"/>
    <s v="保外"/>
    <s v="儿科"/>
    <s v="雾化器"/>
    <x v="9"/>
    <s v="二类"/>
    <n v="2.5561643835616437"/>
  </r>
  <r>
    <n v="2268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69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0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1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2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3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4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5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6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7"/>
    <s v="雾化器"/>
    <s v="QW2605C1"/>
    <s v="成都维信"/>
    <s v="在用"/>
    <s v="10病区"/>
    <s v="2014.09.22"/>
    <d v="2014-09-22T00:00:00"/>
    <x v="0"/>
    <s v="保外"/>
    <s v="儿科门诊"/>
    <s v="雾化器"/>
    <x v="9"/>
    <s v="二类"/>
    <n v="2.8493150684931505"/>
  </r>
  <r>
    <n v="2278"/>
    <s v="雾化器"/>
    <s v="QW2605C1"/>
    <s v="成都维信"/>
    <s v="在用"/>
    <s v="10病区"/>
    <s v="2014.02.18"/>
    <d v="2014-02-18T00:00:00"/>
    <x v="0"/>
    <s v="保外"/>
    <s v="儿科门诊"/>
    <s v="雾化器"/>
    <x v="9"/>
    <s v="二类"/>
    <n v="3.441095890410959"/>
  </r>
  <r>
    <n v="2279"/>
    <s v="雾化器"/>
    <s v="QW2605C1"/>
    <s v="成都维信"/>
    <s v="在用"/>
    <s v="10病区"/>
    <s v="2014.02.18"/>
    <d v="2014-02-18T00:00:00"/>
    <x v="0"/>
    <s v="保外"/>
    <s v="儿科门诊"/>
    <s v="雾化器"/>
    <x v="9"/>
    <s v="二类"/>
    <n v="3.441095890410959"/>
  </r>
  <r>
    <n v="2280"/>
    <s v="雾化器"/>
    <s v="QW2605C1"/>
    <s v="成都维信"/>
    <s v="在用"/>
    <s v="10病区"/>
    <s v="2014.02.18"/>
    <d v="2014-02-18T00:00:00"/>
    <x v="0"/>
    <s v="保外"/>
    <s v="儿科门诊"/>
    <s v="雾化器"/>
    <x v="9"/>
    <s v="二类"/>
    <n v="3.441095890410959"/>
  </r>
  <r>
    <n v="2281"/>
    <s v="雾化器"/>
    <s v="QW2605C1"/>
    <s v="成都维信"/>
    <s v="在用"/>
    <s v="10病区"/>
    <s v="2014.02.18"/>
    <d v="2014-02-18T00:00:00"/>
    <x v="0"/>
    <s v="保外"/>
    <s v="儿科门诊"/>
    <s v="雾化器"/>
    <x v="9"/>
    <s v="二类"/>
    <n v="3.441095890410959"/>
  </r>
  <r>
    <n v="2282"/>
    <s v="雾化器"/>
    <s v="QW2605C1"/>
    <s v="成都维信"/>
    <s v="在用"/>
    <s v="10病区"/>
    <s v="2014.02.18"/>
    <d v="2014-02-18T00:00:00"/>
    <x v="0"/>
    <s v="保外"/>
    <s v="儿科门诊"/>
    <s v="雾化器"/>
    <x v="9"/>
    <s v="二类"/>
    <n v="3.441095890410959"/>
  </r>
  <r>
    <n v="2283"/>
    <s v="雾化器"/>
    <s v="QW2605C1"/>
    <s v="成都维信"/>
    <s v="在用"/>
    <s v="10病区"/>
    <s v="2014.02.18"/>
    <d v="2014-02-18T00:00:00"/>
    <x v="0"/>
    <s v="保外"/>
    <s v="儿科门诊"/>
    <s v="雾化器"/>
    <x v="9"/>
    <s v="二类"/>
    <n v="3.441095890410959"/>
  </r>
  <r>
    <n v="2284"/>
    <s v="LED观片灯"/>
    <s v="单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285"/>
    <s v="LED观片灯"/>
    <s v="单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286"/>
    <s v="LED观片灯"/>
    <s v="单联"/>
    <s v="福州国德光电"/>
    <s v="在用"/>
    <s v="眼科"/>
    <s v="2011.06.16"/>
    <d v="2011-06-16T00:00:00"/>
    <x v="0"/>
    <s v="保外"/>
    <s v="眼科"/>
    <s v="观片灯"/>
    <x v="9"/>
    <s v="一类"/>
    <n v="6.1205479452054794"/>
  </r>
  <r>
    <n v="2287"/>
    <s v="LED观片灯"/>
    <s v="单联"/>
    <s v="福州国德光电"/>
    <s v="在用"/>
    <s v="25病区"/>
    <s v="2011.06.16"/>
    <d v="2011-06-16T00:00:00"/>
    <x v="0"/>
    <s v="保外"/>
    <s v="25病区"/>
    <s v="观片灯"/>
    <x v="9"/>
    <s v="一类"/>
    <n v="6.1205479452054794"/>
  </r>
  <r>
    <n v="2288"/>
    <s v="LED观片灯"/>
    <s v="单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289"/>
    <s v="LED观片灯"/>
    <s v="单联"/>
    <s v="福州国德光电"/>
    <s v="在用"/>
    <s v="门诊部"/>
    <s v="2011.06.16"/>
    <d v="2011-06-16T00:00:00"/>
    <x v="0"/>
    <s v="保外"/>
    <s v="门诊部"/>
    <s v="观片灯"/>
    <x v="9"/>
    <s v="一类"/>
    <n v="6.1205479452054794"/>
  </r>
  <r>
    <n v="2290"/>
    <s v="LED观片灯"/>
    <s v="单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291"/>
    <s v="LED观片灯"/>
    <s v="单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292"/>
    <s v="LED观片灯"/>
    <s v="单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293"/>
    <s v="LED观片灯"/>
    <s v="单联"/>
    <s v="福州国德光电"/>
    <s v="在用"/>
    <s v="急诊科"/>
    <s v="2011.06.16"/>
    <d v="2011-06-16T00:00:00"/>
    <x v="0"/>
    <s v="保外"/>
    <s v="急诊科"/>
    <s v="观片灯"/>
    <x v="9"/>
    <s v="一类"/>
    <n v="6.1205479452054794"/>
  </r>
  <r>
    <n v="2294"/>
    <s v="LED观片灯"/>
    <s v="单联"/>
    <s v="福州国德光电"/>
    <s v="在用"/>
    <s v="18病区"/>
    <s v="2011.06.16"/>
    <d v="2011-06-16T00:00:00"/>
    <x v="0"/>
    <s v="保外"/>
    <s v="18病区"/>
    <s v="观片灯"/>
    <x v="9"/>
    <s v="一类"/>
    <n v="6.1205479452054794"/>
  </r>
  <r>
    <n v="2295"/>
    <s v="LED观片灯"/>
    <s v="单联"/>
    <s v="福州国德光电"/>
    <s v="在用"/>
    <s v="18病区"/>
    <s v="2011.06.16"/>
    <d v="2011-06-16T00:00:00"/>
    <x v="0"/>
    <s v="保外"/>
    <s v="18病区"/>
    <s v="观片灯"/>
    <x v="9"/>
    <s v="一类"/>
    <n v="6.1205479452054794"/>
  </r>
  <r>
    <n v="2296"/>
    <s v="电热恒温干燥箱"/>
    <s v="GZX-DH"/>
    <s v="上海跃进医疗"/>
    <s v="在用"/>
    <s v="病理科"/>
    <s v="2007.07.03"/>
    <d v="2007-07-03T00:00:00"/>
    <x v="0"/>
    <s v="保外"/>
    <s v="病理科"/>
    <s v="恒温干燥箱"/>
    <x v="2"/>
    <s v="一类"/>
    <n v="10.076712328767123"/>
  </r>
  <r>
    <n v="2297"/>
    <s v="X射线病人防护包"/>
    <s v="WZ"/>
    <s v="苏州市苏东医用防护"/>
    <s v="在用"/>
    <s v="影像中心"/>
    <s v="2009.06.01"/>
    <d v="2009-06-01T00:00:00"/>
    <x v="0"/>
    <s v="保外"/>
    <s v="影像中心"/>
    <s v="防护包"/>
    <x v="14"/>
    <s v="一类"/>
    <n v="8.161643835616438"/>
  </r>
  <r>
    <n v="2298"/>
    <s v="X射线病人防护包"/>
    <s v="WZ"/>
    <s v="苏州市苏东医用防护"/>
    <s v="在用"/>
    <s v="影像中心"/>
    <s v="2009.06.01"/>
    <d v="2009-06-01T00:00:00"/>
    <x v="0"/>
    <s v="保外"/>
    <s v="影像中心"/>
    <s v="防护包"/>
    <x v="14"/>
    <s v="一类"/>
    <n v="8.161643835616438"/>
  </r>
  <r>
    <n v="2299"/>
    <s v="X射线病人防护包"/>
    <s v="WZ"/>
    <s v="苏州市苏东医用防护"/>
    <s v="在用"/>
    <s v="影像中心"/>
    <s v="2009.06.01"/>
    <d v="2009-06-01T00:00:00"/>
    <x v="0"/>
    <s v="保外"/>
    <s v="影像中心"/>
    <s v="防护包"/>
    <x v="14"/>
    <s v="一类"/>
    <n v="8.161643835616438"/>
  </r>
  <r>
    <n v="2300"/>
    <s v="X射线病人防护包"/>
    <s v="WZ"/>
    <s v="苏州市苏东医用防护"/>
    <s v="在用"/>
    <s v="影像中心"/>
    <s v="2009.06.01"/>
    <d v="2009-06-01T00:00:00"/>
    <x v="0"/>
    <s v="保外"/>
    <s v="影像中心"/>
    <s v="防护包"/>
    <x v="14"/>
    <s v="一类"/>
    <n v="8.161643835616438"/>
  </r>
  <r>
    <n v="2301"/>
    <s v="电动人流吸引器"/>
    <s v="LX-3"/>
    <s v="上海医用吸引厂"/>
    <s v="在用"/>
    <s v="妇产科"/>
    <s v="2011.05.25"/>
    <d v="2011-05-26T00:00:00"/>
    <x v="0"/>
    <s v="保外"/>
    <s v="妇产科门诊"/>
    <s v="电动人流吸引器"/>
    <x v="5"/>
    <s v="二类"/>
    <n v="6.1780821917808222"/>
  </r>
  <r>
    <n v="2302"/>
    <s v="电动人流吸引器"/>
    <s v="LX-3"/>
    <s v="上海医用吸引厂"/>
    <s v="在用"/>
    <s v="妇产科"/>
    <s v="2011.05.25"/>
    <d v="2011-05-26T00:00:00"/>
    <x v="0"/>
    <s v="保外"/>
    <s v="妇产科门诊"/>
    <s v="电动人流吸引器"/>
    <x v="5"/>
    <s v="二类"/>
    <n v="6.1780821917808222"/>
  </r>
  <r>
    <n v="2303"/>
    <s v="电子人体气管插管训练模型（带报警）"/>
    <s v="KAS-5S"/>
    <s v="上海胜健医学"/>
    <s v="在用"/>
    <s v="科教处"/>
    <s v="2010.09.06"/>
    <d v="2010-09-06T00:00:00"/>
    <x v="0"/>
    <s v="保外"/>
    <s v="科教处"/>
    <s v="电子人体气管插管训练模型"/>
    <x v="9"/>
    <s v="一类"/>
    <n v="6.8958904109589039"/>
  </r>
  <r>
    <n v="2304"/>
    <s v="气管插管训练模型"/>
    <s v="SJ--5S"/>
    <s v="上海胜健医学"/>
    <s v="在用"/>
    <s v="科教处"/>
    <s v="2008.11.24"/>
    <d v="2008-11-24T00:00:00"/>
    <x v="0"/>
    <s v="保外"/>
    <s v="科教处"/>
    <s v="气管插管训练模型"/>
    <x v="9"/>
    <s v="一类"/>
    <n v="8.6794520547945204"/>
  </r>
  <r>
    <n v="2305"/>
    <s v="脉氧仪"/>
    <s v="CMS-50"/>
    <s v="秦皇岛市康泰医疗"/>
    <s v="在用"/>
    <s v="29病区"/>
    <s v="2010.08.18"/>
    <d v="2010-08-18T00:00:00"/>
    <x v="0"/>
    <s v="保外"/>
    <s v="29病区"/>
    <s v="脉氧仪"/>
    <x v="6"/>
    <s v="二类"/>
    <n v="6.9479452054794519"/>
  </r>
  <r>
    <n v="2306"/>
    <s v="脉氧仪"/>
    <s v="CMS-50"/>
    <s v="苏州洛晨"/>
    <s v="在用"/>
    <s v="27病区"/>
    <s v="2009.09.28"/>
    <d v="2009-09-28T00:00:00"/>
    <x v="0"/>
    <s v="保外"/>
    <s v="27病区"/>
    <s v="脉氧仪"/>
    <x v="6"/>
    <s v="二类"/>
    <n v="7.8356164383561646"/>
  </r>
  <r>
    <n v="2307"/>
    <s v="脉氧仪"/>
    <s v="CMS-50"/>
    <s v="苏州洛晨"/>
    <s v="在用"/>
    <s v="27病区"/>
    <s v="2009.09.28"/>
    <d v="2009-09-28T00:00:00"/>
    <x v="0"/>
    <s v="保外"/>
    <s v="27病区"/>
    <s v="脉氧仪"/>
    <x v="6"/>
    <s v="二类"/>
    <n v="7.8356164383561646"/>
  </r>
  <r>
    <n v="2308"/>
    <s v="验光仪电动工作台"/>
    <s v="WZ"/>
    <s v="拓普康"/>
    <s v="在用"/>
    <s v="眼科"/>
    <s v="2002.08.06"/>
    <d v="2002-08-06T00:00:00"/>
    <x v="0"/>
    <s v="保外"/>
    <s v="眼科"/>
    <s v="验光工作台"/>
    <x v="7"/>
    <s v="一类"/>
    <n v="14.986301369863014"/>
  </r>
  <r>
    <n v="2309"/>
    <s v="石膏切割器"/>
    <s v="DSJ--1"/>
    <s v="上海手术器械厂"/>
    <s v="在用"/>
    <s v="17病区"/>
    <s v="2008.11.05"/>
    <d v="2008-11-05T00:00:00"/>
    <x v="0"/>
    <s v="保外"/>
    <s v="17病区"/>
    <s v="石膏切割器"/>
    <x v="12"/>
    <s v="一类"/>
    <n v="8.7315068493150694"/>
  </r>
  <r>
    <n v="2310"/>
    <s v="喉镜"/>
    <s v="MINI-2000光纤维"/>
    <s v="南京听德立公司"/>
    <s v="在用"/>
    <s v="耳鼻喉科"/>
    <s v="2003.05.28"/>
    <d v="2003-05-28T00:00:00"/>
    <x v="0"/>
    <s v="保外"/>
    <s v="五官科"/>
    <s v="喉镜"/>
    <x v="7"/>
    <s v="二类"/>
    <n v="14.178082191780822"/>
  </r>
  <r>
    <n v="2311"/>
    <s v="检耳镜"/>
    <s v="2000型"/>
    <s v="未知制造商"/>
    <s v="在用"/>
    <s v="体检中心"/>
    <s v="2003.05.14"/>
    <d v="2003-05-14T00:00:00"/>
    <x v="0"/>
    <s v="保外"/>
    <s v="体检中心"/>
    <s v="检耳镜"/>
    <x v="7"/>
    <s v="二类"/>
    <n v="14.216438356164383"/>
  </r>
  <r>
    <n v="2312"/>
    <s v="单头无影灯"/>
    <s v="LD-II"/>
    <s v="上海医疗器械股份有限"/>
    <s v="在用"/>
    <s v="急诊科"/>
    <s v="2009.11.06"/>
    <d v="2009-11-06T00:00:00"/>
    <x v="0"/>
    <s v="保外"/>
    <s v="急诊科"/>
    <s v="无影灯"/>
    <x v="5"/>
    <s v="二类"/>
    <n v="7.7287671232876711"/>
  </r>
  <r>
    <n v="2313"/>
    <s v="单头无影灯"/>
    <s v="LD-II"/>
    <s v="上海医疗器械股份有限"/>
    <s v="在用"/>
    <s v="3病区"/>
    <s v="2009.03.12"/>
    <d v="2009-03-12T00:00:00"/>
    <x v="0"/>
    <s v="保外"/>
    <s v="3病区"/>
    <s v="无影灯"/>
    <x v="5"/>
    <s v="二类"/>
    <n v="8.3835616438356162"/>
  </r>
  <r>
    <n v="2314"/>
    <s v="单头无影灯"/>
    <s v="WZ"/>
    <s v="上海医疗器械股份有限"/>
    <s v="在用"/>
    <s v="体检中心"/>
    <s v="2005.09.06"/>
    <d v="2005-09-06T00:00:00"/>
    <x v="0"/>
    <s v="保外"/>
    <s v="体检中心"/>
    <s v="无影灯"/>
    <x v="5"/>
    <s v="二类"/>
    <n v="11.898630136986302"/>
  </r>
  <r>
    <n v="2315"/>
    <s v="单头无影灯"/>
    <s v="WZ"/>
    <s v="上海医疗器械股份有限"/>
    <s v="在用"/>
    <s v="体检中心"/>
    <s v="2005.09.06"/>
    <d v="2005-09-06T00:00:00"/>
    <x v="0"/>
    <s v="保外"/>
    <s v="体检中心"/>
    <s v="无影灯"/>
    <x v="5"/>
    <s v="二类"/>
    <n v="11.898630136986302"/>
  </r>
  <r>
    <n v="2316"/>
    <s v="紫外线消毒车"/>
    <s v="WZ"/>
    <s v="江阴市光电仪器"/>
    <s v="在用"/>
    <s v="血透室"/>
    <s v="2002.11.14"/>
    <d v="2002-11-14T00:00:00"/>
    <x v="0"/>
    <s v="保外"/>
    <s v="血透室"/>
    <s v="消毒车"/>
    <x v="9"/>
    <s v="二类"/>
    <n v="14.712328767123287"/>
  </r>
  <r>
    <n v="2317"/>
    <s v="气垫床"/>
    <s v="三马波动型YQ-PB"/>
    <s v="上海三马医疗"/>
    <s v="在用"/>
    <s v="28病区"/>
    <s v="2009.12.29"/>
    <d v="2009-12-29T00:00:00"/>
    <x v="0"/>
    <s v="保外"/>
    <s v="28病区"/>
    <s v="气垫床"/>
    <x v="9"/>
    <s v="一类"/>
    <n v="7.5835616438356164"/>
  </r>
  <r>
    <n v="2318"/>
    <s v="气垫床"/>
    <s v="三马YQ--PB"/>
    <s v="上海三马医疗"/>
    <s v="在用"/>
    <s v="17病区"/>
    <s v="2009.08.13"/>
    <d v="2009-08-13T00:00:00"/>
    <x v="0"/>
    <s v="保外"/>
    <s v="17病区"/>
    <s v="气垫床"/>
    <x v="9"/>
    <s v="一类"/>
    <n v="7.9616438356164387"/>
  </r>
  <r>
    <n v="2319"/>
    <s v="气垫床"/>
    <s v="三马YQ--PB"/>
    <s v="上海三马医疗"/>
    <s v="在用"/>
    <s v="17病区"/>
    <s v="2009.08.13"/>
    <d v="2009-08-13T00:00:00"/>
    <x v="0"/>
    <s v="保外"/>
    <s v="17病区"/>
    <s v="气垫床"/>
    <x v="9"/>
    <s v="一类"/>
    <n v="7.9616438356164387"/>
  </r>
  <r>
    <n v="2320"/>
    <s v="气垫床"/>
    <s v="三马YQ--PB"/>
    <s v="上海三马医疗"/>
    <s v="在用"/>
    <s v="17病区"/>
    <s v="2009.07.17"/>
    <d v="2009-07-17T00:00:00"/>
    <x v="0"/>
    <s v="保外"/>
    <s v="17病区"/>
    <s v="气垫床"/>
    <x v="9"/>
    <s v="一类"/>
    <n v="8.0356164383561648"/>
  </r>
  <r>
    <n v="2321"/>
    <s v="气垫床"/>
    <s v="YQ-PB"/>
    <s v="上海三马医疗"/>
    <s v="在用"/>
    <s v="18病区"/>
    <s v="2009.04.09"/>
    <d v="2009-04-09T00:00:00"/>
    <x v="0"/>
    <s v="保外"/>
    <s v="18病区"/>
    <s v="气垫床"/>
    <x v="9"/>
    <s v="一类"/>
    <n v="8.3068493150684937"/>
  </r>
  <r>
    <n v="2322"/>
    <s v="气垫床"/>
    <s v="YQ-PB"/>
    <s v="上海三马医疗"/>
    <s v="在用"/>
    <s v="18病区"/>
    <s v="2009.04.09"/>
    <d v="2009-04-09T00:00:00"/>
    <x v="0"/>
    <s v="保外"/>
    <s v="18病区"/>
    <s v="气垫床"/>
    <x v="9"/>
    <s v="一类"/>
    <n v="8.3068493150684937"/>
  </r>
  <r>
    <n v="2323"/>
    <s v="气垫床"/>
    <s v="三马YQ--PB"/>
    <s v="上海三马医疗"/>
    <s v="在用"/>
    <s v="16病区"/>
    <s v="2008.08.28"/>
    <d v="2008-08-28T00:00:00"/>
    <x v="0"/>
    <s v="保外"/>
    <s v="16病区"/>
    <s v="气垫床"/>
    <x v="9"/>
    <s v="一类"/>
    <n v="8.9205479452054792"/>
  </r>
  <r>
    <n v="2324"/>
    <s v="气垫床"/>
    <s v="三马YQ--PB"/>
    <s v="上海三马医疗"/>
    <s v="在用"/>
    <s v="29病区"/>
    <s v="2008.06.10"/>
    <d v="2008-06-10T00:00:00"/>
    <x v="0"/>
    <s v="保外"/>
    <s v="29病区"/>
    <s v="气垫床"/>
    <x v="9"/>
    <s v="一类"/>
    <n v="9.1369863013698627"/>
  </r>
  <r>
    <n v="2325"/>
    <s v="气垫床"/>
    <s v="三马YQ--PB"/>
    <s v="上海三马医疗"/>
    <s v="在用"/>
    <s v="29病区"/>
    <s v="2008.06.10"/>
    <d v="2008-06-10T00:00:00"/>
    <x v="0"/>
    <s v="保外"/>
    <s v="29病区"/>
    <s v="气垫床"/>
    <x v="9"/>
    <s v="一类"/>
    <n v="9.1369863013698627"/>
  </r>
  <r>
    <n v="2326"/>
    <s v="气垫床"/>
    <s v="三马YQ--PB"/>
    <s v="上海三马医疗"/>
    <s v="在用"/>
    <s v="29病区"/>
    <s v="2008.06.10"/>
    <d v="2008-06-10T00:00:00"/>
    <x v="0"/>
    <s v="保外"/>
    <s v="29病区"/>
    <s v="气垫床"/>
    <x v="9"/>
    <s v="一类"/>
    <n v="9.1369863013698627"/>
  </r>
  <r>
    <n v="2327"/>
    <s v="气垫床"/>
    <s v="三马(YQ-P2N)"/>
    <s v="上海三马医疗"/>
    <s v="在用"/>
    <s v="24病区"/>
    <s v="2008.02.22"/>
    <d v="2008-02-22T00:00:00"/>
    <x v="0"/>
    <s v="保外"/>
    <s v="24病区"/>
    <s v="气垫床"/>
    <x v="9"/>
    <s v="一类"/>
    <n v="9.4356164383561651"/>
  </r>
  <r>
    <n v="2328"/>
    <s v="气垫床"/>
    <s v="三马(YQ-P2N)"/>
    <s v="上海三马医疗"/>
    <s v="在用"/>
    <s v="24病区"/>
    <s v="2008.02.22"/>
    <d v="2008-02-22T00:00:00"/>
    <x v="0"/>
    <s v="保外"/>
    <s v="24病区"/>
    <s v="气垫床"/>
    <x v="9"/>
    <s v="一类"/>
    <n v="9.4356164383561651"/>
  </r>
  <r>
    <n v="2329"/>
    <s v="气垫床"/>
    <s v="三马(YQ-P2N)"/>
    <s v="上海三马医疗"/>
    <s v="在用"/>
    <s v="12病区"/>
    <s v="2008.02.22"/>
    <d v="2008-02-22T00:00:00"/>
    <x v="0"/>
    <s v="保外"/>
    <s v="12病区"/>
    <s v="气垫床"/>
    <x v="9"/>
    <s v="一类"/>
    <n v="9.4356164383561651"/>
  </r>
  <r>
    <n v="2330"/>
    <s v="气垫床"/>
    <s v="三马(YQ-P2N)"/>
    <s v="上海三马医疗"/>
    <s v="在用"/>
    <s v="16病区"/>
    <s v="2008.02.22"/>
    <d v="2008-02-22T00:00:00"/>
    <x v="0"/>
    <s v="保外"/>
    <s v="16病区"/>
    <s v="气垫床"/>
    <x v="9"/>
    <s v="一类"/>
    <n v="9.4356164383561651"/>
  </r>
  <r>
    <n v="2331"/>
    <s v="气垫床"/>
    <s v="YQ-PB"/>
    <s v="上海三马医疗"/>
    <s v="在用"/>
    <s v="29病区"/>
    <s v="2007.07.26"/>
    <d v="2007-07-26T00:00:00"/>
    <x v="0"/>
    <s v="保外"/>
    <s v="29病区"/>
    <s v="气垫床"/>
    <x v="9"/>
    <s v="一类"/>
    <n v="10.013698630136986"/>
  </r>
  <r>
    <n v="2332"/>
    <s v="气垫床"/>
    <s v="YQ-PB"/>
    <s v="上海三马医疗"/>
    <s v="在用"/>
    <s v="29病区"/>
    <s v="2007.07.26"/>
    <d v="2007-07-26T00:00:00"/>
    <x v="0"/>
    <s v="保外"/>
    <s v="29病区"/>
    <s v="气垫床"/>
    <x v="9"/>
    <s v="一类"/>
    <n v="10.013698630136986"/>
  </r>
  <r>
    <n v="2333"/>
    <s v="气垫床"/>
    <s v="YQ-PB"/>
    <s v="上海三马医疗"/>
    <s v="在用"/>
    <s v="15病区"/>
    <s v="2007.06.18"/>
    <d v="2007-06-18T00:00:00"/>
    <x v="0"/>
    <s v="保外"/>
    <s v="15病区"/>
    <s v="气垫床"/>
    <x v="9"/>
    <s v="一类"/>
    <n v="10.117808219178082"/>
  </r>
  <r>
    <n v="2334"/>
    <s v="充电式电钻"/>
    <s v="WZ"/>
    <s v="上海医疗器械股份有限"/>
    <s v="在用"/>
    <s v="24病区"/>
    <s v="1998.01.01"/>
    <d v="1998-01-01T00:00:00"/>
    <x v="0"/>
    <s v="保外"/>
    <s v="24病区"/>
    <s v="充电式电钻"/>
    <x v="12"/>
    <s v="二类"/>
    <n v="19.583561643835615"/>
  </r>
  <r>
    <n v="2335"/>
    <s v="手臂缝合训练模型"/>
    <s v="SJ/N"/>
    <s v="上海胜健医学"/>
    <s v="在用"/>
    <s v="科教处"/>
    <s v="2008.11.24"/>
    <d v="2008-11-24T00:00:00"/>
    <x v="0"/>
    <s v="保外"/>
    <s v="科教处"/>
    <s v="手臂缝合训练模型"/>
    <x v="9"/>
    <s v="一类"/>
    <n v="8.6794520547945204"/>
  </r>
  <r>
    <n v="2336"/>
    <s v="检耳镜"/>
    <s v="Riester  3000"/>
    <s v="北京现代润腾"/>
    <s v="在用"/>
    <s v="耳鼻喉科"/>
    <s v="2005.10.21"/>
    <d v="2005-10-21T00:00:00"/>
    <x v="0"/>
    <s v="保外"/>
    <s v="五官科"/>
    <s v="检耳镜"/>
    <x v="7"/>
    <s v="二类"/>
    <n v="11.775342465753425"/>
  </r>
  <r>
    <n v="2337"/>
    <s v="婴儿电子秤"/>
    <s v="ZY－10型"/>
    <s v="无锡衡器厂"/>
    <s v="在用"/>
    <s v="5病区"/>
    <s v="1998.01.01"/>
    <d v="1998-01-01T00:00:00"/>
    <x v="0"/>
    <s v="保外"/>
    <s v="5病区"/>
    <s v="婴儿电子秤"/>
    <x v="9"/>
    <s v="一类"/>
    <n v="19.583561643835615"/>
  </r>
  <r>
    <n v="2338"/>
    <s v="无汞电子血压计"/>
    <s v="UM-101"/>
    <s v="欧姆龙"/>
    <s v="在用"/>
    <s v="26病区"/>
    <s v="2010.08.18"/>
    <d v="2010-08-18T00:00:00"/>
    <x v="0"/>
    <s v="保外"/>
    <s v="26病区"/>
    <s v="电子血压计"/>
    <x v="6"/>
    <s v="二类"/>
    <n v="6.9479452054794519"/>
  </r>
  <r>
    <n v="2339"/>
    <s v="无汞电子血压计"/>
    <s v="UM-101"/>
    <s v="欧姆龙"/>
    <s v="在用"/>
    <s v="26病区"/>
    <s v="2010.08.18"/>
    <d v="2010-08-18T00:00:00"/>
    <x v="0"/>
    <s v="保外"/>
    <s v="26病区"/>
    <s v="电子血压计"/>
    <x v="6"/>
    <s v="二类"/>
    <n v="6.9479452054794519"/>
  </r>
  <r>
    <n v="2340"/>
    <s v="银贡调合机"/>
    <s v="YG-3000"/>
    <s v="杭州噢索医疗"/>
    <s v="在用"/>
    <s v="口腔科"/>
    <s v="2008.03.06"/>
    <d v="2008-03-06T00:00:00"/>
    <x v="0"/>
    <s v="保外"/>
    <s v="口腔科"/>
    <s v="银贡调合机"/>
    <x v="16"/>
    <s v="一类"/>
    <n v="9.4"/>
  </r>
  <r>
    <n v="2341"/>
    <s v="单头无影灯"/>
    <s v="WZ"/>
    <s v="上海医疗器械股份有限"/>
    <s v="在用"/>
    <s v="手术室"/>
    <s v="2001.07.16"/>
    <d v="2001-07-16T00:00:00"/>
    <x v="0"/>
    <s v="保外"/>
    <s v="手术室"/>
    <s v="无影灯"/>
    <x v="5"/>
    <s v="二类"/>
    <n v="16.043835616438358"/>
  </r>
  <r>
    <n v="2342"/>
    <s v="单头无影灯"/>
    <s v="WZ"/>
    <s v="上海医疗器械股份有限"/>
    <s v="在用"/>
    <s v="妇产科"/>
    <s v="2001.03.01"/>
    <d v="2001-03-01T00:00:00"/>
    <x v="0"/>
    <s v="保外"/>
    <s v="妇产科门诊"/>
    <s v="无影灯"/>
    <x v="5"/>
    <s v="二类"/>
    <n v="16.419178082191781"/>
  </r>
  <r>
    <n v="2343"/>
    <s v="气垫床"/>
    <s v="YQ-PB"/>
    <s v="上海三马医疗"/>
    <s v="在用"/>
    <s v="18病区"/>
    <s v="2010.04.22"/>
    <d v="2010-04-22T00:00:00"/>
    <x v="0"/>
    <s v="保外"/>
    <s v="18病区"/>
    <s v="气垫床"/>
    <x v="9"/>
    <s v="一类"/>
    <n v="7.2712328767123289"/>
  </r>
  <r>
    <n v="2344"/>
    <s v="气垫床"/>
    <s v="YQ-PB"/>
    <s v="上海三马医疗"/>
    <s v="在用"/>
    <s v="18病区"/>
    <s v="2010.04.22"/>
    <d v="2010-04-22T00:00:00"/>
    <x v="0"/>
    <s v="保外"/>
    <s v="18病区"/>
    <s v="气垫床"/>
    <x v="9"/>
    <s v="一类"/>
    <n v="7.2712328767123289"/>
  </r>
  <r>
    <n v="2345"/>
    <s v="气垫床"/>
    <s v="三马(YQ-P2N)"/>
    <s v="上海三马医疗"/>
    <s v="在用"/>
    <s v="27病区"/>
    <s v="2009.12.29"/>
    <d v="2009-12-29T00:00:00"/>
    <x v="0"/>
    <s v="保外"/>
    <s v="27病区"/>
    <s v="气垫床"/>
    <x v="9"/>
    <s v="一类"/>
    <n v="7.5835616438356164"/>
  </r>
  <r>
    <n v="2346"/>
    <s v="气垫床"/>
    <s v="三马(YQ-P2N)"/>
    <s v="上海三马医疗"/>
    <s v="在用"/>
    <s v="27病区"/>
    <s v="2009.12.29"/>
    <d v="2009-12-29T00:00:00"/>
    <x v="0"/>
    <s v="保外"/>
    <s v="27病区"/>
    <s v="气垫床"/>
    <x v="9"/>
    <s v="一类"/>
    <n v="7.5835616438356164"/>
  </r>
  <r>
    <n v="2347"/>
    <s v="气垫床"/>
    <s v="三马(YQ-P2N)"/>
    <s v="上海三马医疗"/>
    <s v="在用"/>
    <s v="28病区"/>
    <s v="2008.07.23"/>
    <d v="2008-07-23T00:00:00"/>
    <x v="0"/>
    <s v="保外"/>
    <s v="28病区"/>
    <s v="气垫床"/>
    <x v="9"/>
    <s v="一类"/>
    <n v="9.0191780821917806"/>
  </r>
  <r>
    <n v="2348"/>
    <s v="气垫床"/>
    <s v="三马(YQ-P2N)"/>
    <s v="上海三马医疗"/>
    <s v="在用"/>
    <s v="28病区"/>
    <s v="2008.07.23"/>
    <d v="2008-07-23T00:00:00"/>
    <x v="0"/>
    <s v="保外"/>
    <s v="28病区"/>
    <s v="气垫床"/>
    <x v="9"/>
    <s v="一类"/>
    <n v="9.0191780821917806"/>
  </r>
  <r>
    <n v="2349"/>
    <s v="气垫床"/>
    <s v="三马YQ--P2"/>
    <s v="上海三马医疗"/>
    <s v="在用"/>
    <s v="25病区"/>
    <s v="2008.06.10"/>
    <d v="2008-06-10T00:00:00"/>
    <x v="0"/>
    <s v="保外"/>
    <s v="25病区"/>
    <s v="气垫床"/>
    <x v="9"/>
    <s v="一类"/>
    <n v="9.1369863013698627"/>
  </r>
  <r>
    <n v="2350"/>
    <s v="气垫床"/>
    <s v="三马YQ--P2"/>
    <s v="上海三马医疗"/>
    <s v="在用"/>
    <s v="25病区"/>
    <s v="2008.06.10"/>
    <d v="2008-06-10T00:00:00"/>
    <x v="0"/>
    <s v="保外"/>
    <s v="25病区"/>
    <s v="气垫床"/>
    <x v="9"/>
    <s v="一类"/>
    <n v="9.1369863013698627"/>
  </r>
  <r>
    <n v="2351"/>
    <s v="气垫床"/>
    <s v="三马(YQ-P2V)"/>
    <s v="上海三马医疗"/>
    <s v="在用"/>
    <s v="21病区"/>
    <s v="2008.01.26"/>
    <d v="2008-01-26T00:00:00"/>
    <x v="0"/>
    <s v="保外"/>
    <s v="21病区"/>
    <s v="气垫床"/>
    <x v="9"/>
    <s v="一类"/>
    <n v="9.5095890410958912"/>
  </r>
  <r>
    <n v="2352"/>
    <s v="气垫床"/>
    <s v="三马(YQ-P2V)"/>
    <s v="上海三马医疗"/>
    <s v="在用"/>
    <s v="21病区"/>
    <s v="2008.01.26"/>
    <d v="2008-01-26T00:00:00"/>
    <x v="0"/>
    <s v="保外"/>
    <s v="21病区"/>
    <s v="气垫床"/>
    <x v="9"/>
    <s v="一类"/>
    <n v="9.5095890410958912"/>
  </r>
  <r>
    <n v="2353"/>
    <s v="气垫床"/>
    <s v="三马(YQ-P2N)"/>
    <s v="上海三马医疗"/>
    <s v="在用"/>
    <s v="17病区"/>
    <s v="2007.10.31"/>
    <d v="2007-10-31T00:00:00"/>
    <x v="0"/>
    <s v="保外"/>
    <s v="17病区"/>
    <s v="气垫床"/>
    <x v="9"/>
    <s v="一类"/>
    <n v="9.7479452054794518"/>
  </r>
  <r>
    <n v="2354"/>
    <s v="气垫床"/>
    <s v="三马(YQ-P2N)"/>
    <s v="上海三马医疗"/>
    <s v="在用"/>
    <s v="24病区"/>
    <s v="2005.08.19"/>
    <d v="2005-08-19T00:00:00"/>
    <x v="0"/>
    <s v="保外"/>
    <s v="24病区"/>
    <s v="气垫床"/>
    <x v="9"/>
    <s v="一类"/>
    <n v="11.947945205479453"/>
  </r>
  <r>
    <n v="2355"/>
    <s v="气垫床"/>
    <s v="三马(YQ-P2N)"/>
    <s v="上海三马医疗"/>
    <s v="在用"/>
    <s v="19病区"/>
    <s v="2003.10.27"/>
    <d v="2003-10-27T00:00:00"/>
    <x v="0"/>
    <s v="保外"/>
    <s v="19病区"/>
    <s v="气垫床"/>
    <x v="9"/>
    <s v="一类"/>
    <n v="13.761643835616438"/>
  </r>
  <r>
    <n v="2356"/>
    <s v="电子血压计"/>
    <s v="HEM-770A"/>
    <s v="欧姆龙"/>
    <s v="在用"/>
    <s v="26病区"/>
    <s v="2004.09.13"/>
    <d v="2004-09-13T00:00:00"/>
    <x v="0"/>
    <s v="保外"/>
    <s v="26病区"/>
    <s v="电子血压计"/>
    <x v="6"/>
    <s v="二类"/>
    <n v="12.87945205479452"/>
  </r>
  <r>
    <n v="2357"/>
    <s v="电动吸引器"/>
    <s v="鱼跃7A-23D"/>
    <s v="上海医用吸引厂"/>
    <s v="在用"/>
    <s v="口腔科"/>
    <s v="2003.05.10"/>
    <d v="2003-05-10T00:00:00"/>
    <x v="0"/>
    <s v="保外"/>
    <s v="口腔科"/>
    <s v="电动吸引器"/>
    <x v="16"/>
    <s v="一类"/>
    <n v="14.227397260273973"/>
  </r>
  <r>
    <n v="2358"/>
    <s v="电动吸引器"/>
    <s v="鱼跃7A-23D"/>
    <s v="上海医用吸引厂"/>
    <s v="在用"/>
    <s v="手术室"/>
    <s v="2003.05.10"/>
    <d v="2003-05-10T00:00:00"/>
    <x v="0"/>
    <s v="保外"/>
    <s v="手术室"/>
    <s v="电动吸引器"/>
    <x v="5"/>
    <s v="二类"/>
    <n v="14.227397260273973"/>
  </r>
  <r>
    <n v="2359"/>
    <s v="电动吸引器"/>
    <s v="YB-23D"/>
    <s v="上海医用吸引厂"/>
    <s v="在用"/>
    <s v="6病区"/>
    <s v="2003.05.10"/>
    <d v="2003-05-10T00:00:00"/>
    <x v="0"/>
    <s v="保外"/>
    <s v="6病区"/>
    <s v="电动吸引器"/>
    <x v="5"/>
    <s v="二类"/>
    <n v="14.227397260273973"/>
  </r>
  <r>
    <n v="2360"/>
    <s v="红外线耳温测量计"/>
    <s v="4020"/>
    <s v="德国博朗"/>
    <s v="在用"/>
    <s v="急诊科"/>
    <s v="2010.07.01"/>
    <d v="2010-07-01T00:00:00"/>
    <x v="0"/>
    <s v="保外"/>
    <s v="急诊科"/>
    <s v="耳温测量计"/>
    <x v="9"/>
    <s v="二类"/>
    <n v="7.0794520547945208"/>
  </r>
  <r>
    <n v="2361"/>
    <s v="耳温计"/>
    <s v="博朗BRAUN IRT4"/>
    <s v="德国博朗"/>
    <s v="在用"/>
    <s v="政府医务室"/>
    <s v="2010.01.15"/>
    <d v="2010-01-15T00:00:00"/>
    <x v="0"/>
    <s v="保外"/>
    <s v="医务室"/>
    <s v="耳温计"/>
    <x v="9"/>
    <s v="二类"/>
    <n v="7.536986301369863"/>
  </r>
  <r>
    <n v="2362"/>
    <s v="耳温仪"/>
    <s v="IRT  4020"/>
    <s v="德国博朗"/>
    <s v="在用"/>
    <s v="门诊部"/>
    <s v="2009.11.23"/>
    <d v="2009-11-23T00:00:00"/>
    <x v="0"/>
    <s v="保外"/>
    <s v="门诊部"/>
    <s v="耳温计"/>
    <x v="9"/>
    <s v="二类"/>
    <n v="7.6821917808219178"/>
  </r>
  <r>
    <n v="2363"/>
    <s v="耳温仪"/>
    <s v="IRT  4020"/>
    <s v="德国博朗"/>
    <s v="在用"/>
    <s v="1病区"/>
    <s v="2009.11.23"/>
    <d v="2009-11-23T00:00:00"/>
    <x v="0"/>
    <s v="保外"/>
    <s v="1病区"/>
    <s v="耳温仪"/>
    <x v="9"/>
    <s v="二类"/>
    <n v="7.6821917808219178"/>
  </r>
  <r>
    <n v="2364"/>
    <s v="耳温仪"/>
    <s v="IRT  4520"/>
    <s v="德国博朗"/>
    <s v="在用"/>
    <s v="门诊部"/>
    <s v="2009.09.29"/>
    <d v="2009-09-29T00:00:00"/>
    <x v="0"/>
    <s v="保外"/>
    <s v="门诊部"/>
    <s v="耳温计"/>
    <x v="9"/>
    <s v="二类"/>
    <n v="7.8328767123287673"/>
  </r>
  <r>
    <n v="2365"/>
    <s v="红外接种环灭菌器"/>
    <s v="HM---3000"/>
    <s v="杭州噢盛"/>
    <s v="在用"/>
    <s v="检验科"/>
    <s v="2008.10.23"/>
    <d v="2008-10-23T00:00:00"/>
    <x v="0"/>
    <s v="保外"/>
    <s v="检验科"/>
    <s v="红外接种环灭菌器"/>
    <x v="9"/>
    <s v="二类"/>
    <n v="8.7671232876712324"/>
  </r>
  <r>
    <n v="2366"/>
    <s v="红外接种环灭菌器"/>
    <s v="HM---3000"/>
    <s v="杭州噢盛"/>
    <s v="在用"/>
    <s v="检验科"/>
    <s v="2008.10.23"/>
    <d v="2008-10-23T00:00:00"/>
    <x v="0"/>
    <s v="保外"/>
    <s v="检验科"/>
    <s v="红外接种环灭菌器"/>
    <x v="9"/>
    <s v="二类"/>
    <n v="8.7671232876712324"/>
  </r>
  <r>
    <n v="2367"/>
    <s v="红外接种环灭菌器"/>
    <s v="HM---3000"/>
    <s v="杭州噢盛"/>
    <s v="在用"/>
    <s v="检验科"/>
    <s v="2008.10.23"/>
    <d v="2008-10-23T00:00:00"/>
    <x v="0"/>
    <s v="保外"/>
    <s v="检验科"/>
    <s v="红外接种环灭菌器"/>
    <x v="9"/>
    <s v="二类"/>
    <n v="8.7671232876712324"/>
  </r>
  <r>
    <n v="2368"/>
    <s v="气压计"/>
    <s v="WZ"/>
    <s v="未知制造商"/>
    <s v="在用"/>
    <s v="放疗组"/>
    <s v="2008.10.10"/>
    <d v="2008-10-10T00:00:00"/>
    <x v="0"/>
    <s v="保外"/>
    <s v="放疗室"/>
    <s v="气压计"/>
    <x v="9"/>
    <s v="一类"/>
    <n v="8.8027397260273972"/>
  </r>
  <r>
    <n v="2369"/>
    <s v="雾化器"/>
    <s v="402型"/>
    <s v="鱼跃医疗"/>
    <s v="在用"/>
    <s v="1病区"/>
    <s v="2003.05.19"/>
    <d v="2003-05-19T00:00:00"/>
    <x v="0"/>
    <s v="保外"/>
    <s v="1病区"/>
    <s v="雾化器"/>
    <x v="9"/>
    <s v="二类"/>
    <n v="14.202739726027398"/>
  </r>
  <r>
    <n v="2370"/>
    <s v="检眼镜"/>
    <s v="YZ11D"/>
    <s v="苏州洛晨"/>
    <s v="在用"/>
    <s v="24病区"/>
    <s v="2006.03.10"/>
    <d v="2006-03-10T00:00:00"/>
    <x v="0"/>
    <s v="保外"/>
    <s v="24病区"/>
    <s v="检眼镜"/>
    <x v="7"/>
    <s v="二类"/>
    <n v="11.391780821917807"/>
  </r>
  <r>
    <n v="2371"/>
    <s v="电子血压计"/>
    <s v="WZ"/>
    <s v="欧姆龙"/>
    <s v="在用"/>
    <s v="15病区"/>
    <s v="2006.05.15"/>
    <d v="2006-05-15T00:00:00"/>
    <x v="0"/>
    <s v="保外"/>
    <s v="15病区"/>
    <s v="电子血压计"/>
    <x v="6"/>
    <s v="二类"/>
    <n v="11.210958904109589"/>
  </r>
  <r>
    <n v="2372"/>
    <s v="电子血压计"/>
    <s v="HEM-7000"/>
    <s v="欧姆龙"/>
    <s v="在用"/>
    <s v="妇产科"/>
    <s v="2005.12.15"/>
    <d v="2005-12-15T00:00:00"/>
    <x v="0"/>
    <s v="保外"/>
    <s v="妇产科门诊"/>
    <s v="电子血压计"/>
    <x v="6"/>
    <s v="二类"/>
    <n v="11.624657534246575"/>
  </r>
  <r>
    <n v="2373"/>
    <s v="电子血压计"/>
    <s v="HEM-757"/>
    <s v="欧姆龙"/>
    <s v="在用"/>
    <s v="体检中心"/>
    <s v="2005.03.22"/>
    <d v="2005-03-22T00:00:00"/>
    <x v="0"/>
    <s v="保外"/>
    <s v="体检中心"/>
    <s v="电子血压计"/>
    <x v="9"/>
    <s v="二类"/>
    <n v="12.358904109589041"/>
  </r>
  <r>
    <n v="2374"/>
    <s v="电子血压计"/>
    <s v="HEM-757"/>
    <s v="欧姆龙"/>
    <s v="在用"/>
    <s v="16病区"/>
    <s v="2005.03.17"/>
    <d v="2005-03-17T00:00:00"/>
    <x v="0"/>
    <s v="保外"/>
    <s v="16病区"/>
    <s v="电子血压计"/>
    <x v="6"/>
    <s v="二类"/>
    <n v="12.372602739726027"/>
  </r>
  <r>
    <n v="2375"/>
    <s v="电子血压计"/>
    <s v="HEM-757"/>
    <s v="欧姆龙"/>
    <s v="在用"/>
    <s v="17病区"/>
    <s v="2005.01.07"/>
    <d v="2005-01-07T00:00:00"/>
    <x v="0"/>
    <s v="保外"/>
    <s v="17病区"/>
    <s v="电子血压计"/>
    <x v="6"/>
    <s v="二类"/>
    <n v="12.561643835616438"/>
  </r>
  <r>
    <n v="2376"/>
    <s v="电子血压计"/>
    <s v="HEM-757"/>
    <s v="欧姆龙"/>
    <s v="在用"/>
    <s v="体检中心"/>
    <s v="2004.12.08"/>
    <d v="2004-12-08T00:00:00"/>
    <x v="0"/>
    <s v="保外"/>
    <s v="体检中心"/>
    <s v="电子血压计"/>
    <x v="9"/>
    <s v="二类"/>
    <n v="12.643835616438356"/>
  </r>
  <r>
    <n v="2377"/>
    <s v="电子血压计"/>
    <s v="HEM-757"/>
    <s v="欧姆龙"/>
    <s v="在用"/>
    <s v="22病区"/>
    <s v="2004.11.26"/>
    <d v="2004-11-26T00:00:00"/>
    <x v="0"/>
    <s v="保外"/>
    <s v="22病区"/>
    <s v="电子血压计"/>
    <x v="6"/>
    <s v="二类"/>
    <n v="12.676712328767124"/>
  </r>
  <r>
    <n v="2378"/>
    <s v="电动吸引器"/>
    <s v="YB-23D"/>
    <s v="上海医用吸引厂"/>
    <s v="在用"/>
    <s v="1病区"/>
    <s v="2009.11.24"/>
    <d v="2009-11-24T00:00:00"/>
    <x v="0"/>
    <s v="保外"/>
    <s v="1病区"/>
    <s v="电动吸引器"/>
    <x v="5"/>
    <s v="二类"/>
    <n v="7.6794520547945204"/>
  </r>
  <r>
    <n v="2379"/>
    <s v="电动吸引器"/>
    <s v="鱼跃7A-23D"/>
    <s v="上海医用吸引厂"/>
    <s v="在用"/>
    <s v="27病区"/>
    <s v="2008.09.11"/>
    <d v="2008-09-11T00:00:00"/>
    <x v="0"/>
    <s v="保外"/>
    <s v="27病区"/>
    <s v="电动吸引器"/>
    <x v="5"/>
    <s v="二类"/>
    <n v="8.882191780821918"/>
  </r>
  <r>
    <n v="2380"/>
    <s v="电动吸引器"/>
    <s v="YB--23D"/>
    <s v="未知制造商"/>
    <s v="在用"/>
    <s v="25病区"/>
    <s v="2008.04.16"/>
    <d v="2008-04-16T00:00:00"/>
    <x v="0"/>
    <s v="保外"/>
    <s v="25病区"/>
    <s v="电动吸引器"/>
    <x v="5"/>
    <s v="二类"/>
    <n v="9.287671232876713"/>
  </r>
  <r>
    <n v="2381"/>
    <s v="电动吸引器"/>
    <s v="鱼跃7A-23D"/>
    <s v="上海医用吸引厂"/>
    <s v="在用"/>
    <s v="26病区"/>
    <s v="2007.10.16"/>
    <d v="2007-10-16T00:00:00"/>
    <x v="0"/>
    <s v="保外"/>
    <s v="26病区"/>
    <s v="电动吸引器"/>
    <x v="5"/>
    <s v="二类"/>
    <n v="9.7890410958904113"/>
  </r>
  <r>
    <n v="2382"/>
    <s v="X射线防护眼镜"/>
    <s v="WZ"/>
    <s v="苏州市苏东医用防护"/>
    <s v="在用"/>
    <s v="核医学科"/>
    <s v="2009.06.01"/>
    <d v="2009-06-01T00:00:00"/>
    <x v="0"/>
    <s v="保外"/>
    <s v="特检科"/>
    <s v="防护眼镜"/>
    <x v="14"/>
    <s v="一类"/>
    <n v="8.161643835616438"/>
  </r>
  <r>
    <n v="2383"/>
    <s v="X射线防护围脖"/>
    <s v="WZ"/>
    <s v="苏州市苏东医用防护"/>
    <s v="在用"/>
    <s v="核医学科"/>
    <s v="2009.06.01"/>
    <d v="2009-06-01T00:00:00"/>
    <x v="0"/>
    <s v="保外"/>
    <s v="特检科"/>
    <s v="防护围脖"/>
    <x v="14"/>
    <s v="一类"/>
    <n v="8.161643835616438"/>
  </r>
  <r>
    <m/>
    <m/>
    <m/>
    <m/>
    <m/>
    <m/>
    <m/>
    <m/>
    <x v="2"/>
    <m/>
    <m/>
    <m/>
    <x v="2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84">
  <r>
    <n v="1"/>
    <s v="螺旋CT"/>
    <s v="Revolution"/>
    <s v="GE医疗集团"/>
    <s v="在用"/>
    <s v="影像中心"/>
    <s v="2016.06.30"/>
    <d v="2016-06-20T00:00:00"/>
    <s v="保外"/>
    <s v="保外"/>
    <s v="影像中心"/>
    <s v="CT"/>
    <x v="0"/>
    <x v="0"/>
    <n v="1.1041095890410959"/>
    <x v="0"/>
  </r>
  <r>
    <n v="2"/>
    <s v="医用直线加速器"/>
    <s v="Clinac CX"/>
    <s v="美国瓦里安"/>
    <s v="在用"/>
    <s v="放疗组"/>
    <s v="2012.12.27"/>
    <d v="2012-12-27T00:00:00"/>
    <s v="保外"/>
    <s v="保外"/>
    <s v="放疗室"/>
    <s v="加速器"/>
    <x v="1"/>
    <x v="0"/>
    <n v="4.5863013698630137"/>
    <x v="1"/>
  </r>
  <r>
    <n v="3"/>
    <s v="1.5T磁共振成像系统"/>
    <s v="Magnetom Avanto1.5T"/>
    <s v="SIEMEMS医疗系统集团"/>
    <s v="在用"/>
    <s v="影像中心"/>
    <s v="2011.05.26"/>
    <d v="2011-05-27T00:00:00"/>
    <s v="保内"/>
    <s v="保内2019.7"/>
    <s v="影像中心"/>
    <s v="MR"/>
    <x v="0"/>
    <x v="0"/>
    <n v="6.1753424657534248"/>
    <x v="1"/>
  </r>
  <r>
    <n v="4"/>
    <s v="螺旋CT"/>
    <s v="40层Somatom Sensatio"/>
    <s v="SIEMEMS医疗系统集团"/>
    <s v="在用"/>
    <s v="影像中心"/>
    <s v="2007.04.08"/>
    <d v="2007-04-08T00:00:00"/>
    <s v="保内"/>
    <s v="保内2020.4"/>
    <s v="影像中心"/>
    <s v="CT"/>
    <x v="0"/>
    <x v="0"/>
    <n v="10.312328767123288"/>
    <x v="2"/>
  </r>
  <r>
    <n v="5"/>
    <s v="生化免疫流水线系统"/>
    <s v="Advia2400、Centau XP"/>
    <s v="SIEMEMS医疗系统集团"/>
    <s v="在用"/>
    <s v="检验科"/>
    <s v="2011.06.15"/>
    <d v="2011-06-15T00:00:00"/>
    <s v="保外"/>
    <s v="保外"/>
    <s v="检验科"/>
    <s v="生化免疫"/>
    <x v="2"/>
    <x v="1"/>
    <n v="6.1232876712328768"/>
    <x v="1"/>
  </r>
  <r>
    <n v="6"/>
    <s v="血管造影系统"/>
    <s v="optima CL323i"/>
    <s v="GE医疗集团"/>
    <s v="在用"/>
    <s v="介入科"/>
    <s v="2017.01.20"/>
    <d v="2017-01-20T00:00:00"/>
    <s v="保外"/>
    <s v="保外"/>
    <s v="介入科"/>
    <s v="DSA"/>
    <x v="0"/>
    <x v="0"/>
    <n v="0.51780821917808217"/>
    <x v="3"/>
  </r>
  <r>
    <n v="7"/>
    <s v="螺旋CT"/>
    <s v="EMotion16"/>
    <s v="西门子公司"/>
    <s v="在用"/>
    <s v="影像中心"/>
    <s v="2011.05.26"/>
    <d v="2011-05-27T00:00:00"/>
    <s v="保内"/>
    <s v="保内2020.4"/>
    <s v="影像中心"/>
    <s v="CT"/>
    <x v="0"/>
    <x v="0"/>
    <n v="6.1753424657534248"/>
    <x v="1"/>
  </r>
  <r>
    <n v="8"/>
    <s v="X线机"/>
    <s v="Digital  Diagnost飞"/>
    <s v="荷兰飞利浦医疗"/>
    <s v="在用"/>
    <s v="影像中心"/>
    <s v="2007.04.29"/>
    <d v="2007-04-29T00:00:00"/>
    <s v="保内"/>
    <s v="保内2017.9"/>
    <s v="影像中心"/>
    <s v="DR"/>
    <x v="3"/>
    <x v="0"/>
    <n v="10.254794520547945"/>
    <x v="2"/>
  </r>
  <r>
    <n v="9"/>
    <s v="血管造影系统"/>
    <s v="Artis U"/>
    <s v="西门子公司"/>
    <s v="在用"/>
    <s v="介入科"/>
    <s v="2011.05.25"/>
    <d v="2011-05-26T00:00:00"/>
    <s v="保内"/>
    <s v="保内2020.4"/>
    <s v="DSA室"/>
    <s v="DSA"/>
    <x v="0"/>
    <x v="0"/>
    <n v="6.1780821917808222"/>
    <x v="1"/>
  </r>
  <r>
    <n v="10"/>
    <s v="单光子发射计算机断层扫描仪"/>
    <s v="GE miliennium MPR"/>
    <s v="GE医疗集团"/>
    <s v="在用"/>
    <s v="核医学科"/>
    <s v="2007.01.19"/>
    <d v="2007-01-19T00:00:00"/>
    <s v="保外"/>
    <s v="保外"/>
    <s v="ECT机房"/>
    <s v="ECT"/>
    <x v="1"/>
    <x v="0"/>
    <n v="10.528767123287672"/>
    <x v="2"/>
  </r>
  <r>
    <n v="11"/>
    <s v="双板多功能DR"/>
    <s v="Definium 6000"/>
    <s v="GE医疗集团"/>
    <s v="在用"/>
    <s v="影像中心"/>
    <s v="2014.01.18"/>
    <d v="2014-01-26T00:00:00"/>
    <s v="保内"/>
    <s v="保内2020.2"/>
    <s v="住院部"/>
    <s v="DR"/>
    <x v="3"/>
    <x v="0"/>
    <n v="3.504109589041096"/>
    <x v="1"/>
  </r>
  <r>
    <n v="12"/>
    <s v="数字乳腺机"/>
    <s v="Inspiration"/>
    <s v="SIEMEMS医疗系统集团"/>
    <s v="在用"/>
    <s v="影像中心"/>
    <s v="2011.05.26"/>
    <d v="2011-05-27T00:00:00"/>
    <s v="保内"/>
    <s v="保内2020.4"/>
    <s v="影像中心"/>
    <s v="钼靶"/>
    <x v="3"/>
    <x v="1"/>
    <n v="6.1753424657534248"/>
    <x v="1"/>
  </r>
  <r>
    <n v="13"/>
    <s v="多普勒心脏超声诊断仪"/>
    <s v="iE Elite"/>
    <s v="飞利浦医疗系统"/>
    <s v="在用"/>
    <s v="超声科"/>
    <s v="2015.04.23"/>
    <d v="2015-05-01T00:00:00"/>
    <s v="保外"/>
    <s v="保外"/>
    <s v="超声科"/>
    <s v="B超"/>
    <x v="4"/>
    <x v="0"/>
    <n v="2.2438356164383562"/>
    <x v="0"/>
  </r>
  <r>
    <n v="14"/>
    <s v="多普勒超声诊断仪"/>
    <s v="VOLLSON E8"/>
    <s v="GE医疗集团"/>
    <s v="在用"/>
    <s v="超声科"/>
    <s v="2011.03.28"/>
    <d v="2011-03-28T00:00:00"/>
    <s v="保外"/>
    <s v="保外"/>
    <s v="超声科"/>
    <s v="B超"/>
    <x v="4"/>
    <x v="0"/>
    <n v="6.3397260273972602"/>
    <x v="1"/>
  </r>
  <r>
    <n v="15"/>
    <s v="X射线透视摄影系统"/>
    <s v="D-VISION PLUS50"/>
    <s v="日本岛津医疗"/>
    <s v="在用"/>
    <s v="影像中心"/>
    <s v="2011.05.26"/>
    <d v="2011-05-27T00:00:00"/>
    <s v="保外"/>
    <s v="保外"/>
    <s v="影像中心"/>
    <s v="DR"/>
    <x v="3"/>
    <x v="0"/>
    <n v="6.1753424657534248"/>
    <x v="1"/>
  </r>
  <r>
    <n v="16"/>
    <s v="螺旋CT"/>
    <s v="SOMATOM Spirit"/>
    <s v="上海西门子"/>
    <s v="在用"/>
    <s v="影像中心"/>
    <s v="2012.08.21"/>
    <d v="2012-08-21T00:00:00"/>
    <s v="保内"/>
    <s v="保内2020.4"/>
    <s v="影像中心"/>
    <s v="CT"/>
    <x v="0"/>
    <x v="0"/>
    <n v="4.9369863013698634"/>
    <x v="1"/>
  </r>
  <r>
    <n v="17"/>
    <s v="手术导航系统"/>
    <s v="KICK"/>
    <s v="德国Brainlab AG"/>
    <s v="在用"/>
    <s v="手术室"/>
    <s v="2016.04.26"/>
    <d v="2016-04-27T00:00:00"/>
    <s v="保外"/>
    <s v="保外"/>
    <s v="手术室"/>
    <s v="手术导航"/>
    <x v="5"/>
    <x v="0"/>
    <n v="1.252054794520548"/>
    <x v="0"/>
  </r>
  <r>
    <n v="18"/>
    <s v="中央监护系统 （含20台M8004A、2套工作站、2个显示器"/>
    <s v="M8004A"/>
    <s v="飞利浦医疗系统"/>
    <s v="在用"/>
    <s v="3病区"/>
    <s v="2011.06.15"/>
    <d v="2011-06-15T00:00:00"/>
    <s v="保外"/>
    <s v="保外"/>
    <s v="3病区"/>
    <s v="中央监护"/>
    <x v="6"/>
    <x v="1"/>
    <n v="6.1232876712328768"/>
    <x v="1"/>
  </r>
  <r>
    <n v="19"/>
    <s v="多普勒超声诊断仪"/>
    <s v="LOGIQ E9"/>
    <s v="GE医疗集团"/>
    <s v="在用"/>
    <s v="超声科"/>
    <s v="2014.01.14"/>
    <d v="2014-01-24T00:00:00"/>
    <s v="保外"/>
    <s v="保外"/>
    <s v="超声科"/>
    <s v="B超"/>
    <x v="4"/>
    <x v="0"/>
    <n v="3.5095890410958903"/>
    <x v="1"/>
  </r>
  <r>
    <n v="20"/>
    <s v="多普勒超声诊断仪"/>
    <s v="MYLAB90"/>
    <s v="意大利ESAOTE S.P.A"/>
    <s v="在用"/>
    <s v="超声科"/>
    <s v="2011.05.25"/>
    <d v="2011-05-25T00:00:00"/>
    <s v="保外"/>
    <s v="保外"/>
    <s v="超声科"/>
    <s v="B超"/>
    <x v="4"/>
    <x v="0"/>
    <n v="6.1808219178082195"/>
    <x v="1"/>
  </r>
  <r>
    <n v="21"/>
    <s v="多普勒超声诊断仪"/>
    <s v="iU Elite"/>
    <s v="飞利浦医疗系统"/>
    <s v="在用"/>
    <s v="超声科"/>
    <s v="2015.04.23"/>
    <d v="2015-05-01T00:00:00"/>
    <s v="保外"/>
    <s v="保外"/>
    <s v="超声科"/>
    <s v="B超"/>
    <x v="4"/>
    <x v="0"/>
    <n v="2.2438356164383562"/>
    <x v="0"/>
  </r>
  <r>
    <n v="22"/>
    <s v="多普勒超声诊断仪"/>
    <s v="S2000"/>
    <s v="西门子公司"/>
    <s v="在用"/>
    <s v="超声科"/>
    <s v="2014.03.13"/>
    <d v="2014-03-13T00:00:00"/>
    <s v="保外"/>
    <s v="保外"/>
    <s v="超声科"/>
    <s v="B超"/>
    <x v="4"/>
    <x v="0"/>
    <n v="3.3780821917808219"/>
    <x v="0"/>
  </r>
  <r>
    <n v="23"/>
    <s v="全自动酶免分析系统"/>
    <s v="STARLet4+FAME24/20"/>
    <s v="澳斯邦"/>
    <s v="在用"/>
    <s v="检验科"/>
    <s v="2011.06.15"/>
    <d v="2011-06-15T00:00:00"/>
    <s v="保外"/>
    <s v="保外"/>
    <s v="检验科"/>
    <s v="酶免仪"/>
    <x v="2"/>
    <x v="1"/>
    <n v="6.1232876712328768"/>
    <x v="1"/>
  </r>
  <r>
    <n v="24"/>
    <s v="多普勒超声诊断仪"/>
    <s v="Epiq 5"/>
    <s v="飞利浦医疗系统"/>
    <s v="在用"/>
    <s v="超声科"/>
    <s v="2015.04.23"/>
    <d v="2015-05-01T00:00:00"/>
    <s v="保外"/>
    <s v="保外"/>
    <s v="超声科"/>
    <s v="B超"/>
    <x v="4"/>
    <x v="0"/>
    <n v="2.2438356164383562"/>
    <x v="0"/>
  </r>
  <r>
    <n v="25"/>
    <s v="无创肝纤维化诊断仪"/>
    <s v="FibroTouch-B"/>
    <s v="海斯凯尔"/>
    <s v="在用"/>
    <s v="1病区"/>
    <s v="2015.06.20"/>
    <d v="2015-06-20T00:00:00"/>
    <s v="保外"/>
    <s v="保外"/>
    <s v="1病区"/>
    <s v="肝纤维化诊断仪"/>
    <x v="6"/>
    <x v="1"/>
    <n v="2.106849315068493"/>
    <x v="0"/>
  </r>
  <r>
    <n v="26"/>
    <s v="椎间孔镜"/>
    <s v="FS6342181C"/>
    <s v="德国joimax GmbH"/>
    <s v="在用"/>
    <s v="手术室"/>
    <s v="2016.07.01"/>
    <d v="2016-07-29T00:00:00"/>
    <s v="保外"/>
    <s v="保外"/>
    <s v="手术室"/>
    <s v="椎间孔镜"/>
    <x v="7"/>
    <x v="0"/>
    <n v="0.99726027397260275"/>
    <x v="3"/>
  </r>
  <r>
    <n v="27"/>
    <s v="多普勒超声诊断仪"/>
    <s v="ACUSON S 512西门子"/>
    <s v="上海西门子"/>
    <s v="在用"/>
    <s v="超声科"/>
    <s v="2008.11.05"/>
    <d v="2008-11-28T00:00:00"/>
    <s v="保外"/>
    <s v="保外"/>
    <s v="超声科"/>
    <s v="B超"/>
    <x v="4"/>
    <x v="0"/>
    <n v="8.668493150684931"/>
    <x v="2"/>
  </r>
  <r>
    <n v="28"/>
    <s v="多普勒超声诊断仪"/>
    <s v="TECHNOS MPX"/>
    <s v="上海金珀仪器"/>
    <s v="在用"/>
    <s v="超声科"/>
    <s v="2006.08.26"/>
    <d v="2006-08-26T00:00:00"/>
    <s v="保外"/>
    <s v="保外"/>
    <s v="超声科"/>
    <s v="B超"/>
    <x v="4"/>
    <x v="0"/>
    <n v="10.92876712328767"/>
    <x v="2"/>
  </r>
  <r>
    <n v="29"/>
    <s v="移动DR"/>
    <s v="ModilettXp Digital"/>
    <s v="SIEMEMS医疗系统集团"/>
    <s v="在用"/>
    <s v="影像中心"/>
    <s v="2011.05.26"/>
    <d v="2011-05-27T00:00:00"/>
    <s v="保内"/>
    <s v="保内2020.4"/>
    <s v="影像中心"/>
    <s v="DR"/>
    <x v="3"/>
    <x v="0"/>
    <n v="6.1753424657534248"/>
    <x v="1"/>
  </r>
  <r>
    <n v="30"/>
    <s v="移动DR"/>
    <s v="ModilettXp Digital"/>
    <s v="SIEMEMS医疗系统集团"/>
    <s v="在用"/>
    <s v="影像中心"/>
    <s v="2011.05.26"/>
    <d v="2011-05-27T00:00:00"/>
    <s v="保内"/>
    <s v="保内2020.4"/>
    <s v="影像中心"/>
    <s v="DR"/>
    <x v="3"/>
    <x v="0"/>
    <n v="6.1753424657534248"/>
    <x v="1"/>
  </r>
  <r>
    <n v="31"/>
    <s v="全自动血细胞分析流水线"/>
    <s v="XE-2100 2100D SP100i"/>
    <s v="希斯美康公司"/>
    <s v="在用"/>
    <s v="检验科"/>
    <s v="2011.06.15"/>
    <d v="2011-06-15T00:00:00"/>
    <s v="保外"/>
    <s v="保外"/>
    <s v="检验科"/>
    <s v="血红蛋白分析仪"/>
    <x v="2"/>
    <x v="1"/>
    <n v="6.1232876712328768"/>
    <x v="1"/>
  </r>
  <r>
    <n v="32"/>
    <s v="多普勒超声诊断仪"/>
    <s v="MyLab 70XVG"/>
    <s v="意大利ESAOTE S.P.A"/>
    <s v="在用"/>
    <s v="超声科"/>
    <s v="2015.03.26"/>
    <d v="2015-03-26T00:00:00"/>
    <s v="保外"/>
    <s v="保外"/>
    <s v="超声科"/>
    <s v="B超"/>
    <x v="4"/>
    <x v="0"/>
    <n v="2.3424657534246576"/>
    <x v="0"/>
  </r>
  <r>
    <n v="33"/>
    <s v="腹腔镜系统"/>
    <s v="CV-190"/>
    <s v="奥林巴斯"/>
    <s v="在用"/>
    <s v="手术室"/>
    <s v="2016.07.13"/>
    <d v="2016-07-15T00:00:00"/>
    <s v="保内"/>
    <s v="保内2017.7"/>
    <s v="手术室"/>
    <s v="腹腔镜"/>
    <x v="7"/>
    <x v="0"/>
    <n v="1.0356164383561643"/>
    <x v="3"/>
  </r>
  <r>
    <n v="34"/>
    <s v="腹腔镜系统"/>
    <s v="CV-190"/>
    <s v="奥林巴斯"/>
    <s v="在用"/>
    <s v="手术室"/>
    <s v="2016.06.01"/>
    <d v="2016-06-04T00:00:00"/>
    <s v="保外"/>
    <s v="保外"/>
    <s v="手术室"/>
    <s v="腹腔镜"/>
    <x v="7"/>
    <x v="0"/>
    <n v="1.1479452054794521"/>
    <x v="0"/>
  </r>
  <r>
    <n v="35"/>
    <s v="腹腔镜系统"/>
    <s v="CV-190"/>
    <s v="奥林巴斯"/>
    <s v="在用"/>
    <s v="手术室"/>
    <s v="2016.06.01"/>
    <d v="2016-06-04T00:00:00"/>
    <s v="保外"/>
    <s v="保外"/>
    <s v="手术室"/>
    <s v="腹腔镜"/>
    <x v="7"/>
    <x v="0"/>
    <n v="1.1479452054794521"/>
    <x v="0"/>
  </r>
  <r>
    <n v="36"/>
    <s v="多普勒心脏超声诊断仪"/>
    <s v="VIVID  7 Pro"/>
    <s v="通用电气"/>
    <s v="在用"/>
    <s v="超声科"/>
    <s v="2008.07.07"/>
    <d v="2008-07-07T00:00:00"/>
    <s v="保外"/>
    <s v="保外"/>
    <s v="超声科"/>
    <s v="B超"/>
    <x v="4"/>
    <x v="0"/>
    <n v="9.0630136986301366"/>
    <x v="2"/>
  </r>
  <r>
    <n v="37"/>
    <s v="多普勒超声诊断仪"/>
    <s v="APLIO XG SSA-790"/>
    <s v="东芝医疗"/>
    <s v="在用"/>
    <s v="超声科"/>
    <s v="2012.09.21"/>
    <d v="2012-09-21T00:00:00"/>
    <s v="保外"/>
    <s v="保外"/>
    <s v="超声科"/>
    <s v="B超"/>
    <x v="4"/>
    <x v="0"/>
    <n v="4.8520547945205479"/>
    <x v="1"/>
  </r>
  <r>
    <n v="38"/>
    <s v="骨密度仪"/>
    <s v="Prodigy"/>
    <s v="GE医疗集团"/>
    <s v="在用"/>
    <s v="核医学科"/>
    <s v="2016.04.15"/>
    <d v="2016-04-15T00:00:00"/>
    <s v="保外"/>
    <s v="保外"/>
    <s v="核医学科"/>
    <s v="骨密度仪"/>
    <x v="3"/>
    <x v="1"/>
    <n v="1.284931506849315"/>
    <x v="0"/>
  </r>
  <r>
    <n v="39"/>
    <s v="电子胃镜"/>
    <s v="GIF-Q260J"/>
    <s v="奥林巴斯"/>
    <s v="在用"/>
    <s v="胃肠镜室"/>
    <s v="2012.12.04"/>
    <d v="2012-12-04T00:00:00"/>
    <s v="保外"/>
    <s v="保外"/>
    <s v="内镜室"/>
    <s v="电子胃镜"/>
    <x v="7"/>
    <x v="0"/>
    <n v="4.6493150684931503"/>
    <x v="1"/>
  </r>
  <r>
    <n v="40"/>
    <s v="全自动生化分析仪"/>
    <s v="AU 2700"/>
    <s v="OLYMPUS上海公司"/>
    <s v="在用"/>
    <s v="检验科"/>
    <s v="2007.10.08"/>
    <d v="2007-10-08T00:00:00"/>
    <s v="保外"/>
    <s v="保外"/>
    <s v="检验科"/>
    <s v="生化分析仪"/>
    <x v="2"/>
    <x v="1"/>
    <n v="9.8109589041095884"/>
    <x v="2"/>
  </r>
  <r>
    <n v="41"/>
    <s v="电子胃镜"/>
    <s v="CV--260"/>
    <s v="日本OLYMPUS公司"/>
    <s v="在用"/>
    <s v="胃肠镜室"/>
    <s v="2009.12.03"/>
    <d v="2009-12-03T00:00:00"/>
    <s v="保外"/>
    <s v="保外"/>
    <s v="内镜室"/>
    <s v="电子胃镜"/>
    <x v="7"/>
    <x v="0"/>
    <n v="7.6547945205479451"/>
    <x v="1"/>
  </r>
  <r>
    <n v="42"/>
    <s v="全数字化摄片系统"/>
    <s v="AxiomAristosVXplus"/>
    <s v="西门子公司"/>
    <s v="在用"/>
    <s v="体检中心"/>
    <s v="2011.05.26"/>
    <d v="2011-05-27T00:00:00"/>
    <s v="保内"/>
    <s v="保内2020.4"/>
    <s v="体检中心"/>
    <s v="DR"/>
    <x v="3"/>
    <x v="0"/>
    <n v="6.1753424657534248"/>
    <x v="1"/>
  </r>
  <r>
    <n v="43"/>
    <s v="全数字化摄片系统"/>
    <s v="AxiomAristosVXplus"/>
    <s v="西门子公司"/>
    <s v="在用"/>
    <s v="影像中心"/>
    <s v="2011.05.26"/>
    <d v="2011-05-27T00:00:00"/>
    <s v="保内"/>
    <s v="保内2020.4"/>
    <s v="影像中心"/>
    <s v="DR"/>
    <x v="3"/>
    <x v="0"/>
    <n v="6.1753424657534248"/>
    <x v="1"/>
  </r>
  <r>
    <n v="44"/>
    <s v="多普勒超声诊断仪"/>
    <s v="SSA-700A东芝"/>
    <s v="日本东芝"/>
    <s v="在用"/>
    <s v="超声科"/>
    <s v="2004.10.22"/>
    <d v="2004-10-22T00:00:00"/>
    <s v="保外"/>
    <s v="保外"/>
    <s v="超声科"/>
    <s v="B超"/>
    <x v="4"/>
    <x v="0"/>
    <n v="12.772602739726027"/>
    <x v="2"/>
  </r>
  <r>
    <n v="45"/>
    <s v="多普勒超声诊断仪"/>
    <s v="MYLAB70"/>
    <s v="意大利ESAOTE S.P.A"/>
    <s v="在用"/>
    <s v="体检中心"/>
    <s v="2011.05.25"/>
    <d v="2011-05-25T00:00:00"/>
    <s v="保外"/>
    <s v="保外"/>
    <s v="体检中心"/>
    <s v="B超"/>
    <x v="4"/>
    <x v="0"/>
    <n v="6.1808219178082195"/>
    <x v="1"/>
  </r>
  <r>
    <n v="46"/>
    <s v="高压氧舱"/>
    <s v="GY3200"/>
    <s v="烟台宏远"/>
    <s v="在用"/>
    <s v="门诊部"/>
    <s v="2011.06.16"/>
    <d v="2011-06-16T00:00:00"/>
    <s v="保外"/>
    <s v="保外"/>
    <s v="门诊部"/>
    <s v="高压氧舱"/>
    <x v="8"/>
    <x v="0"/>
    <n v="6.1205479452054794"/>
    <x v="1"/>
  </r>
  <r>
    <n v="47"/>
    <s v="多普勒超声诊断仪"/>
    <s v="GE LOGIO 500"/>
    <s v="通用电气"/>
    <s v="在用"/>
    <s v="16病区"/>
    <s v="2001.11.28"/>
    <d v="2001-11-28T00:00:00"/>
    <s v="保外"/>
    <s v="保外"/>
    <s v="16病区"/>
    <s v="B超"/>
    <x v="4"/>
    <x v="0"/>
    <n v="15.673972602739726"/>
    <x v="2"/>
  </r>
  <r>
    <n v="48"/>
    <s v="腔内碎石系统"/>
    <s v="Lithoclast  Master"/>
    <s v="莱凯医疗器械"/>
    <s v="在用"/>
    <s v="手术室"/>
    <s v="2008.11.04"/>
    <d v="2008-11-04T00:00:00"/>
    <s v="保外"/>
    <s v="保外"/>
    <s v="手术室"/>
    <s v="腔内碎石"/>
    <x v="5"/>
    <x v="0"/>
    <n v="8.7342465753424658"/>
    <x v="2"/>
  </r>
  <r>
    <n v="49"/>
    <s v="数字化X光成像系统DR"/>
    <s v="CXd1--50G(含5302相机"/>
    <s v="浦日国际发展"/>
    <s v="在用"/>
    <s v="影像中心"/>
    <s v="2008.10.30"/>
    <d v="2008-10-30T00:00:00"/>
    <s v="保外"/>
    <s v="保外"/>
    <s v="影像中心"/>
    <s v="DR"/>
    <x v="3"/>
    <x v="0"/>
    <n v="8.7479452054794518"/>
    <x v="2"/>
  </r>
  <r>
    <n v="50"/>
    <s v="超声内镜系统"/>
    <s v="EU-ME2"/>
    <s v="奥林巴斯"/>
    <s v="在用"/>
    <s v="胃肠镜室"/>
    <s v="2016.06.01"/>
    <d v="2016-06-06T00:00:00"/>
    <s v="保外"/>
    <s v="保外"/>
    <s v="内镜室"/>
    <s v="超声内镜"/>
    <x v="7"/>
    <x v="0"/>
    <n v="1.1424657534246576"/>
    <x v="0"/>
  </r>
  <r>
    <n v="51"/>
    <s v="数字化X光成像系统DR"/>
    <s v="CXd1--50G"/>
    <s v="浦日国际发展"/>
    <s v="在用"/>
    <s v="影像中心"/>
    <s v="2008.10.30"/>
    <d v="2008-10-30T00:00:00"/>
    <s v="保外"/>
    <s v="保外"/>
    <s v="1区"/>
    <s v="DR"/>
    <x v="3"/>
    <x v="0"/>
    <n v="8.7479452054794518"/>
    <x v="2"/>
  </r>
  <r>
    <n v="52"/>
    <s v="人体功能扫描仪"/>
    <s v="E.I.S.-01-USB"/>
    <s v="比利时Softmed Techno"/>
    <s v="在用"/>
    <s v="体检中心"/>
    <s v="2014.03.25"/>
    <d v="2014-03-25T00:00:00"/>
    <s v="保外"/>
    <s v="保外"/>
    <s v="体检中心"/>
    <s v="人体功能体检机"/>
    <x v="6"/>
    <x v="1"/>
    <n v="3.3452054794520549"/>
    <x v="1"/>
  </r>
  <r>
    <n v="53"/>
    <s v="全自动清洗机"/>
    <s v="RQ-50KS"/>
    <s v="三浦工业设备"/>
    <s v="在用"/>
    <s v="供应室"/>
    <s v="2017.04.06"/>
    <d v="2017-04-08T00:00:00"/>
    <s v="保内"/>
    <s v="保内2019.4"/>
    <s v="供应室"/>
    <s v="全自动清洗机"/>
    <x v="9"/>
    <x v="2"/>
    <n v="0.30410958904109592"/>
    <x v="3"/>
  </r>
  <r>
    <n v="54"/>
    <s v="多普勒超声诊断仪"/>
    <s v="GE LOGIQS6"/>
    <s v="GE医疗集团"/>
    <s v="在用"/>
    <s v="超声科"/>
    <s v="2011.03.28"/>
    <d v="2011-03-28T00:00:00"/>
    <s v="保外"/>
    <s v="保外"/>
    <s v="超声科"/>
    <s v="B超"/>
    <x v="4"/>
    <x v="0"/>
    <n v="6.3397260273972602"/>
    <x v="1"/>
  </r>
  <r>
    <n v="55"/>
    <s v="关节镜系统"/>
    <s v="560P高清"/>
    <s v="施乐辉公司"/>
    <s v="在用"/>
    <s v="手术室"/>
    <s v="2016.05.09"/>
    <d v="2016-05-10T00:00:00"/>
    <s v="保内"/>
    <s v="保内2018.5"/>
    <s v="手术室"/>
    <s v="关节镜"/>
    <x v="7"/>
    <x v="0"/>
    <n v="1.2164383561643837"/>
    <x v="3"/>
  </r>
  <r>
    <n v="56"/>
    <s v="低温等离子灭菌器"/>
    <s v="ST 100Silrer"/>
    <s v="美国强生医疗"/>
    <s v="在用"/>
    <s v="供应室"/>
    <s v="2014.03.04"/>
    <d v="2014-03-04T00:00:00"/>
    <s v="保外"/>
    <s v="保外"/>
    <s v="供应室"/>
    <s v="灭菌器"/>
    <x v="9"/>
    <x v="1"/>
    <n v="3.4027397260273973"/>
    <x v="1"/>
  </r>
  <r>
    <n v="57"/>
    <s v="多普勒超声诊断仪"/>
    <s v="VOLUSON S6"/>
    <s v="GE医疗集团"/>
    <s v="在用"/>
    <s v="超声科"/>
    <s v="2014.01.14"/>
    <d v="2014-01-24T00:00:00"/>
    <s v="保外"/>
    <s v="保外"/>
    <s v="超声科"/>
    <s v="B超"/>
    <x v="4"/>
    <x v="0"/>
    <n v="3.5095890410958903"/>
    <x v="1"/>
  </r>
  <r>
    <n v="58"/>
    <s v="全自动多功能组织病理检测系统"/>
    <s v="BenchMark GX"/>
    <s v="罗氏公司"/>
    <s v="在用"/>
    <s v="病理科"/>
    <s v="2012.05.08"/>
    <d v="2012-05-08T00:00:00"/>
    <s v="保外"/>
    <s v="保外"/>
    <s v="病理科"/>
    <s v="组织病理检测系统"/>
    <x v="2"/>
    <x v="1"/>
    <n v="5.2246575342465755"/>
    <x v="1"/>
  </r>
  <r>
    <n v="59"/>
    <s v="便携式超声"/>
    <s v="LOGIQ e 翼翔"/>
    <s v="GE医疗集团"/>
    <s v="在用"/>
    <s v="3病区"/>
    <s v="2016.06.21"/>
    <d v="2016-06-21T00:00:00"/>
    <s v="保内"/>
    <s v="保内2019.6"/>
    <s v="3病区"/>
    <s v="B超"/>
    <x v="4"/>
    <x v="0"/>
    <n v="1.1013698630136985"/>
    <x v="3"/>
  </r>
  <r>
    <n v="60"/>
    <s v="全自动尿液分析流水线"/>
    <s v="UF-1000i+AX 4280"/>
    <s v="西斯美康"/>
    <s v="在用"/>
    <s v="检验科"/>
    <s v="2011.06.15"/>
    <d v="2011-06-15T00:00:00"/>
    <s v="保外"/>
    <s v="保外"/>
    <s v="检验科"/>
    <s v="尿液分析"/>
    <x v="2"/>
    <x v="1"/>
    <n v="6.1232876712328768"/>
    <x v="1"/>
  </r>
  <r>
    <n v="61"/>
    <s v="电子胃镜"/>
    <s v="VP-4400"/>
    <s v="日本富士能"/>
    <s v="在用"/>
    <s v="胃肠镜室"/>
    <s v="2008.07.09"/>
    <d v="2008-07-09T00:00:00"/>
    <s v="保外"/>
    <s v="保外"/>
    <s v="内镜室"/>
    <s v="电子胃镜"/>
    <x v="7"/>
    <x v="0"/>
    <n v="9.0575342465753419"/>
    <x v="2"/>
  </r>
  <r>
    <n v="62"/>
    <s v="灭菌器"/>
    <s v="8XL"/>
    <s v="3M公司"/>
    <s v="在用"/>
    <s v="供应室"/>
    <s v="2014.04.29"/>
    <d v="2014-04-30T00:00:00"/>
    <s v="保外"/>
    <s v="保外"/>
    <s v="供应室"/>
    <s v="灭菌器"/>
    <x v="9"/>
    <x v="1"/>
    <n v="3.2465753424657535"/>
    <x v="1"/>
  </r>
  <r>
    <n v="63"/>
    <s v="全自动清洗机"/>
    <s v="贝力曼WD290"/>
    <s v="倍力曼"/>
    <s v="在用"/>
    <s v="供应室"/>
    <s v="2011.06.16"/>
    <d v="2011-06-16T00:00:00"/>
    <s v="保外"/>
    <s v="保外"/>
    <s v="供应室"/>
    <s v="清洗机"/>
    <x v="9"/>
    <x v="1"/>
    <n v="6.1205479452054794"/>
    <x v="1"/>
  </r>
  <r>
    <n v="64"/>
    <s v="全自动清洗机"/>
    <s v="贝力曼WD290"/>
    <s v="倍力曼"/>
    <s v="在用"/>
    <s v="供应室"/>
    <s v="2011.06.16"/>
    <d v="2011-06-16T00:00:00"/>
    <s v="保外"/>
    <s v="保外"/>
    <s v="供应室"/>
    <s v="清洗机"/>
    <x v="9"/>
    <x v="1"/>
    <n v="6.1205479452054794"/>
    <x v="1"/>
  </r>
  <r>
    <n v="65"/>
    <s v="低温等离子灭菌器"/>
    <s v="STERRAD NX"/>
    <s v="美国强生医疗"/>
    <s v="在用"/>
    <s v="供应室"/>
    <s v="2017.03.23"/>
    <d v="2017-03-29T00:00:00"/>
    <s v="保内"/>
    <s v="保内2019.4"/>
    <s v="供应室"/>
    <s v="灭菌器"/>
    <x v="9"/>
    <x v="1"/>
    <n v="0.33150684931506852"/>
    <x v="3"/>
  </r>
  <r>
    <n v="66"/>
    <s v="手术显微镜"/>
    <s v="M844 F20"/>
    <s v="德国徕卡公司"/>
    <s v="在用"/>
    <s v="手术室"/>
    <s v="2016.09.30"/>
    <d v="2016-09-30T00:00:00"/>
    <s v="保内"/>
    <s v="保内2017.10"/>
    <s v="手术室"/>
    <s v="显微镜"/>
    <x v="7"/>
    <x v="1"/>
    <n v="0.8246575342465754"/>
    <x v="3"/>
  </r>
  <r>
    <n v="67"/>
    <s v="流式细胞仪"/>
    <s v="BD FACSCalibur"/>
    <s v="碧迪医疗器械"/>
    <s v="在用"/>
    <s v="检验科"/>
    <s v="2011.07.19"/>
    <d v="2011-07-19T00:00:00"/>
    <s v="保外"/>
    <s v="保外"/>
    <s v="检验科"/>
    <s v="流式细胞仪"/>
    <x v="2"/>
    <x v="1"/>
    <n v="6.0301369863013701"/>
    <x v="1"/>
  </r>
  <r>
    <n v="68"/>
    <s v="多普勒超声诊断仪"/>
    <s v="XARIO SSA-660A"/>
    <s v="东芝医疗"/>
    <s v="在用"/>
    <s v="超声科"/>
    <s v="2012.09.21"/>
    <d v="2012-09-21T00:00:00"/>
    <s v="保外"/>
    <s v="保外"/>
    <s v="超声科"/>
    <s v="B超"/>
    <x v="4"/>
    <x v="0"/>
    <n v="4.8520547945205479"/>
    <x v="1"/>
  </r>
  <r>
    <n v="69"/>
    <s v="中央监护系统（含11台M2702A）"/>
    <s v="M1381E"/>
    <s v="飞利浦医疗系统"/>
    <s v="在用"/>
    <s v="5病区"/>
    <s v="2011.06.15"/>
    <d v="2011-06-15T00:00:00"/>
    <s v="保外"/>
    <s v="保外"/>
    <s v="5病区"/>
    <s v="中央监护"/>
    <x v="6"/>
    <x v="1"/>
    <n v="6.1232876712328768"/>
    <x v="1"/>
  </r>
  <r>
    <n v="70"/>
    <s v="C形臂X射线系统"/>
    <s v="飞利浦BV -Libra"/>
    <s v="飞利浦医疗系统"/>
    <s v="在用"/>
    <s v="手术室"/>
    <s v="2008.05.16"/>
    <d v="2008-05-16T00:00:00"/>
    <s v="保外"/>
    <s v="保外"/>
    <s v="手术室"/>
    <s v="C型臂"/>
    <x v="3"/>
    <x v="0"/>
    <n v="9.205479452054794"/>
    <x v="2"/>
  </r>
  <r>
    <n v="71"/>
    <s v="C形臂X射线系统"/>
    <s v="BVLIBRA"/>
    <s v="飞利浦医疗系统"/>
    <s v="在用"/>
    <s v="手术室"/>
    <s v="2010.07.01"/>
    <d v="2010-07-01T00:00:00"/>
    <s v="保外"/>
    <s v="保外"/>
    <s v="手术室"/>
    <s v="C型臂"/>
    <x v="3"/>
    <x v="0"/>
    <n v="7.0794520547945208"/>
    <x v="1"/>
  </r>
  <r>
    <n v="72"/>
    <s v="射频消融治疗仪"/>
    <s v="FRG-1B"/>
    <s v="美国Cosman Medical I"/>
    <s v="在用"/>
    <s v="介入科"/>
    <s v="2016.08.23"/>
    <d v="2016-08-25T00:00:00"/>
    <s v="保内"/>
    <s v="保内2018.8"/>
    <s v="介入科"/>
    <s v="射频消融治疗仪"/>
    <x v="10"/>
    <x v="0"/>
    <n v="0.92328767123287669"/>
    <x v="3"/>
  </r>
  <r>
    <n v="73"/>
    <s v="相干断层成像仪"/>
    <s v="RTVue100"/>
    <s v="美国光视"/>
    <s v="在用"/>
    <s v="眼科"/>
    <s v="2012.07.05"/>
    <d v="2012-07-05T00:00:00"/>
    <s v="保外"/>
    <s v="保外"/>
    <s v="眼科"/>
    <s v="断层成像仪"/>
    <x v="7"/>
    <x v="1"/>
    <n v="5.065753424657534"/>
    <x v="1"/>
  </r>
  <r>
    <n v="74"/>
    <s v="全自动生化分析仪"/>
    <s v="VITROS  350"/>
    <s v="强生中国医疗"/>
    <s v="在用"/>
    <s v="检验科"/>
    <s v="2006.05.11"/>
    <d v="2006-05-11T00:00:00"/>
    <s v="保外"/>
    <s v="保外"/>
    <s v="检验科"/>
    <s v="全自动生化分析仪"/>
    <x v="2"/>
    <x v="1"/>
    <n v="11.221917808219178"/>
    <x v="2"/>
  </r>
  <r>
    <n v="75"/>
    <s v="术中神经电生理检测系统"/>
    <s v="Protektor"/>
    <s v="Natus Medical Incorp"/>
    <s v="在用"/>
    <s v="手术室"/>
    <s v="2016.08.23"/>
    <d v="2016-08-25T00:00:00"/>
    <s v="保内"/>
    <s v="保内2018.8"/>
    <s v="手术室"/>
    <s v="电生理站"/>
    <x v="6"/>
    <x v="0"/>
    <n v="0.92328767123287669"/>
    <x v="3"/>
  </r>
  <r>
    <n v="76"/>
    <s v="液基细胞检测系统"/>
    <s v="PrepStain"/>
    <s v="碧迪医疗器械"/>
    <s v="在用"/>
    <s v="病理科"/>
    <s v="2013.03.29"/>
    <d v="2013-04-25T00:00:00"/>
    <s v="保外"/>
    <s v="保外"/>
    <s v="病理科"/>
    <s v="细胞检测系统"/>
    <x v="2"/>
    <x v="1"/>
    <n v="4.2602739726027394"/>
    <x v="1"/>
  </r>
  <r>
    <n v="77"/>
    <s v="经颅多普勒血液分析仪"/>
    <s v="DIGI-LITE"/>
    <s v="以色列RIMED有限公司"/>
    <s v="在用"/>
    <s v="23病区"/>
    <s v="2012.02.14"/>
    <d v="2012-02-14T00:00:00"/>
    <s v="保外"/>
    <s v="保外"/>
    <s v="23病区"/>
    <s v="多普勒血液分析仪"/>
    <x v="2"/>
    <x v="1"/>
    <n v="5.4547945205479449"/>
    <x v="1"/>
  </r>
  <r>
    <n v="78"/>
    <s v="中央监护系统（含8台M8105A）"/>
    <s v="M3150"/>
    <s v="飞利浦医疗系统"/>
    <s v="在用"/>
    <s v="9病区"/>
    <s v="2011.06.15"/>
    <d v="2011-06-15T00:00:00"/>
    <s v="保外"/>
    <s v="保外"/>
    <s v="9病区"/>
    <s v="中央监护"/>
    <x v="6"/>
    <x v="1"/>
    <n v="6.1232876712328768"/>
    <x v="1"/>
  </r>
  <r>
    <n v="79"/>
    <s v="全自动微生物鉴定及药敏分析系统"/>
    <s v="VITEK 2 Compact"/>
    <s v="梅里埃"/>
    <s v="在用"/>
    <s v="检验科"/>
    <s v="2014.03.31"/>
    <d v="2014-03-31T00:00:00"/>
    <s v="保外"/>
    <s v="保外"/>
    <s v="细菌室"/>
    <s v="药敏分析仪"/>
    <x v="2"/>
    <x v="0"/>
    <n v="3.3287671232876712"/>
    <x v="1"/>
  </r>
  <r>
    <n v="80"/>
    <s v="口腔全景X线机"/>
    <s v="KODAK 9000C"/>
    <s v="柯达医疗"/>
    <s v="在用"/>
    <s v="口腔科"/>
    <s v="2011.05.25"/>
    <d v="2011-05-26T00:00:00"/>
    <s v="保外"/>
    <s v="保外"/>
    <s v="口腔科"/>
    <s v="口腔全景X线机"/>
    <x v="3"/>
    <x v="1"/>
    <n v="6.1780821917808222"/>
    <x v="1"/>
  </r>
  <r>
    <n v="81"/>
    <s v="GE双能X线骨密度仪"/>
    <s v="GE DPX Bravo"/>
    <s v="GE无锡"/>
    <s v="在用"/>
    <s v="体检中心"/>
    <s v="2011.05.26"/>
    <d v="2011-05-26T00:00:00"/>
    <s v="保外"/>
    <s v="保外"/>
    <s v="体检中心"/>
    <s v="骨密度仪"/>
    <x v="3"/>
    <x v="1"/>
    <n v="6.1780821917808222"/>
    <x v="1"/>
  </r>
  <r>
    <n v="82"/>
    <s v="中央监护系统"/>
    <s v="M3153A"/>
    <s v="PHILIPS--HP"/>
    <s v="在用"/>
    <s v="26病区"/>
    <s v="2000.07.01"/>
    <d v="2000-07-01T00:00:00"/>
    <s v="保外"/>
    <s v="保外"/>
    <s v="26病区"/>
    <s v="中央监护"/>
    <x v="6"/>
    <x v="1"/>
    <n v="17.084931506849315"/>
    <x v="2"/>
  </r>
  <r>
    <n v="83"/>
    <s v="荧光定量分析仪"/>
    <s v="LightCycler480"/>
    <s v="罗氏公司"/>
    <s v="在用"/>
    <s v="检验科"/>
    <s v="2011.06.15"/>
    <d v="2011-06-15T00:00:00"/>
    <s v="保外"/>
    <s v="保外"/>
    <s v="检验科"/>
    <s v="荧光定量分析仪"/>
    <x v="2"/>
    <x v="1"/>
    <n v="6.1232876712328768"/>
    <x v="1"/>
  </r>
  <r>
    <n v="84"/>
    <s v="超声刀"/>
    <s v="GEN11"/>
    <s v="强生中国医疗"/>
    <s v="在用"/>
    <s v="手术室"/>
    <s v="2016.12.26"/>
    <d v="2016-12-28T00:00:00"/>
    <s v="保内"/>
    <s v="保内2018.12"/>
    <s v="手术室主任办公室"/>
    <s v="超声刀"/>
    <x v="11"/>
    <x v="0"/>
    <n v="0.58082191780821912"/>
    <x v="3"/>
  </r>
  <r>
    <n v="85"/>
    <s v="超声刀"/>
    <s v="GEN11"/>
    <s v="强生中国医疗"/>
    <s v="在用"/>
    <s v="手术室"/>
    <s v="2016.12.26"/>
    <d v="2016-12-28T00:00:00"/>
    <s v="保内"/>
    <s v="保内2018.12"/>
    <s v="手术室主任办公室"/>
    <s v="超声刀"/>
    <x v="11"/>
    <x v="0"/>
    <n v="0.58082191780821912"/>
    <x v="3"/>
  </r>
  <r>
    <n v="86"/>
    <s v="新华不锈钢制品"/>
    <s v="WZ"/>
    <s v="山东新华"/>
    <s v="在用"/>
    <s v="供应室"/>
    <s v="2011.05.27"/>
    <d v="2011-05-27T00:00:00"/>
    <s v="保外"/>
    <s v="保外"/>
    <s v="供应室"/>
    <s v="不锈钢制品"/>
    <x v="9"/>
    <x v="2"/>
    <n v="6.1753424657534248"/>
    <x v="1"/>
  </r>
  <r>
    <n v="87"/>
    <s v="电子胃镜系统"/>
    <s v="奥林巴斯EV15-240"/>
    <s v="奥林巴斯公司"/>
    <s v="在用"/>
    <s v="胃肠镜室"/>
    <s v="1999.06.01"/>
    <d v="1999-06-01T00:00:00"/>
    <s v="保外"/>
    <s v="保外"/>
    <s v="内镜室"/>
    <s v="电子胃镜"/>
    <x v="7"/>
    <x v="0"/>
    <n v="18.169863013698631"/>
    <x v="2"/>
  </r>
  <r>
    <n v="88"/>
    <s v="椎间盘镜系统"/>
    <s v="9500"/>
    <s v="枢法模丹历"/>
    <s v="在用"/>
    <s v="手术室"/>
    <s v="2001.11.28"/>
    <d v="2001-11-28T00:00:00"/>
    <s v="保外"/>
    <s v="保外"/>
    <s v="手术室"/>
    <s v="椎间盘镜"/>
    <x v="7"/>
    <x v="0"/>
    <n v="15.673972602739726"/>
    <x v="2"/>
  </r>
  <r>
    <n v="89"/>
    <s v="微波消融治疗仪"/>
    <s v="KY-2000"/>
    <s v="南京康友"/>
    <s v="在用"/>
    <s v="超声科"/>
    <s v="2015.02.04"/>
    <d v="2015-02-04T00:00:00"/>
    <s v="保外"/>
    <s v="保外"/>
    <s v="超声科"/>
    <s v="微波治疗"/>
    <x v="10"/>
    <x v="0"/>
    <n v="2.4794520547945207"/>
    <x v="0"/>
  </r>
  <r>
    <n v="90"/>
    <s v="中央监护系统（含4台M8003A）"/>
    <s v="M3150"/>
    <s v="飞利浦医疗系统"/>
    <s v="在用"/>
    <s v="急诊科"/>
    <s v="2011.06.15"/>
    <d v="2011-06-15T00:00:00"/>
    <s v="保外"/>
    <s v="保外"/>
    <s v="急诊科"/>
    <s v="中央监护"/>
    <x v="6"/>
    <x v="1"/>
    <n v="6.1232876712328768"/>
    <x v="1"/>
  </r>
  <r>
    <n v="91"/>
    <s v="全自动化学免疫分析仪"/>
    <s v="Cobas  E601"/>
    <s v="罗氏公司"/>
    <s v="在用"/>
    <s v="检验科"/>
    <s v="2009.06.23"/>
    <d v="2009-06-23T00:00:00"/>
    <s v="保外"/>
    <s v="保外"/>
    <s v="检验科"/>
    <s v="显微镜"/>
    <x v="7"/>
    <x v="1"/>
    <n v="8.1013698630136979"/>
    <x v="2"/>
  </r>
  <r>
    <n v="92"/>
    <s v="手术显微镜"/>
    <s v="OPMI  VARIO"/>
    <s v="蔡司光学仪器"/>
    <s v="在用"/>
    <s v="手术室"/>
    <s v="2007.01.22"/>
    <d v="2007-01-22T00:00:00"/>
    <s v="保外"/>
    <s v="保外"/>
    <s v="手术室"/>
    <s v="显微镜"/>
    <x v="7"/>
    <x v="1"/>
    <n v="10.520547945205479"/>
    <x v="2"/>
  </r>
  <r>
    <n v="93"/>
    <s v="钬激光"/>
    <s v="ACU-H2F"/>
    <s v="爱科凯能科技（北京）"/>
    <s v="在用"/>
    <s v="手术室"/>
    <s v="2012.11.07"/>
    <d v="2012-11-07T00:00:00"/>
    <s v="保外"/>
    <s v="保外"/>
    <s v="手术室"/>
    <s v="钬激光"/>
    <x v="10"/>
    <x v="0"/>
    <n v="4.7232876712328764"/>
    <x v="1"/>
  </r>
  <r>
    <n v="94"/>
    <s v="便携式超声"/>
    <s v="LOGIQ e 翼展"/>
    <s v="GE医疗集团"/>
    <s v="在用"/>
    <s v="麻醉科"/>
    <s v="2016.06.21"/>
    <d v="2016-06-25T00:00:00"/>
    <s v="保内"/>
    <s v="保内2019.6"/>
    <s v="麻醉科"/>
    <s v="B超"/>
    <x v="4"/>
    <x v="0"/>
    <n v="1.0904109589041096"/>
    <x v="3"/>
  </r>
  <r>
    <n v="95"/>
    <s v="多普勒超声诊断仪"/>
    <s v="CARIS(Power)百胜"/>
    <s v="上海金珀仪器"/>
    <s v="在用"/>
    <s v="16病区"/>
    <s v="2004.08.09"/>
    <d v="2004-08-09T00:00:00"/>
    <s v="保外"/>
    <s v="保外"/>
    <s v="门诊"/>
    <s v="B超"/>
    <x v="4"/>
    <x v="0"/>
    <n v="12.975342465753425"/>
    <x v="2"/>
  </r>
  <r>
    <n v="96"/>
    <s v="射频治疗仪"/>
    <s v="S-1500"/>
    <s v="迈德医疗科技"/>
    <s v="在用"/>
    <s v="超声科"/>
    <s v="2015.02.04"/>
    <d v="2015-02-04T00:00:00"/>
    <s v="保外"/>
    <s v="保外"/>
    <s v="超声科"/>
    <s v="高频仪器"/>
    <x v="10"/>
    <x v="0"/>
    <n v="2.4794520547945207"/>
    <x v="0"/>
  </r>
  <r>
    <n v="97"/>
    <s v="麻醉机"/>
    <s v="S/5 Aespire(Cardioca"/>
    <s v="上海力新公司"/>
    <s v="在用"/>
    <s v="介入科"/>
    <s v="2004.11.19"/>
    <d v="2004-11-19T00:00:00"/>
    <s v="保外"/>
    <s v="保外"/>
    <s v="介入科"/>
    <s v="麻醉机"/>
    <x v="5"/>
    <x v="0"/>
    <n v="12.695890410958905"/>
    <x v="2"/>
  </r>
  <r>
    <n v="98"/>
    <s v="高频电外科系统"/>
    <s v="VIO 300D"/>
    <s v="德国爱尔博"/>
    <s v="在用"/>
    <s v="手术室"/>
    <s v="2012.01.13"/>
    <d v="2012-01-13T00:00:00"/>
    <s v="保外"/>
    <s v="保外"/>
    <s v="手术室"/>
    <s v="电外科系统"/>
    <x v="10"/>
    <x v="0"/>
    <n v="5.5424657534246577"/>
    <x v="1"/>
  </r>
  <r>
    <n v="99"/>
    <s v="乳腺真空旋切系统"/>
    <s v="SCM  23"/>
    <s v="美国强生医疗"/>
    <s v="在用"/>
    <s v="超声科"/>
    <s v="2009.02.28"/>
    <d v="2009-02-28T00:00:00"/>
    <s v="保外"/>
    <s v="保外"/>
    <s v="超声科"/>
    <s v="乳腺活检"/>
    <x v="12"/>
    <x v="0"/>
    <n v="8.4164383561643827"/>
    <x v="2"/>
  </r>
  <r>
    <n v="100"/>
    <s v="血细胞分析仪"/>
    <s v="XE-2100D"/>
    <s v="希斯美康公司"/>
    <s v="在用"/>
    <s v="检验科"/>
    <s v="2007.10.08"/>
    <d v="2007-10-08T00:00:00"/>
    <s v="保外"/>
    <s v="保外"/>
    <s v="检验科"/>
    <s v="红细胞分析仪"/>
    <x v="2"/>
    <x v="1"/>
    <n v="9.8109589041095884"/>
    <x v="2"/>
  </r>
  <r>
    <n v="101"/>
    <s v="腹腔镜系统"/>
    <s v="STORZ Image 1"/>
    <s v="德国Karl STORZ GmbH&amp;"/>
    <s v="在用"/>
    <s v="手术室"/>
    <s v="2012.01.13"/>
    <d v="2012-01-13T00:00:00"/>
    <s v="保外"/>
    <s v="保外"/>
    <s v="手术室"/>
    <s v="腹腔镜"/>
    <x v="7"/>
    <x v="0"/>
    <n v="5.5424657534246577"/>
    <x v="1"/>
  </r>
  <r>
    <n v="102"/>
    <s v="腹腔镜系统"/>
    <s v="STORZ Image 1"/>
    <s v="德国Karl STORZ GmbH&amp;"/>
    <s v="在用"/>
    <s v="手术室"/>
    <s v="2012.01.13"/>
    <d v="2012-01-13T00:00:00"/>
    <s v="保外"/>
    <s v="保外"/>
    <s v="手术室"/>
    <s v="腹腔镜"/>
    <x v="7"/>
    <x v="0"/>
    <n v="5.5424657534246577"/>
    <x v="1"/>
  </r>
  <r>
    <n v="103"/>
    <s v="腹腔镜系统"/>
    <s v="STORZ Image 1"/>
    <s v="德国Karl STORZ GmbH&amp;"/>
    <s v="在用"/>
    <s v="手术室"/>
    <s v="2012.01.13"/>
    <d v="2012-01-13T00:00:00"/>
    <s v="保外"/>
    <s v="保外"/>
    <s v="手术室"/>
    <s v="腹腔镜"/>
    <x v="7"/>
    <x v="0"/>
    <n v="5.5424657534246577"/>
    <x v="1"/>
  </r>
  <r>
    <n v="104"/>
    <s v="胸腔镜系统"/>
    <s v="STORZ"/>
    <s v="德国Karl STORZ GmbH&amp;"/>
    <s v="在用"/>
    <s v="手术室"/>
    <s v="2010.04.22"/>
    <d v="2010-04-22T00:00:00"/>
    <s v="保外"/>
    <s v="保外"/>
    <s v="手术室"/>
    <s v="胸腔镜"/>
    <x v="7"/>
    <x v="0"/>
    <n v="7.2712328767123289"/>
    <x v="1"/>
  </r>
  <r>
    <n v="105"/>
    <s v="腹腔镜系统（Stryker)"/>
    <s v="Model  988i"/>
    <s v="史赛克公司"/>
    <s v="在用"/>
    <s v="手术室"/>
    <s v="2004.08.18"/>
    <d v="2004-08-18T00:00:00"/>
    <s v="保外"/>
    <s v="保外"/>
    <s v="手术室"/>
    <s v="腹腔镜"/>
    <x v="7"/>
    <x v="0"/>
    <n v="12.950684931506849"/>
    <x v="2"/>
  </r>
  <r>
    <n v="106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x v="1"/>
    <n v="6.1753424657534248"/>
    <x v="1"/>
  </r>
  <r>
    <n v="107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x v="1"/>
    <n v="6.1753424657534248"/>
    <x v="1"/>
  </r>
  <r>
    <n v="108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x v="1"/>
    <n v="6.1753424657534248"/>
    <x v="1"/>
  </r>
  <r>
    <n v="109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x v="1"/>
    <n v="6.1753424657534248"/>
    <x v="1"/>
  </r>
  <r>
    <n v="110"/>
    <s v="便携式超声"/>
    <s v="MAXX"/>
    <s v="美国索诺声"/>
    <s v="在用"/>
    <s v="麻醉科"/>
    <s v="2012.01.13"/>
    <d v="2012-01-13T00:00:00"/>
    <s v="保外"/>
    <s v="保外"/>
    <s v="麻醉科"/>
    <s v="B超"/>
    <x v="4"/>
    <x v="0"/>
    <n v="5.5424657534246577"/>
    <x v="1"/>
  </r>
  <r>
    <n v="111"/>
    <s v="多普勒超声诊断仪"/>
    <s v="LOGIQ 5EXP"/>
    <s v="GE医疗集团"/>
    <s v="在用"/>
    <s v="体检中心"/>
    <s v="2011.03.28"/>
    <d v="2011-03-28T00:00:00"/>
    <s v="保外"/>
    <s v="保外"/>
    <s v="体检中心"/>
    <s v="B超"/>
    <x v="4"/>
    <x v="0"/>
    <n v="6.3397260273972602"/>
    <x v="1"/>
  </r>
  <r>
    <n v="112"/>
    <s v="横梁式吊塔"/>
    <s v="M-BEAM"/>
    <s v="迈科维医疗设备"/>
    <s v="在用"/>
    <s v="3病区"/>
    <s v="2016.09.08"/>
    <d v="2016-12-30T00:00:00"/>
    <s v="保内"/>
    <s v="保内2017.12"/>
    <s v="3病区"/>
    <s v="横梁式吊塔"/>
    <x v="5"/>
    <x v="2"/>
    <n v="0.57534246575342463"/>
    <x v="3"/>
  </r>
  <r>
    <n v="113"/>
    <s v="便携式超声"/>
    <s v="MAXX"/>
    <s v="美国索诺声"/>
    <s v="在用"/>
    <s v="27病区"/>
    <s v="2012.08.15"/>
    <d v="2012-08-28T00:00:00"/>
    <s v="保外"/>
    <s v="保外"/>
    <s v="27病区"/>
    <s v="B超"/>
    <x v="4"/>
    <x v="0"/>
    <n v="4.9178082191780819"/>
    <x v="1"/>
  </r>
  <r>
    <n v="114"/>
    <s v="肌电图"/>
    <s v="Keypoint4"/>
    <s v="丹麦Alpine bioMed Ap"/>
    <s v="在用"/>
    <s v="15病区"/>
    <s v="2011.12.12"/>
    <d v="2011-12-12T00:00:00"/>
    <s v="保外"/>
    <s v="保外"/>
    <s v="门诊肌电图室"/>
    <s v="肌电图"/>
    <x v="6"/>
    <x v="1"/>
    <n v="5.6301369863013697"/>
    <x v="1"/>
  </r>
  <r>
    <n v="115"/>
    <s v="呼吸机"/>
    <s v="SERVO-I"/>
    <s v="迈科维医疗设备"/>
    <s v="在用"/>
    <s v="9病区"/>
    <s v="2012.10.17"/>
    <d v="2012-10-17T00:00:00"/>
    <s v="保外"/>
    <s v="保外"/>
    <s v="9病区"/>
    <s v="呼吸机"/>
    <x v="5"/>
    <x v="0"/>
    <n v="4.7808219178082192"/>
    <x v="1"/>
  </r>
  <r>
    <n v="116"/>
    <s v="主动脉内球囊反搏泵"/>
    <s v="CS100"/>
    <s v="美国datascope"/>
    <s v="在用"/>
    <s v="介入科"/>
    <s v="2012.04.17"/>
    <d v="2012-04-17T00:00:00"/>
    <s v="保外"/>
    <s v="保外"/>
    <s v="DSA室"/>
    <s v="主动脉内球囊反搏泵"/>
    <x v="6"/>
    <x v="0"/>
    <n v="5.2821917808219174"/>
    <x v="1"/>
  </r>
  <r>
    <n v="117"/>
    <s v="结扎束"/>
    <s v="Ligasure--8"/>
    <s v="泰科医疗器材"/>
    <s v="在用"/>
    <s v="手术室"/>
    <s v="2008.09.01"/>
    <d v="2008-09-01T00:00:00"/>
    <s v="保外"/>
    <s v="保外"/>
    <s v="手术室"/>
    <s v="结扎束"/>
    <x v="12"/>
    <x v="1"/>
    <n v="8.9095890410958898"/>
    <x v="2"/>
  </r>
  <r>
    <n v="118"/>
    <s v="乳管镜"/>
    <s v="FVS-6000MI"/>
    <s v="北京博莱德光电技术"/>
    <s v="在用"/>
    <s v="22病区"/>
    <s v="2016.06.14"/>
    <d v="2016-06-15T00:00:00"/>
    <s v="保外"/>
    <s v="保外"/>
    <s v="门诊3楼"/>
    <s v="乳管镜"/>
    <x v="7"/>
    <x v="1"/>
    <n v="1.1178082191780823"/>
    <x v="0"/>
  </r>
  <r>
    <n v="119"/>
    <s v="呼吸机"/>
    <s v="SERVO-I"/>
    <s v="迈科维医疗设备"/>
    <s v="在用"/>
    <s v="3病区"/>
    <s v="2011.05.25"/>
    <d v="2011-05-26T00:00:00"/>
    <s v="保外"/>
    <s v="保外"/>
    <s v="3病区"/>
    <s v="呼吸机"/>
    <x v="5"/>
    <x v="0"/>
    <n v="6.1780821917808222"/>
    <x v="1"/>
  </r>
  <r>
    <n v="120"/>
    <s v="呼吸机"/>
    <s v="SERVO-I"/>
    <s v="迈科维医疗设备"/>
    <s v="在用"/>
    <s v="3病区"/>
    <s v="2011.05.25"/>
    <d v="2011-05-26T00:00:00"/>
    <s v="保外"/>
    <s v="保外"/>
    <s v="3病区"/>
    <s v="呼吸机"/>
    <x v="5"/>
    <x v="0"/>
    <n v="6.1780821917808222"/>
    <x v="1"/>
  </r>
  <r>
    <n v="121"/>
    <s v="动脉硬化诊断装置"/>
    <s v="欧姆龙BP-203RPEIII"/>
    <s v="南京博尊科技"/>
    <s v="在用"/>
    <s v="体检中心"/>
    <s v="2011.05.25"/>
    <d v="2011-05-26T00:00:00"/>
    <s v="保外"/>
    <s v="保外"/>
    <s v="体检中心"/>
    <s v="动脉硬化诊断"/>
    <x v="6"/>
    <x v="1"/>
    <n v="6.1780821917808222"/>
    <x v="1"/>
  </r>
  <r>
    <n v="122"/>
    <s v="肺功能仪"/>
    <s v="CHESTAC-33"/>
    <s v="北京百世贸易"/>
    <s v="在用"/>
    <s v="胃肠镜室"/>
    <s v="2003.11.07"/>
    <d v="2003-11-07T00:00:00"/>
    <s v="保外"/>
    <s v="保外"/>
    <s v="内镜室"/>
    <s v="肺功能仪"/>
    <x v="6"/>
    <x v="1"/>
    <n v="13.731506849315069"/>
    <x v="2"/>
  </r>
  <r>
    <n v="123"/>
    <s v="呼吸机"/>
    <s v="德尔格EVITA-4"/>
    <s v="德尔格医疗"/>
    <s v="在用"/>
    <s v="3病区"/>
    <s v="2005.07.06"/>
    <d v="2005-07-06T00:00:00"/>
    <s v="保外"/>
    <s v="保外"/>
    <s v="3病区"/>
    <s v="呼吸机"/>
    <x v="5"/>
    <x v="0"/>
    <n v="12.068493150684931"/>
    <x v="2"/>
  </r>
  <r>
    <n v="124"/>
    <s v="麻醉机"/>
    <s v="北美GS"/>
    <s v="北美最佳"/>
    <s v="在用"/>
    <s v="麻醉科"/>
    <s v="2002.11.05"/>
    <d v="2002-11-05T00:00:00"/>
    <s v="保外"/>
    <s v="保外"/>
    <s v="麻醉科"/>
    <s v="麻醉机"/>
    <x v="5"/>
    <x v="0"/>
    <n v="14.736986301369862"/>
    <x v="2"/>
  </r>
  <r>
    <n v="125"/>
    <s v="关节镜"/>
    <s v="(含胸骨锯.颅锯.双极"/>
    <s v="未知制造商"/>
    <s v="在用"/>
    <s v="手术室"/>
    <s v="2002.09.28"/>
    <d v="2002-09-28T00:00:00"/>
    <s v="保外"/>
    <s v="保外"/>
    <s v="手术室"/>
    <s v="关节镜"/>
    <x v="7"/>
    <x v="0"/>
    <n v="14.841095890410958"/>
    <x v="2"/>
  </r>
  <r>
    <n v="126"/>
    <s v="全自动清洗机"/>
    <s v="Rapid-a-520"/>
    <s v="山东新华"/>
    <s v="在用"/>
    <s v="供应室"/>
    <s v="2009.08.24"/>
    <d v="2009-08-24T00:00:00"/>
    <s v="保外"/>
    <s v="保外"/>
    <s v="供应室"/>
    <s v="全自动清洗机"/>
    <x v="9"/>
    <x v="2"/>
    <n v="7.9315068493150687"/>
    <x v="1"/>
  </r>
  <r>
    <n v="127"/>
    <s v="体外冲击波碎石机"/>
    <s v="HK ESWL-V"/>
    <s v="深圳市慧康医疗"/>
    <s v="在用"/>
    <s v="16病区"/>
    <s v="2007.01.22"/>
    <d v="2007-01-22T00:00:00"/>
    <s v="保外"/>
    <s v="保外"/>
    <s v="门诊"/>
    <s v="冲击波碎石机"/>
    <x v="6"/>
    <x v="0"/>
    <n v="10.520547945205479"/>
    <x v="2"/>
  </r>
  <r>
    <n v="128"/>
    <s v="超声乳化仪"/>
    <s v="Laureate爱尔康"/>
    <s v="爱尔康公司"/>
    <s v="在用"/>
    <s v="眼科"/>
    <s v="2010.11.12"/>
    <d v="2010-11-12T00:00:00"/>
    <s v="保外"/>
    <s v="保外"/>
    <s v="眼科"/>
    <s v="超声乳化仪"/>
    <x v="11"/>
    <x v="0"/>
    <n v="6.7123287671232879"/>
    <x v="1"/>
  </r>
  <r>
    <n v="129"/>
    <s v="全自动模块式血液体液分析仪"/>
    <s v="XN-10[B4]"/>
    <s v="希斯美康公司"/>
    <s v="在用"/>
    <s v="检验科"/>
    <s v="2014.07.03"/>
    <d v="2014-07-25T00:00:00"/>
    <s v="保外"/>
    <s v="保外"/>
    <s v="临检室"/>
    <s v="血液体液分析仪"/>
    <x v="2"/>
    <x v="1"/>
    <n v="3.010958904109589"/>
    <x v="1"/>
  </r>
  <r>
    <n v="130"/>
    <s v="眼底照相机"/>
    <s v="CF-1"/>
    <s v="日本佳能"/>
    <s v="在用"/>
    <s v="眼科"/>
    <s v="2012.07.05"/>
    <d v="2012-07-05T00:00:00"/>
    <s v="保外"/>
    <s v="保外"/>
    <s v="眼科"/>
    <s v="眼底照相机"/>
    <x v="7"/>
    <x v="1"/>
    <n v="5.065753424657534"/>
    <x v="1"/>
  </r>
  <r>
    <n v="131"/>
    <s v="综合手术动力系统"/>
    <s v="IPC"/>
    <s v="美敦力医疗"/>
    <s v="在用"/>
    <s v="手术室"/>
    <s v="2012.01.13"/>
    <d v="2012-01-13T00:00:00"/>
    <s v="保外"/>
    <s v="保外"/>
    <s v="手术室"/>
    <s v="手术动力"/>
    <x v="5"/>
    <x v="1"/>
    <n v="5.5424657534246577"/>
    <x v="1"/>
  </r>
  <r>
    <n v="132"/>
    <s v="全自动清洗机"/>
    <s v="Rapid-a-520"/>
    <s v="山东新华"/>
    <s v="在用"/>
    <s v="供应室"/>
    <s v="2011.05.27"/>
    <d v="2011-05-27T00:00:00"/>
    <s v="保外"/>
    <s v="保外"/>
    <s v="供应室"/>
    <s v="全自动清洗机"/>
    <x v="9"/>
    <x v="2"/>
    <n v="6.1753424657534248"/>
    <x v="1"/>
  </r>
  <r>
    <n v="133"/>
    <s v="光学内窥消毒清洗机"/>
    <s v="ENDOCLENS-NSX"/>
    <s v="美国强生医疗"/>
    <s v="在用"/>
    <s v="胃肠镜室"/>
    <s v="2015.04.10"/>
    <d v="2015-04-10T00:00:00"/>
    <s v="保外"/>
    <s v="保外"/>
    <s v="内镜室"/>
    <s v="清洗机"/>
    <x v="9"/>
    <x v="2"/>
    <n v="2.3013698630136985"/>
    <x v="0"/>
  </r>
  <r>
    <n v="134"/>
    <s v="光学内窥消毒清洗机"/>
    <s v="ENDOCLENS-NSX"/>
    <s v="美国强生医疗"/>
    <s v="在用"/>
    <s v="胃肠镜室"/>
    <s v="2015.04.10"/>
    <d v="2015-04-10T00:00:00"/>
    <s v="保外"/>
    <s v="保外"/>
    <s v="内镜室"/>
    <s v="清洗机"/>
    <x v="9"/>
    <x v="2"/>
    <n v="2.3013698630136985"/>
    <x v="0"/>
  </r>
  <r>
    <n v="135"/>
    <s v="光学内窥消毒清洗机"/>
    <s v="ENDOCLENS-NSX"/>
    <s v="美国强生医疗"/>
    <s v="在用"/>
    <s v="胃肠镜室"/>
    <s v="2015.03.24"/>
    <d v="2015-04-10T00:00:00"/>
    <s v="保外"/>
    <s v="保外"/>
    <s v="内镜室"/>
    <s v="清洗机"/>
    <x v="9"/>
    <x v="2"/>
    <n v="2.3013698630136985"/>
    <x v="0"/>
  </r>
  <r>
    <n v="136"/>
    <s v="麻醉机"/>
    <s v="Datex-Ohmeda S/5 Aes"/>
    <s v="GE医疗集团"/>
    <s v="在用"/>
    <s v="麻醉科"/>
    <s v="2005.07.28"/>
    <d v="2005-07-28T00:00:00"/>
    <s v="保外"/>
    <s v="保外"/>
    <s v="麻醉科"/>
    <s v="麻醉机"/>
    <x v="5"/>
    <x v="0"/>
    <n v="12.008219178082191"/>
    <x v="2"/>
  </r>
  <r>
    <n v="137"/>
    <s v="精子质量分析仪"/>
    <s v="SQA-V"/>
    <s v="以色列Medical Electr"/>
    <s v="在用"/>
    <s v="检验科"/>
    <s v="2014.11.11"/>
    <d v="2014-11-11T00:00:00"/>
    <s v="保外"/>
    <s v="保外"/>
    <s v="临检室"/>
    <s v="精子质量分析仪"/>
    <x v="2"/>
    <x v="1"/>
    <n v="2.7123287671232879"/>
    <x v="0"/>
  </r>
  <r>
    <n v="138"/>
    <s v="连续性血液净化装置"/>
    <s v="PRISMAFLEX"/>
    <s v="金宝肾护理产品"/>
    <s v="在用"/>
    <s v="3病区"/>
    <s v="2014.07.17"/>
    <d v="2014-07-17T00:00:00"/>
    <s v="保外"/>
    <s v="保外"/>
    <s v="3病区"/>
    <s v="血液净化装置"/>
    <x v="13"/>
    <x v="0"/>
    <n v="3.032876712328767"/>
    <x v="1"/>
  </r>
  <r>
    <n v="139"/>
    <s v="超声刀"/>
    <s v="GEN300（强生豪韵）"/>
    <s v="强生中国医疗"/>
    <s v="在用"/>
    <s v="手术室"/>
    <s v="2011.10.25"/>
    <d v="2011-08-23T00:00:00"/>
    <s v="保外"/>
    <s v="保外"/>
    <s v="手术室"/>
    <s v="超声刀"/>
    <x v="11"/>
    <x v="0"/>
    <n v="5.934246575342466"/>
    <x v="1"/>
  </r>
  <r>
    <n v="140"/>
    <s v="超声刀"/>
    <s v="GEN300（强生豪韵）"/>
    <s v="强生中国医疗"/>
    <s v="在用"/>
    <s v="手术室"/>
    <s v="2011.08.23"/>
    <d v="2011-08-23T00:00:00"/>
    <s v="保外"/>
    <s v="保外"/>
    <s v="手术室"/>
    <s v="超声刀"/>
    <x v="11"/>
    <x v="0"/>
    <n v="5.934246575342466"/>
    <x v="1"/>
  </r>
  <r>
    <n v="141"/>
    <s v="超声刀"/>
    <s v="GEN04"/>
    <s v="强生中国医疗"/>
    <s v="在用"/>
    <s v="手术室"/>
    <s v="2010.07.01"/>
    <d v="2010-07-01T00:00:00"/>
    <s v="保外"/>
    <s v="保外"/>
    <s v="手术室"/>
    <s v="超声刀"/>
    <x v="11"/>
    <x v="0"/>
    <n v="7.0794520547945208"/>
    <x v="1"/>
  </r>
  <r>
    <n v="142"/>
    <s v="灭菌器"/>
    <s v="3M环氧乙烷"/>
    <s v="3M公司"/>
    <s v="在用"/>
    <s v="供应室"/>
    <s v="2003.04.01"/>
    <d v="2003-04-01T00:00:00"/>
    <s v="保外"/>
    <s v="保外"/>
    <s v="供应室"/>
    <s v="灭菌器"/>
    <x v="9"/>
    <x v="1"/>
    <n v="14.334246575342465"/>
    <x v="2"/>
  </r>
  <r>
    <n v="143"/>
    <s v="血培养仪"/>
    <s v="BACTEC FX200"/>
    <s v="碧迪医疗器械"/>
    <s v="在用"/>
    <s v="检验科"/>
    <s v="2014.07.25"/>
    <d v="2014-07-25T00:00:00"/>
    <s v="保外"/>
    <s v="保外"/>
    <s v="检验科"/>
    <s v="血培养仪"/>
    <x v="2"/>
    <x v="1"/>
    <n v="3.010958904109589"/>
    <x v="1"/>
  </r>
  <r>
    <n v="144"/>
    <s v="麻醉机"/>
    <s v="DATER OHMEDA7100"/>
    <s v="GE医疗集团"/>
    <s v="在用"/>
    <s v="麻醉科"/>
    <s v="2003.05.21"/>
    <d v="2003-05-21T00:00:00"/>
    <s v="保外"/>
    <s v="保外"/>
    <s v="麻醉科"/>
    <s v="麻醉机"/>
    <x v="5"/>
    <x v="0"/>
    <n v="14.197260273972603"/>
    <x v="2"/>
  </r>
  <r>
    <n v="145"/>
    <s v="呼吸机"/>
    <s v="SERVO-I"/>
    <s v="迈科维医疗设备"/>
    <s v="在用"/>
    <s v="3病区"/>
    <s v="2016.04.28"/>
    <d v="2016-04-28T00:00:00"/>
    <s v="保内"/>
    <s v="保内2018.4"/>
    <s v="3病区"/>
    <s v="呼吸机"/>
    <x v="5"/>
    <x v="0"/>
    <n v="1.2493150684931507"/>
    <x v="3"/>
  </r>
  <r>
    <n v="146"/>
    <s v="麻醉中央监护系统"/>
    <s v="GE CIC Pro/B30"/>
    <s v="GE公司"/>
    <s v="在用"/>
    <s v="麻醉科"/>
    <s v="2012.07.17"/>
    <d v="2012-07-17T00:00:00"/>
    <s v="保外"/>
    <s v="保外"/>
    <s v="麻醉科"/>
    <s v="中央监护"/>
    <x v="6"/>
    <x v="1"/>
    <n v="5.0328767123287674"/>
    <x v="1"/>
  </r>
  <r>
    <n v="147"/>
    <s v="乳腺前哨淋巴探测仪"/>
    <s v="新奥2000NPCV2"/>
    <s v="强生中国医疗"/>
    <s v="在用"/>
    <s v="手术室"/>
    <s v="2011.06.14"/>
    <d v="2011-06-14T00:00:00"/>
    <s v="保外"/>
    <s v="保外"/>
    <s v="手术室"/>
    <s v="乳腺前哨淋巴探测仪"/>
    <x v="7"/>
    <x v="0"/>
    <n v="6.1260273972602741"/>
    <x v="1"/>
  </r>
  <r>
    <n v="148"/>
    <s v="便携式超声"/>
    <s v="Cypress"/>
    <s v="西门子公司"/>
    <s v="在用"/>
    <s v="超声科"/>
    <s v="2014.03.13"/>
    <d v="2014-03-26T00:00:00"/>
    <s v="保外"/>
    <s v="保外"/>
    <s v="超声科"/>
    <s v="B超"/>
    <x v="4"/>
    <x v="0"/>
    <n v="3.3424657534246576"/>
    <x v="1"/>
  </r>
  <r>
    <n v="149"/>
    <s v="连续性血液净化装置"/>
    <s v="PRISMAFLEX"/>
    <s v="金宝肾护理产品"/>
    <s v="在用"/>
    <s v="3病区"/>
    <s v="2009.06.23"/>
    <d v="2009-06-23T00:00:00"/>
    <s v="保外"/>
    <s v="保外"/>
    <s v="3病区"/>
    <s v="血液净化装置"/>
    <x v="13"/>
    <x v="0"/>
    <n v="8.1013698630136979"/>
    <x v="2"/>
  </r>
  <r>
    <n v="150"/>
    <s v="肺功能仪"/>
    <s v="Quark PFT3"/>
    <s v="意大利 COSMED S.R.L"/>
    <s v="在用"/>
    <s v="25病区"/>
    <s v="2017.04.05"/>
    <d v="2017-04-08T00:00:00"/>
    <s v="保内"/>
    <s v="保内2020.4"/>
    <s v="肺功能室"/>
    <s v="肺功能仪"/>
    <x v="6"/>
    <x v="1"/>
    <n v="0.30410958904109592"/>
    <x v="3"/>
  </r>
  <r>
    <n v="151"/>
    <s v="电子胃镜"/>
    <s v="GIF-H260"/>
    <s v="奥林巴斯"/>
    <s v="在用"/>
    <s v="胃肠镜室"/>
    <s v="2014.11.28"/>
    <d v="2014-11-28T00:00:00"/>
    <s v="保外"/>
    <s v="保外"/>
    <s v="内镜室"/>
    <s v="电子胃镜"/>
    <x v="7"/>
    <x v="0"/>
    <n v="2.6657534246575341"/>
    <x v="0"/>
  </r>
  <r>
    <n v="152"/>
    <s v="全自动组织脱水机"/>
    <s v="Excelsior ES"/>
    <s v="英国Thermo Fisher Sc"/>
    <s v="在用"/>
    <s v="病理科"/>
    <s v="2014.11.19"/>
    <d v="2014-11-19T00:00:00"/>
    <s v="保外"/>
    <s v="保外"/>
    <s v="病理科"/>
    <s v="全自动组织脱水机"/>
    <x v="2"/>
    <x v="2"/>
    <n v="2.6904109589041094"/>
    <x v="0"/>
  </r>
  <r>
    <n v="153"/>
    <s v="血培养仪"/>
    <s v="BD  BACTEC  9120"/>
    <s v="南京欧诺医疗"/>
    <s v="在用"/>
    <s v="检验科"/>
    <s v="2008.09.19"/>
    <d v="2008-09-19T00:00:00"/>
    <s v="保外"/>
    <s v="保外"/>
    <s v="检验科"/>
    <s v="血培养仪"/>
    <x v="2"/>
    <x v="1"/>
    <n v="8.8602739726027391"/>
    <x v="2"/>
  </r>
  <r>
    <n v="154"/>
    <s v="低温等离子灭菌器"/>
    <s v="CDUJ-100"/>
    <s v="上海三源生物"/>
    <s v="在用"/>
    <s v="供应室"/>
    <s v="2011.05.27"/>
    <d v="2011-05-27T00:00:00"/>
    <s v="保外"/>
    <s v="保外"/>
    <s v="供应室"/>
    <s v="灭菌器"/>
    <x v="9"/>
    <x v="1"/>
    <n v="6.1753424657534248"/>
    <x v="1"/>
  </r>
  <r>
    <n v="155"/>
    <s v="电子胃镜"/>
    <s v="EG-590WR"/>
    <s v="日本富士能"/>
    <s v="在用"/>
    <s v="胃肠镜室"/>
    <s v="2012.11.21"/>
    <d v="2012-11-21T00:00:00"/>
    <s v="保外"/>
    <s v="保外"/>
    <s v="内镜室"/>
    <s v="电子胃镜"/>
    <x v="7"/>
    <x v="0"/>
    <n v="4.6849315068493151"/>
    <x v="1"/>
  </r>
  <r>
    <n v="156"/>
    <s v="内镜清洗工作站"/>
    <s v="NQA-2000"/>
    <s v="杭州迈尔科技"/>
    <s v="在用"/>
    <s v="胃肠镜室"/>
    <s v="2011.05.25"/>
    <d v="2011-05-26T00:00:00"/>
    <s v="保外"/>
    <s v="保外"/>
    <s v="内镜室"/>
    <s v="清洗工作站"/>
    <x v="9"/>
    <x v="2"/>
    <n v="6.1780821917808222"/>
    <x v="1"/>
  </r>
  <r>
    <n v="157"/>
    <s v="超声刀"/>
    <s v="GEN300（强生豪韵）"/>
    <s v="强生中国医疗"/>
    <s v="在用"/>
    <s v="手术室"/>
    <s v="2007.05.17"/>
    <d v="2007-05-17T00:00:00"/>
    <s v="保外"/>
    <s v="保外"/>
    <s v="手术室"/>
    <s v="超声刀"/>
    <x v="11"/>
    <x v="0"/>
    <n v="10.205479452054794"/>
    <x v="2"/>
  </r>
  <r>
    <n v="158"/>
    <s v="血液透析机"/>
    <s v="4008S"/>
    <s v="费森尤斯公司"/>
    <s v="在用"/>
    <s v="血透室"/>
    <s v="2006.09.01"/>
    <d v="2006-09-01T00:00:00"/>
    <s v="保外"/>
    <s v="保外"/>
    <s v="血透室"/>
    <s v="血透机"/>
    <x v="13"/>
    <x v="0"/>
    <n v="10.912328767123288"/>
    <x v="2"/>
  </r>
  <r>
    <n v="159"/>
    <s v="腹腔镜系统"/>
    <s v="STRYKER"/>
    <s v="史赛克公司"/>
    <s v="在用"/>
    <s v="妇产科"/>
    <s v="2001.11.28"/>
    <d v="2001-11-28T00:00:00"/>
    <s v="保外"/>
    <s v="保外"/>
    <s v="妇产科门诊"/>
    <s v="腹腔镜"/>
    <x v="7"/>
    <x v="0"/>
    <n v="15.673972602739726"/>
    <x v="2"/>
  </r>
  <r>
    <n v="160"/>
    <s v="呼吸机"/>
    <s v="Evita4"/>
    <s v="德尔格医疗"/>
    <s v="在用"/>
    <s v="3病区"/>
    <s v="2006.05.17"/>
    <d v="2006-05-17T00:00:00"/>
    <s v="保外"/>
    <s v="保外"/>
    <s v="3病区"/>
    <s v="呼吸机"/>
    <x v="5"/>
    <x v="0"/>
    <n v="11.205479452054794"/>
    <x v="2"/>
  </r>
  <r>
    <n v="161"/>
    <s v="血气分析仪"/>
    <s v="GEM premier 3000"/>
    <s v="威士达医疗"/>
    <s v="在用"/>
    <s v="检验科"/>
    <s v="2004.04.15"/>
    <d v="2004-04-15T00:00:00"/>
    <s v="保外"/>
    <s v="保外"/>
    <s v="检验科"/>
    <s v="血气分析仪"/>
    <x v="2"/>
    <x v="1"/>
    <n v="13.293150684931506"/>
    <x v="2"/>
  </r>
  <r>
    <n v="162"/>
    <s v="X线机"/>
    <s v="NSX500R型"/>
    <s v="东软股份公司"/>
    <s v="在用"/>
    <s v="影像中心"/>
    <s v="2003.01.14"/>
    <d v="2003-01-14T00:00:00"/>
    <s v="保外"/>
    <s v="保外"/>
    <s v="1区"/>
    <s v="DR"/>
    <x v="3"/>
    <x v="0"/>
    <n v="14.545205479452054"/>
    <x v="2"/>
  </r>
  <r>
    <n v="163"/>
    <s v="心排量监护仪"/>
    <s v="Vigileo"/>
    <s v="美国爱德华"/>
    <s v="在用"/>
    <s v="3病区"/>
    <s v="2015.03.21"/>
    <d v="2015-03-28T00:00:00"/>
    <s v="保外"/>
    <s v="保外"/>
    <s v="3病区"/>
    <s v="心排量监护仪"/>
    <x v="6"/>
    <x v="1"/>
    <n v="2.3369863013698629"/>
    <x v="0"/>
  </r>
  <r>
    <n v="164"/>
    <s v="关节镜系统"/>
    <s v="WZ"/>
    <s v="上海施乐"/>
    <s v="在用"/>
    <s v="手术室"/>
    <s v="2010.04.22"/>
    <d v="2010-04-22T00:00:00"/>
    <s v="保外"/>
    <s v="保外"/>
    <s v="手术室"/>
    <s v="关节镜"/>
    <x v="7"/>
    <x v="0"/>
    <n v="7.2712328767123289"/>
    <x v="1"/>
  </r>
  <r>
    <n v="165"/>
    <s v="周围血管检查仪"/>
    <s v="Vista AVS"/>
    <s v="美国Summit Doppler"/>
    <s v="在用"/>
    <s v="19病区"/>
    <s v="2015.07.27"/>
    <d v="2015-07-29T00:00:00"/>
    <s v="保外"/>
    <s v="保外"/>
    <s v="门诊部外科诊室"/>
    <s v="血管检查仪"/>
    <x v="6"/>
    <x v="1"/>
    <n v="2"/>
    <x v="0"/>
  </r>
  <r>
    <n v="166"/>
    <s v="血液透析机"/>
    <s v="4008S"/>
    <s v="费森尤斯公司"/>
    <s v="在用"/>
    <s v="血透室"/>
    <s v="2009.12.18"/>
    <d v="2009-12-18T00:00:00"/>
    <s v="保外"/>
    <s v="保外"/>
    <s v="血透室"/>
    <s v="血透机"/>
    <x v="13"/>
    <x v="0"/>
    <n v="7.61369863013699"/>
    <x v="1"/>
  </r>
  <r>
    <n v="167"/>
    <s v="电子肠镜"/>
    <s v="富士能EC-450WI5"/>
    <s v="日本富士能"/>
    <s v="在用"/>
    <s v="胃肠镜室"/>
    <s v="2011.08.24"/>
    <d v="2011-08-25T00:00:00"/>
    <s v="保外"/>
    <s v="保外"/>
    <s v="内镜室"/>
    <s v="电子肠镜"/>
    <x v="7"/>
    <x v="0"/>
    <n v="5.9287671232876713"/>
    <x v="1"/>
  </r>
  <r>
    <n v="168"/>
    <s v="液基超薄细胞检测系统"/>
    <s v="TCT2000"/>
    <s v="江苏康克新柏"/>
    <s v="在用"/>
    <s v="病理科"/>
    <s v="2007.07.08"/>
    <d v="2007-07-08T00:00:00"/>
    <s v="保外"/>
    <s v="保外"/>
    <s v="病理科"/>
    <s v="细胞检测系统"/>
    <x v="2"/>
    <x v="1"/>
    <n v="10.063013698630137"/>
    <x v="2"/>
  </r>
  <r>
    <n v="169"/>
    <s v="电子胃镜"/>
    <s v="GIF-Q260"/>
    <s v="奥林巴斯"/>
    <s v="在用"/>
    <s v="胃肠镜室"/>
    <s v="2011.12.12"/>
    <d v="2011-12-12T00:00:00"/>
    <s v="保外"/>
    <s v="保外"/>
    <s v="内镜室"/>
    <s v="电子胃镜"/>
    <x v="7"/>
    <x v="0"/>
    <n v="5.6301369863013697"/>
    <x v="1"/>
  </r>
  <r>
    <n v="170"/>
    <s v="血液透析机"/>
    <s v="4008S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171"/>
    <s v="血液透析机"/>
    <s v="4008S+OnlinePlus"/>
    <s v="费森尤斯公司"/>
    <s v="在用"/>
    <s v="血透室"/>
    <s v="2010.12.03"/>
    <d v="2010-12-03T00:00:00"/>
    <s v="保外"/>
    <s v="保外"/>
    <s v="血透室Y1"/>
    <s v="血透机"/>
    <x v="13"/>
    <x v="0"/>
    <n v="6.6547945205479451"/>
    <x v="1"/>
  </r>
  <r>
    <n v="172"/>
    <s v="电子支气管镜"/>
    <s v="EPX--99"/>
    <s v="日本富士能"/>
    <s v="在用"/>
    <s v="胃肠镜室"/>
    <s v="2008.07.09"/>
    <s v="2008.07.09"/>
    <s v="保外"/>
    <s v="保外"/>
    <s v="内镜室"/>
    <s v="电子支气管镜"/>
    <x v="7"/>
    <x v="0"/>
    <n v="9.0575342465753419"/>
    <x v="2"/>
  </r>
  <r>
    <n v="173"/>
    <s v="呼吸机"/>
    <s v="DRAGER/Savina"/>
    <s v="德尔格医疗"/>
    <s v="在用"/>
    <s v="3病区"/>
    <s v="2004.01.31"/>
    <d v="2004-01-31T00:00:00"/>
    <s v="保外"/>
    <s v="保外"/>
    <s v="3病区"/>
    <s v="呼吸机"/>
    <x v="5"/>
    <x v="0"/>
    <n v="13.498630136986302"/>
    <x v="2"/>
  </r>
  <r>
    <n v="174"/>
    <s v="呼吸机"/>
    <s v="PB840"/>
    <s v="爱尔兰"/>
    <s v="在用"/>
    <s v="3病区"/>
    <s v="2009.12.29"/>
    <d v="2009-12-29T00:00:00"/>
    <s v="保外"/>
    <s v="保外"/>
    <s v="3病区"/>
    <s v="呼吸机"/>
    <x v="5"/>
    <x v="0"/>
    <n v="7.5835616438356164"/>
    <x v="1"/>
  </r>
  <r>
    <n v="175"/>
    <s v="能量平台"/>
    <s v="ESG-400/USG-400"/>
    <s v="奥林巴斯"/>
    <s v="在用"/>
    <s v="手术室"/>
    <s v="2016.06.01"/>
    <d v="2016-06-04T00:00:00"/>
    <s v="保外"/>
    <s v="保外"/>
    <s v="手术室"/>
    <s v="能量平台"/>
    <x v="10"/>
    <x v="0"/>
    <n v="1.1479452054794521"/>
    <x v="0"/>
  </r>
  <r>
    <n v="176"/>
    <s v="关节镜系统"/>
    <s v="CORE系列5400"/>
    <s v="史赛克公司"/>
    <s v="在用"/>
    <s v="手术室"/>
    <s v="2015.04.15"/>
    <d v="2015-04-15T00:00:00"/>
    <s v="保外"/>
    <s v="保外"/>
    <s v="手术室"/>
    <s v="关节镜"/>
    <x v="7"/>
    <x v="0"/>
    <n v="2.2876712328767121"/>
    <x v="0"/>
  </r>
  <r>
    <n v="177"/>
    <s v="微生物鉴定和药敏分析仪"/>
    <s v="ATB1525 Expression"/>
    <s v="生物梅里埃"/>
    <s v="在用"/>
    <s v="检验科"/>
    <s v="2012.01.13"/>
    <d v="2012-01-13T00:00:00"/>
    <s v="保外"/>
    <s v="保外"/>
    <s v="细菌室"/>
    <s v="药敏分析仪"/>
    <x v="2"/>
    <x v="0"/>
    <n v="5.5424657534246577"/>
    <x v="1"/>
  </r>
  <r>
    <n v="178"/>
    <s v="特种蛋白分析仪"/>
    <s v="BN  Prospee"/>
    <s v="德灵诊断产品"/>
    <s v="在用"/>
    <s v="检验科"/>
    <s v="2006.05.11"/>
    <d v="2006-05-11T00:00:00"/>
    <s v="保外"/>
    <s v="保外"/>
    <s v="检验科"/>
    <s v="特种蛋白分析仪"/>
    <x v="2"/>
    <x v="1"/>
    <n v="11.221917808219178"/>
    <x v="2"/>
  </r>
  <r>
    <n v="179"/>
    <s v="双筒高压注射器"/>
    <s v="Optivantage"/>
    <s v="LF公司"/>
    <s v="在用"/>
    <s v="影像中心"/>
    <s v="2007.04.08"/>
    <d v="2007-04-08T00:00:00"/>
    <s v="保外"/>
    <s v="保外"/>
    <s v="影像中心"/>
    <s v="高压注射器"/>
    <x v="14"/>
    <x v="1"/>
    <n v="10.312328767123288"/>
    <x v="2"/>
  </r>
  <r>
    <n v="180"/>
    <s v="血液透析机"/>
    <s v="4008S"/>
    <s v="费森尤斯公司"/>
    <s v="在用"/>
    <s v="血透室"/>
    <s v="2013.12.27"/>
    <d v="2013-12-27T00:00:00"/>
    <s v="保外"/>
    <s v="保外"/>
    <s v="血透室"/>
    <s v="血透机"/>
    <x v="13"/>
    <x v="0"/>
    <n v="3.5863013698630137"/>
    <x v="1"/>
  </r>
  <r>
    <n v="181"/>
    <s v="呼吸机"/>
    <s v="PB840"/>
    <s v="爱尔兰"/>
    <s v="在用"/>
    <s v="3病区"/>
    <s v="2009.09.12"/>
    <d v="2009-09-12T00:00:00"/>
    <s v="保外"/>
    <s v="保外"/>
    <s v="3病区"/>
    <s v="呼吸机"/>
    <x v="5"/>
    <x v="0"/>
    <n v="7.8794520547945206"/>
    <x v="1"/>
  </r>
  <r>
    <n v="182"/>
    <s v="呼吸机"/>
    <s v="PB840"/>
    <s v="爱尔兰"/>
    <s v="在用"/>
    <s v="3病区"/>
    <s v="2009.09.12"/>
    <d v="2009-09-12T00:00:00"/>
    <s v="保外"/>
    <s v="保外"/>
    <s v="3病区"/>
    <s v="呼吸机"/>
    <x v="5"/>
    <x v="0"/>
    <n v="7.8794520547945206"/>
    <x v="1"/>
  </r>
  <r>
    <n v="183"/>
    <s v="麻醉机"/>
    <s v="Datex-Ohmeda S/5 Aes"/>
    <s v="GE医疗集团"/>
    <s v="在用"/>
    <s v="麻醉科"/>
    <s v="2007.01.10"/>
    <d v="2007-01-10T00:00:00"/>
    <s v="保外"/>
    <s v="保外"/>
    <s v="麻醉科"/>
    <s v="麻醉机"/>
    <x v="5"/>
    <x v="0"/>
    <n v="10.553424657534247"/>
    <x v="2"/>
  </r>
  <r>
    <n v="184"/>
    <s v="脑电图机"/>
    <s v="BIS EEG VISTA"/>
    <s v="美国 Covidien llc"/>
    <s v="在用"/>
    <s v="麻醉科"/>
    <s v="2015.01.27"/>
    <d v="2015-01-27T00:00:00"/>
    <s v="保外"/>
    <s v="保外"/>
    <s v="麻醉科"/>
    <s v="脑电图机"/>
    <x v="6"/>
    <x v="1"/>
    <n v="2.5013698630136987"/>
    <x v="0"/>
  </r>
  <r>
    <n v="185"/>
    <s v="脑电图机"/>
    <s v="BIS EEG VISTA"/>
    <s v="美国 Covidien llc"/>
    <s v="在用"/>
    <s v="麻醉科"/>
    <s v="2015.01.27"/>
    <d v="2015-01-27T00:00:00"/>
    <s v="保外"/>
    <s v="保外"/>
    <s v="麻醉科"/>
    <s v="脑电图机"/>
    <x v="6"/>
    <x v="1"/>
    <n v="2.5013698630136987"/>
    <x v="0"/>
  </r>
  <r>
    <n v="186"/>
    <s v="切片机"/>
    <s v="HM525"/>
    <s v="德国Microm Internati"/>
    <s v="在用"/>
    <s v="病理科"/>
    <s v="2014.11.19"/>
    <d v="2014-11-19T00:00:00"/>
    <s v="保外"/>
    <s v="保外"/>
    <s v="病理科"/>
    <s v="切片机"/>
    <x v="2"/>
    <x v="2"/>
    <n v="2.6904109589041094"/>
    <x v="0"/>
  </r>
  <r>
    <n v="187"/>
    <s v="YAG激光治疗仪"/>
    <s v="SYL9000"/>
    <s v="台湾睐特美"/>
    <s v="在用"/>
    <s v="眼科"/>
    <s v="2016.09.26"/>
    <d v="2016-09-27T00:00:00"/>
    <s v="保内"/>
    <s v="保内2017.10"/>
    <s v="眼科"/>
    <s v="激光治疗仪"/>
    <x v="10"/>
    <x v="0"/>
    <n v="0.83287671232876714"/>
    <x v="3"/>
  </r>
  <r>
    <n v="188"/>
    <s v="上下肢床边主被动康复系统"/>
    <s v="MOTOMed Letto2"/>
    <s v="德国 RECK-Technik Gm"/>
    <s v="在用"/>
    <s v="康复医学科"/>
    <s v="2014.11.28"/>
    <d v="2014-11-28T00:00:00"/>
    <s v="保外"/>
    <s v="保外"/>
    <s v="康复医学科"/>
    <s v="上下肢床边主被动康复系统"/>
    <x v="8"/>
    <x v="2"/>
    <n v="2.6657534246575341"/>
    <x v="0"/>
  </r>
  <r>
    <n v="189"/>
    <s v="眼底激光机"/>
    <s v="OcuLight GL"/>
    <s v="美国科医人公司"/>
    <s v="在用"/>
    <s v="眼科"/>
    <s v="2012.07.19"/>
    <d v="2012-07-19T00:00:00"/>
    <s v="保外"/>
    <s v="保外"/>
    <s v="眼科"/>
    <s v="眼底照相机"/>
    <x v="7"/>
    <x v="1"/>
    <n v="5.0273972602739727"/>
    <x v="1"/>
  </r>
  <r>
    <n v="190"/>
    <s v="水处理"/>
    <s v="DROS-50"/>
    <s v="北京联合捷然"/>
    <s v="在用"/>
    <s v="血透室"/>
    <s v="2011.07.19"/>
    <d v="2011-07-19T00:00:00"/>
    <s v="保外"/>
    <s v="保外"/>
    <s v="血透室"/>
    <s v="水处理"/>
    <x v="15"/>
    <x v="2"/>
    <n v="6.0301369863013701"/>
    <x v="1"/>
  </r>
  <r>
    <n v="191"/>
    <s v="无线摇测运动平板"/>
    <s v="MORTARA  X-12"/>
    <s v="美林医疗"/>
    <s v="在用"/>
    <s v="功能科"/>
    <s v="2005.10.27"/>
    <d v="2005-10-27T00:00:00"/>
    <s v="保外"/>
    <s v="保外"/>
    <s v="功能科"/>
    <s v="运动平板"/>
    <x v="6"/>
    <x v="1"/>
    <n v="11.758904109589041"/>
    <x v="2"/>
  </r>
  <r>
    <n v="192"/>
    <s v="电子肠镜"/>
    <s v="EC-450WM5"/>
    <s v="日本富士能"/>
    <s v="在用"/>
    <s v="胃肠镜室"/>
    <s v="2012.11.21"/>
    <s v="2012.11.21"/>
    <s v="保外"/>
    <s v="保外"/>
    <s v="内镜室"/>
    <s v="电子肠镜"/>
    <x v="7"/>
    <x v="0"/>
    <n v="4.6849315068493151"/>
    <x v="1"/>
  </r>
  <r>
    <n v="193"/>
    <s v="双极电手术系统"/>
    <s v="Versapoint"/>
    <s v="美国强生医疗"/>
    <s v="在用"/>
    <s v="手术室"/>
    <s v="2012.01.13"/>
    <d v="2012-01-13T00:00:00"/>
    <s v="保外"/>
    <s v="保外"/>
    <s v="手术室"/>
    <s v="电手术系统"/>
    <x v="10"/>
    <x v="0"/>
    <n v="5.5424657534246577"/>
    <x v="1"/>
  </r>
  <r>
    <n v="194"/>
    <s v="脑电图机"/>
    <s v="ECG-9200K"/>
    <s v="日本光电"/>
    <s v="在用"/>
    <s v="10病区"/>
    <s v="2011.01.11"/>
    <d v="2011-01-11T00:00:00"/>
    <s v="保外"/>
    <s v="保外"/>
    <s v="10病区"/>
    <s v="脑电图机"/>
    <x v="6"/>
    <x v="1"/>
    <n v="6.5479452054794525"/>
    <x v="1"/>
  </r>
  <r>
    <n v="195"/>
    <s v="X-TUBE微创手术椎间盘镜系统"/>
    <s v="枢法膜-丹历"/>
    <s v="上海汉德食源"/>
    <s v="在用"/>
    <s v="手术室"/>
    <s v="2004.03.26"/>
    <d v="2004-03-26T00:00:00"/>
    <s v="保外"/>
    <s v="保外"/>
    <s v="手术室"/>
    <s v="椎间盘镜"/>
    <x v="7"/>
    <x v="0"/>
    <n v="13.347945205479451"/>
    <x v="2"/>
  </r>
  <r>
    <n v="196"/>
    <s v="麻醉机"/>
    <s v="AESPIRE"/>
    <s v="GE医疗集团"/>
    <s v="在用"/>
    <s v="麻醉科"/>
    <s v="2008.05.05"/>
    <d v="2008-05-05T00:00:00"/>
    <s v="保外"/>
    <s v="保外"/>
    <s v="麻醉科"/>
    <s v="麻醉机"/>
    <x v="5"/>
    <x v="0"/>
    <n v="9.2356164383561641"/>
    <x v="2"/>
  </r>
  <r>
    <n v="197"/>
    <s v="全自动组织脱水机"/>
    <s v="ASP--300"/>
    <s v="德国徕卡公司"/>
    <s v="在用"/>
    <s v="病理科"/>
    <s v="2008.04.10"/>
    <d v="2008-04-10T00:00:00"/>
    <s v="保外"/>
    <s v="保外"/>
    <s v="病理科"/>
    <s v="全自动组织脱水机"/>
    <x v="2"/>
    <x v="2"/>
    <n v="9.3041095890410954"/>
    <x v="2"/>
  </r>
  <r>
    <n v="198"/>
    <s v="麻醉机"/>
    <s v="AESPIRE"/>
    <s v="GE医疗集团"/>
    <s v="在用"/>
    <s v="麻醉科"/>
    <s v="2009.07.28"/>
    <d v="2009-07-28T00:00:00"/>
    <s v="保外"/>
    <s v="保外"/>
    <s v="麻醉科"/>
    <s v="麻醉机"/>
    <x v="5"/>
    <x v="0"/>
    <n v="8.0054794520547947"/>
    <x v="2"/>
  </r>
  <r>
    <n v="199"/>
    <s v="麻醉机"/>
    <s v="Aespire 7100"/>
    <s v="GE医疗集团"/>
    <s v="在用"/>
    <s v="麻醉科"/>
    <s v="2017.01.25"/>
    <d v="2017-02-17T00:00:00"/>
    <s v="保内"/>
    <s v="保内2020.1"/>
    <s v="麻醉科"/>
    <s v="麻醉机"/>
    <x v="5"/>
    <x v="0"/>
    <n v="0.44109589041095892"/>
    <x v="3"/>
  </r>
  <r>
    <n v="200"/>
    <s v="麻醉机"/>
    <s v="Aespire 7100"/>
    <s v="GE医疗集团"/>
    <s v="在用"/>
    <s v="麻醉科"/>
    <s v="2016.06.06"/>
    <d v="2016-06-06T00:00:00"/>
    <s v="保内"/>
    <s v="保内2019.6"/>
    <s v="麻醉科"/>
    <s v="麻醉机"/>
    <x v="5"/>
    <x v="0"/>
    <n v="1.1424657534246576"/>
    <x v="3"/>
  </r>
  <r>
    <n v="201"/>
    <s v="麻醉机"/>
    <s v="Aespire"/>
    <s v="GE医疗集团"/>
    <s v="在用"/>
    <s v="麻醉科"/>
    <s v="2015.06.25"/>
    <d v="2015-06-25T00:00:00"/>
    <s v="保外"/>
    <s v="保外"/>
    <s v="麻醉科"/>
    <s v="麻醉机"/>
    <x v="5"/>
    <x v="0"/>
    <n v="2.0931506849315067"/>
    <x v="0"/>
  </r>
  <r>
    <n v="202"/>
    <s v="多道生理记录仪"/>
    <s v="TOP-2001D"/>
    <s v="上海宏桐"/>
    <s v="在用"/>
    <s v="介入科"/>
    <s v="2014.11.04"/>
    <d v="2014-11-04T00:00:00"/>
    <s v="保外"/>
    <s v="保外"/>
    <s v="DSA室"/>
    <s v="多道生理记录仪"/>
    <x v="6"/>
    <x v="1"/>
    <n v="2.7315068493150685"/>
    <x v="0"/>
  </r>
  <r>
    <n v="203"/>
    <s v="麻醉机"/>
    <s v="Aespire"/>
    <s v="GE医疗集团"/>
    <s v="在用"/>
    <s v="麻醉科"/>
    <s v="2012.06.21"/>
    <d v="2012-06-20T00:00:00"/>
    <s v="保外"/>
    <s v="保外"/>
    <s v="麻醉科"/>
    <s v="麻醉机"/>
    <x v="5"/>
    <x v="0"/>
    <n v="5.1068493150684935"/>
    <x v="1"/>
  </r>
  <r>
    <n v="204"/>
    <s v="麻醉机"/>
    <s v="Aespire"/>
    <s v="GE医疗集团"/>
    <s v="在用"/>
    <s v="麻醉科"/>
    <s v="2012.06.21"/>
    <d v="2012-06-20T00:00:00"/>
    <s v="保外"/>
    <s v="保外"/>
    <s v="麻醉科"/>
    <s v="麻醉机"/>
    <x v="5"/>
    <x v="0"/>
    <n v="5.1068493150684935"/>
    <x v="1"/>
  </r>
  <r>
    <n v="205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x v="0"/>
    <n v="6.1780821917808222"/>
    <x v="1"/>
  </r>
  <r>
    <n v="206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x v="0"/>
    <n v="6.1780821917808222"/>
    <x v="1"/>
  </r>
  <r>
    <n v="207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x v="0"/>
    <n v="6.1780821917808222"/>
    <x v="1"/>
  </r>
  <r>
    <n v="208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x v="0"/>
    <n v="6.1780821917808222"/>
    <x v="1"/>
  </r>
  <r>
    <n v="209"/>
    <s v="自动视野仪740i"/>
    <s v="Hunphrey 740i"/>
    <s v="蔡司光学仪器"/>
    <s v="在用"/>
    <s v="眼科"/>
    <s v="2004.11.22"/>
    <d v="2004-11-22T00:00:00"/>
    <s v="保外"/>
    <s v="保外"/>
    <s v="眼科"/>
    <s v="自动视野仪"/>
    <x v="7"/>
    <x v="1"/>
    <n v="12.687671232876712"/>
    <x v="2"/>
  </r>
  <r>
    <n v="210"/>
    <s v="手术床"/>
    <s v="P2100T"/>
    <s v="台湾美迪兰"/>
    <s v="在用"/>
    <s v="手术室"/>
    <s v="2002.06.01"/>
    <d v="2002-06-01T00:00:00"/>
    <s v="保外"/>
    <s v="保外"/>
    <s v="手术室"/>
    <s v="手术床"/>
    <x v="5"/>
    <x v="1"/>
    <n v="15.167123287671233"/>
    <x v="2"/>
  </r>
  <r>
    <n v="211"/>
    <s v="氩气刀"/>
    <s v="ERBE ICC200+APC300"/>
    <s v="上海瑞优医疗"/>
    <s v="在用"/>
    <s v="胃肠镜室"/>
    <s v="2008.05.16"/>
    <d v="2008-05-16T00:00:00"/>
    <s v="保外"/>
    <s v="保外"/>
    <s v="内镜室"/>
    <s v="氩气刀"/>
    <x v="10"/>
    <x v="0"/>
    <n v="9.205479452054794"/>
    <x v="2"/>
  </r>
  <r>
    <n v="212"/>
    <s v="显微镜"/>
    <s v="BX53"/>
    <s v="奥林巴斯"/>
    <s v="在用"/>
    <s v="病理科"/>
    <s v="2017.02.22"/>
    <d v="2017-02-27T00:00:00"/>
    <s v="保内"/>
    <s v="保内2020.2"/>
    <s v="病理科"/>
    <s v="显微镜"/>
    <x v="7"/>
    <x v="1"/>
    <n v="0.41369863013698632"/>
    <x v="3"/>
  </r>
  <r>
    <n v="213"/>
    <s v="电子肠镜"/>
    <s v="PCF-Q-260AZI"/>
    <s v="奥林巴斯"/>
    <s v="在用"/>
    <s v="胃肠镜室"/>
    <s v="2016.06.01"/>
    <d v="2016-06-06T00:00:00"/>
    <s v="保外"/>
    <s v="保外"/>
    <s v="内镜室"/>
    <s v="电子肠镜"/>
    <x v="7"/>
    <x v="0"/>
    <n v="1.1424657534246576"/>
    <x v="0"/>
  </r>
  <r>
    <n v="214"/>
    <s v="呼吸机"/>
    <s v="SERVO-S"/>
    <s v="瑞典Maquet Critical "/>
    <s v="在用"/>
    <s v="3病区"/>
    <s v="2016.04.28"/>
    <d v="2016-04-28T00:00:00"/>
    <s v="保内"/>
    <s v="保内2018.4"/>
    <s v="3病区"/>
    <s v="呼吸机"/>
    <x v="5"/>
    <x v="0"/>
    <n v="1.2493150684931507"/>
    <x v="3"/>
  </r>
  <r>
    <n v="215"/>
    <s v="呼吸机"/>
    <s v="SERVO-S"/>
    <s v="瑞典Maquet Critical "/>
    <s v="在用"/>
    <s v="3病区"/>
    <s v="2016.04.28"/>
    <d v="2016-04-28T00:00:00"/>
    <s v="保内"/>
    <s v="保内2018.4"/>
    <s v="3病区"/>
    <s v="呼吸机"/>
    <x v="5"/>
    <x v="0"/>
    <n v="1.2493150684931507"/>
    <x v="3"/>
  </r>
  <r>
    <n v="216"/>
    <s v="呼吸机"/>
    <s v="SERVO-S"/>
    <s v="瑞典Maquet Critical "/>
    <s v="在用"/>
    <s v="3病区"/>
    <s v="2016.04.28"/>
    <d v="2016-04-28T00:00:00"/>
    <s v="保内"/>
    <s v="保内2018.4"/>
    <s v="3病区"/>
    <s v="呼吸机"/>
    <x v="5"/>
    <x v="0"/>
    <n v="1.2493150684931507"/>
    <x v="3"/>
  </r>
  <r>
    <n v="217"/>
    <s v="手术床"/>
    <s v="SATURN Select 3.03"/>
    <s v="通快医疗"/>
    <s v="在用"/>
    <s v="手术室"/>
    <s v="2013.04.09"/>
    <d v="2013-04-09T00:00:00"/>
    <s v="保外"/>
    <s v="保外"/>
    <s v="手术室"/>
    <s v="手术床"/>
    <x v="5"/>
    <x v="1"/>
    <n v="4.3041095890410963"/>
    <x v="1"/>
  </r>
  <r>
    <n v="218"/>
    <s v="呼吸机"/>
    <s v="SERVO-S"/>
    <s v="瑞典Maquet Critical "/>
    <s v="在用"/>
    <s v="25病区"/>
    <s v="2011.05.25"/>
    <d v="2011-05-26T00:00:00"/>
    <s v="保外"/>
    <s v="保外"/>
    <s v="25病区"/>
    <s v="呼吸机"/>
    <x v="5"/>
    <x v="0"/>
    <n v="6.1780821917808222"/>
    <x v="1"/>
  </r>
  <r>
    <n v="219"/>
    <s v="呼吸机"/>
    <s v="SERVO-S"/>
    <s v="瑞典Maquet Critical "/>
    <s v="在用"/>
    <s v="急诊科"/>
    <s v="2011.05.25"/>
    <d v="2011-05-26T00:00:00"/>
    <s v="保外"/>
    <s v="保外"/>
    <s v="急诊科"/>
    <s v="呼吸机"/>
    <x v="5"/>
    <x v="0"/>
    <n v="6.1780821917808222"/>
    <x v="1"/>
  </r>
  <r>
    <n v="220"/>
    <s v="呼吸机"/>
    <s v="SERVO-S"/>
    <s v="瑞典Maquet Critical "/>
    <s v="在用"/>
    <s v="急诊科"/>
    <s v="2011.05.25"/>
    <d v="2011-05-26T00:00:00"/>
    <s v="保外"/>
    <s v="保外"/>
    <s v="急诊科"/>
    <s v="呼吸机"/>
    <x v="5"/>
    <x v="0"/>
    <n v="6.1780821917808222"/>
    <x v="1"/>
  </r>
  <r>
    <n v="221"/>
    <s v="呼吸机"/>
    <s v="SERVO-S"/>
    <s v="瑞典Maquet Critical "/>
    <s v="在用"/>
    <s v="11病区"/>
    <s v="2011.05.25"/>
    <d v="2011-05-26T00:00:00"/>
    <s v="保外"/>
    <s v="保外"/>
    <s v="11病区"/>
    <s v="呼吸机"/>
    <x v="5"/>
    <x v="0"/>
    <n v="6.1780821917808222"/>
    <x v="1"/>
  </r>
  <r>
    <n v="222"/>
    <s v="呼吸机"/>
    <s v="SERVO-S"/>
    <s v="瑞典Maquet Critical "/>
    <s v="在用"/>
    <s v="3病区"/>
    <s v="2011.05.25"/>
    <d v="2011-05-26T00:00:00"/>
    <s v="保外"/>
    <s v="保外"/>
    <s v="3病区"/>
    <s v="呼吸机"/>
    <x v="5"/>
    <x v="0"/>
    <n v="6.1780821917808222"/>
    <x v="1"/>
  </r>
  <r>
    <n v="223"/>
    <s v="呼吸机"/>
    <s v="SERVO-S"/>
    <s v="瑞典Maquet Critical "/>
    <s v="在用"/>
    <s v="3病区"/>
    <s v="2011.05.25"/>
    <d v="2011-05-26T00:00:00"/>
    <s v="保外"/>
    <s v="保外"/>
    <s v="3病区"/>
    <s v="呼吸机"/>
    <x v="5"/>
    <x v="0"/>
    <n v="6.1780821917808222"/>
    <x v="1"/>
  </r>
  <r>
    <n v="224"/>
    <s v="呼吸机"/>
    <s v="SERVO-S"/>
    <s v="瑞典Maquet Critical "/>
    <s v="在用"/>
    <s v="3病区"/>
    <s v="2011.05.25"/>
    <d v="2011-05-26T00:00:00"/>
    <s v="保外"/>
    <s v="保外"/>
    <s v="3病区"/>
    <s v="呼吸机"/>
    <x v="5"/>
    <x v="0"/>
    <n v="6.1780821917808222"/>
    <x v="1"/>
  </r>
  <r>
    <n v="225"/>
    <s v="电子胃镜"/>
    <s v="奥林巴斯GIF-XQ260"/>
    <s v="奥林巴斯上海分公司"/>
    <s v="在用"/>
    <s v="胃肠镜室"/>
    <s v="2005.11.29"/>
    <d v="2005-11-29T00:00:00"/>
    <s v="保外"/>
    <s v="保外"/>
    <s v="内镜室"/>
    <s v="电子胃镜"/>
    <x v="7"/>
    <x v="0"/>
    <n v="11.668493150684931"/>
    <x v="2"/>
  </r>
  <r>
    <n v="226"/>
    <s v="呼吸机"/>
    <s v="SERVO-S"/>
    <s v="瑞典Maquet Critical "/>
    <s v="在用"/>
    <s v="3病区"/>
    <s v="2012.06.28"/>
    <d v="2012-06-28T00:00:00"/>
    <s v="保外"/>
    <s v="保外"/>
    <s v="3病区"/>
    <s v="呼吸机"/>
    <x v="5"/>
    <x v="0"/>
    <n v="5.0849315068493155"/>
    <x v="1"/>
  </r>
  <r>
    <n v="227"/>
    <s v="呼吸机"/>
    <s v="SERVO-S"/>
    <s v="瑞典Maquet Critical "/>
    <s v="在用"/>
    <s v="3病区"/>
    <s v="2012.06.28"/>
    <d v="2012-06-28T00:00:00"/>
    <s v="保外"/>
    <s v="保外"/>
    <s v="3病区"/>
    <s v="呼吸机"/>
    <x v="5"/>
    <x v="0"/>
    <n v="5.0849315068493155"/>
    <x v="1"/>
  </r>
  <r>
    <n v="228"/>
    <s v="呼吸机"/>
    <s v="SERVO-S"/>
    <s v="瑞典Maquet Critical "/>
    <s v="在用"/>
    <s v="23病区"/>
    <s v="2011.12.12"/>
    <d v="2011-12-12T00:00:00"/>
    <s v="保外"/>
    <s v="保外"/>
    <s v="23病区"/>
    <s v="呼吸机"/>
    <x v="5"/>
    <x v="0"/>
    <n v="5.6301369863013697"/>
    <x v="1"/>
  </r>
  <r>
    <n v="229"/>
    <s v="动态心电分析系统"/>
    <s v="Mortara  H-Scribe"/>
    <s v="美林医疗"/>
    <s v="在用"/>
    <s v="功能科"/>
    <s v="2006.06.24"/>
    <d v="2006-06-24T00:00:00"/>
    <s v="保外"/>
    <s v="保外"/>
    <s v="功能科"/>
    <s v="心电分析系统"/>
    <x v="6"/>
    <x v="1"/>
    <n v="11.101369863013698"/>
    <x v="2"/>
  </r>
  <r>
    <n v="230"/>
    <s v="高频手术器"/>
    <s v="2000型"/>
    <s v="美国杰西"/>
    <s v="在用"/>
    <s v="手术室"/>
    <s v="2002.08.02"/>
    <d v="2002-08-02T00:00:00"/>
    <s v="保外"/>
    <s v="保外"/>
    <s v="手术室"/>
    <s v="高频手术器"/>
    <x v="10"/>
    <x v="0"/>
    <n v="14.997260273972604"/>
    <x v="2"/>
  </r>
  <r>
    <n v="231"/>
    <s v="半导体激光治疗仪"/>
    <s v="LASEmaR 1000"/>
    <s v="EUFTON"/>
    <s v="在用"/>
    <s v="手术室"/>
    <s v="2012.06.28"/>
    <d v="2012-06-28T00:00:00"/>
    <s v="保外"/>
    <s v="保外"/>
    <s v="手术室"/>
    <s v="激光治疗仪"/>
    <x v="10"/>
    <x v="0"/>
    <n v="5.0849315068493155"/>
    <x v="1"/>
  </r>
  <r>
    <n v="232"/>
    <s v="喉镜系统"/>
    <s v="Kari  STorz"/>
    <s v="南京赫斯特"/>
    <s v="在用"/>
    <s v="耳鼻喉科"/>
    <s v="2008.10.23"/>
    <d v="2008-10-23T00:00:00"/>
    <s v="保外"/>
    <s v="保外"/>
    <s v="五官科"/>
    <s v="喉镜"/>
    <x v="7"/>
    <x v="1"/>
    <n v="8.7671232876712324"/>
    <x v="2"/>
  </r>
  <r>
    <n v="233"/>
    <s v="显微镜升级"/>
    <s v="BX51T-32P01共览升级"/>
    <s v="奥林巴斯"/>
    <s v="在用"/>
    <s v="病理科"/>
    <s v="2017.02.22"/>
    <d v="2017-02-27T00:00:00"/>
    <s v="保内"/>
    <s v="保内2020.2"/>
    <s v="病理科"/>
    <s v="显微镜"/>
    <x v="7"/>
    <x v="1"/>
    <n v="0.41369863013698632"/>
    <x v="3"/>
  </r>
  <r>
    <n v="234"/>
    <s v="麻醉监护仪"/>
    <s v="B450"/>
    <s v="GE医疗集团"/>
    <s v="在用"/>
    <s v="介入科"/>
    <s v="2017.01.25"/>
    <d v="2017-01-25T00:00:00"/>
    <s v="保内"/>
    <s v="保内2020.1"/>
    <s v="介入科"/>
    <s v="麻醉监护仪"/>
    <x v="6"/>
    <x v="0"/>
    <n v="0.50410958904109593"/>
    <x v="3"/>
  </r>
  <r>
    <n v="235"/>
    <s v="自体血液回收机"/>
    <s v="Cell Saver 5+"/>
    <s v="美国Haemonetics Corp"/>
    <s v="在用"/>
    <s v="麻醉科"/>
    <s v="2016.09.13"/>
    <d v="2016-09-14T00:00:00"/>
    <s v="保内"/>
    <s v="保内2018.9"/>
    <s v="麻醉科"/>
    <s v="自动血液回收机"/>
    <x v="13"/>
    <x v="0"/>
    <n v="0.86849315068493149"/>
    <x v="3"/>
  </r>
  <r>
    <n v="236"/>
    <s v="麻醉监护仪"/>
    <s v="B450"/>
    <s v="GE医疗集团"/>
    <s v="在用"/>
    <s v="麻醉科"/>
    <s v="2016.06.06"/>
    <d v="2016-06-06T00:00:00"/>
    <s v="保内"/>
    <s v="保内2019.6"/>
    <s v="麻醉科"/>
    <s v="麻醉监护仪"/>
    <x v="5"/>
    <x v="0"/>
    <n v="1.1424657534246576"/>
    <x v="3"/>
  </r>
  <r>
    <n v="237"/>
    <s v="麻醉监护仪"/>
    <s v="B450"/>
    <s v="GE医疗集团"/>
    <s v="在用"/>
    <s v="麻醉科"/>
    <s v="2015.06.25"/>
    <d v="2015-06-25T00:00:00"/>
    <s v="保外"/>
    <s v="保外"/>
    <s v="麻醉科"/>
    <s v="麻醉监护仪"/>
    <x v="5"/>
    <x v="0"/>
    <n v="2.0931506849315067"/>
    <x v="0"/>
  </r>
  <r>
    <n v="238"/>
    <s v="全自动血液流变仪"/>
    <s v="LBY-N6G"/>
    <s v="北京普利生"/>
    <s v="在用"/>
    <s v="检验科"/>
    <s v="2012.01.13"/>
    <d v="2012-01-13T00:00:00"/>
    <s v="保外"/>
    <s v="保外"/>
    <s v="细菌室"/>
    <s v="血液流变仪"/>
    <x v="2"/>
    <x v="1"/>
    <n v="5.5424657534246577"/>
    <x v="1"/>
  </r>
  <r>
    <n v="239"/>
    <s v="麻醉监护仪"/>
    <s v="MP-50"/>
    <s v="荷兰飞利浦医疗"/>
    <s v="在用"/>
    <s v="麻醉科"/>
    <s v="2007.02.07"/>
    <d v="2007-02-07T00:00:00"/>
    <s v="保外"/>
    <s v="保外"/>
    <s v="麻醉科"/>
    <s v="麻醉监护仪"/>
    <x v="5"/>
    <x v="0"/>
    <n v="10.476712328767123"/>
    <x v="2"/>
  </r>
  <r>
    <n v="240"/>
    <s v="多普勒超声诊断仪"/>
    <s v="LOGIQ BOOK XP"/>
    <s v="通用电气"/>
    <s v="在用"/>
    <s v="超声科"/>
    <s v="2008.06.16"/>
    <d v="2008-06-16T00:00:00"/>
    <s v="保外"/>
    <s v="保外"/>
    <s v="超声科"/>
    <s v="B超"/>
    <x v="4"/>
    <x v="0"/>
    <n v="9.1205479452054803"/>
    <x v="2"/>
  </r>
  <r>
    <n v="241"/>
    <s v="血气分析仪"/>
    <s v="GEM3500"/>
    <s v="威士达医疗设备上海有"/>
    <s v="在用"/>
    <s v="3病区"/>
    <s v="2010.06.10"/>
    <d v="2010-06-10T00:00:00"/>
    <s v="保外"/>
    <s v="保外"/>
    <s v="3病区"/>
    <s v="血气分析仪"/>
    <x v="2"/>
    <x v="1"/>
    <n v="7.1369863013698627"/>
    <x v="1"/>
  </r>
  <r>
    <n v="242"/>
    <s v="剂量仪"/>
    <s v="DOSE-1"/>
    <s v="德国WELLHOFER公司"/>
    <s v="在用"/>
    <s v="放疗组"/>
    <s v="2008.02.17"/>
    <d v="2008-02-17T00:00:00"/>
    <s v="保外"/>
    <s v="保外"/>
    <s v="放疗室"/>
    <s v="剂量仪"/>
    <x v="14"/>
    <x v="1"/>
    <n v="9.4493150684931511"/>
    <x v="2"/>
  </r>
  <r>
    <n v="243"/>
    <s v="血液透析机"/>
    <s v="AK95"/>
    <s v="瑞典金宝"/>
    <s v="在用"/>
    <s v="血透室"/>
    <s v="2002.10.21"/>
    <d v="2002-10-21T00:00:00"/>
    <s v="保外"/>
    <s v="保外"/>
    <s v="血透室M机"/>
    <s v="血透机"/>
    <x v="13"/>
    <x v="0"/>
    <n v="14.778082191780822"/>
    <x v="2"/>
  </r>
  <r>
    <n v="244"/>
    <s v="动态血糖监测系统"/>
    <s v="雷兰"/>
    <s v="圣美迪诺医疗"/>
    <s v="在用"/>
    <s v="30病区"/>
    <s v="2008.08.12"/>
    <d v="2008-08-12T00:00:00"/>
    <s v="保外"/>
    <s v="保外"/>
    <s v="30病区"/>
    <s v="高压注射器"/>
    <x v="2"/>
    <x v="1"/>
    <n v="8.9643835616438352"/>
    <x v="2"/>
  </r>
  <r>
    <n v="245"/>
    <s v="麻醉监护仪"/>
    <s v="GE Datex ohmeda CAM"/>
    <s v="无锡中领医疗"/>
    <s v="在用"/>
    <s v="麻醉科"/>
    <s v="2008.05.23"/>
    <d v="2008-05-23T00:00:00"/>
    <s v="保外"/>
    <s v="保外"/>
    <s v="麻醉科"/>
    <s v="麻醉监护仪"/>
    <x v="5"/>
    <x v="0"/>
    <n v="9.1863013698630134"/>
    <x v="2"/>
  </r>
  <r>
    <n v="246"/>
    <s v="麻醉监护仪"/>
    <s v="GE Datex ohmeda CAM"/>
    <s v="无锡中领医疗"/>
    <s v="在用"/>
    <s v="麻醉科"/>
    <s v="2008.05.23"/>
    <d v="2008-05-23T00:00:00"/>
    <s v="保外"/>
    <s v="保外"/>
    <s v="麻醉科"/>
    <s v="麻醉监护仪"/>
    <x v="5"/>
    <x v="0"/>
    <n v="9.1863013698630134"/>
    <x v="2"/>
  </r>
  <r>
    <n v="247"/>
    <s v="口腔综合治疗台"/>
    <s v="A3PLUS"/>
    <s v="意大利安福士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248"/>
    <s v="呼吸机"/>
    <s v="DRAGER/Savina"/>
    <s v="德尔格医疗"/>
    <s v="在用"/>
    <s v="急诊科"/>
    <s v="2010.04.22"/>
    <d v="2010-04-22T00:00:00"/>
    <s v="保外"/>
    <s v="保外"/>
    <s v="急诊科"/>
    <s v="呼吸机"/>
    <x v="5"/>
    <x v="0"/>
    <n v="7.2712328767123289"/>
    <x v="1"/>
  </r>
  <r>
    <n v="249"/>
    <s v="呼吸机"/>
    <s v="Savina"/>
    <s v="德尔格医疗"/>
    <s v="在用"/>
    <s v="3病区"/>
    <s v="2008.01.16"/>
    <d v="2008-01-16T00:00:00"/>
    <s v="保外"/>
    <s v="保外"/>
    <s v="3病区"/>
    <s v="呼吸机"/>
    <x v="5"/>
    <x v="0"/>
    <n v="9.536986301369863"/>
    <x v="2"/>
  </r>
  <r>
    <n v="250"/>
    <s v="高压注射器"/>
    <s v="Illumena 7161-S"/>
    <s v="LF公司"/>
    <s v="在用"/>
    <s v="介入科"/>
    <s v="2014.03.20"/>
    <d v="2014-03-20T00:00:00"/>
    <s v="保外"/>
    <s v="保外"/>
    <s v="DSA室"/>
    <s v="恒温水箱"/>
    <x v="9"/>
    <x v="2"/>
    <n v="3.3589041095890413"/>
    <x v="1"/>
  </r>
  <r>
    <n v="251"/>
    <s v="高频氩气电刀"/>
    <s v="WZ"/>
    <s v="上海交大医疗"/>
    <s v="在用"/>
    <s v="手术室"/>
    <s v="1995.05.01"/>
    <d v="1995-05-01T00:00:00"/>
    <s v="保外"/>
    <s v="保外"/>
    <s v="手术室"/>
    <s v="氩气电刀 "/>
    <x v="10"/>
    <x v="0"/>
    <n v="22.257534246575343"/>
    <x v="2"/>
  </r>
  <r>
    <n v="252"/>
    <s v="麻醉监护仪"/>
    <s v="GE Datex Ohmeda CAM"/>
    <s v="GE医疗集团"/>
    <s v="在用"/>
    <s v="麻醉科"/>
    <s v="2009.08.14"/>
    <d v="2009-08-14T00:00:00"/>
    <s v="保外"/>
    <s v="保外"/>
    <s v="麻醉科"/>
    <s v="麻醉监护仪"/>
    <x v="5"/>
    <x v="0"/>
    <n v="7.9589041095890414"/>
    <x v="1"/>
  </r>
  <r>
    <n v="253"/>
    <s v="光子治疗仪"/>
    <s v="Carnation-87C"/>
    <s v="深圳普门科技"/>
    <s v="在用"/>
    <s v="皮肤科"/>
    <s v="2013.08.07"/>
    <d v="2013-08-07T00:00:00"/>
    <s v="保外"/>
    <s v="保外"/>
    <s v="皮肤科门诊"/>
    <s v="光子治疗仪"/>
    <x v="10"/>
    <x v="1"/>
    <n v="3.9753424657534246"/>
    <x v="1"/>
  </r>
  <r>
    <n v="254"/>
    <s v="Q开关激光治疗仪"/>
    <s v="KL-M"/>
    <s v="吉林省科英激光"/>
    <s v="在用"/>
    <s v="皮肤科"/>
    <s v="2013.11.07"/>
    <d v="2013-11-07T00:00:00"/>
    <s v="保外"/>
    <s v="保外"/>
    <s v="皮肤科门诊"/>
    <s v="激光治疗仪"/>
    <x v="10"/>
    <x v="0"/>
    <n v="3.7232876712328768"/>
    <x v="1"/>
  </r>
  <r>
    <n v="255"/>
    <s v="血液透析机"/>
    <s v="4008B"/>
    <s v="费森尤斯公司"/>
    <s v="在用"/>
    <s v="血透室"/>
    <s v="2007.04.28"/>
    <d v="2007-04-28T00:00:00"/>
    <s v="保外"/>
    <s v="保外"/>
    <s v="血透室"/>
    <s v="血透机"/>
    <x v="13"/>
    <x v="0"/>
    <n v="10.257534246575343"/>
    <x v="2"/>
  </r>
  <r>
    <n v="256"/>
    <s v="血液透析机"/>
    <s v="4008B"/>
    <s v="费森尤斯公司"/>
    <s v="在用"/>
    <s v="血透室"/>
    <s v="2007.04.28"/>
    <d v="2007-04-28T00:00:00"/>
    <s v="保外"/>
    <s v="保外"/>
    <s v="血透室Y2"/>
    <s v="血透机"/>
    <x v="13"/>
    <x v="0"/>
    <n v="10.257534246575343"/>
    <x v="2"/>
  </r>
  <r>
    <n v="257"/>
    <s v="血液透析机"/>
    <s v="4008B"/>
    <s v="费森尤斯公司"/>
    <s v="在用"/>
    <s v="血透室"/>
    <s v="2006.09.01"/>
    <d v="2006-09-01T00:00:00"/>
    <s v="保外"/>
    <s v="保外"/>
    <s v="血透室"/>
    <s v="血透机"/>
    <x v="13"/>
    <x v="0"/>
    <n v="10.912328767123288"/>
    <x v="2"/>
  </r>
  <r>
    <n v="258"/>
    <s v="小关节镜专用器械及微骨折修复器械"/>
    <s v="WZ"/>
    <s v="施乐辉公司"/>
    <s v="在用"/>
    <s v="手术室"/>
    <s v="2009.03.17"/>
    <d v="2009-03-17T00:00:00"/>
    <s v="保外"/>
    <s v="保外"/>
    <s v="手术室"/>
    <s v="小关节镜"/>
    <x v="7"/>
    <x v="0"/>
    <n v="8.3698630136986303"/>
    <x v="2"/>
  </r>
  <r>
    <n v="259"/>
    <s v="高压注射器"/>
    <s v="Angiomat IIIumena"/>
    <s v="LF公司"/>
    <s v="在用"/>
    <s v="介入科"/>
    <s v="2016.11.25"/>
    <d v="2016-11-30T00:00:00"/>
    <s v="保外"/>
    <s v="保外"/>
    <s v="介入科"/>
    <s v="高压注射器"/>
    <x v="14"/>
    <x v="1"/>
    <n v="0.65753424657534243"/>
    <x v="3"/>
  </r>
  <r>
    <n v="260"/>
    <s v="电子胸腹腔镜"/>
    <s v="WA50042A"/>
    <s v="奥林巴斯"/>
    <s v="在用"/>
    <s v="手术室"/>
    <s v="2016.09.07"/>
    <d v="2016-09-08T00:00:00"/>
    <s v="保内"/>
    <s v="保内2017.9"/>
    <s v="手术室"/>
    <s v="电子胸腹腔镜"/>
    <x v="7"/>
    <x v="0"/>
    <n v="0.8849315068493151"/>
    <x v="3"/>
  </r>
  <r>
    <n v="261"/>
    <s v="高压注射器"/>
    <s v="missouri-XD2100"/>
    <s v="德国ulrich"/>
    <s v="在用"/>
    <s v="影像中心"/>
    <s v="2016.06.27"/>
    <d v="2016-06-30T00:00:00"/>
    <s v="保外"/>
    <s v="保外"/>
    <s v="影像中心"/>
    <s v="高压注射器"/>
    <x v="14"/>
    <x v="1"/>
    <n v="1.0767123287671232"/>
    <x v="0"/>
  </r>
  <r>
    <n v="262"/>
    <s v="体外冲击波碎石机"/>
    <s v="HK.ESWL-109"/>
    <s v="深圳市慧康医疗"/>
    <s v="在用"/>
    <s v="16病区"/>
    <s v="2011.08.12"/>
    <d v="2011-08-12T00:00:00"/>
    <s v="保外"/>
    <s v="保外"/>
    <s v="门诊"/>
    <s v="冲击波碎石机"/>
    <x v="6"/>
    <x v="0"/>
    <n v="5.9643835616438352"/>
    <x v="1"/>
  </r>
  <r>
    <n v="263"/>
    <s v="精密空调"/>
    <s v="SCA452"/>
    <s v="依米康设备"/>
    <s v="在用"/>
    <s v="影像中心"/>
    <s v="2011.05.26"/>
    <d v="2011-05-27T00:00:00"/>
    <s v="保外"/>
    <s v="保外"/>
    <s v="影像中心"/>
    <s v="空调"/>
    <x v="15"/>
    <x v="2"/>
    <n v="6.1753424657534248"/>
    <x v="1"/>
  </r>
  <r>
    <n v="264"/>
    <s v="清洗消毒器"/>
    <s v="Ninjo"/>
    <s v="ARJOHUNTLEIGH"/>
    <s v="在用"/>
    <s v="3病区"/>
    <s v="2014.05.20"/>
    <d v="2014-05-20T00:00:00"/>
    <s v="保外"/>
    <s v="保外"/>
    <s v="3病区"/>
    <s v="消毒器"/>
    <x v="9"/>
    <x v="1"/>
    <n v="3.1917808219178081"/>
    <x v="1"/>
  </r>
  <r>
    <n v="265"/>
    <s v="清洗消毒器"/>
    <s v="Ninjo"/>
    <s v="ARJOHUNTLEIGH"/>
    <s v="在用"/>
    <s v="11病区"/>
    <s v="2014.04.24"/>
    <d v="2014-05-20T00:00:00"/>
    <s v="保外"/>
    <s v="保外"/>
    <s v="11病区"/>
    <s v="消毒器"/>
    <x v="9"/>
    <x v="1"/>
    <n v="3.1917808219178081"/>
    <x v="1"/>
  </r>
  <r>
    <n v="266"/>
    <s v="血液透析机"/>
    <s v="AK95S"/>
    <s v="瑞典金宝"/>
    <s v="在用"/>
    <s v="血透室"/>
    <s v="2007.12.24"/>
    <d v="2007-12-24T00:00:00"/>
    <s v="保外"/>
    <s v="保外"/>
    <s v="血透室B机"/>
    <s v="血透机"/>
    <x v="13"/>
    <x v="0"/>
    <n v="9.6"/>
    <x v="2"/>
  </r>
  <r>
    <n v="267"/>
    <s v="血液透析机"/>
    <s v="AK95S"/>
    <s v="瑞典金宝"/>
    <s v="在用"/>
    <s v="血透室"/>
    <s v="2007.12.24"/>
    <d v="2007-12-24T00:00:00"/>
    <s v="保外"/>
    <s v="保外"/>
    <s v="血透室"/>
    <s v="血透机"/>
    <x v="13"/>
    <x v="0"/>
    <n v="9.6"/>
    <x v="2"/>
  </r>
  <r>
    <n v="268"/>
    <s v="干式像机"/>
    <s v="HORIZON  SF"/>
    <s v="美国泛太平洋"/>
    <s v="在用"/>
    <s v="核医学科"/>
    <s v="2007.04.26"/>
    <d v="2007-04-26T00:00:00"/>
    <s v="保外"/>
    <s v="保外"/>
    <s v="特检科"/>
    <s v="干式相机"/>
    <x v="9"/>
    <x v="2"/>
    <n v="10.263013698630138"/>
    <x v="2"/>
  </r>
  <r>
    <n v="269"/>
    <s v="纤维鼻咽喉镜"/>
    <s v="FNL-15RP3"/>
    <s v="日本HOYA株式会社"/>
    <s v="在用"/>
    <s v="耳鼻喉科"/>
    <s v="2016.09.14"/>
    <d v="2016-09-15T00:00:00"/>
    <s v="保内"/>
    <s v="保内2018.3"/>
    <s v="31病区"/>
    <s v="纤维鼻咽喉镜"/>
    <x v="7"/>
    <x v="1"/>
    <n v="0.86575342465753424"/>
    <x v="3"/>
  </r>
  <r>
    <n v="270"/>
    <s v="全自动血沉仪"/>
    <s v="TEST 1"/>
    <s v="威士达医疗"/>
    <s v="在用"/>
    <s v="检验科"/>
    <s v="2009.09.11"/>
    <d v="2009-09-11T00:00:00"/>
    <s v="保外"/>
    <s v="保外"/>
    <s v="检验科"/>
    <s v="全自动血沉仪"/>
    <x v="2"/>
    <x v="1"/>
    <n v="7.882191780821918"/>
    <x v="1"/>
  </r>
  <r>
    <n v="271"/>
    <s v="血液透析机"/>
    <s v="4008B"/>
    <s v="费森尤斯公司"/>
    <s v="在用"/>
    <s v="血透室"/>
    <s v="2014.02.08"/>
    <d v="2014-02-08T00:00:00"/>
    <s v="保外"/>
    <s v="保外"/>
    <s v="血透室"/>
    <s v="血透机"/>
    <x v="13"/>
    <x v="0"/>
    <n v="3.4684931506849317"/>
    <x v="1"/>
  </r>
  <r>
    <n v="272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x v="0"/>
    <n v="4.1369863013698627"/>
    <x v="1"/>
  </r>
  <r>
    <n v="273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x v="0"/>
    <n v="4.1369863013698627"/>
    <x v="1"/>
  </r>
  <r>
    <n v="274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x v="0"/>
    <n v="4.1369863013698627"/>
    <x v="1"/>
  </r>
  <r>
    <n v="275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x v="0"/>
    <n v="4.1369863013698627"/>
    <x v="1"/>
  </r>
  <r>
    <n v="276"/>
    <s v="血液透析机"/>
    <s v="4008-B"/>
    <s v="费森尤斯公司"/>
    <s v="在用"/>
    <s v="血透室"/>
    <s v="2012.06.22"/>
    <d v="2012-06-22T00:00:00"/>
    <s v="保外"/>
    <s v="保外"/>
    <s v="血透室"/>
    <s v="血透机"/>
    <x v="13"/>
    <x v="0"/>
    <n v="5.1013698630136988"/>
    <x v="1"/>
  </r>
  <r>
    <n v="277"/>
    <s v="血液透析机"/>
    <s v="4008-B"/>
    <s v="费森尤斯公司"/>
    <s v="在用"/>
    <s v="血透室"/>
    <s v="2012.06.22"/>
    <d v="2012-06-22T00:00:00"/>
    <s v="保外"/>
    <s v="保外"/>
    <s v="血透室"/>
    <s v="血透机"/>
    <x v="13"/>
    <x v="0"/>
    <n v="5.1013698630136988"/>
    <x v="1"/>
  </r>
  <r>
    <n v="278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79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0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1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2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3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4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5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6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7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x v="0"/>
    <n v="6.1260273972602741"/>
    <x v="1"/>
  </r>
  <r>
    <n v="288"/>
    <s v="血液透析机"/>
    <s v="AK95"/>
    <s v="瑞典金宝"/>
    <s v="在用"/>
    <s v="血透室"/>
    <s v="2008.08.11"/>
    <d v="2008-08-11T00:00:00"/>
    <s v="保外"/>
    <s v="保外"/>
    <s v="血透室"/>
    <s v="血透机"/>
    <x v="13"/>
    <x v="0"/>
    <n v="8.9671232876712335"/>
    <x v="2"/>
  </r>
  <r>
    <n v="289"/>
    <s v="血液透析机"/>
    <s v="AK95"/>
    <s v="瑞典金宝"/>
    <s v="在用"/>
    <s v="血透室"/>
    <s v="2008.08.11"/>
    <d v="2008-08-11T00:00:00"/>
    <s v="保外"/>
    <s v="保外"/>
    <s v="血透室"/>
    <s v="血透机"/>
    <x v="13"/>
    <x v="0"/>
    <n v="8.9671232876712335"/>
    <x v="2"/>
  </r>
  <r>
    <n v="290"/>
    <s v="牙科种植机系统"/>
    <s v="MD20"/>
    <s v="瑞士NOUVAG AG"/>
    <s v="在用"/>
    <s v="口腔科"/>
    <s v="2011.12.12"/>
    <d v="2011-12-12T00:00:00"/>
    <s v="保外"/>
    <s v="保外"/>
    <s v="口腔科"/>
    <s v="牙科种植机系统"/>
    <x v="16"/>
    <x v="1"/>
    <n v="5.6301369863013697"/>
    <x v="1"/>
  </r>
  <r>
    <n v="291"/>
    <s v="切片机"/>
    <s v="徕卡CM1900(冰冻)"/>
    <s v="德国徕卡公司"/>
    <s v="在用"/>
    <s v="病理科"/>
    <s v="2006.11.15"/>
    <d v="2006-11-15T00:00:00"/>
    <s v="保外"/>
    <s v="保外"/>
    <s v="切片室"/>
    <s v="切片机"/>
    <x v="2"/>
    <x v="2"/>
    <n v="10.706849315068494"/>
    <x v="2"/>
  </r>
  <r>
    <n v="292"/>
    <s v="麻醉监护仪"/>
    <s v="S/5 Compact"/>
    <s v="GE医疗集团"/>
    <s v="在用"/>
    <s v="麻醉科"/>
    <s v="2012.06.20"/>
    <d v="2012-06-20T00:00:00"/>
    <s v="保外"/>
    <s v="保外"/>
    <s v="麻醉科"/>
    <s v="麻醉监护仪"/>
    <x v="5"/>
    <x v="0"/>
    <n v="5.1068493150684935"/>
    <x v="1"/>
  </r>
  <r>
    <n v="293"/>
    <s v="麻醉监护仪"/>
    <s v="S/5 Compact"/>
    <s v="GE医疗集团"/>
    <s v="在用"/>
    <s v="麻醉科"/>
    <s v="2012.06.20"/>
    <d v="2012-06-20T00:00:00"/>
    <s v="保外"/>
    <s v="保外"/>
    <s v="麻醉科"/>
    <s v="麻醉监护仪"/>
    <x v="5"/>
    <x v="0"/>
    <n v="5.1068493150684935"/>
    <x v="1"/>
  </r>
  <r>
    <n v="294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x v="0"/>
    <n v="6.1780821917808222"/>
    <x v="1"/>
  </r>
  <r>
    <n v="295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x v="0"/>
    <n v="6.1780821917808222"/>
    <x v="1"/>
  </r>
  <r>
    <n v="296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x v="0"/>
    <n v="6.1780821917808222"/>
    <x v="1"/>
  </r>
  <r>
    <n v="297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x v="0"/>
    <n v="6.1780821917808222"/>
    <x v="1"/>
  </r>
  <r>
    <n v="298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x v="0"/>
    <n v="6.1780821917808222"/>
    <x v="1"/>
  </r>
  <r>
    <n v="299"/>
    <s v="麻醉监护仪"/>
    <s v="S/5 Compact"/>
    <s v="GE医疗集团"/>
    <s v="在用"/>
    <s v="麻醉科"/>
    <s v="2011.01.27"/>
    <d v="2011-01-27T00:00:00"/>
    <s v="保外"/>
    <s v="保外"/>
    <s v="麻醉科"/>
    <s v="麻醉监护仪"/>
    <x v="5"/>
    <x v="0"/>
    <n v="6.5041095890410956"/>
    <x v="1"/>
  </r>
  <r>
    <n v="300"/>
    <s v="麻醉监护仪"/>
    <s v="S/5 Compact"/>
    <s v="GE医疗集团"/>
    <s v="在用"/>
    <s v="麻醉科"/>
    <s v="2011.01.27"/>
    <d v="2011-01-27T00:00:00"/>
    <s v="保外"/>
    <s v="保外"/>
    <s v="麻醉科"/>
    <s v="麻醉监护仪"/>
    <x v="5"/>
    <x v="0"/>
    <n v="6.5041095890410956"/>
    <x v="1"/>
  </r>
  <r>
    <n v="301"/>
    <s v="纤维胆道镜"/>
    <s v="CHF-P60"/>
    <s v="奥林巴斯"/>
    <s v="在用"/>
    <s v="手术室"/>
    <s v="2015.01.09"/>
    <d v="2015-01-09T00:00:00"/>
    <s v="保外"/>
    <s v="保外"/>
    <s v="手术室"/>
    <s v="纤维胆道镜"/>
    <x v="7"/>
    <x v="1"/>
    <n v="2.5506849315068494"/>
    <x v="0"/>
  </r>
  <r>
    <n v="302"/>
    <s v="血液透析机"/>
    <s v="Dialog+"/>
    <s v="德国贝朗"/>
    <s v="在用"/>
    <s v="血透室"/>
    <s v="2015.02.03"/>
    <d v="2015-02-03T00:00:00"/>
    <s v="保内"/>
    <s v="保内2018.2"/>
    <s v="血透室"/>
    <s v="血透机"/>
    <x v="13"/>
    <x v="0"/>
    <n v="2.4821917808219176"/>
    <x v="0"/>
  </r>
  <r>
    <n v="303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x v="0"/>
    <n v="2.8246575342465752"/>
    <x v="0"/>
  </r>
  <r>
    <n v="304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x v="0"/>
    <n v="2.8246575342465752"/>
    <x v="0"/>
  </r>
  <r>
    <n v="305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x v="0"/>
    <n v="2.8246575342465752"/>
    <x v="0"/>
  </r>
  <r>
    <n v="306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x v="0"/>
    <n v="2.8246575342465752"/>
    <x v="0"/>
  </r>
  <r>
    <n v="307"/>
    <s v="血液透析机"/>
    <s v="Dialog+"/>
    <s v="德国贝朗"/>
    <s v="在用"/>
    <s v="血透室"/>
    <s v="2014.07.30"/>
    <d v="2014-07-30T00:00:00"/>
    <s v="保外"/>
    <s v="保外"/>
    <s v="血透室"/>
    <s v="血透机"/>
    <x v="13"/>
    <x v="0"/>
    <n v="2.9972602739726026"/>
    <x v="0"/>
  </r>
  <r>
    <n v="308"/>
    <s v="血液透析机"/>
    <s v="Dialog+"/>
    <s v="德国贝朗"/>
    <s v="在用"/>
    <s v="血透室"/>
    <s v="2014.07.30"/>
    <d v="2014-07-30T00:00:00"/>
    <s v="保外"/>
    <s v="保外"/>
    <s v="血透室"/>
    <s v="血透机"/>
    <x v="13"/>
    <x v="0"/>
    <n v="2.9972602739726026"/>
    <x v="0"/>
  </r>
  <r>
    <n v="309"/>
    <s v="纤维插管镜"/>
    <s v="LF--GP"/>
    <s v="奥林巴斯"/>
    <s v="在用"/>
    <s v="麻醉科"/>
    <s v="2009.12.04"/>
    <d v="2009-12-04T00:00:00"/>
    <s v="保外"/>
    <s v="保外"/>
    <s v="麻醉科"/>
    <s v="纤维穿管镜"/>
    <x v="7"/>
    <x v="1"/>
    <n v="7.6520547945205477"/>
    <x v="1"/>
  </r>
  <r>
    <n v="310"/>
    <s v="血液透析机"/>
    <s v="Dialog+"/>
    <s v="德国贝朗"/>
    <s v="在用"/>
    <s v="血透室"/>
    <s v="2017.01.20"/>
    <d v="2017-01-22T00:00:00"/>
    <s v="保内"/>
    <s v="保内2020.1"/>
    <s v="血透室"/>
    <s v="血透机"/>
    <x v="13"/>
    <x v="0"/>
    <n v="0.51232876712328768"/>
    <x v="3"/>
  </r>
  <r>
    <n v="311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x v="0"/>
    <n v="1.167123287671233"/>
    <x v="3"/>
  </r>
  <r>
    <n v="312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x v="0"/>
    <n v="1.167123287671233"/>
    <x v="3"/>
  </r>
  <r>
    <n v="313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x v="0"/>
    <n v="1.167123287671233"/>
    <x v="3"/>
  </r>
  <r>
    <n v="314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x v="0"/>
    <n v="1.167123287671233"/>
    <x v="3"/>
  </r>
  <r>
    <n v="315"/>
    <s v="手术床"/>
    <s v="P2100"/>
    <s v="台湾美迪兰"/>
    <s v="在用"/>
    <s v="手术室"/>
    <s v="2003.05.01"/>
    <d v="2003-05-01T00:00:00"/>
    <s v="保外"/>
    <s v="保外"/>
    <s v="手术室"/>
    <s v="手术床"/>
    <x v="5"/>
    <x v="1"/>
    <n v="14.252054794520548"/>
    <x v="2"/>
  </r>
  <r>
    <n v="316"/>
    <s v="手术无影灯"/>
    <s v="台湾双灯加独立式"/>
    <s v="台湾美迪兰"/>
    <s v="在用"/>
    <s v="手术室"/>
    <s v="2003.05.01"/>
    <d v="2003-05-01T00:00:00"/>
    <s v="保外"/>
    <s v="保外"/>
    <s v="手术室"/>
    <s v="无影灯"/>
    <x v="5"/>
    <x v="1"/>
    <n v="14.252054794520548"/>
    <x v="2"/>
  </r>
  <r>
    <n v="317"/>
    <s v="显微镜"/>
    <s v="BX51T-32P01共览"/>
    <s v="奥林巴斯"/>
    <s v="在用"/>
    <s v="病理科"/>
    <s v="2011.05.25"/>
    <d v="2011-05-26T00:00:00"/>
    <s v="保外"/>
    <s v="保外"/>
    <s v="病理科"/>
    <s v="显微镜"/>
    <x v="7"/>
    <x v="1"/>
    <n v="6.1780821917808222"/>
    <x v="1"/>
  </r>
  <r>
    <n v="318"/>
    <s v="包埋机"/>
    <s v="LEICA EG1160"/>
    <s v="德国徕卡公司"/>
    <s v="在用"/>
    <s v="病理科"/>
    <s v="2009.04.02"/>
    <d v="2009-04-02T00:00:00"/>
    <s v="保外"/>
    <s v="保外"/>
    <s v="病理科"/>
    <s v="组织包埋机"/>
    <x v="2"/>
    <x v="2"/>
    <n v="8.3260273972602743"/>
    <x v="2"/>
  </r>
  <r>
    <n v="319"/>
    <s v="组织包理机"/>
    <s v="EG1160"/>
    <s v="德国徕卡公司"/>
    <s v="在用"/>
    <s v="病理科"/>
    <s v="2011.01.11"/>
    <d v="2011-01-11T00:00:00"/>
    <s v="保外"/>
    <s v="保外"/>
    <s v="病理科"/>
    <s v="组织包埋机"/>
    <x v="2"/>
    <x v="2"/>
    <n v="6.5479452054794525"/>
    <x v="1"/>
  </r>
  <r>
    <n v="320"/>
    <s v="宫腔镜"/>
    <s v="STORZ"/>
    <s v="STORZ中国公司"/>
    <s v="在用"/>
    <s v="手术室"/>
    <s v="2005.07.05"/>
    <d v="2005-07-05T00:00:00"/>
    <s v="保外"/>
    <s v="保外"/>
    <s v="手术室"/>
    <s v="宫腔镜"/>
    <x v="7"/>
    <x v="1"/>
    <n v="12.07123287671233"/>
    <x v="2"/>
  </r>
  <r>
    <n v="321"/>
    <s v="视频喉镜"/>
    <s v="GLIDE SCOFE"/>
    <s v="GLIDE SCOFE"/>
    <s v="在用"/>
    <s v="麻醉科"/>
    <s v="2010.10.18"/>
    <d v="2010-10-18T00:00:00"/>
    <s v="保外"/>
    <s v="保外"/>
    <s v="麻醉科"/>
    <s v="视频喉镜"/>
    <x v="7"/>
    <x v="1"/>
    <n v="6.7808219178082192"/>
    <x v="1"/>
  </r>
  <r>
    <n v="322"/>
    <s v="外科手术动力切割系统"/>
    <s v="美敦力XPS  micro"/>
    <s v="南京医恩特医疗有限公"/>
    <s v="在用"/>
    <s v="手术室"/>
    <s v="2008.05.23"/>
    <d v="2008-05-23T00:00:00"/>
    <s v="保外"/>
    <s v="保外"/>
    <s v="手术室"/>
    <s v="外科动力切割系统"/>
    <x v="12"/>
    <x v="0"/>
    <n v="9.1863013698630134"/>
    <x v="2"/>
  </r>
  <r>
    <n v="323"/>
    <s v="颅内压监护仪"/>
    <s v="ICP EXPRESS"/>
    <s v="Codman &amp; Shurtleff,I"/>
    <s v="在用"/>
    <s v="11病区"/>
    <s v="2014.07.25"/>
    <d v="2014-07-25T00:00:00"/>
    <s v="保外"/>
    <s v="保外"/>
    <s v="11病区"/>
    <s v="颅内压监护仪"/>
    <x v="6"/>
    <x v="1"/>
    <n v="3.010958904109589"/>
    <x v="1"/>
  </r>
  <r>
    <n v="324"/>
    <s v="自体血液回收机"/>
    <s v="BW-8100A"/>
    <s v="北京万东康源"/>
    <s v="在用"/>
    <s v="麻醉科"/>
    <s v="2012.05.02"/>
    <d v="2012-05-08T00:00:00"/>
    <s v="保外"/>
    <s v="保外"/>
    <s v="麻醉科"/>
    <s v="血液回收机"/>
    <x v="13"/>
    <x v="0"/>
    <n v="5.2246575342465755"/>
    <x v="1"/>
  </r>
  <r>
    <n v="325"/>
    <s v="X线透视机"/>
    <s v="BGL3000"/>
    <s v="上海百腾医疗"/>
    <s v="在用"/>
    <s v="体检中心"/>
    <s v="2011.12.12"/>
    <d v="2011-12-12T00:00:00"/>
    <s v="保外"/>
    <s v="保外"/>
    <s v="体检中心"/>
    <s v="DR"/>
    <x v="3"/>
    <x v="0"/>
    <n v="5.6301369863013697"/>
    <x v="1"/>
  </r>
  <r>
    <n v="326"/>
    <s v="颅内压监护仪"/>
    <s v="CAMINO  SPM--1"/>
    <s v="无锡科恩医疗"/>
    <s v="在用"/>
    <s v="3病区"/>
    <s v="2005.01.18"/>
    <d v="2005-01-18T00:00:00"/>
    <s v="保外"/>
    <s v="保外"/>
    <s v="3病区"/>
    <s v="颅内压监护仪"/>
    <x v="6"/>
    <x v="1"/>
    <n v="12.531506849315068"/>
    <x v="2"/>
  </r>
  <r>
    <n v="327"/>
    <s v="水处理"/>
    <s v="KHRO-1000"/>
    <s v="山东康辉水处理"/>
    <s v="在用"/>
    <s v="供应室"/>
    <s v="2011.05.27"/>
    <d v="2011-05-27T00:00:00"/>
    <s v="保外"/>
    <s v="保外"/>
    <s v="供应室"/>
    <s v="水处理"/>
    <x v="15"/>
    <x v="2"/>
    <n v="6.1753424657534248"/>
    <x v="1"/>
  </r>
  <r>
    <n v="328"/>
    <s v="动态脑电盒"/>
    <s v="Trackit"/>
    <s v="LIFELNE公司"/>
    <s v="在用"/>
    <s v="功能科"/>
    <s v="2011.01.11"/>
    <d v="2011-01-11T00:00:00"/>
    <s v="保外"/>
    <s v="保外"/>
    <s v="功能科"/>
    <s v="动态脑电盒"/>
    <x v="6"/>
    <x v="1"/>
    <n v="6.5479452054794525"/>
    <x v="1"/>
  </r>
  <r>
    <n v="329"/>
    <s v="动态脑电盒"/>
    <s v="Trackit"/>
    <s v="LIFELNE公司"/>
    <s v="在用"/>
    <s v="功能科"/>
    <s v="2011.01.11"/>
    <d v="2011-01-11T00:00:00"/>
    <s v="保外"/>
    <s v="保外"/>
    <s v="功能科"/>
    <s v="动态脑电盒"/>
    <x v="6"/>
    <x v="1"/>
    <n v="6.5479452054794525"/>
    <x v="1"/>
  </r>
  <r>
    <n v="330"/>
    <s v="膀胱镜系统"/>
    <s v="STORZ"/>
    <s v="德国Karl STORZ GmbH&amp;"/>
    <s v="在用"/>
    <s v="手术室"/>
    <s v="2010.04.22"/>
    <d v="2010-04-22T00:00:00"/>
    <s v="保外"/>
    <s v="保外"/>
    <s v="手术室"/>
    <s v="膀胱镜"/>
    <x v="7"/>
    <x v="1"/>
    <n v="7.2712328767123289"/>
    <x v="1"/>
  </r>
  <r>
    <n v="331"/>
    <s v="水处理"/>
    <s v="TCSH-10RO/1000K"/>
    <s v="杭州天创净水设备"/>
    <s v="在用"/>
    <s v="检验科"/>
    <s v="2011.06.15"/>
    <d v="2011-06-15T00:00:00"/>
    <s v="保外"/>
    <s v="保外"/>
    <s v="检验科"/>
    <s v="水处理"/>
    <x v="2"/>
    <x v="1"/>
    <n v="6.1232876712328768"/>
    <x v="1"/>
  </r>
  <r>
    <n v="332"/>
    <s v="手术床"/>
    <s v="SMARTP2000Classic"/>
    <s v="台湾美迪兰"/>
    <s v="在用"/>
    <s v="手术室"/>
    <s v="2012.09.18"/>
    <d v="2012-09-18T00:00:00"/>
    <s v="保外"/>
    <s v="保外"/>
    <s v="手术室"/>
    <s v="手术床"/>
    <x v="5"/>
    <x v="1"/>
    <n v="4.86027397260274"/>
    <x v="1"/>
  </r>
  <r>
    <n v="333"/>
    <s v="肛肠多功能检查治疗仪"/>
    <s v="XNG-22"/>
    <s v="乐陵市信诺医疗"/>
    <s v="在用"/>
    <s v="19病区"/>
    <s v="2014.06.24"/>
    <d v="2014-09-23T00:00:00"/>
    <s v="保外"/>
    <s v="保外"/>
    <s v="门诊部外科诊室"/>
    <s v="肛肠多功能检查治疗仪"/>
    <x v="10"/>
    <x v="0"/>
    <n v="2.8465753424657536"/>
    <x v="0"/>
  </r>
  <r>
    <n v="334"/>
    <s v="膀胱镜"/>
    <s v="OLYMPUS"/>
    <s v="OLYMPUS上海公司"/>
    <s v="在用"/>
    <s v="手术室"/>
    <s v="2005.08.24"/>
    <d v="2005-08-24T00:00:00"/>
    <s v="保外"/>
    <s v="保外"/>
    <s v="手术室"/>
    <s v="膀胱镜"/>
    <x v="7"/>
    <x v="1"/>
    <n v="11.934246575342465"/>
    <x v="2"/>
  </r>
  <r>
    <n v="335"/>
    <s v="显微镜"/>
    <s v="BX41-32P02-FLB3荧光"/>
    <s v="奥林巴斯"/>
    <s v="在用"/>
    <s v="检验科"/>
    <s v="2008.02.25"/>
    <d v="2008-02-25T00:00:00"/>
    <s v="保外"/>
    <s v="保外"/>
    <s v="检验科"/>
    <s v="显微镜"/>
    <x v="7"/>
    <x v="1"/>
    <n v="9.4273972602739722"/>
    <x v="2"/>
  </r>
  <r>
    <n v="336"/>
    <s v="心肺复苏机"/>
    <s v="蓝仕威克HLR-601"/>
    <s v="美国蓝仕威克"/>
    <s v="在用"/>
    <s v="急诊科"/>
    <s v="2009.11.12"/>
    <d v="2009-11-12T00:00:00"/>
    <s v="保外"/>
    <s v="保外"/>
    <s v="急诊科"/>
    <s v="心肺复苏机"/>
    <x v="6"/>
    <x v="0"/>
    <n v="7.7123287671232879"/>
    <x v="1"/>
  </r>
  <r>
    <n v="337"/>
    <s v="短波治疗仪"/>
    <s v="BTL-6000"/>
    <s v="比特乐科技(深圳）"/>
    <s v="在用"/>
    <s v="康复医学科"/>
    <s v="2015.02.16"/>
    <d v="2015-02-16T00:00:00"/>
    <s v="保外"/>
    <s v="保外"/>
    <s v="康复医学科"/>
    <s v="短波治疗仪"/>
    <x v="10"/>
    <x v="1"/>
    <n v="2.4465753424657533"/>
    <x v="0"/>
  </r>
  <r>
    <n v="338"/>
    <s v="高频电刀"/>
    <s v="Force FX--8C"/>
    <s v="泰科医疗器材"/>
    <s v="在用"/>
    <s v="手术室"/>
    <s v="2009.07.28"/>
    <d v="2009-07-28T00:00:00"/>
    <s v="保外"/>
    <s v="保外"/>
    <s v="手术室"/>
    <s v="高频电刀"/>
    <x v="10"/>
    <x v="0"/>
    <n v="8.0054794520547947"/>
    <x v="2"/>
  </r>
  <r>
    <n v="339"/>
    <s v="酸化水系统"/>
    <s v="SunTech-1000"/>
    <s v="圣太科"/>
    <s v="在用"/>
    <s v="供应室"/>
    <s v="2011.05.27"/>
    <d v="2011-05-27T00:00:00"/>
    <s v="保外"/>
    <s v="保外"/>
    <s v="供应室"/>
    <s v="酸化水系统"/>
    <x v="15"/>
    <x v="2"/>
    <n v="6.1753424657534248"/>
    <x v="1"/>
  </r>
  <r>
    <n v="340"/>
    <s v="干燥柜"/>
    <s v="YGZ-1600"/>
    <s v="山东新华医疗器械股份"/>
    <s v="在用"/>
    <s v="供应室"/>
    <s v="2011.05.27"/>
    <d v="2011-05-27T00:00:00"/>
    <s v="保外"/>
    <s v="保外"/>
    <s v="供应室"/>
    <s v="干燥柜"/>
    <x v="9"/>
    <x v="2"/>
    <n v="6.1753424657534248"/>
    <x v="1"/>
  </r>
  <r>
    <n v="341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2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3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4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5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6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7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8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49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50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51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52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x v="1"/>
    <n v="6.1780821917808222"/>
    <x v="1"/>
  </r>
  <r>
    <n v="353"/>
    <s v="高压注射器"/>
    <s v="LFCT-9000ADV"/>
    <s v="上海今世贸易"/>
    <s v="在用"/>
    <s v="影像中心"/>
    <s v="2004.05.18"/>
    <d v="2004-05-18T00:00:00"/>
    <s v="保外"/>
    <s v="保外"/>
    <s v="影像中心"/>
    <s v="高压注射器"/>
    <x v="14"/>
    <x v="1"/>
    <n v="13.202739726027398"/>
    <x v="2"/>
  </r>
  <r>
    <n v="354"/>
    <s v="真空干燥柜"/>
    <s v="ICD-G100"/>
    <s v="苏州艾思德森"/>
    <s v="在用"/>
    <s v="供应室"/>
    <s v="2017.03.23"/>
    <d v="2017-04-05T00:00:00"/>
    <s v="保内"/>
    <s v="保内2020.4"/>
    <s v="供应室"/>
    <s v="干燥柜"/>
    <x v="9"/>
    <x v="2"/>
    <n v="0.31232876712328766"/>
    <x v="3"/>
  </r>
  <r>
    <n v="355"/>
    <s v="中央监护系统"/>
    <s v="M3150A"/>
    <s v="飞利浦医疗系统"/>
    <s v="在用"/>
    <s v="3病区"/>
    <s v="2016.12.14"/>
    <d v="2016-12-30T00:00:00"/>
    <s v="保内"/>
    <s v="保内2018.12"/>
    <s v="3病区"/>
    <s v="中央监护"/>
    <x v="6"/>
    <x v="1"/>
    <n v="0.57534246575342463"/>
    <x v="3"/>
  </r>
  <r>
    <n v="356"/>
    <s v="全自动血凝仪"/>
    <s v="SYSMEX CS-5100"/>
    <s v="希斯美康公司"/>
    <s v="在用"/>
    <s v="检验科"/>
    <s v="2015.06.05"/>
    <d v="2015-06-05T00:00:00"/>
    <s v="保外"/>
    <s v="保外"/>
    <s v="临检室"/>
    <s v="血凝仪"/>
    <x v="2"/>
    <x v="1"/>
    <n v="2.1479452054794521"/>
    <x v="0"/>
  </r>
  <r>
    <n v="357"/>
    <s v="全自动血凝仪"/>
    <s v="SYSMEX CS-5100"/>
    <s v="希斯美康公司"/>
    <s v="在用"/>
    <s v="检验科"/>
    <s v="2015.06.05"/>
    <d v="2015-06-05T00:00:00"/>
    <s v="保外"/>
    <s v="保外"/>
    <s v="急诊化验室"/>
    <s v="全自动血凝仪"/>
    <x v="2"/>
    <x v="1"/>
    <n v="2.1479452054794521"/>
    <x v="0"/>
  </r>
  <r>
    <n v="358"/>
    <s v="生物安全柜"/>
    <s v="AC2-4S1"/>
    <s v="ESCO"/>
    <s v="在用"/>
    <s v="检验科"/>
    <s v="2013.12.09"/>
    <d v="2013-12-09T00:00:00"/>
    <s v="保外"/>
    <s v="保外"/>
    <s v="细菌室"/>
    <s v="安全柜"/>
    <x v="2"/>
    <x v="2"/>
    <n v="3.6356164383561644"/>
    <x v="1"/>
  </r>
  <r>
    <n v="359"/>
    <s v="手术床  "/>
    <s v="C600K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60"/>
    <s v="多普勒超声诊断仪"/>
    <s v="GE VIVDE"/>
    <s v="GE医疗集团"/>
    <s v="在用"/>
    <s v="26病区"/>
    <s v="2011.03.28"/>
    <d v="2011-03-28T00:00:00"/>
    <s v="保外"/>
    <s v="保外"/>
    <s v="26病区"/>
    <s v="B超"/>
    <x v="4"/>
    <x v="0"/>
    <n v="6.3397260273972602"/>
    <x v="1"/>
  </r>
  <r>
    <n v="361"/>
    <s v="影像工作站"/>
    <s v="HPZAS-1000"/>
    <s v="电脑与显微镜组成"/>
    <s v="在用"/>
    <s v="病理科"/>
    <s v="2000.01.01"/>
    <d v="2000-01-01T00:00:00"/>
    <s v="保外"/>
    <s v="保外"/>
    <s v="病理科"/>
    <s v="影像工作站"/>
    <x v="9"/>
    <x v="2"/>
    <n v="17.583561643835615"/>
    <x v="2"/>
  </r>
  <r>
    <n v="362"/>
    <s v="纤维膀胱镜"/>
    <s v="CYF-5A"/>
    <s v="奥林巴斯"/>
    <s v="在用"/>
    <s v="手术室"/>
    <s v="2010.09.06"/>
    <d v="2010-09-06T00:00:00"/>
    <s v="保外"/>
    <s v="保外"/>
    <s v="手术室"/>
    <s v="膀胱镜"/>
    <x v="7"/>
    <x v="1"/>
    <n v="6.8958904109589039"/>
    <x v="1"/>
  </r>
  <r>
    <n v="363"/>
    <s v="手术床"/>
    <s v="P2000"/>
    <s v="台湾美迪兰"/>
    <s v="在用"/>
    <s v="手术室"/>
    <s v="2003.05.01"/>
    <d v="2003-05-01T00:00:00"/>
    <s v="保外"/>
    <s v="保外"/>
    <s v="手术室"/>
    <s v="手术床"/>
    <x v="5"/>
    <x v="1"/>
    <n v="14.252054794520548"/>
    <x v="2"/>
  </r>
  <r>
    <n v="364"/>
    <s v="手术床"/>
    <s v="P2000"/>
    <s v="台湾美迪兰"/>
    <s v="在用"/>
    <s v="手术室"/>
    <s v="2003.05.01"/>
    <d v="2003-05-01T00:00:00"/>
    <s v="保外"/>
    <s v="保外"/>
    <s v="手术室"/>
    <s v="手术床"/>
    <x v="5"/>
    <x v="1"/>
    <n v="14.252054794520548"/>
    <x v="2"/>
  </r>
  <r>
    <n v="365"/>
    <s v="手术床"/>
    <s v="P2000"/>
    <s v="台湾美迪兰"/>
    <s v="在用"/>
    <s v="手术室"/>
    <s v="2003.05.01"/>
    <d v="2003-05-01T00:00:00"/>
    <s v="保外"/>
    <s v="保外"/>
    <s v="手术室"/>
    <s v="手术床"/>
    <x v="5"/>
    <x v="1"/>
    <n v="14.252054794520548"/>
    <x v="2"/>
  </r>
  <r>
    <n v="366"/>
    <s v="中央监护系统"/>
    <s v="UT4800"/>
    <s v="深圳金科威"/>
    <s v="在用"/>
    <s v="23病区"/>
    <s v="2014.09.12"/>
    <d v="2014-09-12T00:00:00"/>
    <s v="保外"/>
    <s v="保外"/>
    <s v="23病区"/>
    <s v="中央监护"/>
    <x v="6"/>
    <x v="1"/>
    <n v="2.8767123287671232"/>
    <x v="0"/>
  </r>
  <r>
    <n v="367"/>
    <s v="中央监护系统"/>
    <s v="UT4800"/>
    <s v="深圳金科威"/>
    <s v="在用"/>
    <s v="25病区"/>
    <s v="2014.09.05"/>
    <d v="2014-09-05T00:00:00"/>
    <s v="保外"/>
    <s v="保外"/>
    <s v="25病区"/>
    <s v="中央监护"/>
    <x v="6"/>
    <x v="1"/>
    <n v="2.8958904109589043"/>
    <x v="0"/>
  </r>
  <r>
    <n v="368"/>
    <s v="酸化水系统"/>
    <s v="SUNTECH-1000"/>
    <s v="圣太科"/>
    <s v="在用"/>
    <s v="胃肠镜室"/>
    <s v="2011.05.25"/>
    <d v="2011-05-26T00:00:00"/>
    <s v="保外"/>
    <s v="保外"/>
    <s v="内镜室"/>
    <s v="酸化水系统"/>
    <x v="15"/>
    <x v="2"/>
    <n v="6.1780821917808222"/>
    <x v="1"/>
  </r>
  <r>
    <n v="369"/>
    <s v="高频电刀"/>
    <s v="Force FX--8C"/>
    <s v="泰科医疗器材"/>
    <s v="在用"/>
    <s v="手术室"/>
    <s v="2011.05.25"/>
    <d v="2011-05-26T00:00:00"/>
    <s v="保外"/>
    <s v="保外"/>
    <s v="手术室"/>
    <s v="高频电刀"/>
    <x v="10"/>
    <x v="0"/>
    <n v="6.1780821917808222"/>
    <x v="1"/>
  </r>
  <r>
    <n v="370"/>
    <s v="高频电刀"/>
    <s v="Force FX--8C"/>
    <s v="泰科医疗器材"/>
    <s v="在用"/>
    <s v="手术室"/>
    <s v="2011.05.25"/>
    <d v="2011-05-26T00:00:00"/>
    <s v="保外"/>
    <s v="保外"/>
    <s v="手术室"/>
    <s v="高频电刀"/>
    <x v="10"/>
    <x v="0"/>
    <n v="6.1780821917808222"/>
    <x v="1"/>
  </r>
  <r>
    <n v="371"/>
    <s v="手术无影灯"/>
    <s v="台湾美迪兰双头"/>
    <s v="台湾美迪兰"/>
    <s v="在用"/>
    <s v="手术室"/>
    <s v="2003.05.01"/>
    <d v="2003-05-01T00:00:00"/>
    <s v="保外"/>
    <s v="保外"/>
    <s v="手术室"/>
    <s v="无影灯"/>
    <x v="5"/>
    <x v="1"/>
    <n v="14.252054794520548"/>
    <x v="2"/>
  </r>
  <r>
    <n v="372"/>
    <s v="手术无影灯"/>
    <s v="台湾美迪兰双头"/>
    <s v="台湾美迪兰"/>
    <s v="在用"/>
    <s v="手术室"/>
    <s v="2003.05.01"/>
    <d v="2003-05-01T00:00:00"/>
    <s v="保外"/>
    <s v="保外"/>
    <s v="手术室"/>
    <s v="无影灯"/>
    <x v="5"/>
    <x v="1"/>
    <n v="14.252054794520548"/>
    <x v="2"/>
  </r>
  <r>
    <n v="373"/>
    <s v="手术无影灯"/>
    <s v="台湾美迪兰双头"/>
    <s v="台湾美迪兰"/>
    <s v="在用"/>
    <s v="手术室"/>
    <s v="2003.05.01"/>
    <d v="2003-05-01T00:00:00"/>
    <s v="保外"/>
    <s v="保外"/>
    <s v="手术室"/>
    <s v="无影灯"/>
    <x v="5"/>
    <x v="1"/>
    <n v="14.252054794520548"/>
    <x v="2"/>
  </r>
  <r>
    <n v="374"/>
    <s v="呼出一氧化氮测定系统"/>
    <s v="NIOX VERO"/>
    <s v="瑞典爱瑞科"/>
    <s v="在用"/>
    <s v="25病区"/>
    <s v="2017.05.18"/>
    <d v="2017-05-19T00:00:00"/>
    <s v="保内"/>
    <s v="保内2018.5"/>
    <s v="肺功能室"/>
    <s v="一氧化氮测定系统"/>
    <x v="2"/>
    <x v="1"/>
    <n v="0.19178082191780821"/>
    <x v="3"/>
  </r>
  <r>
    <n v="375"/>
    <s v="酸化水系统"/>
    <s v="SUNTECH-1000"/>
    <s v="圣太科"/>
    <s v="在用"/>
    <s v="胃肠镜室"/>
    <s v="2016.06.29"/>
    <d v="2016-06-30T00:00:00"/>
    <s v="保外"/>
    <s v="保外"/>
    <s v="内镜室"/>
    <s v="酸化水系统"/>
    <x v="15"/>
    <x v="2"/>
    <n v="1.0767123287671232"/>
    <x v="0"/>
  </r>
  <r>
    <n v="376"/>
    <s v="纤维光学内窥"/>
    <s v="FI-16BS/RBS"/>
    <s v="日本PENTAX Corporati"/>
    <s v="在用"/>
    <s v="12病区"/>
    <s v="2011.12.12"/>
    <d v="2011-12-12T00:00:00"/>
    <s v="保外"/>
    <s v="保外"/>
    <s v="12病区"/>
    <s v="纤维光学内窥"/>
    <x v="7"/>
    <x v="1"/>
    <n v="5.6301369863013697"/>
    <x v="1"/>
  </r>
  <r>
    <n v="377"/>
    <s v="婴儿流量系统"/>
    <s v="SIPAP"/>
    <s v="美国CareFusio"/>
    <s v="在用"/>
    <s v="9病区"/>
    <s v="2011.09.01"/>
    <d v="2011-09-01T00:00:00"/>
    <s v="保外"/>
    <s v="保外"/>
    <s v="9病区"/>
    <s v="婴儿流量系统"/>
    <x v="6"/>
    <x v="1"/>
    <n v="5.9095890410958907"/>
    <x v="1"/>
  </r>
  <r>
    <n v="378"/>
    <s v="眼压计"/>
    <s v="CT-80"/>
    <s v="日本TOPCON"/>
    <s v="在用"/>
    <s v="眼科"/>
    <s v="2003.05.14"/>
    <d v="2003-05-14T00:00:00"/>
    <s v="保外"/>
    <s v="保外"/>
    <s v="眼科"/>
    <s v="眼压计"/>
    <x v="7"/>
    <x v="1"/>
    <n v="14.216438356164383"/>
    <x v="2"/>
  </r>
  <r>
    <n v="379"/>
    <s v="纤维光学内窥"/>
    <s v="FI-16BS/RBS"/>
    <s v="日本PENTAX Corporati"/>
    <s v="在用"/>
    <s v="3病区"/>
    <s v="2012.07.18"/>
    <d v="2012-07-18T00:00:00"/>
    <s v="保外"/>
    <s v="保外"/>
    <s v="3病区"/>
    <s v="纤维光学内窥"/>
    <x v="7"/>
    <x v="1"/>
    <n v="5.0301369863013701"/>
    <x v="1"/>
  </r>
  <r>
    <n v="380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x v="0"/>
    <n v="9.2356164383561641"/>
    <x v="2"/>
  </r>
  <r>
    <n v="381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x v="0"/>
    <n v="9.2356164383561641"/>
    <x v="2"/>
  </r>
  <r>
    <n v="382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x v="0"/>
    <n v="9.2356164383561641"/>
    <x v="2"/>
  </r>
  <r>
    <n v="383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x v="0"/>
    <n v="9.2356164383561641"/>
    <x v="2"/>
  </r>
  <r>
    <n v="384"/>
    <s v="监护仪"/>
    <s v="飞利浦"/>
    <s v="HP公司"/>
    <s v="在用"/>
    <s v="26病区"/>
    <s v="2003.04.01"/>
    <d v="2003-04-01T00:00:00"/>
    <s v="保外"/>
    <s v="保外"/>
    <s v="26病区"/>
    <s v="监护仪"/>
    <x v="6"/>
    <x v="0"/>
    <n v="14.334246575342465"/>
    <x v="2"/>
  </r>
  <r>
    <n v="385"/>
    <s v="监护仪"/>
    <s v="飞利浦"/>
    <s v="HP公司"/>
    <s v="在用"/>
    <s v="26病区"/>
    <s v="2003.04.01"/>
    <d v="2003-04-01T00:00:00"/>
    <s v="保外"/>
    <s v="保外"/>
    <s v="26病区"/>
    <s v="监护仪"/>
    <x v="6"/>
    <x v="0"/>
    <n v="14.334246575342465"/>
    <x v="2"/>
  </r>
  <r>
    <n v="386"/>
    <s v="汽化电切镜"/>
    <s v="ACMI"/>
    <s v="上海方顺公司顺康产品"/>
    <s v="在用"/>
    <s v="手术室"/>
    <s v="2001.11.28"/>
    <d v="2001-11-28T00:00:00"/>
    <s v="保外"/>
    <s v="保外"/>
    <s v="手术室"/>
    <s v="电切镜"/>
    <x v="5"/>
    <x v="1"/>
    <n v="15.673972602739726"/>
    <x v="2"/>
  </r>
  <r>
    <n v="387"/>
    <s v="输液工作站"/>
    <s v="注射模块、中央管理"/>
    <s v="德国贝朗"/>
    <s v="在用"/>
    <s v="3病区"/>
    <s v="2014.03.03"/>
    <d v="2014-03-03T00:00:00"/>
    <s v="保外"/>
    <s v="保外"/>
    <s v="3病区"/>
    <s v="输液工作站"/>
    <x v="5"/>
    <x v="1"/>
    <n v="3.4054794520547946"/>
    <x v="1"/>
  </r>
  <r>
    <n v="388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89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90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91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92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93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x v="1"/>
    <n v="6.1780821917808222"/>
    <x v="1"/>
  </r>
  <r>
    <n v="394"/>
    <s v="腹腔镜主机"/>
    <s v="988"/>
    <s v="史赛克公司"/>
    <s v="在用"/>
    <s v="妇产科"/>
    <s v="2007.08.30"/>
    <d v="2007-08-30T00:00:00"/>
    <s v="保外"/>
    <s v="保外"/>
    <s v="妇产科门诊"/>
    <s v="腹腔镜主机"/>
    <x v="7"/>
    <x v="0"/>
    <n v="9.9178082191780828"/>
    <x v="2"/>
  </r>
  <r>
    <n v="395"/>
    <s v="结肠透析机"/>
    <s v="IMS-100A"/>
    <s v="北京智立"/>
    <s v="在用"/>
    <s v="1病区"/>
    <s v="2013.09.03"/>
    <d v="2013-09-03T00:00:00"/>
    <s v="保外"/>
    <s v="保外"/>
    <s v="1病区"/>
    <s v="结肠透析机"/>
    <x v="13"/>
    <x v="1"/>
    <n v="3.9013698630136986"/>
    <x v="1"/>
  </r>
  <r>
    <n v="396"/>
    <s v="低温毯"/>
    <s v="MTA6012CE"/>
    <s v="GaymarIndustries，In"/>
    <s v="在用"/>
    <s v="3病区"/>
    <s v="2011.05.25"/>
    <d v="2011-05-26T00:00:00"/>
    <s v="保外"/>
    <s v="保外"/>
    <s v="3病区"/>
    <s v="低温毯"/>
    <x v="9"/>
    <x v="2"/>
    <n v="6.1780821917808222"/>
    <x v="1"/>
  </r>
  <r>
    <n v="397"/>
    <s v="低温毯"/>
    <s v="MTA6012CE"/>
    <s v="GaymarIndustries，In"/>
    <s v="在用"/>
    <s v="23病区"/>
    <s v="2011.05.25"/>
    <d v="2011-05-26T00:00:00"/>
    <s v="保外"/>
    <s v="保外"/>
    <s v="23病区"/>
    <s v="低温毯"/>
    <x v="9"/>
    <x v="2"/>
    <n v="6.1780821917808222"/>
    <x v="1"/>
  </r>
  <r>
    <n v="398"/>
    <s v="控温毯治疗仪"/>
    <s v="MTA6012CE"/>
    <s v="GaymarIndustries，In"/>
    <s v="在用"/>
    <s v="2病区"/>
    <s v="2010.05.19"/>
    <d v="2010-05-19T00:00:00"/>
    <s v="保外"/>
    <s v="保外"/>
    <s v="2病区"/>
    <s v="低温毯"/>
    <x v="9"/>
    <x v="2"/>
    <n v="7.1972602739726028"/>
    <x v="1"/>
  </r>
  <r>
    <n v="399"/>
    <s v="控温毯治疗仪"/>
    <s v="MTA6012CE"/>
    <s v="GaymarIndustries，In"/>
    <s v="在用"/>
    <s v="3病区"/>
    <s v="2009.08.03"/>
    <d v="2009-08-03T00:00:00"/>
    <s v="保外"/>
    <s v="保外"/>
    <s v="3病区"/>
    <s v="低温毯"/>
    <x v="9"/>
    <x v="2"/>
    <n v="7.9890410958904106"/>
    <x v="1"/>
  </r>
  <r>
    <n v="400"/>
    <s v="全自动热丝切割机"/>
    <s v="YN2D-A"/>
    <s v="深圳医捷科技开发有限"/>
    <s v="在用"/>
    <s v="放疗组"/>
    <s v="2007.04.28"/>
    <d v="2007-04-28T00:00:00"/>
    <s v="保外"/>
    <s v="保外"/>
    <s v="放疗室"/>
    <s v="全自动热丝切割机"/>
    <x v="9"/>
    <x v="2"/>
    <n v="10.257534246575343"/>
    <x v="2"/>
  </r>
  <r>
    <n v="401"/>
    <s v="支气管插管软镜"/>
    <s v="A20"/>
    <s v="珠海迈德豪"/>
    <s v="在用"/>
    <s v="麻醉科"/>
    <s v="2017.05.19"/>
    <d v="2017-05-19T00:00:00"/>
    <s v="保内"/>
    <s v="保内2019.5"/>
    <s v="麻醉科"/>
    <s v="插管软镜"/>
    <x v="7"/>
    <x v="1"/>
    <n v="0.19178082191780821"/>
    <x v="3"/>
  </r>
  <r>
    <n v="402"/>
    <s v="手术床"/>
    <s v="P1080(手动)"/>
    <s v="台湾美迪兰"/>
    <s v="在用"/>
    <s v="16病区"/>
    <s v="2003.05.01"/>
    <d v="2003-05-01T00:00:00"/>
    <s v="保外"/>
    <s v="保外"/>
    <s v="门诊"/>
    <s v="手术床"/>
    <x v="9"/>
    <x v="2"/>
    <n v="14.252054794520548"/>
    <x v="2"/>
  </r>
  <r>
    <n v="403"/>
    <s v="自动温热间歇牵引系统"/>
    <s v="TC-30D"/>
    <s v="日本MINATO MEDICAL S"/>
    <s v="在用"/>
    <s v="康复医学科"/>
    <s v="2014.12.22"/>
    <d v="2014-12-22T00:00:00"/>
    <s v="保外"/>
    <s v="保外"/>
    <s v="康复医学科"/>
    <s v="自动温热间歇牵引系统"/>
    <x v="8"/>
    <x v="1"/>
    <n v="2.6"/>
    <x v="0"/>
  </r>
  <r>
    <n v="404"/>
    <s v="超声及电疗治疗仪"/>
    <s v="Myomed632 X"/>
    <s v="荷兰Enraf-Nonius"/>
    <s v="在用"/>
    <s v="康复医学科"/>
    <s v="2014.11.04"/>
    <d v="2014-11-04T00:00:00"/>
    <s v="保外"/>
    <s v="保外"/>
    <s v="康复医学科"/>
    <s v="超声及电疗治疗仪"/>
    <x v="10"/>
    <x v="1"/>
    <n v="2.7315068493150685"/>
    <x v="0"/>
  </r>
  <r>
    <n v="405"/>
    <s v="切片机"/>
    <s v="RM2235"/>
    <s v="德国徕卡公司"/>
    <s v="在用"/>
    <s v="病理科"/>
    <s v="2012.09.19"/>
    <d v="2012-09-19T00:00:00"/>
    <s v="保外"/>
    <s v="保外"/>
    <s v="病理科"/>
    <s v="切片机"/>
    <x v="2"/>
    <x v="2"/>
    <n v="4.8575342465753426"/>
    <x v="1"/>
  </r>
  <r>
    <n v="406"/>
    <s v="PFD软件包"/>
    <s v="彩超配件"/>
    <s v="GE医疗集团"/>
    <s v="在用"/>
    <s v="超声科"/>
    <s v="2001.12.11"/>
    <d v="2001-12-11T00:00:00"/>
    <s v="保外"/>
    <s v="保外"/>
    <s v="超声科"/>
    <s v="B超"/>
    <x v="11"/>
    <x v="1"/>
    <n v="15.638356164383561"/>
    <x v="2"/>
  </r>
  <r>
    <n v="407"/>
    <s v="监护仪"/>
    <s v="M1205A"/>
    <s v="美国HP公司"/>
    <s v="在用"/>
    <s v="26病区"/>
    <s v="2001.11.30"/>
    <d v="2001-11-30T00:00:00"/>
    <s v="保外"/>
    <s v="保外"/>
    <s v="26病区"/>
    <s v="监护仪"/>
    <x v="6"/>
    <x v="0"/>
    <n v="15.668493150684931"/>
    <x v="2"/>
  </r>
  <r>
    <n v="408"/>
    <s v="腔镜清洗架"/>
    <s v="WD290清洗架"/>
    <s v="倍力曼"/>
    <s v="在用"/>
    <s v="供应室"/>
    <s v="2015.11.26"/>
    <d v="2015-11-26T00:00:00"/>
    <s v="保外"/>
    <s v="保外"/>
    <s v="供应室"/>
    <s v="腔镜清洗架"/>
    <x v="9"/>
    <x v="1"/>
    <n v="1.6712328767123288"/>
    <x v="0"/>
  </r>
  <r>
    <n v="409"/>
    <s v="呼吸机(新生儿)"/>
    <s v="M672P"/>
    <s v="上海菲林"/>
    <s v="在用"/>
    <s v="9病区"/>
    <s v="2009.06.24"/>
    <d v="2009-06-24T00:00:00"/>
    <s v="保外"/>
    <s v="保外"/>
    <s v="9病区"/>
    <s v="呼吸机"/>
    <x v="5"/>
    <x v="0"/>
    <n v="8.0986301369863014"/>
    <x v="2"/>
  </r>
  <r>
    <n v="410"/>
    <s v="切片机"/>
    <s v="RM2235"/>
    <s v="德国徕卡公司"/>
    <s v="在用"/>
    <s v="病理科"/>
    <s v="2011.01.11"/>
    <d v="2011-01-11T00:00:00"/>
    <s v="保外"/>
    <s v="保外"/>
    <s v="病理科"/>
    <s v="切片机"/>
    <x v="2"/>
    <x v="2"/>
    <n v="6.5479452054794525"/>
    <x v="1"/>
  </r>
  <r>
    <n v="411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12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13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14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x v="0"/>
    <n v="5.6301369863013697"/>
    <x v="1"/>
  </r>
  <r>
    <n v="415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16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x v="0"/>
    <n v="5.6301369863013697"/>
    <x v="1"/>
  </r>
  <r>
    <n v="417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18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x v="0"/>
    <n v="5.6301369863013697"/>
    <x v="1"/>
  </r>
  <r>
    <n v="419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x v="0"/>
    <n v="5.6301369863013697"/>
    <x v="1"/>
  </r>
  <r>
    <n v="420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21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22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x v="0"/>
    <n v="5.6301369863013697"/>
    <x v="1"/>
  </r>
  <r>
    <n v="423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24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x v="0"/>
    <n v="5.6301369863013697"/>
    <x v="1"/>
  </r>
  <r>
    <n v="425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x v="0"/>
    <n v="5.6301369863013697"/>
    <x v="1"/>
  </r>
  <r>
    <n v="426"/>
    <s v="呼吸机（无创）"/>
    <s v="stellar 100"/>
    <s v="澳大利亚瑞思迈"/>
    <s v="在用"/>
    <s v="25病区"/>
    <s v="2016.02.20"/>
    <d v="2016-02-22T00:00:00"/>
    <s v="保内"/>
    <s v="保内2018.4"/>
    <s v="25病区"/>
    <s v="呼吸机"/>
    <x v="5"/>
    <x v="0"/>
    <n v="1.4301369863013698"/>
    <x v="3"/>
  </r>
  <r>
    <n v="427"/>
    <s v="麻醉机"/>
    <s v="Datex-Ohmeda 904"/>
    <s v="通用电气"/>
    <s v="在用"/>
    <s v="麻醉科"/>
    <s v="2013.09.23"/>
    <d v="2013-09-23T00:00:00"/>
    <s v="保外"/>
    <s v="保外"/>
    <s v="麻醉科"/>
    <s v="麻醉机"/>
    <x v="5"/>
    <x v="0"/>
    <n v="3.8465753424657536"/>
    <x v="1"/>
  </r>
  <r>
    <n v="428"/>
    <s v="中耳分析仪"/>
    <s v="MADSEN OTOflex"/>
    <s v="丹麦GN OTOMETRICS A/"/>
    <s v="在用"/>
    <s v="耳鼻喉科"/>
    <s v="2011.05.25"/>
    <d v="2011-05-25T00:00:00"/>
    <s v="保外"/>
    <s v="保外"/>
    <s v="耳鼻喉科"/>
    <s v="中耳分析仪"/>
    <x v="6"/>
    <x v="1"/>
    <n v="6.1808219178082195"/>
    <x v="1"/>
  </r>
  <r>
    <n v="429"/>
    <s v="切片机"/>
    <s v="徕卡RM-2235"/>
    <s v="德国徕卡公司"/>
    <s v="在用"/>
    <s v="病理科"/>
    <s v="2005.06.02"/>
    <d v="2005-06-02T00:00:00"/>
    <s v="保外"/>
    <s v="保外"/>
    <s v="切片室"/>
    <s v="切片机"/>
    <x v="2"/>
    <x v="2"/>
    <n v="12.161643835616438"/>
    <x v="2"/>
  </r>
  <r>
    <n v="430"/>
    <s v="阴道镜"/>
    <s v="SLC-2000B"/>
    <s v="深圳金科威"/>
    <s v="在用"/>
    <s v="8病区"/>
    <s v="2003.10.28"/>
    <d v="2003-10-28T00:00:00"/>
    <s v="保外"/>
    <s v="保外"/>
    <s v="8病区"/>
    <s v="阴道镜"/>
    <x v="7"/>
    <x v="1"/>
    <n v="13.758904109589041"/>
    <x v="2"/>
  </r>
  <r>
    <n v="431"/>
    <s v="呼吸机"/>
    <s v="星光双水平无创正压"/>
    <s v="上海力新公司"/>
    <s v="在用"/>
    <s v="医学工程部"/>
    <s v="2003.06.01"/>
    <d v="2003-06-01T00:00:00"/>
    <s v="保外"/>
    <s v="保外"/>
    <s v="设备仓库"/>
    <s v="呼吸机"/>
    <x v="5"/>
    <x v="0"/>
    <n v="14.167123287671233"/>
    <x v="2"/>
  </r>
  <r>
    <n v="432"/>
    <s v="呼吸机"/>
    <s v="星光双水平无创正压"/>
    <s v="上海力新公司"/>
    <s v="在用"/>
    <s v="医学工程部"/>
    <s v="2003.05.16"/>
    <d v="2003-05-16T00:00:00"/>
    <s v="保外"/>
    <s v="保外"/>
    <s v="设备仓库"/>
    <s v="呼吸机"/>
    <x v="5"/>
    <x v="0"/>
    <n v="14.210958904109589"/>
    <x v="2"/>
  </r>
  <r>
    <n v="433"/>
    <s v="气腹机"/>
    <s v="42L"/>
    <s v="德国狼牌"/>
    <s v="在用"/>
    <s v="手术室"/>
    <s v="2014.11.19"/>
    <d v="2014-11-19T00:00:00"/>
    <s v="保外"/>
    <s v="保外"/>
    <s v="手术室"/>
    <s v="气腹机"/>
    <x v="5"/>
    <x v="1"/>
    <n v="2.6904109589041094"/>
    <x v="0"/>
  </r>
  <r>
    <n v="434"/>
    <s v="除颤监护仪"/>
    <s v="M4735A"/>
    <s v="飞利浦医疗系统"/>
    <s v="在用"/>
    <s v="3病区"/>
    <s v="2009.06.25"/>
    <d v="2009-06-25T00:00:00"/>
    <s v="保外"/>
    <s v="保外"/>
    <s v="3病区"/>
    <s v="除颤仪"/>
    <x v="5"/>
    <x v="0"/>
    <n v="8.0958904109589049"/>
    <x v="2"/>
  </r>
  <r>
    <n v="435"/>
    <s v="除颤监护仪"/>
    <s v="M4735A/C02"/>
    <s v="飞利浦医疗系统"/>
    <s v="在用"/>
    <s v="2病区"/>
    <s v="2012.08.21"/>
    <d v="2012-08-21T00:00:00"/>
    <s v="保外"/>
    <s v="保外"/>
    <s v="2病区"/>
    <s v="除颤仪"/>
    <x v="5"/>
    <x v="0"/>
    <n v="4.9369863013698634"/>
    <x v="1"/>
  </r>
  <r>
    <n v="436"/>
    <s v="阴道镜"/>
    <s v="SLC-2000B"/>
    <s v="深圳金科威"/>
    <s v="在用"/>
    <s v="妇产科"/>
    <s v="2011.07.19"/>
    <d v="2011-07-19T00:00:00"/>
    <s v="保外"/>
    <s v="保外"/>
    <s v="妇产科门诊"/>
    <s v="阴道镜"/>
    <x v="7"/>
    <x v="1"/>
    <n v="6.0301369863013701"/>
    <x v="1"/>
  </r>
  <r>
    <n v="437"/>
    <s v="除颤监护仪"/>
    <s v="M4735A"/>
    <s v="飞利浦医疗系统"/>
    <s v="在用"/>
    <s v="26病区"/>
    <s v="2010.05.19"/>
    <d v="2010-05-19T00:00:00"/>
    <s v="保外"/>
    <s v="保外"/>
    <s v="26病区"/>
    <s v="除颤仪"/>
    <x v="5"/>
    <x v="0"/>
    <n v="7.1972602739726028"/>
    <x v="1"/>
  </r>
  <r>
    <n v="438"/>
    <s v="除颤监护仪"/>
    <s v="M4735A"/>
    <s v="飞利浦医疗系统"/>
    <s v="在用"/>
    <s v="急诊科"/>
    <s v="2009.10.13"/>
    <d v="2009-10-13T00:00:00"/>
    <s v="保外"/>
    <s v="保外"/>
    <s v="急诊科"/>
    <s v="除颤仪"/>
    <x v="6"/>
    <x v="0"/>
    <n v="7.7945205479452051"/>
    <x v="1"/>
  </r>
  <r>
    <n v="439"/>
    <s v="微型多功能动力系统"/>
    <s v="彼岸DSSEODOC"/>
    <s v="昌宁科仪贸易"/>
    <s v="在用"/>
    <s v="手术室"/>
    <s v="2007.11.22"/>
    <d v="2007-11-22T00:00:00"/>
    <s v="保外"/>
    <s v="保外"/>
    <s v="手术室"/>
    <s v="多功能动力系统"/>
    <x v="5"/>
    <x v="1"/>
    <n v="9.6876712328767116"/>
    <x v="2"/>
  </r>
  <r>
    <n v="440"/>
    <s v="监护仪"/>
    <s v="飞利浦V24/M1205A"/>
    <s v="荷兰飞利浦医疗"/>
    <s v="在用"/>
    <s v="26病区"/>
    <s v="2005.05.25"/>
    <d v="2005-05-25T00:00:00"/>
    <s v="保外"/>
    <s v="保外"/>
    <s v="26病区"/>
    <s v="监护仪"/>
    <x v="6"/>
    <x v="0"/>
    <n v="12.183561643835617"/>
    <x v="2"/>
  </r>
  <r>
    <n v="441"/>
    <s v="封口切割一体机"/>
    <s v="8530"/>
    <s v="3M公司"/>
    <s v="在用"/>
    <s v="供应室"/>
    <s v="2016.08.23"/>
    <d v="2016-08-30T00:00:00"/>
    <s v="保内"/>
    <s v="保内2018.8"/>
    <s v="供应室"/>
    <s v="封口切割一体机"/>
    <x v="15"/>
    <x v="2"/>
    <n v="0.90958904109589045"/>
    <x v="3"/>
  </r>
  <r>
    <n v="442"/>
    <s v="输尿管镜"/>
    <s v="F8-9.8"/>
    <s v="德国狼牌"/>
    <s v="在用"/>
    <s v="手术室"/>
    <s v="2016.03.20"/>
    <d v="2016-03-20T00:00:00"/>
    <s v="保外"/>
    <s v="保外"/>
    <s v="手术室"/>
    <s v="输尿管镜"/>
    <x v="7"/>
    <x v="0"/>
    <n v="1.3561643835616439"/>
    <x v="0"/>
  </r>
  <r>
    <n v="443"/>
    <s v="手术床"/>
    <s v="Emax200"/>
    <s v="台湾美迪兰"/>
    <s v="在用"/>
    <s v="门诊部"/>
    <s v="2011.12.12"/>
    <d v="2011-12-12T00:00:00"/>
    <s v="保外"/>
    <s v="保外"/>
    <s v="门诊手术室"/>
    <s v="手术床"/>
    <x v="9"/>
    <x v="2"/>
    <n v="5.6301369863013697"/>
    <x v="1"/>
  </r>
  <r>
    <n v="444"/>
    <s v="除颤监护仪"/>
    <s v="Lifepak-20（美敦力菲"/>
    <s v="美敦力"/>
    <s v="在用"/>
    <s v="26病区"/>
    <s v="2005.11.28"/>
    <d v="2005-11-28T00:00:00"/>
    <s v="保外"/>
    <s v="保外"/>
    <s v="26病区"/>
    <s v="除颤仪"/>
    <x v="5"/>
    <x v="0"/>
    <n v="11.671232876712329"/>
    <x v="2"/>
  </r>
  <r>
    <n v="445"/>
    <s v="除颤监护仪"/>
    <s v="M3535A"/>
    <s v="飞利浦医疗系统"/>
    <s v="在用"/>
    <s v="3病区"/>
    <s v="2017.05.22"/>
    <d v="2017-05-29T00:00:00"/>
    <s v="保内"/>
    <s v="保内2019.5"/>
    <s v="3病区"/>
    <s v="除颤仪"/>
    <x v="5"/>
    <x v="0"/>
    <n v="0.16438356164383561"/>
    <x v="3"/>
  </r>
  <r>
    <n v="446"/>
    <s v="除颤监护仪"/>
    <s v="M3535A"/>
    <s v="飞利浦医疗系统"/>
    <s v="在用"/>
    <s v="介入科"/>
    <s v="2017.05.22"/>
    <d v="2017-05-23T00:00:00"/>
    <s v="保内"/>
    <s v="保内2019.5"/>
    <s v="介入科"/>
    <s v="除颤仪"/>
    <x v="6"/>
    <x v="0"/>
    <n v="0.18082191780821918"/>
    <x v="3"/>
  </r>
  <r>
    <n v="447"/>
    <s v="肩部固定器"/>
    <s v="施乐辉"/>
    <s v="上海润浙医疗"/>
    <s v="在用"/>
    <s v="手术室"/>
    <s v="2008.07.15"/>
    <d v="2008-07-15T00:00:00"/>
    <s v="保外"/>
    <s v="保外"/>
    <s v="手术室"/>
    <s v="肩部固定器"/>
    <x v="8"/>
    <x v="2"/>
    <n v="9.0410958904109595"/>
    <x v="2"/>
  </r>
  <r>
    <n v="448"/>
    <s v="手术床"/>
    <s v="P1080(手动)"/>
    <s v="台湾美迪兰"/>
    <s v="在用"/>
    <s v="5病区"/>
    <s v="2004.03.26"/>
    <d v="2004-03-26T00:00:00"/>
    <s v="保外"/>
    <s v="保外"/>
    <s v="5病区"/>
    <s v="手术床"/>
    <x v="9"/>
    <x v="2"/>
    <n v="13.347945205479451"/>
    <x v="2"/>
  </r>
  <r>
    <n v="449"/>
    <s v="呼吸机"/>
    <s v="BiPAP Synchrony（无"/>
    <s v="南京英威科技"/>
    <s v="在用"/>
    <s v="3病区"/>
    <s v="2006.09.19"/>
    <d v="2009-09-19T00:00:00"/>
    <s v="保外"/>
    <s v="保外"/>
    <s v="3病区"/>
    <s v="呼吸机"/>
    <x v="5"/>
    <x v="0"/>
    <n v="7.86027397260274"/>
    <x v="1"/>
  </r>
  <r>
    <n v="450"/>
    <s v="高频电刀"/>
    <s v="SABRE-2400"/>
    <s v="美国友德科技"/>
    <s v="在用"/>
    <s v="手术室"/>
    <s v="2002.03.18"/>
    <d v="2002-03-18T00:00:00"/>
    <s v="保外"/>
    <s v="保外"/>
    <s v="手术室"/>
    <s v="高频电刀"/>
    <x v="10"/>
    <x v="0"/>
    <n v="15.372602739726027"/>
    <x v="2"/>
  </r>
  <r>
    <n v="451"/>
    <s v="关节泵"/>
    <s v="STRYKER"/>
    <s v="史赛克公司"/>
    <s v="在用"/>
    <s v="手术室"/>
    <s v="2004.06.15"/>
    <d v="2004-06-15T00:00:00"/>
    <s v="保外"/>
    <s v="保外"/>
    <s v="手术室"/>
    <s v="关节泵"/>
    <x v="5"/>
    <x v="0"/>
    <n v="13.126027397260273"/>
    <x v="2"/>
  </r>
  <r>
    <n v="452"/>
    <s v="紫外线治疗仪"/>
    <s v="UV801KL"/>
    <s v="北京康联医疗"/>
    <s v="在用"/>
    <s v="皮肤科"/>
    <s v="2002.07.19"/>
    <d v="2002-07-19T00:00:00"/>
    <s v="保外"/>
    <s v="保外"/>
    <s v="皮肤科门诊"/>
    <s v="紫外线治疗仪"/>
    <x v="8"/>
    <x v="1"/>
    <n v="15.035616438356165"/>
    <x v="2"/>
  </r>
  <r>
    <n v="453"/>
    <s v="手术显微镜"/>
    <s v="LZL-11型"/>
    <s v="镇江中天"/>
    <s v="在用"/>
    <s v="手术室"/>
    <s v="2002.08.26"/>
    <d v="2002-08-26T00:00:00"/>
    <s v="保外"/>
    <s v="保外"/>
    <s v="手术室"/>
    <s v="显微镜"/>
    <x v="7"/>
    <x v="1"/>
    <n v="14.931506849315069"/>
    <x v="2"/>
  </r>
  <r>
    <n v="454"/>
    <s v="医用（内镜）灭菌器"/>
    <s v="WAYWIN-2000"/>
    <s v="广州市汇日医疗"/>
    <s v="在用"/>
    <s v="手术室"/>
    <s v="2006.01.20"/>
    <d v="2006-01-20T00:00:00"/>
    <s v="保外"/>
    <s v="保外"/>
    <s v="手术室"/>
    <s v="灭菌器"/>
    <x v="9"/>
    <x v="1"/>
    <n v="11.526027397260274"/>
    <x v="2"/>
  </r>
  <r>
    <n v="455"/>
    <s v="子宫粉碎机"/>
    <s v="MD0100"/>
    <s v="美国强生医疗"/>
    <s v="在用"/>
    <s v="手术室"/>
    <s v="2011.10.25"/>
    <d v="2011-09-23T00:00:00"/>
    <s v="保外"/>
    <s v="保外"/>
    <s v="手术室"/>
    <s v="子宫粉碎机"/>
    <x v="7"/>
    <x v="0"/>
    <n v="5.8493150684931505"/>
    <x v="1"/>
  </r>
  <r>
    <n v="456"/>
    <s v="心电图机"/>
    <s v="Cardio soft"/>
    <s v="GE医疗集团"/>
    <s v="在用"/>
    <s v="体检中心"/>
    <s v="2011.08.24"/>
    <d v="2011-08-25T00:00:00"/>
    <s v="保外"/>
    <s v="保外"/>
    <s v="体检中心"/>
    <s v="心电图机"/>
    <x v="6"/>
    <x v="1"/>
    <n v="5.9287671232876713"/>
    <x v="1"/>
  </r>
  <r>
    <n v="457"/>
    <s v="心电图机"/>
    <s v="Cardio soft"/>
    <s v="GE医疗集团"/>
    <s v="在用"/>
    <s v="体检中心"/>
    <s v="2011.08.24"/>
    <d v="2011-08-25T00:00:00"/>
    <s v="保外"/>
    <s v="保外"/>
    <s v="体检中心"/>
    <s v="心电图机"/>
    <x v="6"/>
    <x v="1"/>
    <n v="5.9287671232876713"/>
    <x v="1"/>
  </r>
  <r>
    <n v="458"/>
    <s v="心电图机"/>
    <s v="Cardio soft"/>
    <s v="GE医疗集团"/>
    <s v="在用"/>
    <s v="功能科"/>
    <s v="2011.08.24"/>
    <d v="2011-08-25T00:00:00"/>
    <s v="保外"/>
    <s v="保外"/>
    <s v="功能科"/>
    <s v="心电图机"/>
    <x v="6"/>
    <x v="1"/>
    <n v="5.9287671232876713"/>
    <x v="1"/>
  </r>
  <r>
    <n v="459"/>
    <s v="高频电刀"/>
    <s v="康美德Sabre 2400"/>
    <s v="上海朗峻医疗"/>
    <s v="在用"/>
    <s v="手术室"/>
    <s v="2005.12.06"/>
    <d v="2005-12-06T00:00:00"/>
    <s v="保外"/>
    <s v="保外"/>
    <s v="手术室"/>
    <s v="高频电刀"/>
    <x v="10"/>
    <x v="0"/>
    <n v="11.64931506849315"/>
    <x v="2"/>
  </r>
  <r>
    <n v="460"/>
    <s v="X-TUBE微创手术椎间盘镜系统"/>
    <s v="枢法膜-丹历"/>
    <s v="上海汉德食源"/>
    <s v="在用"/>
    <s v="手术室"/>
    <s v="2004.08.19"/>
    <d v="2004-08-19T00:00:00"/>
    <s v="保外"/>
    <s v="保外"/>
    <s v="手术室"/>
    <s v="椎间盘镜"/>
    <x v="7"/>
    <x v="0"/>
    <n v="12.947945205479453"/>
    <x v="2"/>
  </r>
  <r>
    <n v="461"/>
    <s v="活度计"/>
    <s v="CRC-15R"/>
    <s v="西安市利亚电子"/>
    <s v="在用"/>
    <s v="核医学科"/>
    <s v="2004.02.17"/>
    <d v="2004-02-17T00:00:00"/>
    <s v="保外"/>
    <s v="保外"/>
    <s v="特检科"/>
    <s v="活度计"/>
    <x v="14"/>
    <x v="2"/>
    <n v="13.452054794520548"/>
    <x v="2"/>
  </r>
  <r>
    <n v="462"/>
    <s v="数控冷冻血浆干式解冻仪"/>
    <s v="BW-I"/>
    <s v="上海蓝鲸实业"/>
    <s v="在用"/>
    <s v="检验科"/>
    <s v="2011.08.24"/>
    <d v="2011-08-24T00:00:00"/>
    <s v="保外"/>
    <s v="保外"/>
    <s v="检验科"/>
    <s v="数控冷冻血浆干式解冻仪"/>
    <x v="2"/>
    <x v="1"/>
    <n v="5.9315068493150687"/>
    <x v="1"/>
  </r>
  <r>
    <n v="463"/>
    <s v="呼吸机"/>
    <s v="MEDUMAT EASY"/>
    <s v="德国万曼医疗器械有限"/>
    <s v="在用"/>
    <s v="急诊科"/>
    <s v="2009.12.08"/>
    <d v="2009-12-08T00:00:00"/>
    <s v="保外"/>
    <s v="保外"/>
    <s v="急诊科"/>
    <s v="呼吸机"/>
    <x v="5"/>
    <x v="0"/>
    <n v="7.6410958904109592"/>
    <x v="1"/>
  </r>
  <r>
    <n v="464"/>
    <s v="转运呼吸机"/>
    <s v="万曼"/>
    <s v="德国万曼"/>
    <s v="在用"/>
    <s v="3病区"/>
    <s v="2010.09.23"/>
    <d v="2010-09-23T00:00:00"/>
    <s v="保外"/>
    <s v="保外"/>
    <s v="3病区"/>
    <s v="呼吸机"/>
    <x v="5"/>
    <x v="0"/>
    <n v="6.8493150684931505"/>
    <x v="1"/>
  </r>
  <r>
    <n v="465"/>
    <s v="转运呼吸机"/>
    <s v="万曼"/>
    <s v="德国万曼"/>
    <s v="在用"/>
    <s v="麻醉科"/>
    <s v="2010.09.23"/>
    <d v="2010-09-23T00:00:00"/>
    <s v="保外"/>
    <s v="保外"/>
    <s v="麻醉科"/>
    <s v="呼吸机"/>
    <x v="5"/>
    <x v="0"/>
    <n v="6.8493150684931505"/>
    <x v="1"/>
  </r>
  <r>
    <n v="466"/>
    <s v="上下肢主被动康复系统"/>
    <s v="KLW-SKF2"/>
    <s v="南京康龙威"/>
    <s v="在用"/>
    <s v="康复医学科"/>
    <s v="2014.11.04"/>
    <d v="2014-11-04T00:00:00"/>
    <s v="保外"/>
    <s v="保外"/>
    <s v="康复医学科"/>
    <s v="上下肢床边主被动康复系统"/>
    <x v="8"/>
    <x v="2"/>
    <n v="2.7315068493150685"/>
    <x v="0"/>
  </r>
  <r>
    <n v="467"/>
    <s v="显微镜"/>
    <s v="奥林巴斯OLYMPUS"/>
    <s v="奥林巴斯"/>
    <s v="在用"/>
    <s v="检验科"/>
    <s v="2010.01.30"/>
    <d v="2010-01-30T00:00:00"/>
    <s v="保外"/>
    <s v="保外"/>
    <s v="检验科"/>
    <s v="显微镜"/>
    <x v="7"/>
    <x v="1"/>
    <n v="7.4958904109589044"/>
    <x v="1"/>
  </r>
  <r>
    <n v="468"/>
    <s v="肠光学内窥"/>
    <s v="CF230I"/>
    <s v="奥林巴斯公司"/>
    <s v="在用"/>
    <s v="胃肠镜室"/>
    <s v="2000.07.01"/>
    <d v="2000-07-01T00:00:00"/>
    <s v="保外"/>
    <s v="保外"/>
    <s v="内镜室"/>
    <s v="肠光学内窥"/>
    <x v="7"/>
    <x v="0"/>
    <n v="17.084931506849315"/>
    <x v="2"/>
  </r>
  <r>
    <n v="469"/>
    <s v="下肢床边主被动康复系统"/>
    <s v="KLW-SKF4"/>
    <s v="南京康龙威"/>
    <s v="在用"/>
    <s v="康复医学科"/>
    <s v="2014.11.04"/>
    <d v="2014-11-04T00:00:00"/>
    <s v="保外"/>
    <s v="保外"/>
    <s v="康复医学科"/>
    <s v="下肢床边主被动康复系统"/>
    <x v="8"/>
    <x v="2"/>
    <n v="2.7315068493150685"/>
    <x v="0"/>
  </r>
  <r>
    <n v="470"/>
    <s v="除颤监护仪"/>
    <s v="M4735A"/>
    <s v="飞利浦医疗系统"/>
    <s v="在用"/>
    <s v="30病区"/>
    <s v="2012.08.21"/>
    <d v="2012-08-21T00:00:00"/>
    <s v="保外"/>
    <s v="保外"/>
    <s v="30病区"/>
    <s v="除颤仪"/>
    <x v="5"/>
    <x v="0"/>
    <n v="4.9369863013698634"/>
    <x v="1"/>
  </r>
  <r>
    <n v="471"/>
    <s v="肺功能仪"/>
    <s v="Spirolab"/>
    <s v="尚健国际"/>
    <s v="在用"/>
    <s v="体检中心"/>
    <s v="2008.06.26"/>
    <d v="2008-06-26T00:00:00"/>
    <s v="保外"/>
    <s v="保外"/>
    <s v="体检中心"/>
    <s v="肺功能仪"/>
    <x v="6"/>
    <x v="1"/>
    <n v="9.0931506849315067"/>
    <x v="2"/>
  </r>
  <r>
    <n v="472"/>
    <s v="液体闪烁仪"/>
    <s v="SN-6930"/>
    <s v="上海核福光电"/>
    <s v="在用"/>
    <s v="核医学科"/>
    <s v="2001.07.24"/>
    <d v="2001-07-24T00:00:00"/>
    <s v="保外"/>
    <s v="保外"/>
    <s v="特检科"/>
    <s v="闪烁仪"/>
    <x v="14"/>
    <x v="2"/>
    <n v="16.021917808219179"/>
    <x v="2"/>
  </r>
  <r>
    <n v="473"/>
    <s v="呼吸机（无创）"/>
    <s v="VPAPIII ST-A"/>
    <s v="澳大利亚瑞思迈"/>
    <s v="在用"/>
    <s v="麻醉科"/>
    <s v="2012.02.25"/>
    <d v="2012-01-20T00:00:00"/>
    <s v="保外"/>
    <s v="保外"/>
    <s v="麻醉科"/>
    <s v="呼吸机"/>
    <x v="5"/>
    <x v="0"/>
    <n v="5.5232876712328771"/>
    <x v="1"/>
  </r>
  <r>
    <n v="474"/>
    <s v="呼吸机（无创）"/>
    <s v="VPAPIII ST-A"/>
    <s v="澳大利亚瑞思迈"/>
    <s v="在用"/>
    <s v="3病区"/>
    <s v="2011.08.24"/>
    <d v="2011-08-25T00:00:00"/>
    <s v="保外"/>
    <s v="保外"/>
    <s v="3病区"/>
    <s v="呼吸机"/>
    <x v="5"/>
    <x v="0"/>
    <n v="5.9287671232876713"/>
    <x v="1"/>
  </r>
  <r>
    <n v="475"/>
    <s v="呼吸机（无创）"/>
    <s v="VPAPIII ST-A"/>
    <s v="澳大利亚瑞思迈"/>
    <s v="在用"/>
    <s v="3病区"/>
    <s v="2011.08.24"/>
    <d v="2011-08-25T00:00:00"/>
    <s v="保外"/>
    <s v="保外"/>
    <s v="3病区"/>
    <s v="呼吸机"/>
    <x v="5"/>
    <x v="0"/>
    <n v="5.9287671232876713"/>
    <x v="1"/>
  </r>
  <r>
    <n v="476"/>
    <s v="骨科牵引架（含附件）"/>
    <s v="P650"/>
    <s v="台湾美迪兰"/>
    <s v="在用"/>
    <s v="手术室"/>
    <s v="2011.05.26"/>
    <d v="2011-05-26T00:00:00"/>
    <s v="保外"/>
    <s v="保外"/>
    <s v="手术室"/>
    <s v="牵引器"/>
    <x v="8"/>
    <x v="2"/>
    <n v="6.1780821917808222"/>
    <x v="1"/>
  </r>
  <r>
    <n v="477"/>
    <s v="呼吸机(无创)"/>
    <s v="VENTImotin"/>
    <s v="德国万曼医疗器械有限"/>
    <s v="在用"/>
    <s v="25病区"/>
    <s v="2009.12.10"/>
    <d v="2009-12-10T00:00:00"/>
    <s v="保外"/>
    <s v="保外"/>
    <s v="25病区"/>
    <s v="呼吸机"/>
    <x v="5"/>
    <x v="0"/>
    <n v="7.6356164383561644"/>
    <x v="1"/>
  </r>
  <r>
    <n v="478"/>
    <s v="监护仪"/>
    <s v="飞利浦MP20"/>
    <s v="荷兰飞利浦医疗"/>
    <s v="在用"/>
    <s v="介入科"/>
    <s v="2007.02.07"/>
    <d v="2007-02-07T00:00:00"/>
    <s v="保外"/>
    <s v="保外"/>
    <s v="DSA室"/>
    <s v="监护仪"/>
    <x v="6"/>
    <x v="0"/>
    <n v="10.476712328767123"/>
    <x v="2"/>
  </r>
  <r>
    <n v="479"/>
    <s v="影像工作站"/>
    <s v="朗俊 MOM-2008"/>
    <s v="佛山市南海郎俊"/>
    <s v="在用"/>
    <s v="手术室"/>
    <s v="2007.01.22"/>
    <d v="2007-01-22T00:00:00"/>
    <s v="保外"/>
    <s v="保外"/>
    <s v="手术室"/>
    <s v="影像工作站"/>
    <x v="9"/>
    <x v="2"/>
    <n v="10.520547945205479"/>
    <x v="2"/>
  </r>
  <r>
    <n v="480"/>
    <s v="电脑验光仪"/>
    <s v="RM-8000"/>
    <s v="日本TOPCON"/>
    <s v="在用"/>
    <s v="眼科"/>
    <s v="2002.07.12"/>
    <d v="2002-07-12T00:00:00"/>
    <s v="保外"/>
    <s v="保外"/>
    <s v="眼科"/>
    <s v="电脑验光仪"/>
    <x v="7"/>
    <x v="1"/>
    <n v="15.054794520547945"/>
    <x v="2"/>
  </r>
  <r>
    <n v="481"/>
    <s v="呼吸机"/>
    <s v="德国万曼无创"/>
    <s v="德国万曼医疗器械有限"/>
    <s v="在用"/>
    <s v="25病区"/>
    <s v="2010.09.23"/>
    <d v="2010-09-23T00:00:00"/>
    <s v="保外"/>
    <s v="保外"/>
    <s v="25病区"/>
    <s v="呼吸机"/>
    <x v="5"/>
    <x v="0"/>
    <n v="6.8493150684931496"/>
    <x v="1"/>
  </r>
  <r>
    <n v="482"/>
    <s v="呼吸机"/>
    <s v="德国万曼无创"/>
    <s v="德国万曼医疗器械有限"/>
    <s v="在用"/>
    <s v="2病区"/>
    <s v="2010.09.23"/>
    <d v="2010-09-23T00:00:00"/>
    <s v="保外"/>
    <s v="保外"/>
    <s v="2病区"/>
    <s v="呼吸机"/>
    <x v="5"/>
    <x v="0"/>
    <n v="6.8493150684931505"/>
    <x v="1"/>
  </r>
  <r>
    <n v="483"/>
    <s v="呼吸机"/>
    <s v="德国万曼无创"/>
    <s v="德国万曼医疗器械有限"/>
    <s v="在用"/>
    <s v="25病区"/>
    <s v="2010.09.23"/>
    <d v="2010-09-23T00:00:00"/>
    <s v="保外"/>
    <s v="保外"/>
    <s v="25病区"/>
    <s v="呼吸机"/>
    <x v="5"/>
    <x v="0"/>
    <n v="6.8493150684931505"/>
    <x v="1"/>
  </r>
  <r>
    <n v="484"/>
    <s v="封口机"/>
    <s v="HM850DC-V"/>
    <s v="德国合福有限公司"/>
    <s v="在用"/>
    <s v="供应室"/>
    <s v="2011.05.27"/>
    <d v="2011-05-27T00:00:00"/>
    <s v="保外"/>
    <s v="保外"/>
    <s v="供应室"/>
    <s v="封口机"/>
    <x v="15"/>
    <x v="2"/>
    <n v="6.1753424657534248"/>
    <x v="1"/>
  </r>
  <r>
    <n v="485"/>
    <s v="封口机"/>
    <s v="HM850DC-V"/>
    <s v="德国合福有限公司"/>
    <s v="在用"/>
    <s v="供应室"/>
    <s v="2011.05.27"/>
    <d v="2011-05-27T00:00:00"/>
    <s v="保外"/>
    <s v="保外"/>
    <s v="供应室"/>
    <s v="封口机"/>
    <x v="15"/>
    <x v="2"/>
    <n v="6.1753424657534248"/>
    <x v="1"/>
  </r>
  <r>
    <n v="486"/>
    <s v="中低频治疗仪"/>
    <s v="TENS80C"/>
    <s v="南京举世数码导平仪"/>
    <s v="在用"/>
    <s v="康复医学科"/>
    <s v="2014.11.04"/>
    <d v="2014-11-04T00:00:00"/>
    <s v="保外"/>
    <s v="保外"/>
    <s v="康复医学科"/>
    <s v="中低频治疗仪"/>
    <x v="8"/>
    <x v="1"/>
    <n v="2.7315068493150685"/>
    <x v="0"/>
  </r>
  <r>
    <n v="487"/>
    <s v="呼吸机（无创）"/>
    <s v="VPAPIII ST-A"/>
    <s v="澳大利亚瑞思迈"/>
    <s v="在用"/>
    <s v="3病区"/>
    <s v="2012.08.01"/>
    <d v="2012-08-01T00:00:00"/>
    <s v="保外"/>
    <s v="保外"/>
    <s v="3病区"/>
    <s v="呼吸机"/>
    <x v="5"/>
    <x v="0"/>
    <n v="4.9917808219178079"/>
    <x v="1"/>
  </r>
  <r>
    <n v="488"/>
    <s v="呼吸机（无创）"/>
    <s v="VPAPIII ST-A"/>
    <s v="澳大利亚瑞思迈"/>
    <s v="在用"/>
    <s v="3病区"/>
    <s v="2012.08.01"/>
    <d v="2012-08-01T00:00:00"/>
    <s v="保外"/>
    <s v="保外"/>
    <s v="3病区"/>
    <s v="呼吸机"/>
    <x v="5"/>
    <x v="0"/>
    <n v="4.9917808219178079"/>
    <x v="1"/>
  </r>
  <r>
    <n v="489"/>
    <s v="过敏源检测仪"/>
    <s v="Reader 100"/>
    <s v="上海领检科技"/>
    <s v="在用"/>
    <s v="检验科"/>
    <s v="2009.07.14"/>
    <d v="2009-07-14T00:00:00"/>
    <s v="保外"/>
    <s v="保外"/>
    <s v="检验科"/>
    <s v="过敏源检测仪"/>
    <x v="2"/>
    <x v="1"/>
    <n v="8.043835616438356"/>
    <x v="2"/>
  </r>
  <r>
    <n v="490"/>
    <s v="手术无影灯"/>
    <s v="台湾美迪兰"/>
    <s v="台湾美迪兰"/>
    <s v="在用"/>
    <s v="急诊科"/>
    <s v="2003.05.01"/>
    <d v="2003-05-01T00:00:00"/>
    <s v="保外"/>
    <s v="保外"/>
    <s v="急诊科"/>
    <s v="无影灯"/>
    <x v="5"/>
    <x v="1"/>
    <n v="14.252054794520548"/>
    <x v="2"/>
  </r>
  <r>
    <n v="491"/>
    <s v="手术无影灯"/>
    <s v="台湾美迪兰"/>
    <s v="台湾美迪兰"/>
    <s v="在用"/>
    <s v="5病区"/>
    <s v="2003.05.01"/>
    <d v="2003-05-01T00:00:00"/>
    <s v="保外"/>
    <s v="保外"/>
    <s v="5病区产房"/>
    <s v="无影灯"/>
    <x v="5"/>
    <x v="1"/>
    <n v="14.252054794520548"/>
    <x v="2"/>
  </r>
  <r>
    <n v="492"/>
    <s v="手术无影灯"/>
    <s v="台湾美迪兰"/>
    <s v="台湾美迪兰"/>
    <s v="在用"/>
    <s v="5病区"/>
    <s v="2003.05.01"/>
    <d v="2003-05-01T00:00:00"/>
    <s v="保外"/>
    <s v="保外"/>
    <s v="5病区产房"/>
    <s v="无影灯"/>
    <x v="5"/>
    <x v="1"/>
    <n v="14.252054794520548"/>
    <x v="2"/>
  </r>
  <r>
    <n v="493"/>
    <s v="手术无影灯"/>
    <s v="台湾美迪兰"/>
    <s v="台湾美迪兰"/>
    <s v="在用"/>
    <s v="妇产科"/>
    <s v="2003.05.01"/>
    <d v="2003-05-01T00:00:00"/>
    <s v="保外"/>
    <s v="保外"/>
    <s v="妇产科门诊"/>
    <s v="无影灯"/>
    <x v="5"/>
    <x v="1"/>
    <n v="14.252054794520548"/>
    <x v="2"/>
  </r>
  <r>
    <n v="494"/>
    <s v="动静脉脉冲系统"/>
    <s v="AV-6000"/>
    <s v="英国Novamedix Servic"/>
    <s v="在用"/>
    <s v="17病区"/>
    <s v="2009.10.21"/>
    <d v="2009-10-21T00:00:00"/>
    <s v="保外"/>
    <s v="保外"/>
    <s v="17病区"/>
    <s v="动静脉脉冲系统"/>
    <x v="8"/>
    <x v="1"/>
    <n v="7.7726027397260271"/>
    <x v="1"/>
  </r>
  <r>
    <n v="495"/>
    <s v="高频电刀/术中有害烟雾吸收器"/>
    <s v="HF-120B/WD830A"/>
    <s v="深圳金科威"/>
    <s v="在用"/>
    <s v="手术室"/>
    <s v="2004.01.30"/>
    <d v="2004-01-30T00:00:00"/>
    <s v="保外"/>
    <s v="保外"/>
    <s v="手术室"/>
    <s v="高频电刀"/>
    <x v="10"/>
    <x v="0"/>
    <n v="13.501369863013698"/>
    <x v="2"/>
  </r>
  <r>
    <n v="496"/>
    <s v="高压注射器"/>
    <s v="DJ2000A2"/>
    <s v="江阴市东佳医疗"/>
    <s v="在用"/>
    <s v="放疗组"/>
    <s v="2014.07.10"/>
    <d v="2014-07-10T00:00:00"/>
    <s v="保外"/>
    <s v="保外"/>
    <s v="放疗室"/>
    <s v="高压注射器"/>
    <x v="5"/>
    <x v="0"/>
    <n v="3.0520547945205481"/>
    <x v="1"/>
  </r>
  <r>
    <n v="497"/>
    <s v="循环压力治疗系统"/>
    <s v="Flowtron Universal"/>
    <s v="英国亨特立医疗"/>
    <s v="在用"/>
    <s v="3病区"/>
    <s v="2011.12.12"/>
    <d v="2011-12-12T00:00:00"/>
    <s v="保外"/>
    <s v="保外"/>
    <s v="3病区"/>
    <s v="循环压力治疗仪"/>
    <x v="8"/>
    <x v="1"/>
    <n v="5.6301369863013697"/>
    <x v="1"/>
  </r>
  <r>
    <n v="498"/>
    <s v="高频电刀"/>
    <s v="LEEP刀"/>
    <s v="南京格德威"/>
    <s v="在用"/>
    <s v="妇产科"/>
    <s v="2011.07.19"/>
    <d v="2011-07-19T00:00:00"/>
    <s v="保外"/>
    <s v="保外"/>
    <s v="妇产科门诊"/>
    <s v="高频电刀"/>
    <x v="10"/>
    <x v="0"/>
    <n v="6.0301369863013701"/>
    <x v="1"/>
  </r>
  <r>
    <n v="499"/>
    <s v="电动病床"/>
    <s v="KA-6000/KA-9700B"/>
    <s v="八乐梦"/>
    <s v="在用"/>
    <s v="3病区"/>
    <s v="2005.07.02"/>
    <d v="2005-07-02T00:00:00"/>
    <s v="保外"/>
    <s v="保外"/>
    <s v="3病区"/>
    <s v="电动病床"/>
    <x v="9"/>
    <x v="1"/>
    <n v="12.079452054794521"/>
    <x v="2"/>
  </r>
  <r>
    <n v="500"/>
    <s v="电动病床"/>
    <s v="KA-6000/KA-9700B"/>
    <s v="八乐梦"/>
    <s v="在用"/>
    <s v="3病区"/>
    <s v="2005.07.02"/>
    <d v="2005-07-02T00:00:00"/>
    <s v="保外"/>
    <s v="保外"/>
    <s v="3病区"/>
    <s v="电动病床"/>
    <x v="9"/>
    <x v="1"/>
    <n v="12.079452054794521"/>
    <x v="2"/>
  </r>
  <r>
    <n v="501"/>
    <s v="超低温冷冻储存箱"/>
    <s v="DW-H668"/>
    <s v="中科美菱"/>
    <s v="在用"/>
    <s v="检验科"/>
    <s v="2011.09.07"/>
    <d v="2011-09-07T00:00:00"/>
    <s v="保外"/>
    <s v="保外"/>
    <s v="检验科"/>
    <s v="冷冻储存箱"/>
    <x v="9"/>
    <x v="1"/>
    <n v="5.8931506849315065"/>
    <x v="1"/>
  </r>
  <r>
    <n v="502"/>
    <s v="监护仪"/>
    <s v="UT4000F-5B1200型"/>
    <s v="深圳金科威"/>
    <s v="在用"/>
    <s v="8病区"/>
    <s v="2001.03.29"/>
    <d v="2001-03-29T00:00:00"/>
    <s v="保外"/>
    <s v="保外"/>
    <s v="8病区"/>
    <s v="监护仪"/>
    <x v="6"/>
    <x v="0"/>
    <n v="16.342465753424658"/>
    <x v="2"/>
  </r>
  <r>
    <n v="503"/>
    <s v="组织包埋机"/>
    <s v="EG1150C"/>
    <s v="德国徕卡公司"/>
    <s v="在用"/>
    <s v="病理科"/>
    <s v="2012.09.19"/>
    <d v="2012-09-19T00:00:00"/>
    <s v="保外"/>
    <s v="保外"/>
    <s v="病理科"/>
    <s v="组织包埋机"/>
    <x v="2"/>
    <x v="2"/>
    <n v="4.8575342465753426"/>
    <x v="1"/>
  </r>
  <r>
    <n v="504"/>
    <s v="自动豪华产病床"/>
    <s v="DH-C101B01"/>
    <s v="太仓康辉科技"/>
    <s v="在用"/>
    <s v="5病区"/>
    <s v="2011.05.25"/>
    <d v="2011-05-26T00:00:00"/>
    <s v="保外"/>
    <s v="保外"/>
    <s v="产房"/>
    <s v="自动病床"/>
    <x v="9"/>
    <x v="1"/>
    <n v="6.1780821917808222"/>
    <x v="1"/>
  </r>
  <r>
    <n v="505"/>
    <s v="腹水回输系统"/>
    <s v="WLFHY-500"/>
    <s v="北京伟力新世纪"/>
    <s v="在用"/>
    <s v="21病区"/>
    <s v="2004.05.18"/>
    <d v="2004-05-18T00:00:00"/>
    <s v="保外"/>
    <s v="保外"/>
    <s v="21病区"/>
    <s v="腹水回输系统"/>
    <x v="13"/>
    <x v="0"/>
    <n v="13.202739726027398"/>
    <x v="2"/>
  </r>
  <r>
    <n v="506"/>
    <s v="双目间接眼底镜"/>
    <s v="OMEGA500"/>
    <s v="德国蛇牌"/>
    <s v="在用"/>
    <s v="眼科"/>
    <s v="2016.09.30"/>
    <d v="2016-09-30T00:00:00"/>
    <s v="保内"/>
    <s v="保内2017.10"/>
    <s v="眼科"/>
    <s v="电脑验光仪"/>
    <x v="7"/>
    <x v="1"/>
    <n v="0.8246575342465754"/>
    <x v="3"/>
  </r>
  <r>
    <n v="507"/>
    <s v="气腹机"/>
    <s v="I750"/>
    <s v="合肥德铭"/>
    <s v="在用"/>
    <s v="胃肠镜室"/>
    <s v="2016.06.06"/>
    <d v="2016-06-07T00:00:00"/>
    <s v="保外"/>
    <s v="保外"/>
    <s v="内镜室"/>
    <s v="气腹机"/>
    <x v="5"/>
    <x v="1"/>
    <n v="1.1397260273972603"/>
    <x v="0"/>
  </r>
  <r>
    <n v="508"/>
    <s v="呼吸机（无创）"/>
    <s v="stellar 100"/>
    <s v="澳大利亚瑞思迈"/>
    <s v="在用"/>
    <s v="3病区"/>
    <s v="2015.06.12"/>
    <d v="2015-06-12T00:00:00"/>
    <s v="保外"/>
    <s v="保外"/>
    <s v="3病区"/>
    <s v="呼吸机"/>
    <x v="5"/>
    <x v="0"/>
    <n v="2.128767123287671"/>
    <x v="0"/>
  </r>
  <r>
    <n v="509"/>
    <s v="循环增强免疫分析仪"/>
    <s v="Pylon core"/>
    <s v="星童医疗技术（苏州）"/>
    <s v="在用"/>
    <s v="检验科"/>
    <s v="2015.06.05"/>
    <d v="2015-07-05T00:00:00"/>
    <s v="保外"/>
    <s v="保外"/>
    <s v="急诊化验室"/>
    <s v="免疫分析仪"/>
    <x v="2"/>
    <x v="1"/>
    <n v="2.0657534246575344"/>
    <x v="0"/>
  </r>
  <r>
    <n v="510"/>
    <s v="膀胱镜"/>
    <s v="70°"/>
    <s v="德国狼牌"/>
    <s v="在用"/>
    <s v="手术室"/>
    <s v="2014.11.19"/>
    <d v="2014-11-19T00:00:00"/>
    <s v="保外"/>
    <s v="保外"/>
    <s v="手术室"/>
    <s v="膀胱镜"/>
    <x v="7"/>
    <x v="1"/>
    <n v="2.6904109589041094"/>
    <x v="0"/>
  </r>
  <r>
    <n v="511"/>
    <s v="膀胱镜"/>
    <s v="30°"/>
    <s v="德国狼牌"/>
    <s v="在用"/>
    <s v="手术室"/>
    <s v="2014.11.19"/>
    <d v="2014-11-19T00:00:00"/>
    <s v="保外"/>
    <s v="保外"/>
    <s v="手术室"/>
    <s v="膀胱镜"/>
    <x v="7"/>
    <x v="1"/>
    <n v="2.6904109589041094"/>
    <x v="0"/>
  </r>
  <r>
    <n v="512"/>
    <s v="心脏射频消融仪"/>
    <s v="RFG-2000B"/>
    <s v="北京雷特立"/>
    <s v="在用"/>
    <s v="介入科"/>
    <s v="2014.11.04"/>
    <d v="2014-11-04T00:00:00"/>
    <s v="保外"/>
    <s v="保外"/>
    <s v="DSA室"/>
    <s v="射频消融仪"/>
    <x v="10"/>
    <x v="0"/>
    <n v="2.7315068493150685"/>
    <x v="0"/>
  </r>
  <r>
    <n v="513"/>
    <s v="血气分析仪"/>
    <s v="GEM Premier 3000"/>
    <s v="美国实验仪器公司"/>
    <s v="在用"/>
    <s v="麻醉科"/>
    <s v="2012.09.28"/>
    <d v="2012-09-28T00:00:00"/>
    <s v="保外"/>
    <s v="保外"/>
    <s v="麻醉科"/>
    <s v="血气分析仪"/>
    <x v="2"/>
    <x v="1"/>
    <n v="4.8328767123287673"/>
    <x v="1"/>
  </r>
  <r>
    <n v="514"/>
    <s v="胶囊式内镜系统"/>
    <s v="Hitron"/>
    <s v="杭州华冲科技"/>
    <s v="在用"/>
    <s v="胃肠镜室"/>
    <s v="2012.09.25"/>
    <d v="2012-09-28T00:00:00"/>
    <s v="保外"/>
    <s v="保外"/>
    <s v="内镜室"/>
    <s v="胶囊内镜"/>
    <x v="7"/>
    <x v="0"/>
    <n v="4.8328767123287673"/>
    <x v="1"/>
  </r>
  <r>
    <n v="515"/>
    <s v="监护仪"/>
    <s v="MP2"/>
    <s v="飞利浦医疗系统"/>
    <s v="在用"/>
    <s v="急诊科"/>
    <s v="2012.08.21"/>
    <d v="2012-08-21T00:00:00"/>
    <s v="保外"/>
    <s v="保外"/>
    <s v="急诊抢救室"/>
    <s v="监护仪"/>
    <x v="6"/>
    <x v="0"/>
    <n v="4.9369863013698634"/>
    <x v="1"/>
  </r>
  <r>
    <n v="516"/>
    <s v="心梗检测仪"/>
    <s v="miniVIDAS"/>
    <s v="梅里埃"/>
    <s v="在用"/>
    <s v="检验科"/>
    <s v="2012.08.07"/>
    <d v="2012-08-07T00:00:00"/>
    <s v="保外"/>
    <s v="保外"/>
    <s v="急诊化验室"/>
    <s v="心梗检测仪"/>
    <x v="6"/>
    <x v="0"/>
    <n v="4.9753424657534246"/>
    <x v="1"/>
  </r>
  <r>
    <n v="517"/>
    <s v="一氧化氮分析仪"/>
    <s v="SV-02E"/>
    <s v="尚沃医疗"/>
    <s v="在用"/>
    <s v="10病区"/>
    <s v="2012.08.07"/>
    <d v="2012-08-20T00:00:00"/>
    <s v="保外"/>
    <s v="保外"/>
    <s v="10病区"/>
    <s v="一氧化氮分析仪"/>
    <x v="6"/>
    <x v="1"/>
    <n v="4.9397260273972599"/>
    <x v="1"/>
  </r>
  <r>
    <n v="518"/>
    <s v="动静脉脉冲系统"/>
    <s v="AV-6000"/>
    <s v="英国Novamedix Servic"/>
    <s v="在用"/>
    <s v="17病区"/>
    <s v="2011.12.12"/>
    <d v="2011-12-12T00:00:00"/>
    <s v="保外"/>
    <s v="保外"/>
    <s v="17病区"/>
    <s v="动静脉脉冲系统"/>
    <x v="8"/>
    <x v="1"/>
    <n v="5.6301369863013697"/>
    <x v="1"/>
  </r>
  <r>
    <n v="519"/>
    <s v="动静脉脉冲系统"/>
    <s v="AV-6000"/>
    <s v="英国Novamedix Servic"/>
    <s v="在用"/>
    <s v="17病区"/>
    <s v="2011.12.12"/>
    <d v="2011-12-12T00:00:00"/>
    <s v="保外"/>
    <s v="保外"/>
    <s v="17病区"/>
    <s v="动静脉脉冲系统"/>
    <x v="8"/>
    <x v="1"/>
    <n v="5.6301369863013697"/>
    <x v="1"/>
  </r>
  <r>
    <n v="520"/>
    <s v="多普勒血流探测仪"/>
    <s v=" BidopES-100V3"/>
    <s v="日本林电气"/>
    <s v="在用"/>
    <s v="30病区"/>
    <s v="2011.09.29"/>
    <d v="2011-09-29T00:00:00"/>
    <s v="保外"/>
    <s v="保外"/>
    <s v="30病区"/>
    <s v="血流探测仪"/>
    <x v="2"/>
    <x v="1"/>
    <n v="5.8328767123287673"/>
    <x v="1"/>
  </r>
  <r>
    <n v="521"/>
    <s v="产病床"/>
    <s v="DH-C101A04（智能型）"/>
    <s v="太仓康辉科技"/>
    <s v="在用"/>
    <s v="7病区"/>
    <s v="2011.05.25"/>
    <d v="2011-05-26T00:00:00"/>
    <s v="保外"/>
    <s v="保外"/>
    <s v="7病区"/>
    <s v="病床"/>
    <x v="9"/>
    <x v="2"/>
    <n v="6.1780821917808222"/>
    <x v="1"/>
  </r>
  <r>
    <n v="522"/>
    <s v="产病床"/>
    <s v="DH-C101A04（智能型）"/>
    <s v="太仓康辉科技"/>
    <s v="在用"/>
    <s v="7病区"/>
    <s v="2011.05.25"/>
    <d v="2011-05-26T00:00:00"/>
    <s v="保外"/>
    <s v="保外"/>
    <s v="7病区"/>
    <s v="病床"/>
    <x v="9"/>
    <x v="2"/>
    <n v="6.1780821917808222"/>
    <x v="1"/>
  </r>
  <r>
    <n v="523"/>
    <s v="心脏标志物检测仪"/>
    <s v="Cobas  h232"/>
    <s v="罗氏公司"/>
    <s v="在用"/>
    <s v="26病区"/>
    <s v="2009.06.11"/>
    <d v="2009-06-11T00:00:00"/>
    <s v="保外"/>
    <s v="保外"/>
    <s v="26病区"/>
    <s v="心脏标志物检测仪"/>
    <x v="2"/>
    <x v="1"/>
    <n v="8.1342465753424662"/>
    <x v="2"/>
  </r>
  <r>
    <n v="524"/>
    <s v="全自动配血仪"/>
    <s v="WADiana"/>
    <s v="北京佰利申科贸"/>
    <s v="在用"/>
    <s v="检验科"/>
    <s v="2009.03.03"/>
    <d v="2009-03-03T00:00:00"/>
    <s v="保外"/>
    <s v="保外"/>
    <s v="检验科"/>
    <s v="全自动配血仪"/>
    <x v="2"/>
    <x v="1"/>
    <n v="8.4082191780821915"/>
    <x v="2"/>
  </r>
  <r>
    <n v="525"/>
    <s v="除颤监护仪"/>
    <s v="LP20e"/>
    <s v="美敦力医疗"/>
    <s v="在用"/>
    <s v="血透室"/>
    <s v="2016.04.15"/>
    <d v="2016-04-15T00:00:00"/>
    <s v="保外"/>
    <s v="保外"/>
    <s v="血透室"/>
    <s v="除颤仪"/>
    <x v="6"/>
    <x v="0"/>
    <n v="1.284931506849315"/>
    <x v="0"/>
  </r>
  <r>
    <n v="526"/>
    <s v="循环压力治疗系统"/>
    <s v="Flowtron Universal"/>
    <s v="英国亨特立医疗"/>
    <s v="在用"/>
    <s v="3病区"/>
    <s v="2012.05.29"/>
    <d v="2012-05-29T00:00:00"/>
    <s v="保外"/>
    <s v="保外"/>
    <s v="3病区"/>
    <s v="循环压力治疗仪"/>
    <x v="8"/>
    <x v="1"/>
    <n v="5.1671232876712327"/>
    <x v="1"/>
  </r>
  <r>
    <n v="527"/>
    <s v="影像工作站"/>
    <s v="DVP-N3650"/>
    <s v="南京长城信息系统"/>
    <s v="在用"/>
    <s v="8病区"/>
    <s v="2003.09.04"/>
    <d v="2003-09-04T00:00:00"/>
    <s v="保外"/>
    <s v="保外"/>
    <s v="8病区医生办"/>
    <s v="影像工作站"/>
    <x v="9"/>
    <x v="2"/>
    <n v="13.906849315068493"/>
    <x v="2"/>
  </r>
  <r>
    <n v="528"/>
    <s v="核素分源通风柜"/>
    <s v="A(1)+B(2)"/>
    <s v="扬州市邗江光学"/>
    <s v="在用"/>
    <s v="核医学科"/>
    <s v="2007.01.23"/>
    <d v="2007-01-23T00:00:00"/>
    <s v="保外"/>
    <s v="保外"/>
    <s v="特检科"/>
    <s v="核素分源通风柜"/>
    <x v="17"/>
    <x v="2"/>
    <n v="10.517808219178082"/>
    <x v="2"/>
  </r>
  <r>
    <n v="529"/>
    <s v="核素分源通风柜"/>
    <s v="A(1)+B(2)"/>
    <s v="扬州市邗江光学"/>
    <s v="在用"/>
    <s v="核医学科"/>
    <s v="2007.01.23"/>
    <d v="2007-01-23T00:00:00"/>
    <s v="保外"/>
    <s v="保外"/>
    <s v="特检科"/>
    <s v="核素分源通风柜"/>
    <x v="17"/>
    <x v="2"/>
    <n v="10.517808219178082"/>
    <x v="2"/>
  </r>
  <r>
    <n v="530"/>
    <s v="核素分源通风柜"/>
    <s v="A(1)+B(2)"/>
    <s v="扬州市邗江光学"/>
    <s v="在用"/>
    <s v="核医学科"/>
    <s v="2007.01.23"/>
    <d v="2007-01-23T00:00:00"/>
    <s v="保外"/>
    <s v="保外"/>
    <s v="特检科"/>
    <s v="核素分源通风柜"/>
    <x v="17"/>
    <x v="2"/>
    <n v="10.517808219178082"/>
    <x v="2"/>
  </r>
  <r>
    <n v="531"/>
    <s v="30°镜"/>
    <s v="26046BA"/>
    <s v="STORZ中国公司"/>
    <s v="在用"/>
    <s v="手术室"/>
    <s v="2017.05.10"/>
    <d v="2017-05-12T00:00:00"/>
    <s v="保内"/>
    <s v="保内2018.5"/>
    <s v="手术室"/>
    <s v="腹腔镜"/>
    <x v="7"/>
    <x v="0"/>
    <n v="0.21095890410958903"/>
    <x v="3"/>
  </r>
  <r>
    <n v="532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x v="0"/>
    <n v="0.21095890410958903"/>
    <x v="3"/>
  </r>
  <r>
    <n v="533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x v="0"/>
    <n v="0.21095890410958903"/>
    <x v="3"/>
  </r>
  <r>
    <n v="534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x v="0"/>
    <n v="0.21095890410958903"/>
    <x v="3"/>
  </r>
  <r>
    <n v="535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x v="0"/>
    <n v="0.21095890410958903"/>
    <x v="3"/>
  </r>
  <r>
    <n v="536"/>
    <s v="循环压力治疗系统"/>
    <s v="Flowtron Universal"/>
    <s v="英国亨特立医疗"/>
    <s v="在用"/>
    <s v="19病区"/>
    <s v="2012.06.13"/>
    <d v="2012-06-13T00:00:00"/>
    <s v="保外"/>
    <s v="保外"/>
    <s v="19病区"/>
    <s v="循环压力治疗仪"/>
    <x v="8"/>
    <x v="1"/>
    <n v="5.1260273972602741"/>
    <x v="1"/>
  </r>
  <r>
    <n v="537"/>
    <s v="循环压力治疗系统"/>
    <s v="Flowtron Universal"/>
    <s v="英国亨特立医疗"/>
    <s v="在用"/>
    <s v="23病区"/>
    <s v="2012.06.13"/>
    <d v="2012-06-13T00:00:00"/>
    <s v="保外"/>
    <s v="保外"/>
    <s v="23病区"/>
    <s v="循环压力治疗仪"/>
    <x v="8"/>
    <x v="1"/>
    <n v="5.1260273972602741"/>
    <x v="1"/>
  </r>
  <r>
    <n v="538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x v="0"/>
    <n v="0.57534246575342463"/>
    <x v="3"/>
  </r>
  <r>
    <n v="539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x v="0"/>
    <n v="0.57534246575342463"/>
    <x v="3"/>
  </r>
  <r>
    <n v="540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x v="0"/>
    <n v="0.57534246575342463"/>
    <x v="3"/>
  </r>
  <r>
    <n v="541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x v="0"/>
    <n v="0.57534246575342463"/>
    <x v="3"/>
  </r>
  <r>
    <n v="542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x v="0"/>
    <n v="0.57534246575342463"/>
    <x v="3"/>
  </r>
  <r>
    <n v="543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x v="0"/>
    <n v="0.57534246575342463"/>
    <x v="3"/>
  </r>
  <r>
    <n v="544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x v="1"/>
    <n v="6.1205479452054794"/>
    <x v="1"/>
  </r>
  <r>
    <n v="545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x v="1"/>
    <n v="6.1205479452054794"/>
    <x v="1"/>
  </r>
  <r>
    <n v="546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x v="1"/>
    <n v="6.1205479452054794"/>
    <x v="1"/>
  </r>
  <r>
    <n v="547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x v="1"/>
    <n v="6.1205479452054794"/>
    <x v="1"/>
  </r>
  <r>
    <n v="548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x v="1"/>
    <n v="6.1205479452054794"/>
    <x v="1"/>
  </r>
  <r>
    <n v="549"/>
    <s v="综合治疗台"/>
    <s v="GRAND-2000S"/>
    <s v="天津美的斯达医疗"/>
    <s v="在用"/>
    <s v="体检中心"/>
    <s v="2011.06.16"/>
    <d v="2011-06-16T00:00:00"/>
    <s v="保外"/>
    <s v="保外"/>
    <s v="体检中心"/>
    <s v="综合治疗台"/>
    <x v="9"/>
    <x v="1"/>
    <n v="6.1205479452054794"/>
    <x v="1"/>
  </r>
  <r>
    <n v="550"/>
    <s v="生物阅读器"/>
    <s v="3M-290G"/>
    <s v="3M公司"/>
    <s v="在用"/>
    <s v="供应室"/>
    <s v="2009.08.04"/>
    <d v="2009-08-04T00:00:00"/>
    <s v="保外"/>
    <s v="保外"/>
    <s v="供应室"/>
    <s v="生物阅读器"/>
    <x v="15"/>
    <x v="2"/>
    <n v="7.9863013698630141"/>
    <x v="1"/>
  </r>
  <r>
    <n v="551"/>
    <s v="台式灭菌锅"/>
    <s v="MLS-3750(三洋）"/>
    <s v="三洋科研设备"/>
    <s v="在用"/>
    <s v="检验科"/>
    <s v="2005.11.07"/>
    <d v="2005-11-07T00:00:00"/>
    <s v="保外"/>
    <s v="保外"/>
    <s v="检验科"/>
    <s v="台式灭菌锅"/>
    <x v="9"/>
    <x v="1"/>
    <n v="11.728767123287671"/>
    <x v="2"/>
  </r>
  <r>
    <n v="552"/>
    <s v="医用升温毯"/>
    <s v="750"/>
    <s v="3M公司"/>
    <s v="在用"/>
    <s v="手术室"/>
    <s v="2013.09.12"/>
    <d v="2013-09-12T00:00:00"/>
    <s v="保外"/>
    <s v="保外"/>
    <s v="手术室"/>
    <s v="医用升温毯"/>
    <x v="9"/>
    <x v="1"/>
    <n v="3.8767123287671232"/>
    <x v="1"/>
  </r>
  <r>
    <n v="553"/>
    <s v="医用升温毯"/>
    <s v="750"/>
    <s v="3M公司"/>
    <s v="在用"/>
    <s v="手术室"/>
    <s v="2013.09.12"/>
    <d v="2013-09-12T00:00:00"/>
    <s v="保外"/>
    <s v="保外"/>
    <s v="手术室"/>
    <s v="医用升温毯"/>
    <x v="9"/>
    <x v="1"/>
    <n v="3.8767123287671232"/>
    <x v="1"/>
  </r>
  <r>
    <n v="554"/>
    <s v="医用升温毯"/>
    <s v="750"/>
    <s v="3M公司"/>
    <s v="在用"/>
    <s v="手术室"/>
    <s v="2013.09.12"/>
    <d v="2013-09-12T00:00:00"/>
    <s v="保外"/>
    <s v="保外"/>
    <s v="手术室"/>
    <s v="医用升温毯"/>
    <x v="9"/>
    <x v="1"/>
    <n v="3.8767123287671232"/>
    <x v="1"/>
  </r>
  <r>
    <n v="555"/>
    <s v="医用低温冰箱"/>
    <s v="DW-86L338"/>
    <s v="青岛海尔特种电器"/>
    <s v="在用"/>
    <s v="1病区"/>
    <s v="2013.04.18"/>
    <d v="2013-04-18T00:00:00"/>
    <s v="保外"/>
    <s v="保外"/>
    <s v="1病区"/>
    <s v="低温冰箱"/>
    <x v="9"/>
    <x v="1"/>
    <n v="4.279452054794521"/>
    <x v="1"/>
  </r>
  <r>
    <n v="556"/>
    <s v="二氧化碳培养箱"/>
    <s v="311"/>
    <s v="英国Thermo Fisher Sc"/>
    <s v="在用"/>
    <s v="检验科"/>
    <s v="2015.02.03"/>
    <d v="2015-02-03T00:00:00"/>
    <s v="保外"/>
    <s v="保外"/>
    <s v="细菌室"/>
    <s v="二氧化碳培养箱"/>
    <x v="2"/>
    <x v="1"/>
    <n v="2.4821917808219176"/>
    <x v="0"/>
  </r>
  <r>
    <n v="557"/>
    <s v="新生儿耳声发射仪"/>
    <s v="ERO  SCAN"/>
    <s v="奥迪康听力技术"/>
    <s v="在用"/>
    <s v="6病区"/>
    <s v="2006.03.16"/>
    <d v="2006-03-16T00:00:00"/>
    <s v="保外"/>
    <s v="保外"/>
    <s v="6病区"/>
    <s v="耳声发射仪"/>
    <x v="9"/>
    <x v="1"/>
    <n v="11.375342465753425"/>
    <x v="2"/>
  </r>
  <r>
    <n v="558"/>
    <s v="除颤监护仪"/>
    <s v="TCE7621C(光电)"/>
    <s v="深圳金科威"/>
    <s v="在用"/>
    <s v="麻醉科"/>
    <s v="2004.08.11"/>
    <d v="2004-08-11T00:00:00"/>
    <s v="保外"/>
    <s v="保外"/>
    <s v="麻醉科"/>
    <s v="除颤仪"/>
    <x v="5"/>
    <x v="0"/>
    <n v="12.96986301369863"/>
    <x v="2"/>
  </r>
  <r>
    <n v="559"/>
    <s v="新生儿耳声发射仪"/>
    <s v="ERO  SCAN"/>
    <s v="奥迪康听力技术"/>
    <s v="在用"/>
    <s v="7病区"/>
    <s v="2012.06.11"/>
    <d v="2012-06-11T00:00:00"/>
    <s v="保外"/>
    <s v="保外"/>
    <s v="7病区"/>
    <s v="耳声发射仪"/>
    <x v="9"/>
    <x v="1"/>
    <n v="5.1315068493150688"/>
    <x v="1"/>
  </r>
  <r>
    <n v="560"/>
    <s v="胎心监护仪"/>
    <s v="MT325"/>
    <s v="日本-东-医疗"/>
    <s v="在用"/>
    <s v="妇产科"/>
    <s v="2003.06.01"/>
    <d v="2003-06-01T00:00:00"/>
    <s v="保外"/>
    <s v="保外"/>
    <s v="妇产科门诊"/>
    <s v="胎心监护仪"/>
    <x v="11"/>
    <x v="1"/>
    <n v="14.167123287671233"/>
    <x v="2"/>
  </r>
  <r>
    <n v="561"/>
    <s v="胎心监护仪"/>
    <s v="MT-325（8520E28)"/>
    <s v="日本-东-医疗"/>
    <s v="在用"/>
    <s v="妇产科"/>
    <s v="2001.03.29"/>
    <d v="2001-03-29T00:00:00"/>
    <s v="保外"/>
    <s v="保外"/>
    <s v="妇产科门诊"/>
    <s v="胎心监护仪"/>
    <x v="11"/>
    <x v="1"/>
    <n v="16.342465753424658"/>
    <x v="2"/>
  </r>
  <r>
    <n v="562"/>
    <s v="医用升温毯"/>
    <s v="775"/>
    <s v="3M公司"/>
    <s v="在用"/>
    <s v="手术室"/>
    <s v="2017.05.18"/>
    <d v="2017-05-19T00:00:00"/>
    <s v="保内"/>
    <s v="保内2019.5"/>
    <s v="手术室"/>
    <s v="医用升温毯"/>
    <x v="9"/>
    <x v="1"/>
    <n v="0.19178082191780821"/>
    <x v="3"/>
  </r>
  <r>
    <n v="563"/>
    <s v="医用升温毯"/>
    <s v="775"/>
    <s v="3M公司"/>
    <s v="在用"/>
    <s v="手术室"/>
    <s v="2017.05.18"/>
    <d v="2017-05-19T00:00:00"/>
    <s v="保内"/>
    <s v="保内2019.5"/>
    <s v="手术室"/>
    <s v="医用升温毯"/>
    <x v="9"/>
    <x v="1"/>
    <n v="0.19178082191780821"/>
    <x v="3"/>
  </r>
  <r>
    <n v="564"/>
    <s v="医用升温毯"/>
    <s v="775"/>
    <s v="3M公司"/>
    <s v="在用"/>
    <s v="手术室"/>
    <s v="2017.05.18"/>
    <d v="2017-05-19T00:00:00"/>
    <s v="保内"/>
    <s v="保内2019.5"/>
    <s v="手术室"/>
    <s v="医用升温毯"/>
    <x v="9"/>
    <x v="1"/>
    <n v="0.19178082191780821"/>
    <x v="3"/>
  </r>
  <r>
    <n v="565"/>
    <s v="医用升温毯"/>
    <s v="775"/>
    <s v="3M公司"/>
    <s v="在用"/>
    <s v="3病区"/>
    <s v="2017.05.18"/>
    <d v="2017-05-19T00:00:00"/>
    <s v="保内"/>
    <s v="保内2019.5"/>
    <s v="3病区"/>
    <s v="升温毯"/>
    <x v="9"/>
    <x v="2"/>
    <n v="0.19178082191780821"/>
    <x v="3"/>
  </r>
  <r>
    <n v="566"/>
    <s v="胰岛素注射泵"/>
    <s v="MMT-712WW（美敦力）"/>
    <s v="美敦力医疗"/>
    <s v="在用"/>
    <s v="30病区"/>
    <s v="2007.07.27"/>
    <d v="2007-07-27T00:00:00"/>
    <s v="保外"/>
    <s v="保外"/>
    <s v="30病区"/>
    <s v="胰岛素注射泵"/>
    <x v="5"/>
    <x v="0"/>
    <n v="10.010958904109589"/>
    <x v="2"/>
  </r>
  <r>
    <n v="567"/>
    <s v="手术无影灯"/>
    <s v="ML600/S"/>
    <s v="台湾美迪兰"/>
    <s v="在用"/>
    <s v="5病区"/>
    <s v="2004.03.26"/>
    <d v="2004-03-26T00:00:00"/>
    <s v="保外"/>
    <s v="保外"/>
    <s v="5病区"/>
    <s v="无影灯"/>
    <x v="5"/>
    <x v="1"/>
    <n v="13.347945205479451"/>
    <x v="2"/>
  </r>
  <r>
    <n v="568"/>
    <s v="全自动病人椅"/>
    <s v="MC-4000"/>
    <s v="天津美的斯达医疗"/>
    <s v="在用"/>
    <s v="耳鼻喉科"/>
    <s v="2011.06.16"/>
    <d v="2011-06-16T00:00:00"/>
    <s v="保外"/>
    <s v="保外"/>
    <s v="耳鼻喉科"/>
    <s v="自动病椅"/>
    <x v="9"/>
    <x v="1"/>
    <n v="6.1205479452054794"/>
    <x v="1"/>
  </r>
  <r>
    <n v="569"/>
    <s v="全自动病人椅"/>
    <s v="MC-4000"/>
    <s v="天津美的斯达医疗"/>
    <s v="在用"/>
    <s v="体检中心"/>
    <s v="2011.06.16"/>
    <d v="2011-06-16T00:00:00"/>
    <s v="保外"/>
    <s v="保外"/>
    <s v="体检中心"/>
    <s v="自动病椅"/>
    <x v="9"/>
    <x v="1"/>
    <n v="6.1205479452054794"/>
    <x v="1"/>
  </r>
  <r>
    <n v="570"/>
    <s v="医用血液冷藏箱"/>
    <s v="HXC-358"/>
    <s v="青岛海尔特种电器"/>
    <s v="在用"/>
    <s v="检验科"/>
    <s v="2011.09.08"/>
    <d v="2011-09-26T00:00:00"/>
    <s v="保外"/>
    <s v="保外"/>
    <s v="检验科"/>
    <s v="血液冷藏箱"/>
    <x v="9"/>
    <x v="1"/>
    <n v="5.8410958904109593"/>
    <x v="1"/>
  </r>
  <r>
    <n v="571"/>
    <s v="显微镜"/>
    <s v="BX45-92P05"/>
    <s v="日本"/>
    <s v="在用"/>
    <s v="病理科"/>
    <s v="2011.05.25"/>
    <d v="2011-05-26T00:00:00"/>
    <s v="保外"/>
    <s v="保外"/>
    <s v="病理科"/>
    <s v="显微镜"/>
    <x v="7"/>
    <x v="1"/>
    <n v="6.1780821917808222"/>
    <x v="1"/>
  </r>
  <r>
    <n v="572"/>
    <s v="呼吸机(无创）"/>
    <s v="爱普灵22328"/>
    <s v="澳大利亚瑞思迈"/>
    <s v="在用"/>
    <s v="25病区"/>
    <s v="2016.03.03"/>
    <d v="2016-03-03T00:00:00"/>
    <s v="保内"/>
    <s v="保内2018.4"/>
    <s v="25病区"/>
    <s v="呼吸机"/>
    <x v="5"/>
    <x v="0"/>
    <n v="1.4027397260273973"/>
    <x v="3"/>
  </r>
  <r>
    <n v="573"/>
    <s v="呼吸机(无创）"/>
    <s v="爱普灵22328"/>
    <s v="澳大利亚瑞思迈"/>
    <s v="在用"/>
    <s v="25病区"/>
    <s v="2016.03.03"/>
    <d v="2016-03-03T00:00:00"/>
    <s v="保内"/>
    <s v="保内2018.4"/>
    <s v="25病区"/>
    <s v="呼吸机"/>
    <x v="5"/>
    <x v="0"/>
    <n v="1.4027397260273973"/>
    <x v="3"/>
  </r>
  <r>
    <n v="574"/>
    <s v="呼吸机（无创）"/>
    <s v="S9 ST-A"/>
    <s v="澳大利亚瑞思迈"/>
    <s v="在用"/>
    <s v="25病区"/>
    <s v="2015.08.26"/>
    <d v="2015-08-26T00:00:00"/>
    <s v="保外"/>
    <s v="保外"/>
    <s v="25病区"/>
    <s v="呼吸机"/>
    <x v="5"/>
    <x v="0"/>
    <n v="1.9232876712328768"/>
    <x v="0"/>
  </r>
  <r>
    <n v="575"/>
    <s v="呼吸机（无创）"/>
    <s v="S9 ST-A"/>
    <s v="澳大利亚瑞思迈"/>
    <s v="在用"/>
    <s v="25病区"/>
    <s v="2015.08.26"/>
    <d v="2015-08-26T00:00:00"/>
    <s v="保外"/>
    <s v="保外"/>
    <s v="25病区"/>
    <s v="呼吸机"/>
    <x v="5"/>
    <x v="0"/>
    <n v="1.9232876712328768"/>
    <x v="0"/>
  </r>
  <r>
    <n v="576"/>
    <s v="影像诊断显示器"/>
    <s v="C61"/>
    <s v="南京巨鲨"/>
    <s v="在用"/>
    <s v="影像中心"/>
    <s v="2015.04.27"/>
    <d v="2015-04-28T00:00:00"/>
    <s v="保外"/>
    <s v="保外"/>
    <s v="影像中心"/>
    <s v="影像显示器"/>
    <x v="14"/>
    <x v="1"/>
    <n v="2.2520547945205478"/>
    <x v="0"/>
  </r>
  <r>
    <n v="577"/>
    <s v="显微镜"/>
    <s v="DM2000"/>
    <s v="德国徕卡公司"/>
    <s v="在用"/>
    <s v="病理科"/>
    <s v="2012.11.19"/>
    <d v="2012-11-19T00:00:00"/>
    <s v="保外"/>
    <s v="保外"/>
    <s v="病理科"/>
    <s v="显微镜"/>
    <x v="7"/>
    <x v="1"/>
    <n v="4.6904109589041099"/>
    <x v="1"/>
  </r>
  <r>
    <n v="578"/>
    <s v="显微镜"/>
    <s v="DM2000"/>
    <s v="德国徕卡公司"/>
    <s v="在用"/>
    <s v="病理科"/>
    <s v="2012.11.19"/>
    <d v="2012-11-19T00:00:00"/>
    <s v="保外"/>
    <s v="保外"/>
    <s v="病理科"/>
    <s v="显微镜"/>
    <x v="7"/>
    <x v="1"/>
    <n v="4.6904109589041099"/>
    <x v="1"/>
  </r>
  <r>
    <n v="579"/>
    <s v="口腔综合治疗台"/>
    <s v="1000S"/>
    <s v="西诺德牙科设备有限"/>
    <s v="在用"/>
    <s v="口腔科"/>
    <s v="2011.08.23"/>
    <d v="2011-08-23T00:00:00"/>
    <s v="保外"/>
    <s v="保外"/>
    <s v="口腔科"/>
    <s v="口腔综合治疗台"/>
    <x v="16"/>
    <x v="1"/>
    <n v="5.934246575342466"/>
    <x v="1"/>
  </r>
  <r>
    <n v="580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581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582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583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584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585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x v="1"/>
    <n v="6.1753424657534248"/>
    <x v="1"/>
  </r>
  <r>
    <n v="586"/>
    <s v="听力计"/>
    <s v="MADSEN Xeta"/>
    <s v="丹麦GN OTOMETRICS A/"/>
    <s v="在用"/>
    <s v="耳鼻喉科"/>
    <s v="2011.05.25"/>
    <d v="2011-05-25T00:00:00"/>
    <s v="保外"/>
    <s v="保外"/>
    <s v="耳鼻喉科"/>
    <s v="听力计"/>
    <x v="6"/>
    <x v="1"/>
    <n v="6.1808219178082195"/>
    <x v="1"/>
  </r>
  <r>
    <n v="587"/>
    <s v="腹腔镜摄象头"/>
    <s v="988"/>
    <s v="史赛克公司"/>
    <s v="在用"/>
    <s v="妇产科"/>
    <s v="2007.08.30"/>
    <d v="2007-08-30T00:00:00"/>
    <s v="保外"/>
    <s v="保外"/>
    <s v="妇产科门诊"/>
    <s v="腹腔镜摄象头"/>
    <x v="7"/>
    <x v="0"/>
    <n v="9.9178082191780828"/>
    <x v="2"/>
  </r>
  <r>
    <n v="588"/>
    <s v="光源"/>
    <s v="X7000"/>
    <s v="史赛克公司"/>
    <s v="在用"/>
    <s v="手术室"/>
    <s v="2007.08.30"/>
    <d v="2007-08-30T00:00:00"/>
    <s v="保外"/>
    <s v="保外"/>
    <s v="手术室"/>
    <s v="光源"/>
    <x v="5"/>
    <x v="1"/>
    <n v="9.9178082191780828"/>
    <x v="2"/>
  </r>
  <r>
    <n v="589"/>
    <s v="胎心监护仪"/>
    <s v="MT-516"/>
    <s v="日本-东-医疗"/>
    <s v="在用"/>
    <s v="妇产科"/>
    <s v="2006.11.08"/>
    <d v="2006-11-08T00:00:00"/>
    <s v="保外"/>
    <s v="保外"/>
    <s v="妇产科门诊"/>
    <s v="胎心监护仪"/>
    <x v="11"/>
    <x v="1"/>
    <n v="10.726027397260275"/>
    <x v="2"/>
  </r>
  <r>
    <n v="590"/>
    <s v="气腹机"/>
    <s v="WOM   20L"/>
    <s v="上海德润医疗"/>
    <s v="在用"/>
    <s v="手术室"/>
    <s v="2007.04.25"/>
    <d v="2007-04-25T00:00:00"/>
    <s v="保外"/>
    <s v="保外"/>
    <s v="手术室"/>
    <s v="气腹机"/>
    <x v="5"/>
    <x v="1"/>
    <n v="10.265753424657534"/>
    <x v="2"/>
  </r>
  <r>
    <n v="591"/>
    <s v="胰岛素注射泵"/>
    <s v="MMT--507CEB01（美敦"/>
    <s v="美敦力医疗"/>
    <s v="在用"/>
    <s v="30病区"/>
    <s v="2004.08.25"/>
    <d v="2004-08-25T00:00:00"/>
    <s v="保外"/>
    <s v="保外"/>
    <s v="30病区"/>
    <s v="胰岛素注射泵"/>
    <x v="5"/>
    <x v="0"/>
    <n v="12.931506849315069"/>
    <x v="2"/>
  </r>
  <r>
    <n v="592"/>
    <s v="胎心监护仪"/>
    <s v="MT-516"/>
    <s v="日本-东-医疗"/>
    <s v="在用"/>
    <s v="妇产科"/>
    <s v="2009.07.16"/>
    <d v="2009-07-16T00:00:00"/>
    <s v="保外"/>
    <s v="保外"/>
    <s v="妇产科门诊"/>
    <s v="胎心监护仪"/>
    <x v="11"/>
    <x v="1"/>
    <n v="8.0383561643835613"/>
    <x v="2"/>
  </r>
  <r>
    <n v="593"/>
    <s v="胎心监护仪"/>
    <s v="MT-516"/>
    <s v="日本-东-医疗"/>
    <s v="在用"/>
    <s v="妇产科"/>
    <s v="2008.03.19"/>
    <d v="2008-03-19T00:00:00"/>
    <s v="保外"/>
    <s v="保外"/>
    <s v="妇产科门诊"/>
    <s v="胎心监护仪"/>
    <x v="11"/>
    <x v="1"/>
    <n v="9.3643835616438356"/>
    <x v="2"/>
  </r>
  <r>
    <n v="594"/>
    <s v="听力筛查仪"/>
    <s v="TYPE 1077"/>
    <s v="丹麦GN OTOMETRICS A/"/>
    <s v="在用"/>
    <s v="6病区"/>
    <s v="2015.04.28"/>
    <d v="2015-04-29T00:00:00"/>
    <s v="保外"/>
    <s v="保外"/>
    <s v="6病区"/>
    <s v="听力筛查仪"/>
    <x v="9"/>
    <x v="1"/>
    <n v="2.2493150684931509"/>
    <x v="0"/>
  </r>
  <r>
    <n v="595"/>
    <s v="无磁转运床"/>
    <s v="CY002-B"/>
    <s v="深圳创意家具"/>
    <s v="在用"/>
    <s v="影像中心"/>
    <s v="2013.09.13"/>
    <d v="2013-09-13T00:00:00"/>
    <s v="保外"/>
    <s v="保外"/>
    <s v="影像中心"/>
    <s v="无磁转运床"/>
    <x v="9"/>
    <x v="2"/>
    <n v="3.8739726027397259"/>
    <x v="1"/>
  </r>
  <r>
    <n v="596"/>
    <s v="同位素皮肤敷贴器"/>
    <s v="WZ"/>
    <s v="未知制造商"/>
    <s v="在用"/>
    <s v="核医学科"/>
    <s v="2002.12.02"/>
    <d v="2002-12-02T00:00:00"/>
    <s v="保外"/>
    <s v="保外"/>
    <s v="特检科"/>
    <s v="同位素皮肤敷贴器"/>
    <x v="17"/>
    <x v="2"/>
    <n v="14.663013698630136"/>
    <x v="2"/>
  </r>
  <r>
    <n v="597"/>
    <s v="胰岛素注射泵"/>
    <s v="MMT-712EWS"/>
    <s v="美敦力医疗"/>
    <s v="在用"/>
    <s v="30病区"/>
    <s v="2014.10.18"/>
    <d v="2014-10-18T00:00:00"/>
    <s v="保外"/>
    <s v="保外"/>
    <s v="30病区"/>
    <s v="胰岛素注射泵"/>
    <x v="5"/>
    <x v="0"/>
    <n v="2.7780821917808218"/>
    <x v="0"/>
  </r>
  <r>
    <n v="598"/>
    <s v="胰岛素注射泵"/>
    <s v="MMT-712EWS"/>
    <s v="美敦力医疗"/>
    <s v="在用"/>
    <s v="30病区"/>
    <s v="2014.10.18"/>
    <d v="2014-10-18T00:00:00"/>
    <s v="保外"/>
    <s v="保外"/>
    <s v="30病区"/>
    <s v="胰岛素注射泵"/>
    <x v="5"/>
    <x v="0"/>
    <n v="2.7780821917808218"/>
    <x v="0"/>
  </r>
  <r>
    <n v="599"/>
    <s v="电动病床"/>
    <s v="CA-57P7-7CA"/>
    <s v="八乐梦"/>
    <s v="在用"/>
    <s v="3病区"/>
    <s v="2011.07.19"/>
    <d v="2011-07-19T00:00:00"/>
    <s v="保外"/>
    <s v="保外"/>
    <s v="3病区"/>
    <s v="电动病床"/>
    <x v="9"/>
    <x v="1"/>
    <n v="6.0301369863013701"/>
    <x v="1"/>
  </r>
  <r>
    <n v="600"/>
    <s v="电动病床"/>
    <s v="CA-57P7-7CA"/>
    <s v="八乐梦"/>
    <s v="在用"/>
    <s v="3病区"/>
    <s v="2011.07.19"/>
    <d v="2011-07-19T00:00:00"/>
    <s v="保外"/>
    <s v="保外"/>
    <s v="3病区"/>
    <s v="电动病床"/>
    <x v="9"/>
    <x v="1"/>
    <n v="6.0301369863013701"/>
    <x v="1"/>
  </r>
  <r>
    <n v="601"/>
    <s v="新生儿经皮黄疸仪"/>
    <s v="美能达  JM--103"/>
    <s v="上海菲林"/>
    <s v="在用"/>
    <s v="9病区"/>
    <s v="2008.11.25"/>
    <d v="2008-11-25T00:00:00"/>
    <s v="保外"/>
    <s v="保外"/>
    <s v="9病区"/>
    <s v="黄疸仪"/>
    <x v="8"/>
    <x v="1"/>
    <n v="8.6767123287671239"/>
    <x v="2"/>
  </r>
  <r>
    <n v="602"/>
    <s v="生物阅读器"/>
    <s v="3M-290G"/>
    <s v="3M公司"/>
    <s v="在用"/>
    <s v="供应室"/>
    <s v="2004.12.10"/>
    <d v="2004-12-10T00:00:00"/>
    <s v="保外"/>
    <s v="保外"/>
    <s v="供应室"/>
    <s v="生物阅读器"/>
    <x v="15"/>
    <x v="2"/>
    <n v="12.638356164383561"/>
    <x v="2"/>
  </r>
  <r>
    <n v="603"/>
    <s v="起博分析仪"/>
    <s v="美敦力5318"/>
    <s v="西安华明南京办"/>
    <s v="在用"/>
    <s v="26病区"/>
    <s v="2003.06.20"/>
    <d v="2003-06-20T00:00:00"/>
    <s v="保外"/>
    <s v="保外"/>
    <s v="26病区"/>
    <s v="起搏分析仪"/>
    <x v="6"/>
    <x v="0"/>
    <n v="14.115068493150686"/>
    <x v="2"/>
  </r>
  <r>
    <n v="604"/>
    <s v="甲状腺吸碘功能测量仪"/>
    <s v="JXY型"/>
    <s v="合肥众成机电"/>
    <s v="在用"/>
    <s v="核医学科"/>
    <s v="2014.04.15"/>
    <d v="2014-04-15T00:00:00"/>
    <s v="保外"/>
    <s v="保外"/>
    <s v="核医学科"/>
    <s v="甲状腺吸碘功能测量仪"/>
    <x v="2"/>
    <x v="1"/>
    <n v="3.2876712328767121"/>
    <x v="1"/>
  </r>
  <r>
    <n v="605"/>
    <s v="吞咽治疗仪"/>
    <s v="5900"/>
    <s v="美国 DJO,LLC"/>
    <s v="在用"/>
    <s v="康复医学科"/>
    <s v="2014.11.24"/>
    <d v="2014-11-24T00:00:00"/>
    <s v="保外"/>
    <s v="保外"/>
    <s v="康复医学科"/>
    <s v="吞咽治疗仪"/>
    <x v="8"/>
    <x v="1"/>
    <n v="2.6767123287671235"/>
    <x v="0"/>
  </r>
  <r>
    <n v="606"/>
    <s v="黄疸计"/>
    <s v="JM-103"/>
    <s v="日本佳能"/>
    <s v="在用"/>
    <s v="6病区"/>
    <s v="2010.11.12"/>
    <d v="2010-11-12T00:00:00"/>
    <s v="保外"/>
    <s v="保外"/>
    <s v="6病区"/>
    <s v="黄疸计"/>
    <x v="8"/>
    <x v="1"/>
    <n v="6.7123287671232879"/>
    <x v="1"/>
  </r>
  <r>
    <n v="607"/>
    <s v="模拟宫腹镜训练设备"/>
    <s v="KJR/DVL"/>
    <s v="上海康津仪器"/>
    <s v="在用"/>
    <s v="科教处"/>
    <s v="2014.11.13"/>
    <d v="2014-11-13T00:00:00"/>
    <s v="保内"/>
    <s v="保内2019.11"/>
    <s v="技能操作室"/>
    <s v="模拟宫腹镜训练设备"/>
    <x v="9"/>
    <x v="2"/>
    <n v="2.7068493150684931"/>
    <x v="0"/>
  </r>
  <r>
    <n v="608"/>
    <s v="医用冷藏冰箱"/>
    <s v="HYC-940"/>
    <s v="青岛海尔特种电器"/>
    <s v="在用"/>
    <s v="检验科"/>
    <s v="2015.01.15"/>
    <d v="2015-01-28T00:00:00"/>
    <s v="保外"/>
    <s v="保外"/>
    <s v="急诊化验室"/>
    <s v="医用冷藏冰箱"/>
    <x v="9"/>
    <x v="1"/>
    <n v="2.4986301369863013"/>
    <x v="0"/>
  </r>
  <r>
    <n v="609"/>
    <s v="医用冷藏冰箱"/>
    <s v="HYC-940"/>
    <s v="青岛海尔特种电器"/>
    <s v="在用"/>
    <s v="检验科"/>
    <s v="2015.01.15"/>
    <d v="2015-01-28T00:00:00"/>
    <s v="保外"/>
    <s v="保外"/>
    <s v="细菌室"/>
    <s v="冷藏冰箱"/>
    <x v="9"/>
    <x v="1"/>
    <n v="2.4986301369863013"/>
    <x v="0"/>
  </r>
  <r>
    <n v="610"/>
    <s v="循环压力治疗仪（抗血栓）"/>
    <s v="DVT-2600"/>
    <s v="韩国大星"/>
    <s v="在用"/>
    <s v="12病区"/>
    <s v="2013.10.23"/>
    <d v="2013-10-23T00:00:00"/>
    <s v="保外"/>
    <s v="保外"/>
    <s v="12病区"/>
    <s v="循环压力治疗仪"/>
    <x v="8"/>
    <x v="1"/>
    <n v="3.7643835616438355"/>
    <x v="1"/>
  </r>
  <r>
    <n v="611"/>
    <s v="循环压力治疗仪（抗血栓）"/>
    <s v="DVT-2600"/>
    <s v="韩国大星"/>
    <s v="在用"/>
    <s v="12病区"/>
    <s v="2013.10.23"/>
    <d v="2013-10-23T00:00:00"/>
    <s v="保外"/>
    <s v="保外"/>
    <s v="12病区"/>
    <s v="循环压力治疗仪"/>
    <x v="8"/>
    <x v="1"/>
    <n v="3.7643835616438355"/>
    <x v="1"/>
  </r>
  <r>
    <n v="612"/>
    <s v="循环压力治疗仪（抗血栓）"/>
    <s v="DVT-2600"/>
    <s v="韩国大星"/>
    <s v="在用"/>
    <s v="11病区"/>
    <s v="2013.10.23"/>
    <d v="2013-10-23T00:00:00"/>
    <s v="保外"/>
    <s v="保外"/>
    <s v="11病区"/>
    <s v="循环压力治疗仪"/>
    <x v="8"/>
    <x v="1"/>
    <n v="3.7643835616438355"/>
    <x v="1"/>
  </r>
  <r>
    <n v="613"/>
    <s v="循环压力治疗仪（抗血栓）"/>
    <s v="DVT-2600"/>
    <s v="韩国大星"/>
    <s v="在用"/>
    <s v="18病区"/>
    <s v="2013.10.23"/>
    <d v="2013-10-23T00:00:00"/>
    <s v="保外"/>
    <s v="保外"/>
    <s v="18病区"/>
    <s v="循环压力治疗仪"/>
    <x v="8"/>
    <x v="1"/>
    <n v="3.7643835616438355"/>
    <x v="1"/>
  </r>
  <r>
    <n v="614"/>
    <s v="循环压力治疗仪（抗血栓）"/>
    <s v="DVT-2600"/>
    <s v="韩国大星"/>
    <s v="在用"/>
    <s v="3病区"/>
    <s v="2013.10.23"/>
    <d v="2013-10-23T00:00:00"/>
    <s v="保外"/>
    <s v="保外"/>
    <s v="3病区"/>
    <s v="循环压力治疗仪"/>
    <x v="8"/>
    <x v="1"/>
    <n v="3.7643835616438355"/>
    <x v="1"/>
  </r>
  <r>
    <n v="615"/>
    <s v="循环压力治疗仪（抗血栓）"/>
    <s v="DVT-2600"/>
    <s v="韩国大星"/>
    <s v="在用"/>
    <s v="3病区"/>
    <s v="2013.10.23"/>
    <d v="2013-10-23T00:00:00"/>
    <s v="保外"/>
    <s v="保外"/>
    <s v="3病区"/>
    <s v="循环压力治疗仪"/>
    <x v="8"/>
    <x v="1"/>
    <n v="3.7643835616438355"/>
    <x v="1"/>
  </r>
  <r>
    <n v="616"/>
    <s v="超声波牙科治疗仪"/>
    <s v="PROHYMAX"/>
    <s v="法国赛特力"/>
    <s v="在用"/>
    <s v="口腔科"/>
    <s v="2011.05.26"/>
    <d v="2011-05-26T00:00:00"/>
    <s v="保外"/>
    <s v="保外"/>
    <s v="口腔科"/>
    <s v="超声波牙科治疗仪"/>
    <x v="11"/>
    <x v="1"/>
    <n v="6.1780821917808222"/>
    <x v="1"/>
  </r>
  <r>
    <n v="617"/>
    <s v="电测听仪"/>
    <s v="Madsen(VO522)"/>
    <s v="南京医恩特"/>
    <s v="在用"/>
    <s v="体检中心"/>
    <s v="2005.07.05"/>
    <d v="2005-07-05T00:00:00"/>
    <s v="保外"/>
    <s v="保外"/>
    <s v="体检中心"/>
    <s v="测听仪"/>
    <x v="6"/>
    <x v="2"/>
    <n v="12.07123287671233"/>
    <x v="2"/>
  </r>
  <r>
    <n v="618"/>
    <s v="显微镜"/>
    <s v="BX41-32P02"/>
    <s v="奥林巴斯"/>
    <s v="在用"/>
    <s v="病理科"/>
    <s v="2011.05.25"/>
    <d v="2011-05-26T00:00:00"/>
    <s v="保外"/>
    <s v="保外"/>
    <s v="病理科"/>
    <s v="显微镜"/>
    <x v="7"/>
    <x v="1"/>
    <n v="6.1780821917808222"/>
    <x v="1"/>
  </r>
  <r>
    <n v="619"/>
    <s v="高频电刀"/>
    <s v="GD350-B5"/>
    <s v="上海沪通"/>
    <s v="在用"/>
    <s v="耳鼻喉科"/>
    <s v="2017.04.21"/>
    <d v="2017-04-22T00:00:00"/>
    <s v="保内"/>
    <s v="保内2020.4"/>
    <s v="31病区"/>
    <s v="高频电刀"/>
    <x v="10"/>
    <x v="0"/>
    <n v="0.26575342465753427"/>
    <x v="3"/>
  </r>
  <r>
    <n v="620"/>
    <s v="黄疸计"/>
    <s v="JM-103"/>
    <s v="日本佳能"/>
    <s v="在用"/>
    <s v="7病区"/>
    <s v="2012.06.13"/>
    <d v="2012-06-13T00:00:00"/>
    <s v="保外"/>
    <s v="保外"/>
    <s v="7病区"/>
    <s v="黄疸计"/>
    <x v="8"/>
    <x v="1"/>
    <n v="5.1260273972602741"/>
    <x v="1"/>
  </r>
  <r>
    <n v="621"/>
    <s v="除颤监护仪"/>
    <s v="FC-1760"/>
    <s v="日本光电"/>
    <s v="在用"/>
    <s v="后勤保障部"/>
    <s v="2011.01.27"/>
    <d v="2011-01-27T00:00:00"/>
    <s v="保外"/>
    <s v="保外"/>
    <s v="救护车"/>
    <s v="除颤仪"/>
    <x v="6"/>
    <x v="0"/>
    <n v="6.5041095890410956"/>
    <x v="1"/>
  </r>
  <r>
    <n v="622"/>
    <s v="冷光牙齿美白仪"/>
    <s v="Beyond"/>
    <s v="普洋科技"/>
    <s v="在用"/>
    <s v="口腔科"/>
    <s v="2007.08.14"/>
    <d v="2007-08-14T00:00:00"/>
    <s v="保外"/>
    <s v="保外"/>
    <s v="口腔科"/>
    <s v="冷光牙齿美白仪"/>
    <x v="8"/>
    <x v="1"/>
    <n v="9.9616438356164387"/>
    <x v="2"/>
  </r>
  <r>
    <n v="623"/>
    <s v="手术显微镜"/>
    <s v="同光路YZ20F-3型"/>
    <s v="苏州医疗器材厂"/>
    <s v="在用"/>
    <s v="手术室"/>
    <s v="1995.03.01"/>
    <d v="1995-03-01T00:00:00"/>
    <s v="保外"/>
    <s v="保外"/>
    <s v="手术室"/>
    <s v="显微镜"/>
    <x v="7"/>
    <x v="1"/>
    <n v="22.424657534246574"/>
    <x v="2"/>
  </r>
  <r>
    <n v="624"/>
    <s v="高频电刀"/>
    <s v="GD350-B5"/>
    <s v="上海沪通"/>
    <s v="在用"/>
    <s v="手术室"/>
    <s v="2011.05.25"/>
    <d v="2011-05-26T00:00:00"/>
    <s v="保外"/>
    <s v="保外"/>
    <s v="手术室"/>
    <s v="高频电刀"/>
    <x v="10"/>
    <x v="0"/>
    <n v="6.1780821917808222"/>
    <x v="1"/>
  </r>
  <r>
    <n v="625"/>
    <s v="高频电刀"/>
    <s v="GD350-B5"/>
    <s v="上海沪通"/>
    <s v="在用"/>
    <s v="手术室"/>
    <s v="2011.05.25"/>
    <d v="2011-05-26T00:00:00"/>
    <s v="保外"/>
    <s v="保外"/>
    <s v="手术室"/>
    <s v="高频电刀"/>
    <x v="10"/>
    <x v="0"/>
    <n v="6.1780821917808222"/>
    <x v="1"/>
  </r>
  <r>
    <n v="626"/>
    <s v="高频电刀"/>
    <s v="GD350-B5"/>
    <s v="上海沪通"/>
    <s v="在用"/>
    <s v="手术室"/>
    <s v="2014.02.20"/>
    <d v="2014-02-20T00:00:00"/>
    <s v="保外"/>
    <s v="保外"/>
    <s v="手术室"/>
    <s v="高频电刀"/>
    <x v="10"/>
    <x v="0"/>
    <n v="3.4356164383561643"/>
    <x v="1"/>
  </r>
  <r>
    <n v="627"/>
    <s v="高频电刀"/>
    <s v="GD350-B5"/>
    <s v="上海沪通"/>
    <s v="在用"/>
    <s v="手术室"/>
    <s v="2014.02.20"/>
    <d v="2014-02-20T00:00:00"/>
    <s v="保外"/>
    <s v="保外"/>
    <s v="手术室"/>
    <s v="高频电刀"/>
    <x v="10"/>
    <x v="0"/>
    <n v="3.4356164383561643"/>
    <x v="1"/>
  </r>
  <r>
    <n v="628"/>
    <s v="高频电刀"/>
    <s v="GD350-B5"/>
    <s v="上海沪通"/>
    <s v="在用"/>
    <s v="手术室"/>
    <s v="2014.02.20"/>
    <d v="2014-02-20T00:00:00"/>
    <s v="保外"/>
    <s v="保外"/>
    <s v="手术室"/>
    <s v="高频电刀"/>
    <x v="10"/>
    <x v="0"/>
    <n v="3.4356164383561643"/>
    <x v="1"/>
  </r>
  <r>
    <n v="629"/>
    <s v="高频电刀"/>
    <s v="GD350-B5"/>
    <s v="上海沪通"/>
    <s v="在用"/>
    <s v="门诊部"/>
    <s v="2011.10.12"/>
    <d v="2011-10-25T00:00:00"/>
    <s v="保外"/>
    <s v="保外"/>
    <s v="门诊手术室"/>
    <s v="高频电刀"/>
    <x v="10"/>
    <x v="0"/>
    <n v="5.7616438356164386"/>
    <x v="1"/>
  </r>
  <r>
    <n v="630"/>
    <s v="中药熏蒸机"/>
    <s v="HB-4000"/>
    <s v="苏州好博医疗"/>
    <s v="在用"/>
    <s v="康复医学科"/>
    <s v="2014.11.24"/>
    <d v="2014-11-24T00:00:00"/>
    <s v="保外"/>
    <s v="保外"/>
    <s v="康复医学科"/>
    <s v="中药熏蒸机"/>
    <x v="9"/>
    <x v="1"/>
    <n v="2.6767123287671235"/>
    <x v="0"/>
  </r>
  <r>
    <n v="631"/>
    <s v="负极板回路垫"/>
    <s v="AHD-001"/>
    <s v="奥克兰高分子医用材料"/>
    <s v="在用"/>
    <s v="手术室"/>
    <s v="2017.05.23"/>
    <d v="2017-05-29T00:00:00"/>
    <s v="保内"/>
    <s v="保内2019.5"/>
    <s v="手术室"/>
    <s v="负极板回路垫"/>
    <x v="9"/>
    <x v="2"/>
    <n v="0.16438356164383561"/>
    <x v="3"/>
  </r>
  <r>
    <n v="632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x v="1"/>
    <n v="3.0356164383561643"/>
    <x v="1"/>
  </r>
  <r>
    <n v="633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x v="1"/>
    <n v="3.0356164383561643"/>
    <x v="1"/>
  </r>
  <r>
    <n v="634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x v="1"/>
    <n v="3.0356164383561643"/>
    <x v="1"/>
  </r>
  <r>
    <n v="635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x v="1"/>
    <n v="3.0356164383561643"/>
    <x v="1"/>
  </r>
  <r>
    <n v="636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x v="1"/>
    <n v="3.0356164383561643"/>
    <x v="1"/>
  </r>
  <r>
    <n v="637"/>
    <s v="0度腹腔镜"/>
    <s v="357-010-002"/>
    <s v="史赛克公司"/>
    <s v="在用"/>
    <s v="手术室"/>
    <s v="2002.11.18"/>
    <d v="2002-11-18T00:00:00"/>
    <s v="保外"/>
    <s v="保外"/>
    <s v="手术室"/>
    <s v="腹腔镜"/>
    <x v="7"/>
    <x v="0"/>
    <n v="14.701369863013699"/>
    <x v="2"/>
  </r>
  <r>
    <n v="638"/>
    <s v="心电记录盒"/>
    <s v="H-12+"/>
    <s v="美林医疗"/>
    <s v="在用"/>
    <s v="功能科"/>
    <s v="2014.12.08"/>
    <d v="2014-12-08T00:00:00"/>
    <s v="保外"/>
    <s v="保外"/>
    <s v="功能科"/>
    <s v="心电记录盒"/>
    <x v="6"/>
    <x v="1"/>
    <n v="2.6383561643835618"/>
    <x v="0"/>
  </r>
  <r>
    <n v="639"/>
    <s v="心电记录盒"/>
    <s v="H-12+"/>
    <s v="美林医疗"/>
    <s v="在用"/>
    <s v="功能科"/>
    <s v="2014.12.08"/>
    <d v="2014-12-08T00:00:00"/>
    <s v="保外"/>
    <s v="保外"/>
    <s v="功能科"/>
    <s v="心电记录盒"/>
    <x v="6"/>
    <x v="1"/>
    <n v="2.6383561643835618"/>
    <x v="0"/>
  </r>
  <r>
    <n v="640"/>
    <s v="心电记录盒"/>
    <s v="H-12+"/>
    <s v="美林医疗"/>
    <s v="在用"/>
    <s v="功能科"/>
    <s v="2014.12.08"/>
    <d v="2014-12-08T00:00:00"/>
    <s v="保外"/>
    <s v="保外"/>
    <s v="功能科"/>
    <s v="心电记录盒"/>
    <x v="6"/>
    <x v="1"/>
    <n v="2.6383561643835618"/>
    <x v="0"/>
  </r>
  <r>
    <n v="641"/>
    <s v="裂隙灯显微镜"/>
    <s v="SL-IE"/>
    <s v="上海拓普康"/>
    <s v="在用"/>
    <s v="眼科"/>
    <s v="2011.01.27"/>
    <d v="2011-01-27T00:00:00"/>
    <s v="保外"/>
    <s v="保外"/>
    <s v="眼科"/>
    <s v="显微镜"/>
    <x v="7"/>
    <x v="1"/>
    <n v="6.5041095890410956"/>
    <x v="1"/>
  </r>
  <r>
    <n v="642"/>
    <s v="裂隙灯显微镜"/>
    <s v="SL-IE"/>
    <s v="上海拓普康"/>
    <s v="在用"/>
    <s v="体检中心"/>
    <s v="2011.01.27"/>
    <d v="2011-01-27T00:00:00"/>
    <s v="保外"/>
    <s v="保外"/>
    <s v="体检中心"/>
    <s v="显微镜"/>
    <x v="7"/>
    <x v="1"/>
    <n v="6.5041095890410956"/>
    <x v="1"/>
  </r>
  <r>
    <n v="643"/>
    <s v="心电图机"/>
    <s v="MAC800"/>
    <s v="GE医疗集团"/>
    <s v="在用"/>
    <s v="功能科"/>
    <s v="2010.09.23"/>
    <d v="2010-09-23T00:00:00"/>
    <s v="保外"/>
    <s v="保外"/>
    <s v="功能科"/>
    <s v="心电图机"/>
    <x v="6"/>
    <x v="1"/>
    <n v="6.8493150684931505"/>
    <x v="1"/>
  </r>
  <r>
    <n v="644"/>
    <s v="心电图机"/>
    <s v="MAC800"/>
    <s v="GE医疗集团"/>
    <s v="在用"/>
    <s v="26病区"/>
    <s v="2010.09.23"/>
    <d v="2010-09-28T00:00:00"/>
    <s v="保外"/>
    <s v="保外"/>
    <s v="26病区"/>
    <s v="心电图机"/>
    <x v="6"/>
    <x v="1"/>
    <n v="6.8356164383561646"/>
    <x v="1"/>
  </r>
  <r>
    <n v="645"/>
    <s v="心电图机"/>
    <s v="MAC800"/>
    <s v="GE医疗集团"/>
    <s v="在用"/>
    <s v="3病区"/>
    <s v="2010.06.10"/>
    <d v="2010-06-10T00:00:00"/>
    <s v="保外"/>
    <s v="保外"/>
    <s v="3病区"/>
    <s v="心电图机"/>
    <x v="6"/>
    <x v="1"/>
    <n v="7.1369863013698627"/>
    <x v="1"/>
  </r>
  <r>
    <n v="646"/>
    <s v="心电图机"/>
    <s v="MAC800"/>
    <s v="GE医疗集团"/>
    <s v="在用"/>
    <s v="2病区"/>
    <s v="2010.06.10"/>
    <d v="2010-06-10T00:00:00"/>
    <s v="保外"/>
    <s v="保外"/>
    <s v="2病区"/>
    <s v="心电图机"/>
    <x v="6"/>
    <x v="1"/>
    <n v="7.1369863013698627"/>
    <x v="1"/>
  </r>
  <r>
    <n v="647"/>
    <s v="心电记录盒"/>
    <s v="Mortara"/>
    <s v="美林医疗"/>
    <s v="在用"/>
    <s v="功能科"/>
    <s v="2008.06.09"/>
    <d v="2008-06-09T00:00:00"/>
    <s v="保外"/>
    <s v="保外"/>
    <s v="功能科"/>
    <s v="心电记录盒"/>
    <x v="6"/>
    <x v="1"/>
    <n v="9.1397260273972609"/>
    <x v="2"/>
  </r>
  <r>
    <n v="648"/>
    <s v="心电记录盒"/>
    <s v="Mortara"/>
    <s v="美林医疗"/>
    <s v="在用"/>
    <s v="功能科"/>
    <s v="2008.06.09"/>
    <d v="2008-06-09T00:00:00"/>
    <s v="保外"/>
    <s v="保外"/>
    <s v="功能科"/>
    <s v="心电记录盒"/>
    <x v="6"/>
    <x v="1"/>
    <n v="9.1397260273972609"/>
    <x v="2"/>
  </r>
  <r>
    <n v="649"/>
    <s v="心电记录盒"/>
    <s v="Mortara"/>
    <s v="美林医疗"/>
    <s v="在用"/>
    <s v="功能科"/>
    <s v="2008.06.09"/>
    <d v="2008-06-09T00:00:00"/>
    <s v="保外"/>
    <s v="保外"/>
    <s v="功能科"/>
    <s v="心电记录盒"/>
    <x v="6"/>
    <x v="1"/>
    <n v="9.1397260273972609"/>
    <x v="2"/>
  </r>
  <r>
    <n v="650"/>
    <s v="光纤头灯"/>
    <s v="49526(伟论）"/>
    <s v="上海邦明医疗"/>
    <s v="在用"/>
    <s v="手术室"/>
    <s v="2007.12.27"/>
    <d v="2007-12-27T00:00:00"/>
    <s v="保外"/>
    <s v="保外"/>
    <s v="手术室"/>
    <s v="光纤头灯"/>
    <x v="5"/>
    <x v="1"/>
    <n v="9.5917808219178085"/>
    <x v="2"/>
  </r>
  <r>
    <n v="651"/>
    <s v="生物安全柜"/>
    <s v="BSC-II1300A2"/>
    <s v="苏州安泰"/>
    <s v="在用"/>
    <s v="门诊部"/>
    <s v="2012.04.16"/>
    <d v="2012-05-08T00:00:00"/>
    <s v="保外"/>
    <s v="保外"/>
    <s v="门诊部"/>
    <s v="生物安全柜"/>
    <x v="9"/>
    <x v="2"/>
    <n v="5.2246575342465755"/>
    <x v="1"/>
  </r>
  <r>
    <n v="652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x v="2"/>
    <n v="6.1780821917808222"/>
    <x v="1"/>
  </r>
  <r>
    <n v="653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x v="2"/>
    <n v="6.1780821917808222"/>
    <x v="1"/>
  </r>
  <r>
    <n v="654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x v="2"/>
    <n v="6.1780821917808222"/>
    <x v="1"/>
  </r>
  <r>
    <n v="655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x v="2"/>
    <n v="6.1780821917808222"/>
    <x v="1"/>
  </r>
  <r>
    <n v="656"/>
    <s v="空气波压力治疗仪"/>
    <s v="Venaflow Elite 30BI"/>
    <s v="美国 DJO,LLC"/>
    <s v="在用"/>
    <s v="29病区"/>
    <s v="2015.04.21"/>
    <d v="2015-04-21T00:00:00"/>
    <s v="保内"/>
    <s v="保内2018.4"/>
    <s v="29病区"/>
    <s v="压力治疗仪"/>
    <x v="8"/>
    <x v="1"/>
    <n v="2.2712328767123289"/>
    <x v="0"/>
  </r>
  <r>
    <n v="657"/>
    <s v="空气波压力治疗仪"/>
    <s v="Venaflow Elite 30BI"/>
    <s v="美国 DJO,LLC"/>
    <s v="在用"/>
    <s v="24病区"/>
    <s v="2015.04.21"/>
    <d v="2015-04-21T00:00:00"/>
    <s v="保内"/>
    <s v="保内2018.4"/>
    <s v="24病区"/>
    <s v="压力治疗仪"/>
    <x v="8"/>
    <x v="1"/>
    <n v="2.2712328767123289"/>
    <x v="0"/>
  </r>
  <r>
    <n v="658"/>
    <s v="空气波压力治疗仪"/>
    <s v="Venaflow Elite 30BI"/>
    <s v="美国 DJO,LLC"/>
    <s v="在用"/>
    <s v="23病区"/>
    <s v="2015.04.21"/>
    <d v="2015-04-21T00:00:00"/>
    <s v="保内"/>
    <s v="保内2018.4"/>
    <s v="23病区"/>
    <s v="压力治疗仪"/>
    <x v="8"/>
    <x v="1"/>
    <n v="2.2712328767123289"/>
    <x v="0"/>
  </r>
  <r>
    <n v="659"/>
    <s v="神经肌肉电刺激仪"/>
    <s v="EN-Stim4"/>
    <s v="荷兰Enraf-Nonius"/>
    <s v="在用"/>
    <s v="康复医学科"/>
    <s v="2014.11.04"/>
    <d v="2014-11-04T00:00:00"/>
    <s v="保外"/>
    <s v="保外"/>
    <s v="康复医学科"/>
    <s v="神经肌肉电刺激仪"/>
    <x v="8"/>
    <x v="1"/>
    <n v="2.7315068493150685"/>
    <x v="0"/>
  </r>
  <r>
    <n v="660"/>
    <s v="神经肌肉电刺激仪"/>
    <s v="EN-Stim4"/>
    <s v="荷兰Enraf-Nonius"/>
    <s v="在用"/>
    <s v="康复医学科"/>
    <s v="2014.11.04"/>
    <d v="2014-11-04T00:00:00"/>
    <s v="保外"/>
    <s v="保外"/>
    <s v="康复医学科"/>
    <s v="神经肌肉电刺激仪"/>
    <x v="8"/>
    <x v="1"/>
    <n v="2.7315068493150685"/>
    <x v="0"/>
  </r>
  <r>
    <n v="661"/>
    <s v="二氧化碳培养箱"/>
    <s v="Heraeus (BB16-uv)"/>
    <s v="上海力新公司"/>
    <s v="在用"/>
    <s v="检验科"/>
    <s v="2004.07.14"/>
    <d v="2004-07-14T00:00:00"/>
    <s v="保外"/>
    <s v="保外"/>
    <s v="检验科"/>
    <s v="二氧化碳培养箱"/>
    <x v="2"/>
    <x v="1"/>
    <n v="13.046575342465754"/>
    <x v="2"/>
  </r>
  <r>
    <n v="662"/>
    <s v="手术无影灯"/>
    <s v="SONY中置式"/>
    <s v="台湾美迪兰"/>
    <s v="在用"/>
    <s v="手术室"/>
    <s v="2003.05.01"/>
    <d v="2003-05-01T00:00:00"/>
    <s v="保外"/>
    <s v="保外"/>
    <s v="手术室"/>
    <s v="显微镜"/>
    <x v="7"/>
    <x v="1"/>
    <n v="14.252054794520548"/>
    <x v="2"/>
  </r>
  <r>
    <n v="663"/>
    <s v="心电图机"/>
    <s v="MAC800"/>
    <s v="GE医疗集团"/>
    <s v="在用"/>
    <s v="功能科"/>
    <s v="2012.06.28"/>
    <d v="2012-06-28T00:00:00"/>
    <s v="保外"/>
    <s v="保外"/>
    <s v="功能科"/>
    <s v="心电图机"/>
    <x v="6"/>
    <x v="1"/>
    <n v="5.0849315068493155"/>
    <x v="1"/>
  </r>
  <r>
    <n v="664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x v="1"/>
    <n v="0.82739726027397265"/>
    <x v="3"/>
  </r>
  <r>
    <n v="665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x v="1"/>
    <n v="0.82739726027397265"/>
    <x v="3"/>
  </r>
  <r>
    <n v="666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x v="1"/>
    <n v="0.82739726027397265"/>
    <x v="3"/>
  </r>
  <r>
    <n v="667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x v="1"/>
    <n v="0.82739726027397265"/>
    <x v="3"/>
  </r>
  <r>
    <n v="668"/>
    <s v="电动病床"/>
    <s v="CA-49A-1"/>
    <s v="八乐梦"/>
    <s v="在用"/>
    <s v="3病区"/>
    <s v="2016.09.29"/>
    <d v="2016-09-29T00:00:00"/>
    <s v="保内"/>
    <s v="保内2019.9"/>
    <s v="3病区"/>
    <s v="电动病床"/>
    <x v="9"/>
    <x v="1"/>
    <n v="0.82739726027397265"/>
    <x v="3"/>
  </r>
  <r>
    <n v="669"/>
    <s v="电动病床"/>
    <s v="CA-49A-1"/>
    <s v="八乐梦"/>
    <s v="在用"/>
    <s v="3病区"/>
    <s v="2016.09.29"/>
    <d v="2016-09-29T00:00:00"/>
    <s v="保内"/>
    <s v="保内2019.9"/>
    <s v="3病区"/>
    <s v="电动病床"/>
    <x v="9"/>
    <x v="1"/>
    <n v="0.82739726027397265"/>
    <x v="3"/>
  </r>
  <r>
    <n v="670"/>
    <s v="循环压力治疗仪（抗水肿）"/>
    <s v="DL2002B"/>
    <s v="韩国大星"/>
    <s v="在用"/>
    <s v="17病区"/>
    <s v="2013.10.23"/>
    <d v="2013-10-23T00:00:00"/>
    <s v="保外"/>
    <s v="保外"/>
    <s v="17病区"/>
    <s v="循环压力治疗仪"/>
    <x v="8"/>
    <x v="1"/>
    <n v="3.7643835616438355"/>
    <x v="1"/>
  </r>
  <r>
    <n v="671"/>
    <s v="低速冷冻离心机"/>
    <s v="KDC-2046"/>
    <s v="安徽中科中佳"/>
    <s v="在用"/>
    <s v="检验科"/>
    <s v="2011.08.30"/>
    <d v="2011-08-30T00:00:00"/>
    <s v="保外"/>
    <s v="保外"/>
    <s v="检验科"/>
    <s v="低速冷冻离心机"/>
    <x v="2"/>
    <x v="2"/>
    <n v="5.9150684931506845"/>
    <x v="1"/>
  </r>
  <r>
    <n v="672"/>
    <s v="低速冷冻离心机"/>
    <s v="KDC-2046"/>
    <s v="安徽中科中佳"/>
    <s v="在用"/>
    <s v="检验科"/>
    <s v="2011.08.30"/>
    <d v="2011-08-30T00:00:00"/>
    <s v="保外"/>
    <s v="保外"/>
    <s v="检验科"/>
    <s v="低速冷冻离心机"/>
    <x v="2"/>
    <x v="2"/>
    <n v="5.9150684931506845"/>
    <x v="1"/>
  </r>
  <r>
    <n v="673"/>
    <s v="排痰机"/>
    <s v="PTJ-300A"/>
    <s v="淄博芙莱特医疗"/>
    <s v="在用"/>
    <s v="25病区"/>
    <s v="2006.09.04"/>
    <d v="2006-09-04T00:00:00"/>
    <s v="保外"/>
    <s v="保外"/>
    <s v="25病区"/>
    <s v="排痰机"/>
    <x v="9"/>
    <x v="2"/>
    <n v="10.904109589041095"/>
    <x v="2"/>
  </r>
  <r>
    <n v="674"/>
    <s v="电动病床"/>
    <s v="八乐梦KK-7231*2  KK-"/>
    <s v="八乐梦"/>
    <s v="在用"/>
    <s v="3病区"/>
    <s v="2006.09.04"/>
    <d v="2006-09-04T00:00:00"/>
    <s v="保外"/>
    <s v="保外"/>
    <s v="3病区"/>
    <s v="电动病床"/>
    <x v="9"/>
    <x v="1"/>
    <n v="10.904109589041095"/>
    <x v="2"/>
  </r>
  <r>
    <n v="675"/>
    <s v="电动病床"/>
    <s v="八乐梦KK-7231*2  KK-"/>
    <s v="八乐梦"/>
    <s v="在用"/>
    <s v="3病区"/>
    <s v="2006.09.04"/>
    <d v="2006-09-04T00:00:00"/>
    <s v="保外"/>
    <s v="保外"/>
    <s v="3病区"/>
    <s v="电动病床"/>
    <x v="9"/>
    <x v="1"/>
    <n v="10.904109589041095"/>
    <x v="2"/>
  </r>
  <r>
    <n v="676"/>
    <s v="电动病床"/>
    <s v="八乐梦KK-7231*2  KK-"/>
    <s v="八乐梦"/>
    <s v="在用"/>
    <s v="3病区"/>
    <s v="2006.09.04"/>
    <d v="2006-09-04T00:00:00"/>
    <s v="保外"/>
    <s v="保外"/>
    <s v="3病区"/>
    <s v="电动病床"/>
    <x v="9"/>
    <x v="1"/>
    <n v="10.904109589041095"/>
    <x v="2"/>
  </r>
  <r>
    <n v="677"/>
    <s v="生物安全柜"/>
    <s v="BHC-1000IIA/B3"/>
    <s v="苏州安泰"/>
    <s v="在用"/>
    <s v="27病区"/>
    <s v="2006.08.23"/>
    <d v="2006-08-23T00:00:00"/>
    <s v="保外"/>
    <s v="保外"/>
    <s v="27病区"/>
    <s v="生物安全柜"/>
    <x v="9"/>
    <x v="2"/>
    <n v="10.936986301369863"/>
    <x v="2"/>
  </r>
  <r>
    <n v="678"/>
    <s v="排痰机"/>
    <s v="PTJ-300A"/>
    <s v="淄博芙莱特医疗"/>
    <s v="在用"/>
    <s v="3病区"/>
    <s v="2006.04.11"/>
    <d v="2006-04-11T00:00:00"/>
    <s v="保外"/>
    <s v="保外"/>
    <s v="3病区"/>
    <s v="排痰机"/>
    <x v="9"/>
    <x v="2"/>
    <n v="11.304109589041095"/>
    <x v="2"/>
  </r>
  <r>
    <n v="679"/>
    <s v="神经丛刺激仪"/>
    <s v="MultiStim Sensor"/>
    <s v="德国宝雅医疗"/>
    <s v="在用"/>
    <s v="麻醉科"/>
    <s v="2013.10.22"/>
    <d v="2013-10-22T00:00:00"/>
    <s v="保外"/>
    <s v="保外"/>
    <s v="麻醉科"/>
    <s v="神经刺激仪"/>
    <x v="8"/>
    <x v="1"/>
    <n v="3.7671232876712328"/>
    <x v="1"/>
  </r>
  <r>
    <n v="680"/>
    <s v="循环压力治疗仪（抗血栓）"/>
    <s v="DVT-2600"/>
    <s v="韩国大星"/>
    <s v="在用"/>
    <s v="3病区"/>
    <s v="2017.03.23"/>
    <d v="2017-03-25T00:00:00"/>
    <s v="保内"/>
    <s v="保内2020.3"/>
    <s v="3病区"/>
    <s v="循环压力治疗仪"/>
    <x v="8"/>
    <x v="1"/>
    <n v="0.34246575342465752"/>
    <x v="3"/>
  </r>
  <r>
    <n v="681"/>
    <s v="循环压力治疗仪（抗血栓）"/>
    <s v="DVT-2600"/>
    <s v="韩国大星"/>
    <s v="在用"/>
    <s v="3病区"/>
    <s v="2017.03.23"/>
    <d v="2017-03-25T00:00:00"/>
    <s v="保内"/>
    <s v="保内2020.3"/>
    <s v="3病区"/>
    <s v="循环压力治疗仪"/>
    <x v="8"/>
    <x v="1"/>
    <n v="0.34246575342465752"/>
    <x v="3"/>
  </r>
  <r>
    <n v="682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x v="1"/>
    <n v="1.0328767123287672"/>
    <x v="3"/>
  </r>
  <r>
    <n v="683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x v="1"/>
    <n v="1.0328767123287672"/>
    <x v="3"/>
  </r>
  <r>
    <n v="684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x v="1"/>
    <n v="1.0328767123287672"/>
    <x v="3"/>
  </r>
  <r>
    <n v="685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x v="1"/>
    <n v="1.0328767123287672"/>
    <x v="3"/>
  </r>
  <r>
    <n v="686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x v="1"/>
    <n v="1.0328767123287672"/>
    <x v="3"/>
  </r>
  <r>
    <n v="687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x v="1"/>
    <n v="1.0328767123287672"/>
    <x v="3"/>
  </r>
  <r>
    <n v="688"/>
    <s v="心电图机"/>
    <s v="MAC800"/>
    <s v="GE医疗集团"/>
    <s v="在用"/>
    <s v="3病区"/>
    <s v="2016.05.12"/>
    <d v="2016-05-12T00:00:00"/>
    <s v="保外"/>
    <s v="保外"/>
    <s v="3病区"/>
    <s v="心电图机"/>
    <x v="6"/>
    <x v="1"/>
    <n v="1.210958904109589"/>
    <x v="0"/>
  </r>
  <r>
    <n v="689"/>
    <s v="心电图机"/>
    <s v="MAC800"/>
    <s v="GE医疗集团"/>
    <s v="在用"/>
    <s v="9病区"/>
    <s v="2016.05.12"/>
    <d v="2016-05-12T00:00:00"/>
    <s v="保外"/>
    <s v="保外"/>
    <s v="9病区"/>
    <s v="心电图机"/>
    <x v="6"/>
    <x v="1"/>
    <n v="1.210958904109589"/>
    <x v="0"/>
  </r>
  <r>
    <n v="690"/>
    <s v="心电图机"/>
    <s v="MAC800"/>
    <s v="GE医疗集团"/>
    <s v="在用"/>
    <s v="1病区"/>
    <s v="2016.05.12"/>
    <d v="2016-05-12T00:00:00"/>
    <s v="保外"/>
    <s v="保外"/>
    <s v="1病区"/>
    <s v="心电图机"/>
    <x v="6"/>
    <x v="1"/>
    <n v="1.210958904109589"/>
    <x v="0"/>
  </r>
  <r>
    <n v="691"/>
    <s v="心电图机"/>
    <s v="MAC800"/>
    <s v="GE医疗集团"/>
    <s v="在用"/>
    <s v="25病区"/>
    <s v="2016.05.12"/>
    <d v="2016-05-12T00:00:00"/>
    <s v="保外"/>
    <s v="保外"/>
    <s v="25病区"/>
    <s v="心电图机"/>
    <x v="6"/>
    <x v="1"/>
    <n v="1.210958904109589"/>
    <x v="0"/>
  </r>
  <r>
    <n v="692"/>
    <s v="心电图机"/>
    <s v="MAC800"/>
    <s v="GE医疗集团"/>
    <s v="在用"/>
    <s v="功能科"/>
    <s v="2016.05.12"/>
    <d v="2016-05-12T00:00:00"/>
    <s v="保外"/>
    <s v="保外"/>
    <s v="功能科"/>
    <s v="心电图机"/>
    <x v="6"/>
    <x v="1"/>
    <n v="1.210958904109589"/>
    <x v="0"/>
  </r>
  <r>
    <n v="693"/>
    <s v="心电图机"/>
    <s v="MAC800"/>
    <s v="GE医疗集团"/>
    <s v="在用"/>
    <s v="29病区"/>
    <s v="2016.05.12"/>
    <d v="2016-05-12T00:00:00"/>
    <s v="保外"/>
    <s v="保外"/>
    <s v="29病区"/>
    <s v="心电图机"/>
    <x v="6"/>
    <x v="1"/>
    <n v="1.210958904109589"/>
    <x v="0"/>
  </r>
  <r>
    <n v="694"/>
    <s v="心电图机"/>
    <s v="MAC800"/>
    <s v="GE医疗集团"/>
    <s v="在用"/>
    <s v="28病区"/>
    <s v="2016.05.12"/>
    <d v="2016-05-12T00:00:00"/>
    <s v="保外"/>
    <s v="保外"/>
    <s v="28病区"/>
    <s v="心电图机"/>
    <x v="6"/>
    <x v="1"/>
    <n v="1.210958904109589"/>
    <x v="0"/>
  </r>
  <r>
    <n v="695"/>
    <s v="心电图机"/>
    <s v="MAC800"/>
    <s v="GE医疗集团"/>
    <s v="在用"/>
    <s v="21病区"/>
    <s v="2016.05.12"/>
    <d v="2016-05-12T00:00:00"/>
    <s v="保外"/>
    <s v="保外"/>
    <s v="21病区"/>
    <s v="心电图机"/>
    <x v="6"/>
    <x v="1"/>
    <n v="1.210958904109589"/>
    <x v="0"/>
  </r>
  <r>
    <n v="696"/>
    <s v="心电图机"/>
    <s v="MAC800"/>
    <s v="GE医疗集团"/>
    <s v="在用"/>
    <s v="23病区"/>
    <s v="2016.05.12"/>
    <d v="2016-05-12T00:00:00"/>
    <s v="保外"/>
    <s v="保外"/>
    <s v="23病区"/>
    <s v="心电图机"/>
    <x v="6"/>
    <x v="1"/>
    <n v="1.210958904109589"/>
    <x v="0"/>
  </r>
  <r>
    <n v="697"/>
    <s v="高速冷冻离心机"/>
    <s v="KDC-160HR"/>
    <s v="安徽中科中佳"/>
    <s v="在用"/>
    <s v="检验科"/>
    <s v="2015.08.11"/>
    <d v="2015-08-11T00:00:00"/>
    <s v="保外"/>
    <s v="保外"/>
    <s v="PCR实验室"/>
    <s v="冷冻离心机"/>
    <x v="2"/>
    <x v="2"/>
    <n v="1.9643835616438357"/>
    <x v="0"/>
  </r>
  <r>
    <n v="698"/>
    <s v="低速冷冻离心机"/>
    <s v="KDC-2046"/>
    <s v="安徽中科中佳"/>
    <s v="在用"/>
    <s v="检验科"/>
    <s v="2015.08.11"/>
    <d v="2015-08-11T00:00:00"/>
    <s v="保外"/>
    <s v="保外"/>
    <s v="生化室"/>
    <s v="冷冻离心机"/>
    <x v="2"/>
    <x v="2"/>
    <n v="1.9643835616438357"/>
    <x v="0"/>
  </r>
  <r>
    <n v="699"/>
    <s v="排痰机"/>
    <s v="PTJ-300A"/>
    <s v="淄博芙莱特医疗"/>
    <s v="在用"/>
    <s v="24病区"/>
    <s v="2007.05.18"/>
    <d v="2007-05-18T00:00:00"/>
    <s v="保外"/>
    <s v="保外"/>
    <s v="24病区"/>
    <s v="排痰机"/>
    <x v="9"/>
    <x v="2"/>
    <n v="10.202739726027398"/>
    <x v="2"/>
  </r>
  <r>
    <n v="700"/>
    <s v="EZLABS免疫检测系统"/>
    <s v="e-308"/>
    <s v="深圳微点生物"/>
    <s v="在用"/>
    <s v="26病区"/>
    <s v="2012.04.27"/>
    <d v="2012-04-27T00:00:00"/>
    <s v="保外"/>
    <s v="保外"/>
    <s v="26病区"/>
    <s v="免疫检测系统"/>
    <x v="2"/>
    <x v="1"/>
    <n v="5.2547945205479456"/>
    <x v="1"/>
  </r>
  <r>
    <n v="701"/>
    <s v="立式灭菌器"/>
    <s v="LMQ.J"/>
    <s v="山东新华医疗器械股份"/>
    <s v="在用"/>
    <s v="检验科"/>
    <s v="2011.09.09"/>
    <d v="2011-09-09T00:00:00"/>
    <s v="保外"/>
    <s v="保外"/>
    <s v="检验科"/>
    <s v="立式灭菌器"/>
    <x v="9"/>
    <x v="1"/>
    <n v="5.8876712328767127"/>
    <x v="1"/>
  </r>
  <r>
    <n v="702"/>
    <s v="呼吸机"/>
    <s v="美科瑞急救呼吸机"/>
    <s v="苏州市天之娇商贸"/>
    <s v="在用"/>
    <s v="后勤保障部"/>
    <s v="2011.01.27"/>
    <d v="2011-01-27T00:00:00"/>
    <s v="保外"/>
    <s v="保外"/>
    <s v="救护车"/>
    <s v="呼吸机"/>
    <x v="5"/>
    <x v="0"/>
    <n v="6.5041095890410956"/>
    <x v="1"/>
  </r>
  <r>
    <n v="703"/>
    <s v="微波治疗仪"/>
    <s v="ECO-100D"/>
    <s v="南京亿高"/>
    <s v="在用"/>
    <s v="口腔科"/>
    <s v="2009.06.11"/>
    <d v="2009-06-11T00:00:00"/>
    <s v="保外"/>
    <s v="保外"/>
    <s v="口腔科"/>
    <s v="微波治疗仪"/>
    <x v="10"/>
    <x v="0"/>
    <n v="8.1342465753424662"/>
    <x v="2"/>
  </r>
  <r>
    <n v="704"/>
    <s v="骨髓细胞图象分析系统"/>
    <s v="CMIS--2011"/>
    <s v="重庆天海医电集团"/>
    <s v="在用"/>
    <s v="检验科"/>
    <s v="2008.02.25"/>
    <d v="2008-02-25T00:00:00"/>
    <s v="保外"/>
    <s v="保外"/>
    <s v="检验科"/>
    <s v="骨髓细胞图象分析系统"/>
    <x v="2"/>
    <x v="1"/>
    <n v="9.4273972602739722"/>
    <x v="2"/>
  </r>
  <r>
    <n v="705"/>
    <s v="电动病床"/>
    <s v="CA-53MA-3CA"/>
    <s v="八乐梦"/>
    <s v="在用"/>
    <s v="3病区"/>
    <s v="2007.07.14"/>
    <d v="2007-07-14T00:00:00"/>
    <s v="保外"/>
    <s v="保外"/>
    <s v="3病区"/>
    <s v="电动病床"/>
    <x v="9"/>
    <x v="1"/>
    <n v="10.046575342465754"/>
    <x v="2"/>
  </r>
  <r>
    <n v="706"/>
    <s v="鼻窦光学内窥"/>
    <s v="XION(零度)"/>
    <s v="杭州东润贸易"/>
    <s v="在用"/>
    <s v="手术室"/>
    <s v="2004.05.07"/>
    <d v="2004-05-07T00:00:00"/>
    <s v="保外"/>
    <s v="保外"/>
    <s v="手术室"/>
    <s v="鼻窦镜"/>
    <x v="7"/>
    <x v="1"/>
    <n v="13.232876712328768"/>
    <x v="2"/>
  </r>
  <r>
    <n v="707"/>
    <s v="4mm 30o 鼻窦镜"/>
    <s v="易科斯"/>
    <s v="上海昌盈贸易"/>
    <s v="在用"/>
    <s v="手术室"/>
    <s v="2007.01.11"/>
    <d v="2007-01-11T00:00:00"/>
    <s v="保外"/>
    <s v="保外"/>
    <s v="手术室"/>
    <s v="鼻窦镜"/>
    <x v="7"/>
    <x v="1"/>
    <n v="10.550684931506849"/>
    <x v="2"/>
  </r>
  <r>
    <n v="708"/>
    <s v="电动病床"/>
    <s v="CA-52M3-3CA"/>
    <s v="八乐梦"/>
    <s v="在用"/>
    <s v="3病区"/>
    <s v="2008.05.05"/>
    <d v="2008-05-05T00:00:00"/>
    <s v="保外"/>
    <s v="保外"/>
    <s v="3病区"/>
    <s v="电动病床"/>
    <x v="9"/>
    <x v="1"/>
    <n v="9.2356164383561641"/>
    <x v="2"/>
  </r>
  <r>
    <n v="709"/>
    <s v="电动病床"/>
    <s v="CA-52M3-3CA"/>
    <s v="八乐梦"/>
    <s v="在用"/>
    <s v="3病区"/>
    <s v="2008.05.05"/>
    <d v="2008-05-05T00:00:00"/>
    <s v="保外"/>
    <s v="保外"/>
    <s v="3病区"/>
    <s v="电动病床"/>
    <x v="9"/>
    <x v="1"/>
    <n v="9.2356164383561641"/>
    <x v="2"/>
  </r>
  <r>
    <n v="710"/>
    <s v="电动病床"/>
    <s v="CA-52M3-3CA"/>
    <s v="八乐梦"/>
    <s v="在用"/>
    <s v="3病区"/>
    <s v="2008.05.05"/>
    <d v="2008-05-05T00:00:00"/>
    <s v="保外"/>
    <s v="保外"/>
    <s v="3病区"/>
    <s v="电动病床"/>
    <x v="9"/>
    <x v="1"/>
    <n v="9.2356164383561641"/>
    <x v="2"/>
  </r>
  <r>
    <n v="711"/>
    <s v="台式灭菌锅"/>
    <s v="2540MK"/>
    <s v="美中互利"/>
    <s v="在用"/>
    <s v="手术室"/>
    <s v="2007.12.07"/>
    <d v="2007-12-07T00:00:00"/>
    <s v="保外"/>
    <s v="保外"/>
    <s v="手术室"/>
    <s v="消毒锅"/>
    <x v="9"/>
    <x v="1"/>
    <n v="9.6465753424657539"/>
    <x v="2"/>
  </r>
  <r>
    <n v="712"/>
    <s v="高频电刀"/>
    <s v="GD350-B4"/>
    <s v="上海沪通"/>
    <s v="在用"/>
    <s v="手术室"/>
    <s v="2005.06.07"/>
    <d v="2005-06-07T00:00:00"/>
    <s v="保外"/>
    <s v="保外"/>
    <s v="手术室"/>
    <s v="高频电刀"/>
    <x v="10"/>
    <x v="0"/>
    <n v="12.147945205479452"/>
    <x v="2"/>
  </r>
  <r>
    <n v="713"/>
    <s v="高频电刀"/>
    <s v="GD350-B4"/>
    <s v="上海沪通"/>
    <s v="在用"/>
    <s v="手术室"/>
    <s v="2004.06.11"/>
    <d v="2004-06-11T00:00:00"/>
    <s v="保外"/>
    <s v="保外"/>
    <s v="手术室"/>
    <s v="高频电刀"/>
    <x v="10"/>
    <x v="0"/>
    <n v="13.136986301369863"/>
    <x v="2"/>
  </r>
  <r>
    <n v="714"/>
    <s v="磁振热治疗仪"/>
    <s v="HB-220D"/>
    <s v="苏州好博医疗"/>
    <s v="在用"/>
    <s v="康复医学科"/>
    <s v="2014.11.24"/>
    <d v="2014-11-24T00:00:00"/>
    <s v="保外"/>
    <s v="保外"/>
    <s v="康复医学科"/>
    <s v="磁振热治疗仪"/>
    <x v="8"/>
    <x v="1"/>
    <n v="2.6767123287671235"/>
    <x v="0"/>
  </r>
  <r>
    <n v="715"/>
    <s v="临时起博器"/>
    <s v="美敦力5348"/>
    <s v="南京金海圣"/>
    <s v="在用"/>
    <s v="介入科"/>
    <s v="2007.01.26"/>
    <d v="2007-01-26T00:00:00"/>
    <s v="保外"/>
    <s v="保外"/>
    <s v="DSA室"/>
    <s v="临时起搏器"/>
    <x v="6"/>
    <x v="0"/>
    <n v="10.509589041095891"/>
    <x v="2"/>
  </r>
  <r>
    <n v="716"/>
    <s v="10mm 30o 腹腔镜"/>
    <s v="Stryker"/>
    <s v="史赛克公司"/>
    <s v="在用"/>
    <s v="手术室"/>
    <s v="2006.11.24"/>
    <d v="2006-11-24T00:00:00"/>
    <s v="保外"/>
    <s v="保外"/>
    <s v="手术室"/>
    <s v="腹腔镜"/>
    <x v="7"/>
    <x v="0"/>
    <n v="10.682191780821919"/>
    <x v="2"/>
  </r>
  <r>
    <n v="717"/>
    <s v="口腔综合治疗台"/>
    <s v="SD868-J"/>
    <s v="上海森德科技"/>
    <s v="在用"/>
    <s v="体检中心"/>
    <s v="2003.04.17"/>
    <d v="2003-04-17T00:00:00"/>
    <s v="保外"/>
    <s v="保外"/>
    <s v="体检中心"/>
    <s v="口腔治疗台"/>
    <x v="16"/>
    <x v="1"/>
    <n v="14.290410958904101"/>
    <x v="2"/>
  </r>
  <r>
    <n v="718"/>
    <s v="监护仪"/>
    <s v="PM--9000E"/>
    <s v="深圳迈瑞生物"/>
    <s v="在用"/>
    <s v="2病区"/>
    <s v="2009.09.24"/>
    <d v="2009-09-24T00:00:00"/>
    <s v="保外"/>
    <s v="保外"/>
    <s v="2病区"/>
    <s v="监护仪"/>
    <x v="6"/>
    <x v="0"/>
    <n v="7.8465753424657532"/>
    <x v="1"/>
  </r>
  <r>
    <n v="719"/>
    <s v="监护仪"/>
    <s v="PM--9000E"/>
    <s v="深圳迈瑞生物"/>
    <s v="在用"/>
    <s v="2病区"/>
    <s v="2009.09.24"/>
    <d v="2009-09-24T00:00:00"/>
    <s v="保外"/>
    <s v="保外"/>
    <s v="2病区"/>
    <s v="监护仪"/>
    <x v="6"/>
    <x v="0"/>
    <n v="7.8465753424657532"/>
    <x v="1"/>
  </r>
  <r>
    <n v="720"/>
    <s v="监护仪"/>
    <s v="PM--9000E"/>
    <s v="深圳迈瑞生物"/>
    <s v="在用"/>
    <s v="9病区"/>
    <s v="2009.09.24"/>
    <d v="2009-09-24T00:00:00"/>
    <s v="保外"/>
    <s v="保外"/>
    <s v="9病区"/>
    <s v="监护仪"/>
    <x v="6"/>
    <x v="0"/>
    <n v="7.8465753424657532"/>
    <x v="1"/>
  </r>
  <r>
    <n v="721"/>
    <s v="监护仪"/>
    <s v="PM--9000E"/>
    <s v="深圳迈瑞生物"/>
    <s v="在用"/>
    <s v="9病区"/>
    <s v="2009.09.24"/>
    <d v="2009-09-24T00:00:00"/>
    <s v="保外"/>
    <s v="保外"/>
    <s v="9病区"/>
    <s v="监护仪"/>
    <x v="6"/>
    <x v="0"/>
    <n v="7.8465753424657532"/>
    <x v="1"/>
  </r>
  <r>
    <n v="722"/>
    <s v="冷冻治疗仪"/>
    <s v="HB-801BW"/>
    <s v="扬州华康电子"/>
    <s v="在用"/>
    <s v="手术室"/>
    <s v="2016.10.14"/>
    <d v="2016-10-15T00:00:00"/>
    <s v="保内"/>
    <s v="保内2017.10"/>
    <s v="手术室"/>
    <s v="冷冻治疗仪"/>
    <x v="9"/>
    <x v="1"/>
    <n v="0.78356164383561644"/>
    <x v="3"/>
  </r>
  <r>
    <n v="723"/>
    <s v="数字震动感觉阈值检查仪"/>
    <s v="Sensiometer A"/>
    <s v="北京蓝迅时代"/>
    <s v="在用"/>
    <s v="30病区"/>
    <s v="2011.09.29"/>
    <d v="2011-09-29T00:00:00"/>
    <s v="保外"/>
    <s v="保外"/>
    <s v="30病区"/>
    <s v="阈值检查仪"/>
    <x v="6"/>
    <x v="2"/>
    <n v="5.8328767123287673"/>
    <x v="1"/>
  </r>
  <r>
    <n v="724"/>
    <s v="0度耳光学内窥"/>
    <s v="STORZ"/>
    <s v="南京赫斯特"/>
    <s v="在用"/>
    <s v="耳鼻喉科"/>
    <s v="2009.06.17"/>
    <d v="2009-06-17T00:00:00"/>
    <s v="保外"/>
    <s v="保外"/>
    <s v="五官科"/>
    <s v="耳光学内窥"/>
    <x v="7"/>
    <x v="1"/>
    <n v="8.117808219178082"/>
    <x v="2"/>
  </r>
  <r>
    <n v="725"/>
    <s v="床单位消毒机"/>
    <s v="森林雨  NY-300S"/>
    <s v="上海南洋医用材料"/>
    <s v="在用"/>
    <s v="1病区"/>
    <s v="2003.12.30"/>
    <d v="2003-12-30T00:00:00"/>
    <s v="保外"/>
    <s v="保外"/>
    <s v="1病区"/>
    <s v="消毒机"/>
    <x v="9"/>
    <x v="2"/>
    <n v="13.586301369863014"/>
    <x v="2"/>
  </r>
  <r>
    <n v="726"/>
    <s v="床单位消毒机"/>
    <s v="森林雨  NY-300S"/>
    <s v="上海南洋医用材料"/>
    <s v="在用"/>
    <s v="3病区"/>
    <s v="2003.12.30"/>
    <d v="2003-12-30T00:00:00"/>
    <s v="保外"/>
    <s v="保外"/>
    <s v="3病区"/>
    <s v="消毒机"/>
    <x v="9"/>
    <x v="2"/>
    <n v="13.586301369863014"/>
    <x v="2"/>
  </r>
  <r>
    <n v="727"/>
    <s v="尿道膀胱镜"/>
    <s v="WZ"/>
    <s v="沈阳沈大光学内窥"/>
    <s v="在用"/>
    <s v="手术室"/>
    <s v="2001.06.01"/>
    <d v="2001-06-01T00:00:00"/>
    <s v="保外"/>
    <s v="保外"/>
    <s v="手术室"/>
    <s v="膀胱镜"/>
    <x v="7"/>
    <x v="1"/>
    <n v="16.167123287671235"/>
    <x v="2"/>
  </r>
  <r>
    <n v="728"/>
    <s v="微波治疗仪"/>
    <s v="ECO-100D"/>
    <s v="南京亿高"/>
    <s v="在用"/>
    <s v="耳鼻喉科"/>
    <s v="2010.04.22"/>
    <d v="2010-04-22T00:00:00"/>
    <s v="保外"/>
    <s v="保外"/>
    <s v="五官科"/>
    <s v="微波治疗"/>
    <x v="10"/>
    <x v="0"/>
    <n v="7.2712328767123289"/>
    <x v="1"/>
  </r>
  <r>
    <n v="729"/>
    <s v="排痰机"/>
    <s v="PTJ-300A"/>
    <s v="淄博芙莱特医疗"/>
    <s v="在用"/>
    <s v="23病区"/>
    <s v="2011.05.25"/>
    <d v="2011-05-26T00:00:00"/>
    <s v="保外"/>
    <s v="保外"/>
    <s v="23病区"/>
    <s v="排痰机"/>
    <x v="9"/>
    <x v="2"/>
    <n v="6.1780821917808222"/>
    <x v="1"/>
  </r>
  <r>
    <n v="730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x v="1"/>
    <n v="7.720547945205479"/>
    <x v="1"/>
  </r>
  <r>
    <n v="731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x v="1"/>
    <n v="7.720547945205479"/>
    <x v="1"/>
  </r>
  <r>
    <n v="732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x v="1"/>
    <n v="7.720547945205479"/>
    <x v="1"/>
  </r>
  <r>
    <n v="733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x v="1"/>
    <n v="7.720547945205479"/>
    <x v="1"/>
  </r>
  <r>
    <n v="734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x v="1"/>
    <n v="7.720547945205479"/>
    <x v="1"/>
  </r>
  <r>
    <n v="735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x v="1"/>
    <n v="7.720547945205479"/>
    <x v="1"/>
  </r>
  <r>
    <n v="736"/>
    <s v="脑电仿生电刺激仪"/>
    <s v="-"/>
    <s v="上海乾康医疗"/>
    <s v="在用"/>
    <s v="24病区"/>
    <s v="2009.06.18"/>
    <d v="2009-06-18T00:00:00"/>
    <s v="保外"/>
    <s v="保外"/>
    <s v="24病区"/>
    <s v="脑电仿生电刺激仪"/>
    <x v="6"/>
    <x v="1"/>
    <n v="8.1150684931506856"/>
    <x v="2"/>
  </r>
  <r>
    <n v="737"/>
    <s v="排痰机"/>
    <s v="PTJ-300A"/>
    <s v="淄博芙莱特医疗"/>
    <s v="在用"/>
    <s v="3病区"/>
    <s v="2013.04.02"/>
    <d v="2013-04-02T00:00:00"/>
    <s v="保外"/>
    <s v="保外"/>
    <s v="3病区"/>
    <s v="排痰机"/>
    <x v="9"/>
    <x v="2"/>
    <n v="4.3232876712328769"/>
    <x v="1"/>
  </r>
  <r>
    <n v="738"/>
    <s v="监护仪"/>
    <s v="PM--7000"/>
    <s v="深圳迈瑞生物"/>
    <s v="在用"/>
    <s v="2病区"/>
    <s v="2009.09.24"/>
    <d v="2009-09-24T00:00:00"/>
    <s v="保外"/>
    <s v="保外"/>
    <s v="2病区"/>
    <s v="监护仪"/>
    <x v="6"/>
    <x v="0"/>
    <n v="7.8465753424657532"/>
    <x v="1"/>
  </r>
  <r>
    <n v="739"/>
    <s v="脑电仿生电刺激仪"/>
    <s v="CVFT-MG201"/>
    <s v="上海乾康医疗"/>
    <s v="在用"/>
    <s v="23病区"/>
    <s v="2011.05.25"/>
    <d v="2011-05-26T00:00:00"/>
    <s v="保外"/>
    <s v="保外"/>
    <s v="23病区"/>
    <s v="脑电仿生电刺激仪"/>
    <x v="6"/>
    <x v="1"/>
    <n v="6.1780821917808222"/>
    <x v="1"/>
  </r>
  <r>
    <n v="740"/>
    <s v="监护仪"/>
    <s v="UT4000A-5V1000"/>
    <s v="深圳金科威"/>
    <s v="在用"/>
    <s v="2病区"/>
    <s v="2003.05.07"/>
    <d v="2003-05-07T00:00:00"/>
    <s v="保外"/>
    <s v="保外"/>
    <s v="2病区"/>
    <s v="监护仪"/>
    <x v="6"/>
    <x v="0"/>
    <n v="14.235616438356164"/>
    <x v="2"/>
  </r>
  <r>
    <n v="741"/>
    <s v="婴儿培养箱"/>
    <s v="YP-920"/>
    <s v="浙江宁波戴维"/>
    <s v="在用"/>
    <s v="9病区"/>
    <s v="2011.05.25"/>
    <d v="2011-05-26T00:00:00"/>
    <s v="保外"/>
    <s v="保外"/>
    <s v="9病区"/>
    <s v="婴儿培养箱"/>
    <x v="6"/>
    <x v="0"/>
    <n v="6.1780821917808222"/>
    <x v="1"/>
  </r>
  <r>
    <n v="742"/>
    <s v="婴儿培养箱"/>
    <s v="YP-920"/>
    <s v="浙江宁波戴维"/>
    <s v="在用"/>
    <s v="9病区"/>
    <s v="2011.05.25"/>
    <d v="2011-05-26T00:00:00"/>
    <s v="保外"/>
    <s v="保外"/>
    <s v="9病区"/>
    <s v="婴儿培养箱"/>
    <x v="6"/>
    <x v="0"/>
    <n v="6.1780821917808222"/>
    <x v="1"/>
  </r>
  <r>
    <n v="743"/>
    <s v="温热式低周波治疗仪"/>
    <s v="HL-III"/>
    <s v="日本好玛"/>
    <s v="在用"/>
    <s v="康复医学科"/>
    <s v="2014.11.06"/>
    <d v="2014-11-06T00:00:00"/>
    <s v="保外"/>
    <s v="保外"/>
    <s v="康复医学科"/>
    <s v="温热式低周波治疗仪"/>
    <x v="8"/>
    <x v="1"/>
    <n v="2.7260273972602738"/>
    <x v="0"/>
  </r>
  <r>
    <n v="744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x v="1"/>
    <n v="2.5780821917808221"/>
    <x v="0"/>
  </r>
  <r>
    <n v="745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x v="1"/>
    <n v="2.5780821917808221"/>
    <x v="0"/>
  </r>
  <r>
    <n v="746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x v="1"/>
    <n v="2.5780821917808221"/>
    <x v="0"/>
  </r>
  <r>
    <n v="747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x v="1"/>
    <n v="2.5780821917808221"/>
    <x v="0"/>
  </r>
  <r>
    <n v="748"/>
    <s v="转运推车"/>
    <s v="KK-723"/>
    <s v="八乐梦"/>
    <s v="在用"/>
    <s v="急诊科"/>
    <s v="2005.06.18"/>
    <d v="2005-06-18T00:00:00"/>
    <s v="保外"/>
    <s v="保外"/>
    <s v="急诊科"/>
    <s v="推车"/>
    <x v="9"/>
    <x v="2"/>
    <n v="12.117808219178082"/>
    <x v="2"/>
  </r>
  <r>
    <n v="749"/>
    <s v="转运推车"/>
    <s v="KK-723"/>
    <s v="八乐梦"/>
    <s v="在用"/>
    <s v="急诊科"/>
    <s v="2005.06.18"/>
    <d v="2005-06-18T00:00:00"/>
    <s v="保外"/>
    <s v="保外"/>
    <s v="急诊科"/>
    <s v="推车"/>
    <x v="9"/>
    <x v="2"/>
    <n v="12.117808219178082"/>
    <x v="2"/>
  </r>
  <r>
    <n v="750"/>
    <s v="转运推车"/>
    <s v="KK-723"/>
    <s v="八乐梦"/>
    <s v="在用"/>
    <s v="急诊科"/>
    <s v="2005.04.15"/>
    <d v="2005-04-15T00:00:00"/>
    <s v="保外"/>
    <s v="保外"/>
    <s v="急诊科"/>
    <s v="推车"/>
    <x v="9"/>
    <x v="2"/>
    <n v="12.293150684931506"/>
    <x v="2"/>
  </r>
  <r>
    <n v="751"/>
    <s v="转运推车"/>
    <s v="KK-723"/>
    <s v="八乐梦"/>
    <s v="在用"/>
    <s v="急诊科"/>
    <s v="2005.04.15"/>
    <d v="2005-04-15T00:00:00"/>
    <s v="保外"/>
    <s v="保外"/>
    <s v="急诊科"/>
    <s v="推车"/>
    <x v="9"/>
    <x v="2"/>
    <n v="12.293150684931506"/>
    <x v="2"/>
  </r>
  <r>
    <n v="752"/>
    <s v="转运推车"/>
    <s v="KK-723"/>
    <s v="八乐梦"/>
    <s v="在用"/>
    <s v="急诊科"/>
    <s v="2005.04.15"/>
    <d v="2005-04-15T00:00:00"/>
    <s v="保外"/>
    <s v="保外"/>
    <s v="急诊科"/>
    <s v="推车"/>
    <x v="9"/>
    <x v="2"/>
    <n v="12.293150684931506"/>
    <x v="2"/>
  </r>
  <r>
    <n v="753"/>
    <s v="转运推车"/>
    <s v="KK-723"/>
    <s v="八乐梦"/>
    <s v="在用"/>
    <s v="急诊科"/>
    <s v="2005.04.15"/>
    <d v="2005-04-15T00:00:00"/>
    <s v="保外"/>
    <s v="保外"/>
    <s v="急诊科"/>
    <s v="推车"/>
    <x v="9"/>
    <x v="2"/>
    <n v="12.293150684931506"/>
    <x v="2"/>
  </r>
  <r>
    <n v="754"/>
    <s v="转运推车"/>
    <s v="KK-723"/>
    <s v="八乐梦"/>
    <s v="在用"/>
    <s v="胃肠镜室"/>
    <s v="2004.12.09"/>
    <d v="2004-12-09T00:00:00"/>
    <s v="保外"/>
    <s v="保外"/>
    <s v="内镜室"/>
    <s v="转送推车"/>
    <x v="9"/>
    <x v="2"/>
    <n v="12.641095890410959"/>
    <x v="2"/>
  </r>
  <r>
    <n v="755"/>
    <s v="转运推车"/>
    <s v="KK-723"/>
    <s v="八乐梦"/>
    <s v="在用"/>
    <s v="胃肠镜室"/>
    <s v="2004.10.26"/>
    <d v="2004-10-26T00:00:00"/>
    <s v="保外"/>
    <s v="保外"/>
    <s v="内镜室"/>
    <s v="转送推车"/>
    <x v="9"/>
    <x v="2"/>
    <n v="12.761643835616438"/>
    <x v="2"/>
  </r>
  <r>
    <n v="756"/>
    <s v="转运推车"/>
    <s v="KK-723"/>
    <s v="八乐梦"/>
    <s v="在用"/>
    <s v="3病区"/>
    <s v="2004.10.26"/>
    <d v="2004-10-26T00:00:00"/>
    <s v="保外"/>
    <s v="保外"/>
    <s v="3病区"/>
    <s v="推车"/>
    <x v="9"/>
    <x v="2"/>
    <n v="12.761643835616438"/>
    <x v="2"/>
  </r>
  <r>
    <n v="757"/>
    <s v="新生儿蓝光治疗仪"/>
    <s v="Lullaby LED PT"/>
    <s v="GE医疗集团"/>
    <s v="在用"/>
    <s v="9病区"/>
    <s v="2016.07.20"/>
    <d v="2016-07-21T00:00:00"/>
    <s v="保内"/>
    <s v="保内2021.7"/>
    <s v="9病区"/>
    <s v="蓝光治疗仪"/>
    <x v="8"/>
    <x v="1"/>
    <n v="1.0191780821917809"/>
    <x v="3"/>
  </r>
  <r>
    <n v="758"/>
    <s v="新生儿蓝光治疗仪"/>
    <s v="Lullaby LED PT"/>
    <s v="GE医疗集团"/>
    <s v="在用"/>
    <s v="9病区"/>
    <s v="2016.07.20"/>
    <d v="2016-07-21T00:00:00"/>
    <s v="保内"/>
    <s v="保内2021.7"/>
    <s v="9病区"/>
    <s v="蓝光治疗仪"/>
    <x v="8"/>
    <x v="1"/>
    <n v="1.0191780821917809"/>
    <x v="3"/>
  </r>
  <r>
    <n v="759"/>
    <s v="排痰机"/>
    <s v="PTJ-300A"/>
    <s v="淄博芙莱特医疗"/>
    <s v="在用"/>
    <s v="17病区"/>
    <s v="2016.04.01"/>
    <d v="2016-04-01T00:00:00"/>
    <s v="保内"/>
    <s v="保内2020.4"/>
    <s v="17病区"/>
    <s v="排痰机"/>
    <x v="9"/>
    <x v="2"/>
    <n v="1.3232876712328767"/>
    <x v="3"/>
  </r>
  <r>
    <n v="760"/>
    <s v="排痰机"/>
    <s v="PTJ-300A"/>
    <s v="淄博芙莱特医疗"/>
    <s v="在用"/>
    <s v="11病区"/>
    <s v="2016.04.01"/>
    <d v="2016-04-01T00:00:00"/>
    <s v="保内"/>
    <s v="保内2020.4"/>
    <s v="11病区"/>
    <s v="排痰机"/>
    <x v="9"/>
    <x v="2"/>
    <n v="1.3232876712328767"/>
    <x v="3"/>
  </r>
  <r>
    <n v="761"/>
    <s v="排痰机"/>
    <s v="PTJ-300A"/>
    <s v="淄博芙莱特医疗"/>
    <s v="在用"/>
    <s v="11病区"/>
    <s v="2016.04.01"/>
    <d v="2016-04-01T00:00:00"/>
    <s v="保内"/>
    <s v="保内2020.4"/>
    <s v="11病区"/>
    <s v="排痰机"/>
    <x v="9"/>
    <x v="2"/>
    <n v="1.3232876712328767"/>
    <x v="3"/>
  </r>
  <r>
    <n v="762"/>
    <s v="排痰机"/>
    <s v="PTJ-300A"/>
    <s v="淄博芙莱特医疗"/>
    <s v="在用"/>
    <s v="1病区"/>
    <s v="2016.04.01"/>
    <d v="2016-04-01T00:00:00"/>
    <s v="保内"/>
    <s v="保内2020.4"/>
    <s v="1病区"/>
    <s v="排痰机"/>
    <x v="9"/>
    <x v="2"/>
    <n v="1.3232876712328767"/>
    <x v="3"/>
  </r>
  <r>
    <n v="763"/>
    <s v="排痰机"/>
    <s v="PTJ-300A"/>
    <s v="淄博芙莱特医疗"/>
    <s v="在用"/>
    <s v="3病区"/>
    <s v="2016.04.01"/>
    <d v="2016-04-01T00:00:00"/>
    <s v="保内"/>
    <s v="保内2020.4"/>
    <s v="3病区"/>
    <s v="排痰机"/>
    <x v="9"/>
    <x v="2"/>
    <n v="1.3232876712328767"/>
    <x v="3"/>
  </r>
  <r>
    <n v="764"/>
    <s v="BARD活检枪"/>
    <s v="MG1522"/>
    <s v="南京海培医疗"/>
    <s v="在用"/>
    <s v="16病区"/>
    <s v="2016.02.26"/>
    <d v="2016-02-26T00:00:00"/>
    <s v="保外"/>
    <s v="保外"/>
    <s v="16病区"/>
    <s v="活检设备"/>
    <x v="12"/>
    <x v="0"/>
    <n v="1.4191780821917808"/>
    <x v="0"/>
  </r>
  <r>
    <n v="765"/>
    <s v="医用微波仪"/>
    <s v="YWY-2K"/>
    <s v="南京康友"/>
    <s v="在用"/>
    <s v="19病区"/>
    <s v="2012.05.25"/>
    <d v="2012-05-25T00:00:00"/>
    <s v="保外"/>
    <s v="保外"/>
    <s v="19病区"/>
    <s v="医用微波仪"/>
    <x v="10"/>
    <x v="0"/>
    <n v="5.1780821917808222"/>
    <x v="1"/>
  </r>
  <r>
    <n v="766"/>
    <s v="转运推车"/>
    <s v="KK--728E"/>
    <s v="八乐梦"/>
    <s v="在用"/>
    <s v="急诊科"/>
    <s v="2009.11.10"/>
    <d v="2009-11-10T00:00:00"/>
    <s v="保外"/>
    <s v="保外"/>
    <s v="急诊科"/>
    <s v="推车"/>
    <x v="9"/>
    <x v="2"/>
    <n v="7.7178082191780826"/>
    <x v="1"/>
  </r>
  <r>
    <n v="767"/>
    <s v="转运推车"/>
    <s v="KK--728E"/>
    <s v="八乐梦"/>
    <s v="在用"/>
    <s v="急诊科"/>
    <s v="2009.11.10"/>
    <d v="2009-11-10T00:00:00"/>
    <s v="保外"/>
    <s v="保外"/>
    <s v="急诊科"/>
    <s v="推车"/>
    <x v="9"/>
    <x v="2"/>
    <n v="7.7178082191780826"/>
    <x v="1"/>
  </r>
  <r>
    <n v="768"/>
    <s v="转运推车"/>
    <s v="KK-723"/>
    <s v="八乐梦"/>
    <s v="在用"/>
    <s v="急诊科"/>
    <s v="2008.01.04"/>
    <d v="2008-01-04T00:00:00"/>
    <s v="保外"/>
    <s v="保外"/>
    <s v="急诊科"/>
    <s v="推车"/>
    <x v="9"/>
    <x v="2"/>
    <n v="9.5698630136986296"/>
    <x v="2"/>
  </r>
  <r>
    <n v="769"/>
    <s v="转运推车"/>
    <s v="KK-723"/>
    <s v="八乐梦"/>
    <s v="在用"/>
    <s v="急诊科"/>
    <s v="2008.01.04"/>
    <d v="2008-01-04T00:00:00"/>
    <s v="保外"/>
    <s v="保外"/>
    <s v="急诊科"/>
    <s v="推车"/>
    <x v="9"/>
    <x v="2"/>
    <n v="9.5698630136986296"/>
    <x v="2"/>
  </r>
  <r>
    <n v="770"/>
    <s v="耳鼻喉棕合治疗椅"/>
    <s v="MC-1000"/>
    <s v="天津美的斯达医疗"/>
    <s v="在用"/>
    <s v="手术室"/>
    <s v="2006.10.17"/>
    <d v="2006-10-17T00:00:00"/>
    <s v="保外"/>
    <s v="保外"/>
    <s v="手术室"/>
    <s v="耳鼻喉棕合治疗椅"/>
    <x v="9"/>
    <x v="1"/>
    <n v="10.786301369863013"/>
    <x v="2"/>
  </r>
  <r>
    <n v="771"/>
    <s v="供氧化亚氮器"/>
    <s v="HS-2001A(包括5只钢瓶"/>
    <s v="上海骏健医疗"/>
    <s v="在用"/>
    <s v="妇产科"/>
    <s v="2003.12.17"/>
    <d v="2003-12-17T00:00:00"/>
    <s v="保外"/>
    <s v="保外"/>
    <s v="妇产科门诊"/>
    <s v="供氧化亚氮器"/>
    <x v="5"/>
    <x v="0"/>
    <n v="13.621917808219179"/>
    <x v="2"/>
  </r>
  <r>
    <n v="772"/>
    <s v="监护仪"/>
    <s v="UT4000A-5A1000"/>
    <s v="深圳金科威"/>
    <s v="在用"/>
    <s v="18病区"/>
    <s v="2002.09.23"/>
    <d v="2002-09-23T00:00:00"/>
    <s v="保外"/>
    <s v="保外"/>
    <s v="18病区"/>
    <s v="监护仪"/>
    <x v="6"/>
    <x v="0"/>
    <n v="14.854794520547944"/>
    <x v="2"/>
  </r>
  <r>
    <n v="773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74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75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76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77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78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79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80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81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x v="1"/>
    <n v="6.1780821917808222"/>
    <x v="1"/>
  </r>
  <r>
    <n v="782"/>
    <s v="高频电刀"/>
    <s v="GD350-D"/>
    <s v="上海沪通"/>
    <s v="在用"/>
    <s v="手术室"/>
    <s v="2003.05.27"/>
    <d v="2003-05-27T00:00:00"/>
    <s v="保外"/>
    <s v="保外"/>
    <s v="手术室"/>
    <s v="高频电刀"/>
    <x v="10"/>
    <x v="0"/>
    <n v="14.180821917808219"/>
    <x v="2"/>
  </r>
  <r>
    <n v="783"/>
    <s v="高频电刀"/>
    <s v="GD350-D"/>
    <s v="上海沪通"/>
    <s v="在用"/>
    <s v="手术室"/>
    <s v="2002.08.30"/>
    <d v="2002-08-30T00:00:00"/>
    <s v="保外"/>
    <s v="保外"/>
    <s v="手术室"/>
    <s v="高频电刀"/>
    <x v="10"/>
    <x v="0"/>
    <n v="14.920547945205479"/>
    <x v="2"/>
  </r>
  <r>
    <n v="784"/>
    <s v="高频电刀"/>
    <s v="GD350-D"/>
    <s v="上海沪通"/>
    <s v="在用"/>
    <s v="手术室"/>
    <s v="2002.02.26"/>
    <d v="2002-02-26T00:00:00"/>
    <s v="保外"/>
    <s v="保外"/>
    <s v="手术室"/>
    <s v="高频电刀"/>
    <x v="10"/>
    <x v="0"/>
    <n v="15.427397260273972"/>
    <x v="2"/>
  </r>
  <r>
    <n v="785"/>
    <s v="高频电刀"/>
    <s v="GD350-D"/>
    <s v="上海沪通"/>
    <s v="在用"/>
    <s v="手术室"/>
    <s v="2001.04.23"/>
    <d v="2001-04-23T00:00:00"/>
    <s v="保外"/>
    <s v="保外"/>
    <s v="手术室"/>
    <s v="高频电刀"/>
    <x v="10"/>
    <x v="0"/>
    <n v="16.273972602739725"/>
    <x v="2"/>
  </r>
  <r>
    <n v="786"/>
    <s v="体外自动除颤仪"/>
    <s v="普美康Heart Save PAD"/>
    <s v="德国曼吉士"/>
    <s v="在用"/>
    <s v="门诊部"/>
    <s v="2017.02.20"/>
    <d v="2017-02-20T00:00:00"/>
    <s v="保内"/>
    <s v="保内2019.2"/>
    <s v="门诊部"/>
    <s v="除颤仪"/>
    <x v="6"/>
    <x v="0"/>
    <n v="0.43287671232876712"/>
    <x v="3"/>
  </r>
  <r>
    <n v="787"/>
    <s v="体外自动除颤仪"/>
    <s v="普美康Heart Save PAD"/>
    <s v="德国曼吉士"/>
    <s v="在用"/>
    <s v="25病区"/>
    <s v="2017.02.20"/>
    <d v="2017-02-20T00:00:00"/>
    <s v="保内"/>
    <s v="保内2019.2"/>
    <s v="25病区"/>
    <s v="除颤仪"/>
    <x v="6"/>
    <x v="0"/>
    <n v="0.43287671232876712"/>
    <x v="3"/>
  </r>
  <r>
    <n v="788"/>
    <s v="体外自动除颤仪"/>
    <s v="普美康Heart Save PAD"/>
    <s v="德国曼吉士"/>
    <s v="在用"/>
    <s v="8病区"/>
    <s v="2017.02.20"/>
    <d v="2017-02-20T00:00:00"/>
    <s v="保内"/>
    <s v="保内2019.2"/>
    <s v="8病区"/>
    <s v="除颤仪"/>
    <x v="6"/>
    <x v="0"/>
    <n v="0.43287671232876712"/>
    <x v="3"/>
  </r>
  <r>
    <n v="789"/>
    <s v="体外自动除颤仪"/>
    <s v="普美康Heart Save PAD"/>
    <s v="德国曼吉士"/>
    <s v="在用"/>
    <s v="10病区"/>
    <s v="2017.02.20"/>
    <d v="2017-02-20T00:00:00"/>
    <s v="保内"/>
    <s v="保内2019.2"/>
    <s v="10病区"/>
    <s v="除颤仪"/>
    <x v="6"/>
    <x v="0"/>
    <n v="0.43287671232876712"/>
    <x v="3"/>
  </r>
  <r>
    <n v="790"/>
    <s v="体外自动除颤仪"/>
    <s v="普美康Heart Save PAD"/>
    <s v="德国曼吉士"/>
    <s v="在用"/>
    <s v="31病区"/>
    <s v="2017.02.20"/>
    <d v="2017-02-20T00:00:00"/>
    <s v="保内"/>
    <s v="保内2019.2"/>
    <s v="31病区"/>
    <s v="除颤仪"/>
    <x v="6"/>
    <x v="0"/>
    <n v="0.43287671232876712"/>
    <x v="3"/>
  </r>
  <r>
    <n v="791"/>
    <s v="体外自动除颤仪"/>
    <s v="普美康Heart Save PAD"/>
    <s v="德国曼吉士"/>
    <s v="在用"/>
    <s v="12病区"/>
    <s v="2017.02.20"/>
    <d v="2017-02-20T00:00:00"/>
    <s v="保内"/>
    <s v="保内2019.2"/>
    <s v="12病区"/>
    <s v="除颤仪"/>
    <x v="6"/>
    <x v="0"/>
    <n v="0.43287671232876712"/>
    <x v="3"/>
  </r>
  <r>
    <n v="792"/>
    <s v="体外自动除颤仪"/>
    <s v="普美康Heart Save PAD"/>
    <s v="德国曼吉士"/>
    <s v="在用"/>
    <s v="11病区"/>
    <s v="2017.02.20"/>
    <d v="2017-02-20T00:00:00"/>
    <s v="保内"/>
    <s v="保内2019.2"/>
    <s v="11病区"/>
    <s v="除颤仪"/>
    <x v="6"/>
    <x v="0"/>
    <n v="0.43287671232876712"/>
    <x v="3"/>
  </r>
  <r>
    <n v="793"/>
    <s v="体外自动除颤仪"/>
    <s v="普美康Heart Save PAD"/>
    <s v="德国曼吉士"/>
    <s v="在用"/>
    <s v="18病区"/>
    <s v="2017.02.20"/>
    <d v="2017-02-20T00:00:00"/>
    <s v="保内"/>
    <s v="保内2019.2"/>
    <s v="18病区"/>
    <s v="除颤仪"/>
    <x v="6"/>
    <x v="0"/>
    <n v="0.43287671232876712"/>
    <x v="3"/>
  </r>
  <r>
    <n v="794"/>
    <s v="体外自动除颤仪"/>
    <s v="普美康Heart Save PAD"/>
    <s v="德国曼吉士"/>
    <s v="在用"/>
    <s v="17病区"/>
    <s v="2017.02.20"/>
    <d v="2017-02-20T00:00:00"/>
    <s v="保内"/>
    <s v="保内2019.2"/>
    <s v="17病区"/>
    <s v="除颤仪"/>
    <x v="6"/>
    <x v="0"/>
    <n v="0.43287671232876712"/>
    <x v="3"/>
  </r>
  <r>
    <n v="795"/>
    <s v="体外自动除颤仪"/>
    <s v="普美康Heart Save PAD"/>
    <s v="德国曼吉士"/>
    <s v="在用"/>
    <s v="22病区"/>
    <s v="2017.02.20"/>
    <d v="2017-02-20T00:00:00"/>
    <s v="保内"/>
    <s v="保内2019.2"/>
    <s v="22病区"/>
    <s v="除颤仪"/>
    <x v="6"/>
    <x v="0"/>
    <n v="0.43287671232876712"/>
    <x v="3"/>
  </r>
  <r>
    <n v="796"/>
    <s v="体外自动除颤仪"/>
    <s v="普美康Heart Save PAD"/>
    <s v="德国曼吉士"/>
    <s v="在用"/>
    <s v="医学工程部"/>
    <s v="2017.02.20"/>
    <d v="2017-02-20T00:00:00"/>
    <s v="保内"/>
    <s v="保内2019.2"/>
    <s v="设备仓库"/>
    <s v="除颤仪"/>
    <x v="6"/>
    <x v="0"/>
    <n v="0.43287671232876712"/>
    <x v="3"/>
  </r>
  <r>
    <n v="797"/>
    <s v="体外自动除颤仪"/>
    <s v="普美康Heart Save PAD"/>
    <s v="德国曼吉士"/>
    <s v="在用"/>
    <s v="21病区"/>
    <s v="2017.02.20"/>
    <d v="2017-02-20T00:00:00"/>
    <s v="保内"/>
    <s v="保内2019.2"/>
    <s v="21病区"/>
    <s v="除颤仪"/>
    <x v="6"/>
    <x v="0"/>
    <n v="0.43287671232876712"/>
    <x v="3"/>
  </r>
  <r>
    <n v="798"/>
    <s v="体外自动除颤仪"/>
    <s v="普美康Heart Save PAD"/>
    <s v="德国曼吉士"/>
    <s v="在用"/>
    <s v="27病区"/>
    <s v="2017.02.20"/>
    <d v="2017-02-20T00:00:00"/>
    <s v="保内"/>
    <s v="保内2019.2"/>
    <s v="27病区"/>
    <s v="除颤仪"/>
    <x v="6"/>
    <x v="0"/>
    <n v="0.43287671232876712"/>
    <x v="3"/>
  </r>
  <r>
    <n v="799"/>
    <s v="体外自动除颤仪"/>
    <s v="普美康Heart Save PAD"/>
    <s v="德国曼吉士"/>
    <s v="在用"/>
    <s v="29病区"/>
    <s v="2017.02.20"/>
    <d v="2017-02-20T00:00:00"/>
    <s v="保内"/>
    <s v="保内2019.2"/>
    <s v="29病区"/>
    <s v="除颤仪"/>
    <x v="6"/>
    <x v="0"/>
    <n v="0.43287671232876712"/>
    <x v="3"/>
  </r>
  <r>
    <n v="800"/>
    <s v="体外自动除颤仪"/>
    <s v="普美康Heart Save PAD"/>
    <s v="德国曼吉士"/>
    <s v="在用"/>
    <s v="医学工程部"/>
    <s v="2017.02.20"/>
    <d v="2017-02-20T00:00:00"/>
    <s v="保内"/>
    <s v="保内2019.2"/>
    <s v="设备仓库"/>
    <s v="除颤仪"/>
    <x v="6"/>
    <x v="0"/>
    <n v="0.43287671232876712"/>
    <x v="3"/>
  </r>
  <r>
    <n v="801"/>
    <s v="体外自动除颤仪"/>
    <s v="普美康Heart Save PAD"/>
    <s v="德国曼吉士"/>
    <s v="在用"/>
    <s v="门诊部"/>
    <s v="2017.02.20"/>
    <d v="2017-02-20T00:00:00"/>
    <s v="保内"/>
    <s v="保内2019.2"/>
    <s v="呼吸内科"/>
    <s v="除颤仪"/>
    <x v="6"/>
    <x v="0"/>
    <n v="0.43287671232876712"/>
    <x v="3"/>
  </r>
  <r>
    <n v="802"/>
    <s v="体外自动除颤仪"/>
    <s v="普美康Heart Save PAD"/>
    <s v="德国曼吉士"/>
    <s v="在用"/>
    <s v="妇产科"/>
    <s v="2017.02.20"/>
    <d v="2017-02-20T00:00:00"/>
    <s v="保内"/>
    <s v="保内2019.2"/>
    <s v="妇产科门诊"/>
    <s v="除颤仪"/>
    <x v="6"/>
    <x v="0"/>
    <n v="0.43287671232876712"/>
    <x v="3"/>
  </r>
  <r>
    <n v="803"/>
    <s v="体外自动除颤仪"/>
    <s v="普美康Heart Save PAD"/>
    <s v="德国曼吉士"/>
    <s v="在用"/>
    <s v="内科"/>
    <s v="2017.02.20"/>
    <d v="2017-02-20T00:00:00"/>
    <s v="保内"/>
    <s v="保内2019.2"/>
    <s v="内科门诊"/>
    <s v="除颤仪"/>
    <x v="6"/>
    <x v="0"/>
    <n v="0.43287671232876712"/>
    <x v="3"/>
  </r>
  <r>
    <n v="804"/>
    <s v="体外自动除颤仪"/>
    <s v="普美康Heart Save PAD"/>
    <s v="德国曼吉士"/>
    <s v="在用"/>
    <s v="23病区"/>
    <s v="2017.02.20"/>
    <d v="2017-02-20T00:00:00"/>
    <s v="保内"/>
    <s v="保内2019.2"/>
    <s v="23病区"/>
    <s v="除颤仪"/>
    <x v="6"/>
    <x v="0"/>
    <n v="0.43287671232876712"/>
    <x v="3"/>
  </r>
  <r>
    <n v="805"/>
    <s v="体外自动除颤仪"/>
    <s v="普美康Heart Save PAD"/>
    <s v="德国曼吉士"/>
    <s v="在用"/>
    <s v="核医学科"/>
    <s v="2017.02.20"/>
    <d v="2017-02-20T00:00:00"/>
    <s v="保内"/>
    <s v="保内2019.2"/>
    <s v="核医学科"/>
    <s v="除颤仪"/>
    <x v="6"/>
    <x v="0"/>
    <n v="0.43287671232876712"/>
    <x v="3"/>
  </r>
  <r>
    <n v="806"/>
    <s v="体外自动除颤仪"/>
    <s v="普美康Heart Save PAD"/>
    <s v="德国曼吉士"/>
    <s v="在用"/>
    <s v="医学工程部"/>
    <s v="2017.02.20"/>
    <d v="2017-02-20T00:00:00"/>
    <s v="保内"/>
    <s v="保内2019.2"/>
    <s v="设备仓库"/>
    <s v="除颤仪"/>
    <x v="6"/>
    <x v="0"/>
    <n v="0.43287671232876712"/>
    <x v="3"/>
  </r>
  <r>
    <n v="807"/>
    <s v="体外自动除颤仪"/>
    <s v="普美康Heart Save PAD"/>
    <s v="德国曼吉士"/>
    <s v="在用"/>
    <s v="19病区"/>
    <s v="2017.02.20"/>
    <d v="2017-02-20T00:00:00"/>
    <s v="保内"/>
    <s v="保内2019.2"/>
    <s v="19病区"/>
    <s v="除颤仪"/>
    <x v="6"/>
    <x v="0"/>
    <n v="0.43287671232876712"/>
    <x v="3"/>
  </r>
  <r>
    <n v="808"/>
    <s v="体外自动除颤仪"/>
    <s v="普美康Heart Save PAD"/>
    <s v="德国曼吉士"/>
    <s v="在用"/>
    <s v="20病区"/>
    <s v="2017.02.20"/>
    <d v="2017-02-20T00:00:00"/>
    <s v="保内"/>
    <s v="保内2019.2"/>
    <s v="20病区"/>
    <s v="除颤仪"/>
    <x v="6"/>
    <x v="0"/>
    <n v="0.43287671232876712"/>
    <x v="3"/>
  </r>
  <r>
    <n v="809"/>
    <s v="体外自动除颤仪"/>
    <s v="普美康Heart Save PAD"/>
    <s v="德国曼吉士"/>
    <s v="在用"/>
    <s v="15病区"/>
    <s v="2017.02.20"/>
    <d v="2017-02-20T00:00:00"/>
    <s v="保内"/>
    <s v="保内2019.2"/>
    <s v="15病区"/>
    <s v="除颤仪"/>
    <x v="6"/>
    <x v="0"/>
    <n v="0.43287671232876712"/>
    <x v="3"/>
  </r>
  <r>
    <n v="810"/>
    <s v="体外自动除颤仪"/>
    <s v="普美康Heart Save PAD"/>
    <s v="德国曼吉士"/>
    <s v="在用"/>
    <s v="16病区"/>
    <s v="2017.02.20"/>
    <d v="2017-02-20T00:00:00"/>
    <s v="保内"/>
    <s v="保内2019.2"/>
    <s v="16病区"/>
    <s v="除颤仪"/>
    <x v="6"/>
    <x v="0"/>
    <n v="0.43287671232876712"/>
    <x v="3"/>
  </r>
  <r>
    <n v="811"/>
    <s v="体外自动除颤仪"/>
    <s v="普美康Heart Save PAD"/>
    <s v="德国曼吉士"/>
    <s v="在用"/>
    <s v="5病区"/>
    <s v="2017.02.20"/>
    <d v="2017-02-20T00:00:00"/>
    <s v="保内"/>
    <s v="保内2019.2"/>
    <s v="5病区产房"/>
    <s v="除颤仪"/>
    <x v="6"/>
    <x v="0"/>
    <n v="0.43287671232876712"/>
    <x v="3"/>
  </r>
  <r>
    <n v="812"/>
    <s v="体外自动除颤仪"/>
    <s v="普美康Heart Save PAD"/>
    <s v="德国曼吉士"/>
    <s v="在用"/>
    <s v="急诊科"/>
    <s v="2017.02.20"/>
    <d v="2017-02-20T00:00:00"/>
    <s v="保内"/>
    <s v="保内2019.2"/>
    <s v="输液室"/>
    <s v="除颤仪"/>
    <x v="6"/>
    <x v="0"/>
    <n v="0.43287671232876712"/>
    <x v="3"/>
  </r>
  <r>
    <n v="813"/>
    <s v="体外自动除颤仪"/>
    <s v="普美康Heart Save PAD"/>
    <s v="德国曼吉士"/>
    <s v="在用"/>
    <s v="影像中心"/>
    <s v="2017.02.20"/>
    <d v="2017-02-20T00:00:00"/>
    <s v="保内"/>
    <s v="保内2019.2"/>
    <s v="门诊部"/>
    <s v="除颤仪"/>
    <x v="6"/>
    <x v="0"/>
    <n v="0.43287671232876712"/>
    <x v="3"/>
  </r>
  <r>
    <n v="814"/>
    <s v="体外自动除颤仪"/>
    <s v="普美康Heart Save PAD"/>
    <s v="德国曼吉士"/>
    <s v="在用"/>
    <s v="1病区"/>
    <s v="2017.02.20"/>
    <d v="2017-02-20T00:00:00"/>
    <s v="保内"/>
    <s v="保内2019.2"/>
    <s v="1病区"/>
    <s v="除颤仪"/>
    <x v="6"/>
    <x v="0"/>
    <n v="0.43287671232876712"/>
    <x v="3"/>
  </r>
  <r>
    <n v="815"/>
    <s v="体外自动除颤仪"/>
    <s v="普美康Heart Save PAD"/>
    <s v="德国曼吉士"/>
    <s v="在用"/>
    <s v="影像中心"/>
    <s v="2017.02.20"/>
    <d v="2017-02-20T00:00:00"/>
    <s v="保内"/>
    <s v="保内2019.2"/>
    <s v="住院部"/>
    <s v="除颤仪"/>
    <x v="6"/>
    <x v="0"/>
    <n v="0.43287671232876712"/>
    <x v="3"/>
  </r>
  <r>
    <n v="816"/>
    <s v="体外自动除颤仪"/>
    <s v="普美康Heart Save PAD"/>
    <s v="德国曼吉士"/>
    <s v="在用"/>
    <s v="超声科"/>
    <s v="2017.02.20"/>
    <d v="2017-02-20T00:00:00"/>
    <s v="保内"/>
    <s v="保内2019.2"/>
    <s v="住院B超"/>
    <s v="除颤仪"/>
    <x v="6"/>
    <x v="0"/>
    <n v="0.43287671232876712"/>
    <x v="3"/>
  </r>
  <r>
    <n v="817"/>
    <s v="体外自动除颤仪"/>
    <s v="普美康Heart Save PAD"/>
    <s v="德国曼吉士"/>
    <s v="在用"/>
    <s v="超声科"/>
    <s v="2017.02.20"/>
    <d v="2017-02-20T00:00:00"/>
    <s v="保内"/>
    <s v="保内2019.2"/>
    <s v="门诊部"/>
    <s v="除颤仪"/>
    <x v="6"/>
    <x v="0"/>
    <n v="0.43287671232876712"/>
    <x v="3"/>
  </r>
  <r>
    <n v="818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x v="2"/>
    <n v="5.9287671232876713"/>
    <x v="1"/>
  </r>
  <r>
    <n v="819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x v="2"/>
    <n v="5.9287671232876713"/>
    <x v="1"/>
  </r>
  <r>
    <n v="820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x v="2"/>
    <n v="5.9287671232876713"/>
    <x v="1"/>
  </r>
  <r>
    <n v="821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x v="2"/>
    <n v="5.9287671232876713"/>
    <x v="1"/>
  </r>
  <r>
    <n v="822"/>
    <s v="转运推车"/>
    <s v="KK-728E"/>
    <s v="八乐梦"/>
    <s v="在用"/>
    <s v="30病区"/>
    <s v="2011.05.26"/>
    <d v="2011-05-26T00:00:00"/>
    <s v="保外"/>
    <s v="保外"/>
    <s v="30病区"/>
    <s v="推车"/>
    <x v="9"/>
    <x v="2"/>
    <n v="6.1780821917808222"/>
    <x v="1"/>
  </r>
  <r>
    <n v="823"/>
    <s v="转运推车"/>
    <s v="KK-728E"/>
    <s v="八乐梦"/>
    <s v="在用"/>
    <s v="29病区"/>
    <s v="2011.05.26"/>
    <d v="2011-05-26T00:00:00"/>
    <s v="保外"/>
    <s v="保外"/>
    <s v="29病区"/>
    <s v="推车"/>
    <x v="9"/>
    <x v="2"/>
    <n v="6.1780821917808222"/>
    <x v="1"/>
  </r>
  <r>
    <n v="824"/>
    <s v="转运推车"/>
    <s v="KK-728E"/>
    <s v="八乐梦"/>
    <s v="在用"/>
    <s v="25病区"/>
    <s v="2011.05.26"/>
    <d v="2011-05-26T00:00:00"/>
    <s v="保外"/>
    <s v="保外"/>
    <s v="25病区"/>
    <s v="推车"/>
    <x v="9"/>
    <x v="2"/>
    <n v="6.1780821917808222"/>
    <x v="1"/>
  </r>
  <r>
    <n v="825"/>
    <s v="转运推车"/>
    <s v="KK-728E"/>
    <s v="八乐梦"/>
    <s v="在用"/>
    <s v="23病区"/>
    <s v="2011.05.26"/>
    <d v="2011-05-26T00:00:00"/>
    <s v="保外"/>
    <s v="保外"/>
    <s v="23病区"/>
    <s v="推车"/>
    <x v="9"/>
    <x v="2"/>
    <n v="6.1780821917808222"/>
    <x v="1"/>
  </r>
  <r>
    <n v="826"/>
    <s v="转运推车"/>
    <s v="KK-728E"/>
    <s v="八乐梦"/>
    <s v="在用"/>
    <s v="17病区"/>
    <s v="2011.05.26"/>
    <d v="2011-05-26T00:00:00"/>
    <s v="保外"/>
    <s v="保外"/>
    <s v="17病区"/>
    <s v="推车"/>
    <x v="9"/>
    <x v="2"/>
    <n v="6.1780821917808222"/>
    <x v="1"/>
  </r>
  <r>
    <n v="827"/>
    <s v="转运推车"/>
    <s v="KK-728E"/>
    <s v="八乐梦"/>
    <s v="在用"/>
    <s v="21病区"/>
    <s v="2011.05.26"/>
    <d v="2011-05-26T00:00:00"/>
    <s v="保外"/>
    <s v="保外"/>
    <s v="21病区"/>
    <s v="推车"/>
    <x v="9"/>
    <x v="2"/>
    <n v="6.1780821917808222"/>
    <x v="1"/>
  </r>
  <r>
    <n v="828"/>
    <s v="转运推车"/>
    <s v="KK-728E"/>
    <s v="八乐梦"/>
    <s v="在用"/>
    <s v="19病区"/>
    <s v="2011.05.26"/>
    <d v="2011-05-26T00:00:00"/>
    <s v="保外"/>
    <s v="保外"/>
    <s v="19病区"/>
    <s v="推车"/>
    <x v="9"/>
    <x v="2"/>
    <n v="6.1780821917808222"/>
    <x v="1"/>
  </r>
  <r>
    <n v="829"/>
    <s v="转运推车"/>
    <s v="KK-728E"/>
    <s v="八乐梦"/>
    <s v="在用"/>
    <s v="18病区"/>
    <s v="2011.05.26"/>
    <d v="2011-05-26T00:00:00"/>
    <s v="保外"/>
    <s v="保外"/>
    <s v="18病区"/>
    <s v="推车"/>
    <x v="9"/>
    <x v="2"/>
    <n v="6.1780821917808222"/>
    <x v="1"/>
  </r>
  <r>
    <n v="830"/>
    <s v="转运推车"/>
    <s v="KK-728E"/>
    <s v="八乐梦"/>
    <s v="在用"/>
    <s v="17病区"/>
    <s v="2011.05.26"/>
    <d v="2011-05-26T00:00:00"/>
    <s v="保外"/>
    <s v="保外"/>
    <s v="17病区"/>
    <s v="推车"/>
    <x v="9"/>
    <x v="2"/>
    <n v="6.1780821917808222"/>
    <x v="1"/>
  </r>
  <r>
    <n v="831"/>
    <s v="转运推车"/>
    <s v="KK-728E"/>
    <s v="八乐梦"/>
    <s v="在用"/>
    <s v="16病区"/>
    <s v="2011.05.26"/>
    <d v="2011-05-26T00:00:00"/>
    <s v="保外"/>
    <s v="保外"/>
    <s v="16病区"/>
    <s v="推车"/>
    <x v="9"/>
    <x v="2"/>
    <n v="6.1780821917808222"/>
    <x v="1"/>
  </r>
  <r>
    <n v="832"/>
    <s v="转运推车"/>
    <s v="KK-728E"/>
    <s v="八乐梦"/>
    <s v="在用"/>
    <s v="15病区"/>
    <s v="2011.05.26"/>
    <d v="2011-05-26T00:00:00"/>
    <s v="保外"/>
    <s v="保外"/>
    <s v="15病区"/>
    <s v="推车"/>
    <x v="9"/>
    <x v="2"/>
    <n v="6.1780821917808222"/>
    <x v="1"/>
  </r>
  <r>
    <n v="833"/>
    <s v="转运推车"/>
    <s v="KK-728E"/>
    <s v="八乐梦"/>
    <s v="在用"/>
    <s v="12病区"/>
    <s v="2011.05.26"/>
    <d v="2011-05-26T00:00:00"/>
    <s v="保外"/>
    <s v="保外"/>
    <s v="12病区"/>
    <s v="推车"/>
    <x v="9"/>
    <x v="2"/>
    <n v="6.1780821917808222"/>
    <x v="1"/>
  </r>
  <r>
    <n v="834"/>
    <s v="转运推车"/>
    <s v="KK-728E"/>
    <s v="八乐梦"/>
    <s v="在用"/>
    <s v="8病区"/>
    <s v="2011.05.26"/>
    <d v="2011-05-26T00:00:00"/>
    <s v="保外"/>
    <s v="保外"/>
    <s v="8病区"/>
    <s v="推车"/>
    <x v="9"/>
    <x v="2"/>
    <n v="6.1780821917808222"/>
    <x v="1"/>
  </r>
  <r>
    <n v="835"/>
    <s v="转运推车"/>
    <s v="KK-728E"/>
    <s v="八乐梦"/>
    <s v="在用"/>
    <s v="7病区"/>
    <s v="2011.05.26"/>
    <d v="2011-05-26T00:00:00"/>
    <s v="保外"/>
    <s v="保外"/>
    <s v="7病区"/>
    <s v="推车"/>
    <x v="9"/>
    <x v="2"/>
    <n v="6.1780821917808222"/>
    <x v="1"/>
  </r>
  <r>
    <n v="836"/>
    <s v="转运推车"/>
    <s v="KK-728E"/>
    <s v="八乐梦"/>
    <s v="在用"/>
    <s v="6病区"/>
    <s v="2011.05.26"/>
    <d v="2011-05-26T00:00:00"/>
    <s v="保外"/>
    <s v="保外"/>
    <s v="6病区"/>
    <s v="推车"/>
    <x v="9"/>
    <x v="2"/>
    <n v="6.1780821917808222"/>
    <x v="1"/>
  </r>
  <r>
    <n v="837"/>
    <s v="转运推车"/>
    <s v="KK-728E"/>
    <s v="八乐梦"/>
    <s v="在用"/>
    <s v="5病区"/>
    <s v="2011.05.26"/>
    <d v="2011-05-26T00:00:00"/>
    <s v="保外"/>
    <s v="保外"/>
    <s v="5病区"/>
    <s v="推车"/>
    <x v="9"/>
    <x v="2"/>
    <n v="6.1780821917808222"/>
    <x v="1"/>
  </r>
  <r>
    <n v="838"/>
    <s v="转运推车"/>
    <s v="KK-728E"/>
    <s v="八乐梦"/>
    <s v="在用"/>
    <s v="27病区"/>
    <s v="2011.05.26"/>
    <d v="2011-05-26T00:00:00"/>
    <s v="保外"/>
    <s v="保外"/>
    <s v="27病区"/>
    <s v="推车"/>
    <x v="9"/>
    <x v="2"/>
    <n v="6.1780821917808222"/>
    <x v="1"/>
  </r>
  <r>
    <n v="839"/>
    <s v="转运推车"/>
    <s v="KK-728E"/>
    <s v="八乐梦"/>
    <s v="在用"/>
    <s v="1病区"/>
    <s v="2011.05.26"/>
    <d v="2011-05-26T00:00:00"/>
    <s v="保外"/>
    <s v="保外"/>
    <s v="1病区"/>
    <s v="推车"/>
    <x v="9"/>
    <x v="2"/>
    <n v="6.1780821917808222"/>
    <x v="1"/>
  </r>
  <r>
    <n v="840"/>
    <s v="转运推车"/>
    <s v="KK-728E"/>
    <s v="八乐梦"/>
    <s v="在用"/>
    <s v="28病区"/>
    <s v="2011.05.26"/>
    <d v="2011-05-26T00:00:00"/>
    <s v="保外"/>
    <s v="保外"/>
    <s v="28病区"/>
    <s v="推车"/>
    <x v="9"/>
    <x v="2"/>
    <n v="6.1780821917808222"/>
    <x v="1"/>
  </r>
  <r>
    <n v="841"/>
    <s v="转运推车"/>
    <s v="KK-728E"/>
    <s v="八乐梦"/>
    <s v="在用"/>
    <s v="11病区"/>
    <s v="2011.05.26"/>
    <d v="2011-05-26T00:00:00"/>
    <s v="保外"/>
    <s v="保外"/>
    <s v="11病区"/>
    <s v="推车"/>
    <x v="9"/>
    <x v="2"/>
    <n v="6.1780821917808222"/>
    <x v="1"/>
  </r>
  <r>
    <n v="842"/>
    <s v="转运推车"/>
    <s v="KK-728E"/>
    <s v="八乐梦"/>
    <s v="在用"/>
    <s v="24病区"/>
    <s v="2011.05.26"/>
    <d v="2011-05-26T00:00:00"/>
    <s v="保外"/>
    <s v="保外"/>
    <s v="24病区"/>
    <s v="推车"/>
    <x v="9"/>
    <x v="2"/>
    <n v="6.1780821917808222"/>
    <x v="1"/>
  </r>
  <r>
    <n v="843"/>
    <s v="转运推车"/>
    <s v="KK-728E"/>
    <s v="八乐梦"/>
    <s v="在用"/>
    <s v="26病区"/>
    <s v="2011.05.26"/>
    <d v="2011-05-26T00:00:00"/>
    <s v="保外"/>
    <s v="保外"/>
    <s v="26病区"/>
    <s v="推车"/>
    <x v="9"/>
    <x v="2"/>
    <n v="6.1780821917808222"/>
    <x v="1"/>
  </r>
  <r>
    <n v="844"/>
    <s v="转运推车"/>
    <s v="KK-728E"/>
    <s v="八乐梦"/>
    <s v="在用"/>
    <s v="20病区"/>
    <s v="2011.05.26"/>
    <d v="2011-05-26T00:00:00"/>
    <s v="保外"/>
    <s v="保外"/>
    <s v="20病区"/>
    <s v="推车"/>
    <x v="9"/>
    <x v="2"/>
    <n v="6.1780821917808222"/>
    <x v="1"/>
  </r>
  <r>
    <n v="845"/>
    <s v="ECT配套用头架"/>
    <s v="WZ"/>
    <s v="GE医疗集团"/>
    <s v="在用"/>
    <s v="核医学科"/>
    <s v="2008.04.11"/>
    <d v="2008-04-11T00:00:00"/>
    <s v="保外"/>
    <s v="保外"/>
    <s v="特检科"/>
    <s v="ECT头架"/>
    <x v="17"/>
    <x v="2"/>
    <n v="9.3013698630136989"/>
    <x v="2"/>
  </r>
  <r>
    <n v="846"/>
    <s v="胎心监护仪"/>
    <s v="UT3000A"/>
    <s v="深圳金科威"/>
    <s v="在用"/>
    <s v="5病区"/>
    <s v="2006.03.01"/>
    <d v="2006-03-01T00:00:00"/>
    <s v="保外"/>
    <s v="保外"/>
    <s v="5病区"/>
    <s v="胎心监护仪"/>
    <x v="11"/>
    <x v="1"/>
    <n v="11.416438356164383"/>
    <x v="2"/>
  </r>
  <r>
    <n v="847"/>
    <s v="心电图机"/>
    <s v="GEMAC 500(三通道十二"/>
    <s v="北京嘉和通用"/>
    <s v="在用"/>
    <s v="医学工程部"/>
    <s v="2004.02.23"/>
    <d v="2004-02-23T00:00:00"/>
    <s v="保外"/>
    <s v="保外"/>
    <s v="设备仓库"/>
    <s v="心电图机"/>
    <x v="6"/>
    <x v="1"/>
    <n v="13.435616438356165"/>
    <x v="2"/>
  </r>
  <r>
    <n v="848"/>
    <s v="心电图机"/>
    <s v="GEMAC 500(三通道十二"/>
    <s v="北京嘉和通用"/>
    <s v="在用"/>
    <s v="医学工程部"/>
    <s v="2004.02.23"/>
    <d v="2004-02-23T00:00:00"/>
    <s v="保外"/>
    <s v="保外"/>
    <s v="设备仓库"/>
    <s v="心电图机"/>
    <x v="6"/>
    <x v="1"/>
    <n v="13.435616438356165"/>
    <x v="2"/>
  </r>
  <r>
    <n v="849"/>
    <s v="封管热合机"/>
    <s v="SE250"/>
    <s v="韩国森通"/>
    <s v="在用"/>
    <s v="检验科"/>
    <s v="2014.09.16"/>
    <d v="2014-09-16T00:00:00"/>
    <s v="保外"/>
    <s v="保外"/>
    <s v="血库"/>
    <s v="热合机"/>
    <x v="9"/>
    <x v="2"/>
    <n v="2.8657534246575342"/>
    <x v="0"/>
  </r>
  <r>
    <n v="850"/>
    <s v="血液升温仪"/>
    <s v="245"/>
    <s v="3M公司"/>
    <s v="在用"/>
    <s v="麻醉科"/>
    <s v="2017.05.18"/>
    <d v="2017-05-19T00:00:00"/>
    <s v="保内"/>
    <s v="保内2019.5"/>
    <s v="麻醉科"/>
    <s v="血液升温仪"/>
    <x v="9"/>
    <x v="1"/>
    <n v="0.19178082191780821"/>
    <x v="3"/>
  </r>
  <r>
    <n v="851"/>
    <s v="血液升温仪"/>
    <s v="245"/>
    <s v="3M公司"/>
    <s v="在用"/>
    <s v="麻醉科"/>
    <s v="2017.05.18"/>
    <d v="2017-05-19T00:00:00"/>
    <s v="保内"/>
    <s v="保内2019.5"/>
    <s v="麻醉科"/>
    <s v="血液升温仪"/>
    <x v="9"/>
    <x v="1"/>
    <n v="0.19178082191780821"/>
    <x v="3"/>
  </r>
  <r>
    <n v="852"/>
    <s v="结核分枝杆菌快速检测设备"/>
    <s v="Deaou-308C"/>
    <s v="广州迪澳生物"/>
    <s v="在用"/>
    <s v="检验科"/>
    <s v="2017.03.21"/>
    <d v="2017-03-22T00:00:00"/>
    <s v="保内"/>
    <s v="保内2018.3"/>
    <s v="细菌室"/>
    <s v="结核菌快检设备"/>
    <x v="2"/>
    <x v="0"/>
    <n v="0.35068493150684932"/>
    <x v="3"/>
  </r>
  <r>
    <n v="853"/>
    <s v="温液仪"/>
    <s v="HL-90"/>
    <s v="美国史密斯"/>
    <s v="在用"/>
    <s v="3病区"/>
    <s v="2016.07.08"/>
    <d v="2016-07-08T00:00:00"/>
    <s v="保外"/>
    <s v="保外"/>
    <s v="3病区"/>
    <s v="温液仪"/>
    <x v="9"/>
    <x v="2"/>
    <n v="1.0547945205479452"/>
    <x v="0"/>
  </r>
  <r>
    <n v="854"/>
    <s v="呼吸机（无创）"/>
    <s v="Lotus ST30"/>
    <s v="凯迪泰医学"/>
    <s v="在用"/>
    <s v="25病区"/>
    <s v="2016.03.03"/>
    <d v="2016-03-03T00:00:00"/>
    <s v="保内"/>
    <s v="保内2018.4"/>
    <s v="25病区"/>
    <s v="呼吸机"/>
    <x v="5"/>
    <x v="0"/>
    <n v="1.4027397260273973"/>
    <x v="3"/>
  </r>
  <r>
    <n v="855"/>
    <s v="呼吸机（无创）"/>
    <s v="Lotus ST30"/>
    <s v="凯迪泰医学"/>
    <s v="在用"/>
    <s v="25病区"/>
    <s v="2016.03.03"/>
    <d v="2016-03-03T00:00:00"/>
    <s v="保内"/>
    <s v="保内2018.4"/>
    <s v="25病区"/>
    <s v="呼吸机"/>
    <x v="5"/>
    <x v="0"/>
    <n v="1.4027397260273973"/>
    <x v="3"/>
  </r>
  <r>
    <n v="856"/>
    <s v="血小板恒温振荡保存箱"/>
    <s v="XHZ-IIIA"/>
    <s v="苏州市医用仪器厂"/>
    <s v="在用"/>
    <s v="检验科"/>
    <s v="2011.09.09"/>
    <d v="2011-09-09T00:00:00"/>
    <s v="保外"/>
    <s v="保外"/>
    <s v="检验科"/>
    <s v="血小板恒温振荡保存箱"/>
    <x v="2"/>
    <x v="1"/>
    <n v="5.8876712328767127"/>
    <x v="1"/>
  </r>
  <r>
    <n v="857"/>
    <s v="转运推车"/>
    <s v="-"/>
    <s v="八乐梦"/>
    <s v="在用"/>
    <s v="26病区"/>
    <s v="2011.08.24"/>
    <d v="2011-08-25T00:00:00"/>
    <s v="保外"/>
    <s v="保外"/>
    <s v="26病区"/>
    <s v="推车"/>
    <x v="9"/>
    <x v="2"/>
    <n v="5.9287671232876713"/>
    <x v="1"/>
  </r>
  <r>
    <n v="858"/>
    <s v="影像工作站"/>
    <s v="DVP-UM"/>
    <s v="南京长城信息系统"/>
    <s v="在用"/>
    <s v="手术室"/>
    <s v="2008.06.16"/>
    <d v="2008-06-16T00:00:00"/>
    <s v="保外"/>
    <s v="保外"/>
    <s v="手术室"/>
    <s v="影像工作站"/>
    <x v="9"/>
    <x v="2"/>
    <n v="9.1205479452054803"/>
    <x v="2"/>
  </r>
  <r>
    <n v="859"/>
    <s v="影像工作站"/>
    <s v="DVP-4A"/>
    <s v="南京长城信息系统"/>
    <s v="在用"/>
    <s v="胃肠镜室"/>
    <s v="2005.09.19"/>
    <d v="2005-09-19T00:00:00"/>
    <s v="保外"/>
    <s v="保外"/>
    <s v="内镜室"/>
    <s v="影像工作站"/>
    <x v="9"/>
    <x v="2"/>
    <n v="11.863013698630137"/>
    <x v="2"/>
  </r>
  <r>
    <n v="860"/>
    <s v="监护仪"/>
    <s v="UT4000A-5A1000"/>
    <s v="深圳金科威"/>
    <s v="在用"/>
    <s v="8病区"/>
    <s v="2002.11.29"/>
    <d v="2002-11-29T00:00:00"/>
    <s v="保外"/>
    <s v="保外"/>
    <s v="8病区"/>
    <s v="监护仪"/>
    <x v="6"/>
    <x v="0"/>
    <n v="14.671232876712329"/>
    <x v="2"/>
  </r>
  <r>
    <n v="861"/>
    <s v="婴儿培养箱"/>
    <s v="YP-920"/>
    <s v="浙江宁波戴维"/>
    <s v="在用"/>
    <s v="9病区"/>
    <s v="2012.05.29"/>
    <d v="2012-05-29T00:00:00"/>
    <s v="保外"/>
    <s v="保外"/>
    <s v="9病区"/>
    <s v="婴儿培养箱"/>
    <x v="5"/>
    <x v="0"/>
    <n v="5.1671232876712327"/>
    <x v="1"/>
  </r>
  <r>
    <n v="862"/>
    <s v="婴儿培养箱"/>
    <s v="YP-920"/>
    <s v="浙江宁波戴维"/>
    <s v="在用"/>
    <s v="9病区"/>
    <s v="2012.05.29"/>
    <d v="2012-05-29T00:00:00"/>
    <s v="保外"/>
    <s v="保外"/>
    <s v="9病区"/>
    <s v="婴儿培养箱"/>
    <x v="5"/>
    <x v="0"/>
    <n v="5.1671232876712327"/>
    <x v="1"/>
  </r>
  <r>
    <n v="863"/>
    <s v="婴儿培养箱"/>
    <s v="YP-920"/>
    <s v="浙江宁波戴维"/>
    <s v="在用"/>
    <s v="9病区"/>
    <s v="2012.05.29"/>
    <d v="2012-05-29T00:00:00"/>
    <s v="保外"/>
    <s v="保外"/>
    <s v="9病区"/>
    <s v="婴儿培养箱"/>
    <x v="5"/>
    <x v="0"/>
    <n v="5.1671232876712327"/>
    <x v="1"/>
  </r>
  <r>
    <n v="864"/>
    <s v="头盔式放大镜"/>
    <s v="HEINE--2.5倍"/>
    <s v="上海雅高电子"/>
    <s v="在用"/>
    <s v="手术室"/>
    <s v="2005.09.19"/>
    <d v="2005-09-19T00:00:00"/>
    <s v="保外"/>
    <s v="保外"/>
    <s v="手术室"/>
    <s v="放大镜"/>
    <x v="9"/>
    <x v="2"/>
    <n v="11.863013698630137"/>
    <x v="2"/>
  </r>
  <r>
    <n v="865"/>
    <s v="转运推车"/>
    <s v="KK-728E"/>
    <s v="八乐梦"/>
    <s v="在用"/>
    <s v="18病区"/>
    <s v="2017.05.18"/>
    <d v="2017-05-19T00:00:00"/>
    <s v="保内"/>
    <s v="保内2020.5"/>
    <s v="18病区"/>
    <s v="推车"/>
    <x v="9"/>
    <x v="2"/>
    <n v="0.19178082191780821"/>
    <x v="3"/>
  </r>
  <r>
    <n v="866"/>
    <s v="转运推车"/>
    <s v="KK-728E"/>
    <s v="八乐梦"/>
    <s v="在用"/>
    <s v="5病区"/>
    <s v="2016.08.23"/>
    <d v="2016-08-24T00:00:00"/>
    <s v="保内"/>
    <s v="保内2017.8"/>
    <s v="5病区"/>
    <s v="推车"/>
    <x v="9"/>
    <x v="2"/>
    <n v="0.92602739726027394"/>
    <x v="3"/>
  </r>
  <r>
    <n v="867"/>
    <s v="转运推车"/>
    <s v="KK-728E"/>
    <s v="八乐梦"/>
    <s v="在用"/>
    <s v="门诊部"/>
    <s v="2015.04.21"/>
    <d v="2015-04-29T00:00:00"/>
    <s v="保外"/>
    <s v="保外"/>
    <s v="门诊部"/>
    <s v="推车"/>
    <x v="9"/>
    <x v="2"/>
    <n v="2.2493150684931509"/>
    <x v="0"/>
  </r>
  <r>
    <n v="868"/>
    <s v="转运推车"/>
    <s v="KK-728E"/>
    <s v="八乐梦"/>
    <s v="在用"/>
    <s v="门诊部"/>
    <s v="2015.04.21"/>
    <d v="2015-04-29T00:00:00"/>
    <s v="保外"/>
    <s v="保外"/>
    <s v="门诊部"/>
    <s v="推车"/>
    <x v="9"/>
    <x v="2"/>
    <n v="2.2493150684931509"/>
    <x v="0"/>
  </r>
  <r>
    <n v="869"/>
    <s v="转运推车"/>
    <s v="KK-728E"/>
    <s v="八乐梦"/>
    <s v="在用"/>
    <s v="门诊部"/>
    <s v="2015.04.21"/>
    <d v="2015-04-29T00:00:00"/>
    <s v="保外"/>
    <s v="保外"/>
    <s v="门诊部"/>
    <s v="推车"/>
    <x v="9"/>
    <x v="2"/>
    <n v="2.2493150684931509"/>
    <x v="0"/>
  </r>
  <r>
    <n v="870"/>
    <s v="便携式动态血压监护仪"/>
    <s v="ABPM6100"/>
    <s v="美国伟伦"/>
    <s v="在用"/>
    <s v="功能科"/>
    <s v="2014.07.03"/>
    <d v="2014-07-03T00:00:00"/>
    <s v="保外"/>
    <s v="保外"/>
    <s v="功能科"/>
    <s v="血压监护仪"/>
    <x v="6"/>
    <x v="1"/>
    <n v="3.0712328767123287"/>
    <x v="1"/>
  </r>
  <r>
    <n v="871"/>
    <s v="便携式动态血压监护仪"/>
    <s v="ABPM6100"/>
    <s v="美国伟伦"/>
    <s v="在用"/>
    <s v="功能科"/>
    <s v="2014.07.03"/>
    <d v="2014-07-03T00:00:00"/>
    <s v="保外"/>
    <s v="保外"/>
    <s v="功能科"/>
    <s v="血压监护仪"/>
    <x v="6"/>
    <x v="1"/>
    <n v="3.0712328767123287"/>
    <x v="1"/>
  </r>
  <r>
    <n v="872"/>
    <s v="转运推车"/>
    <s v="KK-728E"/>
    <s v="八乐梦"/>
    <s v="在用"/>
    <s v="急诊科"/>
    <s v="2014.05.27"/>
    <d v="2014-05-27T00:00:00"/>
    <s v="保外"/>
    <s v="保外"/>
    <s v="急诊科"/>
    <s v="推车"/>
    <x v="9"/>
    <x v="2"/>
    <n v="3.1726027397260275"/>
    <x v="1"/>
  </r>
  <r>
    <n v="873"/>
    <s v="转运推车"/>
    <s v="KK-728E"/>
    <s v="八乐梦"/>
    <s v="在用"/>
    <s v="2病区"/>
    <s v="2014.05.27"/>
    <d v="2014-05-27T00:00:00"/>
    <s v="保外"/>
    <s v="保外"/>
    <s v="2病区"/>
    <s v="推车"/>
    <x v="9"/>
    <x v="2"/>
    <n v="3.1726027397260275"/>
    <x v="1"/>
  </r>
  <r>
    <n v="874"/>
    <s v="转运推车"/>
    <s v="KK-728E"/>
    <s v="八乐梦"/>
    <s v="在用"/>
    <s v="5病区"/>
    <s v="2014.02.14"/>
    <d v="2014-02-14T00:00:00"/>
    <s v="保外"/>
    <s v="保外"/>
    <s v="5病区"/>
    <s v="推车"/>
    <x v="9"/>
    <x v="2"/>
    <n v="3.452054794520548"/>
    <x v="1"/>
  </r>
  <r>
    <n v="875"/>
    <s v="转运推车"/>
    <s v="KK-728E"/>
    <s v="八乐梦"/>
    <s v="在用"/>
    <s v="后勤保障部"/>
    <s v="2014.02.14"/>
    <d v="2014-02-14T00:00:00"/>
    <s v="保外"/>
    <s v="保外"/>
    <s v="后勤服务中心"/>
    <s v="推车"/>
    <x v="9"/>
    <x v="2"/>
    <n v="3.452054794520548"/>
    <x v="1"/>
  </r>
  <r>
    <n v="876"/>
    <s v="转运推车"/>
    <s v="KK--728E"/>
    <s v="八乐梦"/>
    <s v="在用"/>
    <s v="3病区"/>
    <s v="2012.06.20"/>
    <d v="2012-06-20T00:00:00"/>
    <s v="保外"/>
    <s v="保外"/>
    <s v="3病区"/>
    <s v="推车"/>
    <x v="9"/>
    <x v="2"/>
    <n v="5.1068493150684935"/>
    <x v="1"/>
  </r>
  <r>
    <n v="877"/>
    <s v="监护仪"/>
    <s v="UT-4000A"/>
    <s v="深圳金科威"/>
    <s v="在用"/>
    <s v="5病区"/>
    <s v="2004.04.08"/>
    <d v="2004-04-08T00:00:00"/>
    <s v="保外"/>
    <s v="保外"/>
    <s v="5病区"/>
    <s v="监护仪"/>
    <x v="6"/>
    <x v="0"/>
    <n v="13.312328767123288"/>
    <x v="2"/>
  </r>
  <r>
    <n v="878"/>
    <s v="监护仪"/>
    <s v="UT4000A-5A1000"/>
    <s v="深圳金科威"/>
    <s v="在用"/>
    <s v="16病区"/>
    <s v="2003.02.20"/>
    <d v="2003-02-20T00:00:00"/>
    <s v="保外"/>
    <s v="保外"/>
    <s v="16病区"/>
    <s v="监护仪"/>
    <x v="6"/>
    <x v="0"/>
    <n v="14.443835616438356"/>
    <x v="2"/>
  </r>
  <r>
    <n v="879"/>
    <s v="切割机"/>
    <s v="Hawo hm631s"/>
    <s v="德国合福有限公司"/>
    <s v="在用"/>
    <s v="供应室"/>
    <s v="2011.05.27"/>
    <d v="2011-05-27T00:00:00"/>
    <s v="保外"/>
    <s v="保外"/>
    <s v="供应室"/>
    <s v="切割机"/>
    <x v="15"/>
    <x v="2"/>
    <n v="6.1753424657534248"/>
    <x v="1"/>
  </r>
  <r>
    <n v="880"/>
    <s v="离心机"/>
    <s v="KDC-170(低速)"/>
    <s v="科大创新"/>
    <s v="在用"/>
    <s v="检验科"/>
    <s v="2004.09.01"/>
    <d v="2004-09-01T00:00:00"/>
    <s v="保外"/>
    <s v="保外"/>
    <s v="检验科"/>
    <s v="离心机"/>
    <x v="2"/>
    <x v="2"/>
    <n v="12.912328767123288"/>
    <x v="2"/>
  </r>
  <r>
    <n v="881"/>
    <s v="电子灸治疗仪"/>
    <s v="eMoxa-III"/>
    <s v="苏州工业园区为真生物"/>
    <s v="在用"/>
    <s v="康复医学科"/>
    <s v="2017.05.17"/>
    <d v="2017-05-19T00:00:00"/>
    <s v="保内"/>
    <s v="保内2019.5"/>
    <s v="康复医学科"/>
    <s v="电子灸治疗仪"/>
    <x v="18"/>
    <x v="1"/>
    <n v="0.19178082191780821"/>
    <x v="3"/>
  </r>
  <r>
    <n v="882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x v="1"/>
    <n v="5.9287671232876713"/>
    <x v="1"/>
  </r>
  <r>
    <n v="883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x v="1"/>
    <n v="5.9287671232876713"/>
    <x v="1"/>
  </r>
  <r>
    <n v="884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x v="1"/>
    <n v="5.9287671232876713"/>
    <x v="1"/>
  </r>
  <r>
    <n v="885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x v="1"/>
    <n v="5.9287671232876713"/>
    <x v="1"/>
  </r>
  <r>
    <n v="886"/>
    <s v="婴儿辐射保暖台"/>
    <s v="HKN--93"/>
    <s v="浙江宁波戴维"/>
    <s v="在用"/>
    <s v="9病区"/>
    <s v="2008.08.18"/>
    <d v="2008-08-18T00:00:00"/>
    <s v="保外"/>
    <s v="保外"/>
    <s v="9病区"/>
    <s v="婴儿辐射保暖台"/>
    <x v="5"/>
    <x v="0"/>
    <n v="8.9479452054794528"/>
    <x v="2"/>
  </r>
  <r>
    <n v="887"/>
    <s v="药品冰箱"/>
    <s v="YY-950"/>
    <s v="沈阳市医疗设备厂"/>
    <s v="在用"/>
    <s v="药剂科"/>
    <s v="2013.04.05"/>
    <d v="2013-04-15T00:00:00"/>
    <s v="保外"/>
    <s v="保外"/>
    <s v="病区药房"/>
    <s v="药品冰箱"/>
    <x v="9"/>
    <x v="1"/>
    <n v="4.2876712328767121"/>
    <x v="1"/>
  </r>
  <r>
    <n v="888"/>
    <s v="药品冰箱"/>
    <s v="YY-950"/>
    <s v="沈阳市医疗设备厂"/>
    <s v="在用"/>
    <s v="药剂科"/>
    <s v="2013.04.05"/>
    <d v="2013-04-15T00:00:00"/>
    <s v="保外"/>
    <s v="保外"/>
    <s v="门诊药房"/>
    <s v="冰箱"/>
    <x v="9"/>
    <x v="1"/>
    <n v="4.2876712328767121"/>
    <x v="1"/>
  </r>
  <r>
    <n v="889"/>
    <s v="妇科手术台"/>
    <s v="DH-S102C"/>
    <s v="太仓康辉科技"/>
    <s v="在用"/>
    <s v="体检中心"/>
    <s v="2015.09.28"/>
    <d v="2015-09-29T00:00:00"/>
    <s v="保外"/>
    <s v="保外"/>
    <s v="体检中心"/>
    <s v="妇科手术台"/>
    <x v="9"/>
    <x v="1"/>
    <n v="1.8301369863013699"/>
    <x v="0"/>
  </r>
  <r>
    <n v="890"/>
    <s v="多功能产床"/>
    <s v="DH-C102B"/>
    <s v="太仓康辉科技"/>
    <s v="在用"/>
    <s v="5病区"/>
    <s v="2011.05.25"/>
    <d v="2011-05-26T00:00:00"/>
    <s v="保外"/>
    <s v="保外"/>
    <s v="产房"/>
    <s v="多功能产床"/>
    <x v="9"/>
    <x v="2"/>
    <n v="6.1780821917808222"/>
    <x v="1"/>
  </r>
  <r>
    <n v="891"/>
    <s v="多功能产床"/>
    <s v="DH-C102B"/>
    <s v="太仓康辉科技"/>
    <s v="在用"/>
    <s v="5病区"/>
    <s v="2011.05.25"/>
    <d v="2011-05-26T00:00:00"/>
    <s v="保外"/>
    <s v="保外"/>
    <s v="产房"/>
    <s v="多功能产床"/>
    <x v="9"/>
    <x v="2"/>
    <n v="6.1780821917808222"/>
    <x v="1"/>
  </r>
  <r>
    <n v="892"/>
    <s v="多功能产床"/>
    <s v="DH-C102A"/>
    <s v="太仓康辉科技"/>
    <s v="在用"/>
    <s v="5病区"/>
    <s v="2011.05.25"/>
    <d v="2011-05-26T00:00:00"/>
    <s v="保外"/>
    <s v="保外"/>
    <s v="产房"/>
    <s v="多功能产床"/>
    <x v="9"/>
    <x v="2"/>
    <n v="6.1780821917808222"/>
    <x v="1"/>
  </r>
  <r>
    <n v="893"/>
    <s v="多功能产床"/>
    <s v="DH-C102A"/>
    <s v="太仓康辉科技"/>
    <s v="在用"/>
    <s v="5病区"/>
    <s v="2011.05.25"/>
    <d v="2011-05-26T00:00:00"/>
    <s v="保外"/>
    <s v="保外"/>
    <s v="产房"/>
    <s v="多功能产床"/>
    <x v="9"/>
    <x v="2"/>
    <n v="6.1780821917808222"/>
    <x v="1"/>
  </r>
  <r>
    <n v="894"/>
    <s v="监护仪"/>
    <s v="UT-4000A"/>
    <s v="深圳金科威"/>
    <s v="在用"/>
    <s v="5病区"/>
    <s v="2004.12.28"/>
    <d v="2004-12-28T00:00:00"/>
    <s v="保外"/>
    <s v="保外"/>
    <s v="5病区"/>
    <s v="监护仪"/>
    <x v="6"/>
    <x v="0"/>
    <n v="12.58904109589041"/>
    <x v="2"/>
  </r>
  <r>
    <n v="895"/>
    <s v="全自动血压机"/>
    <s v="SP-1"/>
    <s v="兴明成电子设备"/>
    <s v="在用"/>
    <s v="门诊部"/>
    <s v="2012.04.16"/>
    <d v="2012-05-08T00:00:00"/>
    <s v="保外"/>
    <s v="保外"/>
    <s v="门诊部"/>
    <s v="血压机"/>
    <x v="9"/>
    <x v="1"/>
    <n v="5.2246575342465755"/>
    <x v="1"/>
  </r>
  <r>
    <n v="896"/>
    <s v="全自动血压机"/>
    <s v="SP----1"/>
    <s v="兴明成电子设备"/>
    <s v="在用"/>
    <s v="体检中心"/>
    <s v="2011.05.25"/>
    <d v="2011-05-25T00:00:00"/>
    <s v="保外"/>
    <s v="保外"/>
    <s v="体检中心"/>
    <s v="自动血压机"/>
    <x v="9"/>
    <x v="1"/>
    <n v="6.1808219178082195"/>
    <x v="1"/>
  </r>
  <r>
    <n v="897"/>
    <s v="全自动血压机"/>
    <s v="SP-1"/>
    <s v="兴明成电子设备"/>
    <s v="在用"/>
    <s v="体检中心"/>
    <s v="2010.03.17"/>
    <d v="2010-04-22T00:00:00"/>
    <s v="保外"/>
    <s v="保外"/>
    <s v="体检中心"/>
    <s v="自动血压机"/>
    <x v="9"/>
    <x v="1"/>
    <n v="7.2712328767123289"/>
    <x v="1"/>
  </r>
  <r>
    <n v="898"/>
    <s v="全自动血压机"/>
    <s v="SP-1"/>
    <s v="兴明成电子设备"/>
    <s v="在用"/>
    <s v="政府医务室"/>
    <s v="2009.12.22"/>
    <d v="2009-12-22T00:00:00"/>
    <s v="保外"/>
    <s v="保外"/>
    <s v="医务室"/>
    <s v="血压计"/>
    <x v="9"/>
    <x v="1"/>
    <n v="7.602739726027397"/>
    <x v="1"/>
  </r>
  <r>
    <n v="899"/>
    <s v="全自动血压机"/>
    <s v="SP-1"/>
    <s v="兴明成电子设备"/>
    <s v="在用"/>
    <s v="门诊部"/>
    <s v="2015.03.21"/>
    <d v="2015-03-21T00:00:00"/>
    <s v="保外"/>
    <s v="保外"/>
    <s v="门诊部"/>
    <s v="血压机"/>
    <x v="9"/>
    <x v="1"/>
    <n v="2.3561643835616439"/>
    <x v="0"/>
  </r>
  <r>
    <n v="900"/>
    <s v="全自动血压机"/>
    <s v="SP-1"/>
    <s v="兴明成电子设备"/>
    <s v="在用"/>
    <s v="门诊部"/>
    <s v="2015.03.21"/>
    <d v="2015-03-21T00:00:00"/>
    <s v="保外"/>
    <s v="保外"/>
    <s v="内科"/>
    <s v="血压机"/>
    <x v="9"/>
    <x v="1"/>
    <n v="2.3561643835616439"/>
    <x v="0"/>
  </r>
  <r>
    <n v="901"/>
    <s v="心电图机"/>
    <s v="ECG-9620P"/>
    <s v="上海光电医疗"/>
    <s v="在用"/>
    <s v="政府医务室"/>
    <s v="2009.12.29"/>
    <d v="2009-12-29T00:00:00"/>
    <s v="保外"/>
    <s v="保外"/>
    <s v="医务室"/>
    <s v="心电图机"/>
    <x v="6"/>
    <x v="1"/>
    <n v="7.5835616438356164"/>
    <x v="1"/>
  </r>
  <r>
    <n v="902"/>
    <s v="裂隙灯显微镜"/>
    <s v="S350"/>
    <s v="上海美沃精密仪器"/>
    <s v="在用"/>
    <s v="眼科"/>
    <s v="2009.07.06"/>
    <d v="2009-07-06T00:00:00"/>
    <s v="保外"/>
    <s v="保外"/>
    <s v="眼科"/>
    <s v="显微镜"/>
    <x v="7"/>
    <x v="1"/>
    <n v="8.0657534246575349"/>
    <x v="2"/>
  </r>
  <r>
    <n v="903"/>
    <s v="婴儿辐射保暖台"/>
    <s v="HKN--93"/>
    <s v="浙江宁波戴维"/>
    <s v="在用"/>
    <s v="9病区"/>
    <s v="2009.06.11"/>
    <d v="2009-06-11T00:00:00"/>
    <s v="保外"/>
    <s v="保外"/>
    <s v="9病区"/>
    <s v="婴儿辐射保暖台"/>
    <x v="5"/>
    <x v="0"/>
    <n v="8.1342465753424662"/>
    <x v="2"/>
  </r>
  <r>
    <n v="904"/>
    <s v="婴儿辐射保暖台"/>
    <s v="HKN--93"/>
    <s v="浙江宁波戴维"/>
    <s v="在用"/>
    <s v="9病区"/>
    <s v="2009.06.11"/>
    <d v="2009-06-11T00:00:00"/>
    <s v="保外"/>
    <s v="保外"/>
    <s v="9病区"/>
    <s v="婴儿辐射保暖台"/>
    <x v="5"/>
    <x v="0"/>
    <n v="8.1342465753424662"/>
    <x v="2"/>
  </r>
  <r>
    <n v="905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06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07"/>
    <s v="妇科手术台"/>
    <s v="DH-S102C"/>
    <s v="太仓康辉科技"/>
    <s v="在用"/>
    <s v="7病区"/>
    <s v="2011.05.25"/>
    <d v="2011-05-26T00:00:00"/>
    <s v="保外"/>
    <s v="保外"/>
    <s v="7病区"/>
    <s v="妇科手术台"/>
    <x v="5"/>
    <x v="1"/>
    <n v="6.1780821917808222"/>
    <x v="1"/>
  </r>
  <r>
    <n v="908"/>
    <s v="妇科手术台"/>
    <s v="DH-S102C"/>
    <s v="太仓康辉科技"/>
    <s v="在用"/>
    <s v="8病区"/>
    <s v="2011.05.25"/>
    <d v="2011-05-26T00:00:00"/>
    <s v="保外"/>
    <s v="保外"/>
    <s v="8病区"/>
    <s v="妇科手术台"/>
    <x v="5"/>
    <x v="1"/>
    <n v="6.1780821917808222"/>
    <x v="1"/>
  </r>
  <r>
    <n v="909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10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11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12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13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14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x v="1"/>
    <n v="6.1780821917808222"/>
    <x v="1"/>
  </r>
  <r>
    <n v="915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x v="1"/>
    <n v="6.1780821917808222"/>
    <x v="1"/>
  </r>
  <r>
    <n v="916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x v="1"/>
    <n v="6.1780821917808222"/>
    <x v="1"/>
  </r>
  <r>
    <n v="917"/>
    <s v="妇科手术台"/>
    <s v="DH-S102C"/>
    <s v="太仓康辉科技"/>
    <s v="在用"/>
    <s v="7病区"/>
    <s v="2011.05.25"/>
    <d v="2011-05-26T00:00:00"/>
    <s v="保外"/>
    <s v="保外"/>
    <s v="7病区"/>
    <s v="妇科手术台"/>
    <x v="5"/>
    <x v="1"/>
    <n v="6.1780821917808222"/>
    <x v="1"/>
  </r>
  <r>
    <n v="918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x v="1"/>
    <n v="6.1780821917808222"/>
    <x v="1"/>
  </r>
  <r>
    <n v="919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x v="1"/>
    <n v="6.1780821917808222"/>
    <x v="1"/>
  </r>
  <r>
    <n v="920"/>
    <s v="妇科手术台"/>
    <s v="DH-S102C"/>
    <s v="太仓康辉科技"/>
    <s v="在用"/>
    <s v="8病区"/>
    <s v="2011.05.25"/>
    <d v="2011-05-26T00:00:00"/>
    <s v="保外"/>
    <s v="保外"/>
    <s v="8病区"/>
    <s v="妇科手术台"/>
    <x v="5"/>
    <x v="1"/>
    <n v="6.1780821917808222"/>
    <x v="1"/>
  </r>
  <r>
    <n v="921"/>
    <s v="妇科手术台"/>
    <s v="DH-S102C"/>
    <s v="太仓康辉科技"/>
    <s v="在用"/>
    <s v="8病区"/>
    <s v="2011.05.25"/>
    <d v="2011-05-26T00:00:00"/>
    <s v="保外"/>
    <s v="保外"/>
    <s v="8病区"/>
    <s v="妇科手术台"/>
    <x v="5"/>
    <x v="1"/>
    <n v="6.1780821917808222"/>
    <x v="1"/>
  </r>
  <r>
    <n v="922"/>
    <s v="电动妇科手术台"/>
    <s v="DH-S104B"/>
    <s v="太仓康辉科技"/>
    <s v="在用"/>
    <s v="6病区"/>
    <s v="2011.05.25"/>
    <d v="2011-05-26T00:00:00"/>
    <s v="保外"/>
    <s v="保外"/>
    <s v="6病区"/>
    <s v="电动妇科手术台"/>
    <x v="5"/>
    <x v="1"/>
    <n v="6.1780821917808222"/>
    <x v="1"/>
  </r>
  <r>
    <n v="923"/>
    <s v="新生儿辐射抢救台"/>
    <s v="HKN-93"/>
    <s v="浙江宁波戴维"/>
    <s v="在用"/>
    <s v="9病区"/>
    <s v="2011.05.25"/>
    <d v="2011-05-26T00:00:00"/>
    <s v="保外"/>
    <s v="保外"/>
    <s v="9病区"/>
    <s v="新生儿辐射抢救台"/>
    <x v="5"/>
    <x v="0"/>
    <n v="6.1780821917808222"/>
    <x v="1"/>
  </r>
  <r>
    <n v="924"/>
    <s v="新生儿辐射抢救台"/>
    <s v="HKN-93"/>
    <s v="浙江宁波戴维"/>
    <s v="在用"/>
    <s v="9病区"/>
    <s v="2011.05.25"/>
    <d v="2011-05-26T00:00:00"/>
    <s v="保外"/>
    <s v="保外"/>
    <s v="9病区"/>
    <s v="新生儿辐射抢救台"/>
    <x v="5"/>
    <x v="0"/>
    <n v="6.1780821917808222"/>
    <x v="1"/>
  </r>
  <r>
    <n v="925"/>
    <s v="全自动血压机"/>
    <s v="HBP-9020"/>
    <s v="欧姆龙"/>
    <s v="在用"/>
    <s v="血透室"/>
    <s v="2016.03.31"/>
    <d v="2016-03-31T00:00:00"/>
    <s v="保外"/>
    <s v="保外"/>
    <s v="血透室"/>
    <s v="血压计"/>
    <x v="9"/>
    <x v="1"/>
    <n v="1.3260273972602741"/>
    <x v="0"/>
  </r>
  <r>
    <n v="926"/>
    <s v="全自动血压机"/>
    <s v="SP-1"/>
    <s v="兴明成电子设备"/>
    <s v="在用"/>
    <s v="体检中心"/>
    <s v="2016.03.28"/>
    <d v="2016-03-28T00:00:00"/>
    <s v="保外"/>
    <s v="保外"/>
    <s v="体检中心"/>
    <s v="自动血压机"/>
    <x v="9"/>
    <x v="1"/>
    <n v="1.3342465753424657"/>
    <x v="0"/>
  </r>
  <r>
    <n v="927"/>
    <s v="全自动血压机"/>
    <s v="SP-1"/>
    <s v="兴明成电子设备"/>
    <s v="在用"/>
    <s v="体检中心"/>
    <s v="2016.03.28"/>
    <d v="2016-03-28T00:00:00"/>
    <s v="保外"/>
    <s v="保外"/>
    <s v="体检中心"/>
    <s v="自动血压机"/>
    <x v="9"/>
    <x v="1"/>
    <n v="1.3342465753424657"/>
    <x v="0"/>
  </r>
  <r>
    <n v="928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x v="1"/>
    <n v="3.0520547945205481"/>
    <x v="1"/>
  </r>
  <r>
    <n v="929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x v="1"/>
    <n v="3.0520547945205481"/>
    <x v="1"/>
  </r>
  <r>
    <n v="930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x v="1"/>
    <n v="3.0520547945205481"/>
    <x v="1"/>
  </r>
  <r>
    <n v="931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x v="1"/>
    <n v="3.0520547945205481"/>
    <x v="1"/>
  </r>
  <r>
    <n v="932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x v="1"/>
    <n v="3.0520547945205481"/>
    <x v="1"/>
  </r>
  <r>
    <n v="933"/>
    <s v="口腔综合治疗台"/>
    <s v="FJ22"/>
    <s v="上海复星医疗"/>
    <s v="在用"/>
    <s v="口腔科"/>
    <s v="2014.06.23"/>
    <d v="2014-06-23T00:00:00"/>
    <s v="保外"/>
    <s v="保外"/>
    <s v="口腔科"/>
    <s v="口腔综合治疗台"/>
    <x v="16"/>
    <x v="1"/>
    <n v="3.0986301369863014"/>
    <x v="1"/>
  </r>
  <r>
    <n v="934"/>
    <s v="口腔综合治疗台"/>
    <s v="FJ22"/>
    <s v="上海复星医疗"/>
    <s v="在用"/>
    <s v="口腔科"/>
    <s v="2014.06.23"/>
    <d v="2014-06-23T00:00:00"/>
    <s v="保外"/>
    <s v="保外"/>
    <s v="急诊口腔"/>
    <s v="口腔综合治疗台"/>
    <x v="16"/>
    <x v="1"/>
    <n v="3.0986301369863014"/>
    <x v="1"/>
  </r>
  <r>
    <n v="935"/>
    <s v="监护仪"/>
    <s v="UT-4000A"/>
    <s v="深圳金科威"/>
    <s v="在用"/>
    <s v="8病区"/>
    <s v="2005.04.16"/>
    <d v="2005-04-16T00:00:00"/>
    <s v="保外"/>
    <s v="保外"/>
    <s v="8病区"/>
    <s v="监护仪"/>
    <x v="6"/>
    <x v="0"/>
    <n v="12.29041095890411"/>
    <x v="2"/>
  </r>
  <r>
    <n v="936"/>
    <s v="监护仪"/>
    <s v="UT-4000A"/>
    <s v="深圳金科威"/>
    <s v="在用"/>
    <s v="29病区"/>
    <s v="2005.01.31"/>
    <d v="2005-01-31T00:00:00"/>
    <s v="保外"/>
    <s v="保外"/>
    <s v="29病区"/>
    <s v="监护仪"/>
    <x v="6"/>
    <x v="0"/>
    <n v="12.495890410958904"/>
    <x v="2"/>
  </r>
  <r>
    <n v="937"/>
    <s v="监护仪"/>
    <s v="UT-4000A"/>
    <s v="深圳金科威"/>
    <s v="在用"/>
    <s v="19病区"/>
    <s v="2005.01.31"/>
    <d v="2005-01-31T00:00:00"/>
    <s v="保外"/>
    <s v="保外"/>
    <s v="19病区"/>
    <s v="监护仪"/>
    <x v="6"/>
    <x v="0"/>
    <n v="12.495890410958904"/>
    <x v="2"/>
  </r>
  <r>
    <n v="938"/>
    <s v="监护仪"/>
    <s v="UT-4000A"/>
    <s v="深圳金科威"/>
    <s v="在用"/>
    <s v="17病区"/>
    <s v="2005.01.08"/>
    <d v="2005-01-08T00:00:00"/>
    <s v="保外"/>
    <s v="保外"/>
    <s v="17病区"/>
    <s v="监护仪"/>
    <x v="6"/>
    <x v="0"/>
    <n v="12.558904109589042"/>
    <x v="2"/>
  </r>
  <r>
    <n v="939"/>
    <s v="监护仪"/>
    <s v="UT-4000A"/>
    <s v="深圳金科威"/>
    <s v="在用"/>
    <s v="17病区"/>
    <s v="2005.01.08"/>
    <d v="2005-01-08T00:00:00"/>
    <s v="保外"/>
    <s v="保外"/>
    <s v="17病区"/>
    <s v="监护仪"/>
    <x v="6"/>
    <x v="0"/>
    <n v="12.558904109589042"/>
    <x v="2"/>
  </r>
  <r>
    <n v="940"/>
    <s v="监护仪"/>
    <s v="UT-4000Apro"/>
    <s v="深圳金科威"/>
    <s v="在用"/>
    <s v="2病区"/>
    <s v="2006.02.10"/>
    <d v="2006-02-10T00:00:00"/>
    <s v="保外"/>
    <s v="保外"/>
    <s v="2病区"/>
    <s v="监护仪"/>
    <x v="6"/>
    <x v="0"/>
    <n v="11.468493150684932"/>
    <x v="2"/>
  </r>
  <r>
    <n v="941"/>
    <s v="监护仪"/>
    <s v="UT-4000Apro"/>
    <s v="深圳金科威"/>
    <s v="在用"/>
    <s v="6病区"/>
    <s v="2006.02.10"/>
    <d v="2006-02-10T00:00:00"/>
    <s v="保外"/>
    <s v="保外"/>
    <s v="6病区"/>
    <s v="监护仪"/>
    <x v="6"/>
    <x v="0"/>
    <n v="11.468493150684932"/>
    <x v="2"/>
  </r>
  <r>
    <n v="942"/>
    <s v="裂隙灯显微镜"/>
    <s v="YZ5E-2(附相机)"/>
    <s v="苏州医疗器材厂"/>
    <s v="在用"/>
    <s v="眼科"/>
    <s v="1998.07.01"/>
    <d v="1998-07-01T00:00:00"/>
    <s v="保外"/>
    <s v="保外"/>
    <s v="眼科"/>
    <s v="显微镜"/>
    <x v="7"/>
    <x v="1"/>
    <n v="19.087671232876712"/>
    <x v="2"/>
  </r>
  <r>
    <n v="943"/>
    <s v="全自动血压机"/>
    <s v="RBP-9000"/>
    <s v="深圳瑞光康泰"/>
    <s v="在用"/>
    <s v="急诊科"/>
    <s v="2016.07.12"/>
    <d v="2016-07-12T00:00:00"/>
    <s v="保外"/>
    <s v="保外"/>
    <s v="急诊科"/>
    <s v="全自动血压机"/>
    <x v="9"/>
    <x v="1"/>
    <n v="1.0438356164383562"/>
    <x v="0"/>
  </r>
  <r>
    <n v="944"/>
    <s v="空气波压力治疗仪"/>
    <s v="LGT-2200S"/>
    <s v="广州龙之杰"/>
    <s v="在用"/>
    <s v="康复医学科"/>
    <s v="2014.12.22"/>
    <d v="2014-12-22T00:00:00"/>
    <s v="保内"/>
    <s v="保内2019.11"/>
    <s v="康复医学科"/>
    <s v="空气波压力治疗仪"/>
    <x v="8"/>
    <x v="1"/>
    <n v="2.6"/>
    <x v="0"/>
  </r>
  <r>
    <n v="945"/>
    <s v="活检穿刺枪"/>
    <s v="宝雅"/>
    <s v="德国宝雅医疗"/>
    <s v="在用"/>
    <s v="1病区"/>
    <s v="2007.07.08"/>
    <d v="2007-07-08T00:00:00"/>
    <s v="保外"/>
    <s v="保外"/>
    <s v="1病区"/>
    <s v="活检器械"/>
    <x v="12"/>
    <x v="0"/>
    <n v="10.063013698630137"/>
    <x v="2"/>
  </r>
  <r>
    <n v="946"/>
    <s v="低温冷冻保存箱"/>
    <s v="RSV-B230"/>
    <s v="未知制造商"/>
    <s v="在用"/>
    <s v="核医学科"/>
    <s v="2001.10.30"/>
    <d v="2001-11-30T00:00:00"/>
    <s v="保外"/>
    <s v="保外"/>
    <s v="特检科"/>
    <s v="低温箱"/>
    <x v="9"/>
    <x v="1"/>
    <n v="15.668493150684931"/>
    <x v="2"/>
  </r>
  <r>
    <n v="947"/>
    <s v="下肢关节康复器"/>
    <s v="T-GBQ-01"/>
    <s v="常州市钱璟康复器材"/>
    <s v="在用"/>
    <s v="康复医学科"/>
    <s v="2015.01.12"/>
    <d v="2015-01-12T00:00:00"/>
    <s v="保外"/>
    <s v="保外"/>
    <s v="康复医学科"/>
    <s v="下肢关节康复器"/>
    <x v="8"/>
    <x v="2"/>
    <n v="2.5424657534246577"/>
    <x v="0"/>
  </r>
  <r>
    <n v="948"/>
    <s v="下肢关节康复器"/>
    <s v="T-GBQ-01"/>
    <s v="常州市钱璟康复器材"/>
    <s v="在用"/>
    <s v="康复医学科"/>
    <s v="2015.01.12"/>
    <d v="2015-01-12T00:00:00"/>
    <s v="保外"/>
    <s v="保外"/>
    <s v="康复医学科"/>
    <s v="下肢关节康复器"/>
    <x v="8"/>
    <x v="2"/>
    <n v="2.5424657534246577"/>
    <x v="0"/>
  </r>
  <r>
    <n v="949"/>
    <s v="洁净屏"/>
    <s v="ACP-894A"/>
    <s v="苏州苏净集团"/>
    <s v="在用"/>
    <s v="27病区"/>
    <s v="2012.04.16"/>
    <d v="2012-05-08T00:00:00"/>
    <s v="保外"/>
    <s v="保外"/>
    <s v="27病区"/>
    <s v="洁净屏"/>
    <x v="9"/>
    <x v="2"/>
    <n v="5.2246575342465755"/>
    <x v="1"/>
  </r>
  <r>
    <n v="950"/>
    <s v="洁净屏"/>
    <s v="ACP-894A"/>
    <s v="苏州苏净集团"/>
    <s v="在用"/>
    <s v="27病区"/>
    <s v="2012.04.16"/>
    <d v="2012-05-08T00:00:00"/>
    <s v="保外"/>
    <s v="保外"/>
    <s v="27病区"/>
    <s v="洁净屏"/>
    <x v="9"/>
    <x v="2"/>
    <n v="5.2246575342465755"/>
    <x v="1"/>
  </r>
  <r>
    <n v="951"/>
    <s v="洁净屏"/>
    <s v="ACP-894A"/>
    <s v="苏州苏净集团"/>
    <s v="在用"/>
    <s v="27病区"/>
    <s v="2011.09.29"/>
    <d v="2011-09-29T00:00:00"/>
    <s v="保外"/>
    <s v="保外"/>
    <s v="27病区"/>
    <s v="洁净屏"/>
    <x v="9"/>
    <x v="2"/>
    <n v="5.8328767123287673"/>
    <x v="1"/>
  </r>
  <r>
    <n v="952"/>
    <s v="洁净屏"/>
    <s v="ACP-894A"/>
    <s v="苏州苏净集团"/>
    <s v="在用"/>
    <s v="27病区"/>
    <s v="2011.09.29"/>
    <d v="2011-09-29T00:00:00"/>
    <s v="保外"/>
    <s v="保外"/>
    <s v="27病区"/>
    <s v="洁净屏"/>
    <x v="9"/>
    <x v="2"/>
    <n v="5.8328767123287673"/>
    <x v="1"/>
  </r>
  <r>
    <n v="953"/>
    <s v="超声波体检机"/>
    <s v="SK--CK+"/>
    <s v="深圳市双佳电子"/>
    <s v="在用"/>
    <s v="体检中心"/>
    <s v="2008.06.26"/>
    <d v="2008-06-26T00:00:00"/>
    <s v="保外"/>
    <s v="保外"/>
    <s v="体检中心"/>
    <s v="超声波体检机"/>
    <x v="11"/>
    <x v="1"/>
    <n v="9.0931506849315067"/>
    <x v="2"/>
  </r>
  <r>
    <n v="954"/>
    <s v="监护仪"/>
    <s v="UT-4000A"/>
    <s v="深圳金科威"/>
    <s v="在用"/>
    <s v="血透室"/>
    <s v="2006.11.06"/>
    <d v="2006-11-06T00:00:00"/>
    <s v="保外"/>
    <s v="保外"/>
    <s v="血透室"/>
    <s v="监护仪"/>
    <x v="6"/>
    <x v="1"/>
    <n v="10.731506849315069"/>
    <x v="2"/>
  </r>
  <r>
    <n v="955"/>
    <s v="全自动根管治疗器"/>
    <s v="TR-2X"/>
    <s v="未知制造商"/>
    <s v="在用"/>
    <s v="口腔科"/>
    <s v="2002.05.16"/>
    <d v="2002-05-16T00:00:00"/>
    <s v="保外"/>
    <s v="保外"/>
    <s v="口腔科"/>
    <s v="全自动根管治疗器"/>
    <x v="16"/>
    <x v="1"/>
    <n v="15.210958904109589"/>
    <x v="2"/>
  </r>
  <r>
    <n v="956"/>
    <s v="全自动身高体重仪"/>
    <s v="SK-CK+"/>
    <s v="深圳市双佳电子"/>
    <s v="在用"/>
    <s v="政府医务室"/>
    <s v="2009.12.22"/>
    <d v="2009-12-22T00:00:00"/>
    <s v="保外"/>
    <s v="保外"/>
    <s v="医务室"/>
    <s v="身高体重仪"/>
    <x v="9"/>
    <x v="2"/>
    <n v="7.602739726027397"/>
    <x v="1"/>
  </r>
  <r>
    <n v="957"/>
    <s v="洁净屏"/>
    <s v="ACP-894A"/>
    <s v="苏州苏净集团"/>
    <s v="在用"/>
    <s v="28病区"/>
    <s v="2013.04.01"/>
    <d v="2013-04-01T00:00:00"/>
    <s v="保外"/>
    <s v="保外"/>
    <s v="28病区"/>
    <s v="洁净屏"/>
    <x v="9"/>
    <x v="2"/>
    <n v="4.3260273972602743"/>
    <x v="1"/>
  </r>
  <r>
    <n v="958"/>
    <s v="洁净屏"/>
    <s v="ACP-894A"/>
    <s v="苏州苏净集团"/>
    <s v="在用"/>
    <s v="28病区"/>
    <s v="2013.04.01"/>
    <d v="2013-04-01T00:00:00"/>
    <s v="保外"/>
    <s v="保外"/>
    <s v="28病区"/>
    <s v="洁净屏"/>
    <x v="9"/>
    <x v="2"/>
    <n v="4.3260273972602743"/>
    <x v="1"/>
  </r>
  <r>
    <n v="959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60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61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62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63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64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65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x v="1"/>
    <n v="2.8054794520547945"/>
    <x v="0"/>
  </r>
  <r>
    <n v="966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x v="1"/>
    <n v="2.8054794520547945"/>
    <x v="0"/>
  </r>
  <r>
    <n v="967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x v="1"/>
    <n v="2.8054794520547945"/>
    <x v="0"/>
  </r>
  <r>
    <n v="968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x v="1"/>
    <n v="2.8054794520547945"/>
    <x v="0"/>
  </r>
  <r>
    <n v="969"/>
    <s v="肠内营养输注泵"/>
    <s v="Flocare Infinity II"/>
    <s v="纽迪希亚"/>
    <s v="在用"/>
    <s v="26病区"/>
    <s v="2014.10.08"/>
    <d v="2014-10-08T00:00:00"/>
    <s v="保外"/>
    <s v="保外"/>
    <s v="26病区"/>
    <s v="输注泵"/>
    <x v="5"/>
    <x v="1"/>
    <n v="2.8054794520547945"/>
    <x v="0"/>
  </r>
  <r>
    <n v="970"/>
    <s v="肠内营养输注泵"/>
    <s v="Flocare Infinity II"/>
    <s v="纽迪希亚"/>
    <s v="在用"/>
    <s v="19病区"/>
    <s v="2014.10.08"/>
    <d v="2014-10-08T00:00:00"/>
    <s v="保外"/>
    <s v="保外"/>
    <s v="19病区"/>
    <s v="输注泵"/>
    <x v="5"/>
    <x v="1"/>
    <n v="2.8054794520547945"/>
    <x v="0"/>
  </r>
  <r>
    <n v="971"/>
    <s v="肠内营养输注泵"/>
    <s v="Flocare Infinity II"/>
    <s v="纽迪希亚"/>
    <s v="在用"/>
    <s v="26病区"/>
    <s v="2014.10.08"/>
    <d v="2014-10-08T00:00:00"/>
    <s v="保外"/>
    <s v="保外"/>
    <s v="26病区"/>
    <s v="输注泵"/>
    <x v="5"/>
    <x v="1"/>
    <n v="2.8054794520547945"/>
    <x v="0"/>
  </r>
  <r>
    <n v="972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x v="1"/>
    <n v="2.8438356164383563"/>
    <x v="0"/>
  </r>
  <r>
    <n v="973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x v="1"/>
    <n v="2.8438356164383563"/>
    <x v="0"/>
  </r>
  <r>
    <n v="974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x v="1"/>
    <n v="2.8438356164383563"/>
    <x v="0"/>
  </r>
  <r>
    <n v="975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x v="1"/>
    <n v="2.8438356164383563"/>
    <x v="0"/>
  </r>
  <r>
    <n v="976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x v="1"/>
    <n v="2.8438356164383563"/>
    <x v="0"/>
  </r>
  <r>
    <n v="977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x v="1"/>
    <n v="2.6082191780821917"/>
    <x v="0"/>
  </r>
  <r>
    <n v="978"/>
    <s v="肠内营养输注泵"/>
    <s v="Flocare Infinity II"/>
    <s v="纽迪希亚"/>
    <s v="在用"/>
    <s v="23病区"/>
    <s v="2014.10.08"/>
    <d v="2014-10-08T00:00:00"/>
    <s v="保外"/>
    <s v="保外"/>
    <s v="23病区"/>
    <s v="输注泵"/>
    <x v="5"/>
    <x v="1"/>
    <n v="2.8054794520547945"/>
    <x v="0"/>
  </r>
  <r>
    <n v="979"/>
    <s v="肠内营养输注泵"/>
    <s v="Flocare Infinity II"/>
    <s v="纽迪希亚"/>
    <s v="在用"/>
    <s v="23病区"/>
    <s v="2014.10.08"/>
    <d v="2014-10-08T00:00:00"/>
    <s v="保外"/>
    <s v="保外"/>
    <s v="23病区"/>
    <s v="输注泵"/>
    <x v="5"/>
    <x v="1"/>
    <n v="2.8054794520547945"/>
    <x v="0"/>
  </r>
  <r>
    <n v="980"/>
    <s v="婴儿培养箱"/>
    <s v="YP-90B"/>
    <s v="浙江宁波戴维"/>
    <s v="在用"/>
    <s v="9病区"/>
    <s v="2009.06.11"/>
    <d v="2009-06-11T00:00:00"/>
    <s v="保外"/>
    <s v="保外"/>
    <s v="9病区"/>
    <s v="婴儿培养箱"/>
    <x v="5"/>
    <x v="0"/>
    <n v="8.1342465753424662"/>
    <x v="2"/>
  </r>
  <r>
    <n v="981"/>
    <s v="婴儿培养箱"/>
    <s v="YP-90B"/>
    <s v="浙江宁波戴维"/>
    <s v="在用"/>
    <s v="9病区"/>
    <s v="2009.06.11"/>
    <d v="2009-06-11T00:00:00"/>
    <s v="保外"/>
    <s v="保外"/>
    <s v="9病区"/>
    <s v="婴儿培养箱"/>
    <x v="5"/>
    <x v="0"/>
    <n v="8.1342465753424662"/>
    <x v="2"/>
  </r>
  <r>
    <n v="982"/>
    <s v="肠内营养输注泵"/>
    <s v="Flocare Infinity II"/>
    <s v="纽迪希亚"/>
    <s v="在用"/>
    <s v="23病区"/>
    <s v="2015.07.22"/>
    <d v="2015-07-22T00:00:00"/>
    <s v="保外"/>
    <s v="保外"/>
    <s v="23病区"/>
    <s v="输注泵"/>
    <x v="5"/>
    <x v="1"/>
    <n v="2.0191780821917806"/>
    <x v="0"/>
  </r>
  <r>
    <n v="983"/>
    <s v="肠内营养输注泵"/>
    <s v="Flocare Infinity II"/>
    <s v="纽迪希亚"/>
    <s v="在用"/>
    <s v="23病区"/>
    <s v="2015.07.22"/>
    <d v="2015-07-22T00:00:00"/>
    <s v="保外"/>
    <s v="保外"/>
    <s v="23病区"/>
    <s v="输注泵"/>
    <x v="5"/>
    <x v="1"/>
    <n v="2.0191780821917806"/>
    <x v="0"/>
  </r>
  <r>
    <n v="984"/>
    <s v="监护仪"/>
    <s v="UT-4000A"/>
    <s v="深圳金科威"/>
    <s v="在用"/>
    <s v="急诊科"/>
    <s v="2007.03.27"/>
    <d v="2007-03-27T00:00:00"/>
    <s v="保外"/>
    <s v="保外"/>
    <s v="急诊科"/>
    <s v="监护仪"/>
    <x v="6"/>
    <x v="0"/>
    <n v="10.345205479452055"/>
    <x v="2"/>
  </r>
  <r>
    <n v="985"/>
    <s v="监护仪"/>
    <s v="UT-4000A"/>
    <s v="深圳金科威"/>
    <s v="在用"/>
    <s v="12病区"/>
    <s v="2006.12.21"/>
    <d v="2006-12-26T00:00:00"/>
    <s v="保外"/>
    <s v="保外"/>
    <s v="12病区"/>
    <s v="监护仪"/>
    <x v="6"/>
    <x v="0"/>
    <n v="10.594520547945205"/>
    <x v="2"/>
  </r>
  <r>
    <n v="986"/>
    <s v="监护仪"/>
    <s v="UT-4000A"/>
    <s v="深圳金科威"/>
    <s v="在用"/>
    <s v="27病区"/>
    <s v="2007.08.29"/>
    <d v="2007-08-29T00:00:00"/>
    <s v="保外"/>
    <s v="保外"/>
    <s v="27病区"/>
    <s v="监护仪"/>
    <x v="6"/>
    <x v="0"/>
    <n v="9.9205479452054792"/>
    <x v="2"/>
  </r>
  <r>
    <n v="987"/>
    <s v="监护仪"/>
    <s v="UT-4000A"/>
    <s v="深圳金科威"/>
    <s v="在用"/>
    <s v="27病区"/>
    <s v="2007.08.29"/>
    <d v="2007-08-29T00:00:00"/>
    <s v="保外"/>
    <s v="保外"/>
    <s v="27病区"/>
    <s v="监护仪"/>
    <x v="6"/>
    <x v="0"/>
    <n v="9.9205479452054792"/>
    <x v="2"/>
  </r>
  <r>
    <n v="988"/>
    <s v="监护仪"/>
    <s v="UT-4000Apro"/>
    <s v="深圳金科威"/>
    <s v="在用"/>
    <s v="9病区"/>
    <s v="2007.08.29"/>
    <d v="2007-08-29T00:00:00"/>
    <s v="保外"/>
    <s v="保外"/>
    <s v="9病区"/>
    <s v="监护仪"/>
    <x v="6"/>
    <x v="0"/>
    <n v="9.9205479452054792"/>
    <x v="2"/>
  </r>
  <r>
    <n v="989"/>
    <s v="监护仪"/>
    <s v="UT-4000Apro"/>
    <s v="深圳金科威"/>
    <s v="在用"/>
    <s v="10病区"/>
    <s v="2007.06.13"/>
    <d v="2007-06-13T00:00:00"/>
    <s v="保外"/>
    <s v="保外"/>
    <s v="10病区"/>
    <s v="监护仪"/>
    <x v="6"/>
    <x v="0"/>
    <n v="10.131506849315068"/>
    <x v="2"/>
  </r>
  <r>
    <n v="990"/>
    <s v="监护仪"/>
    <s v="UT-4000A"/>
    <s v="深圳金科威"/>
    <s v="在用"/>
    <s v="3病区"/>
    <s v="2007.05.17"/>
    <d v="2007-05-17T00:00:00"/>
    <s v="保外"/>
    <s v="保外"/>
    <s v="3病区"/>
    <s v="监护仪"/>
    <x v="6"/>
    <x v="0"/>
    <n v="10.205479452054794"/>
    <x v="2"/>
  </r>
  <r>
    <n v="991"/>
    <s v="监护仪"/>
    <s v="UT-4000A"/>
    <s v="深圳金科威"/>
    <s v="在用"/>
    <s v="30病区"/>
    <s v="2007.05.17"/>
    <d v="2007-05-17T00:00:00"/>
    <s v="保外"/>
    <s v="保外"/>
    <s v="30病区"/>
    <s v="监护仪"/>
    <x v="6"/>
    <x v="0"/>
    <n v="10.205479452054794"/>
    <x v="2"/>
  </r>
  <r>
    <n v="992"/>
    <s v="监护仪"/>
    <s v="UT-4000A"/>
    <s v="深圳金科威"/>
    <s v="在用"/>
    <s v="16病区"/>
    <s v="2007.05.17"/>
    <d v="2007-05-17T00:00:00"/>
    <s v="保外"/>
    <s v="保外"/>
    <s v="16病区"/>
    <s v="监护仪"/>
    <x v="6"/>
    <x v="0"/>
    <n v="10.205479452054794"/>
    <x v="2"/>
  </r>
  <r>
    <n v="993"/>
    <s v="电池式电动钻锯"/>
    <s v="DDLZ-II"/>
    <s v="上海医疗器械厂"/>
    <s v="在用"/>
    <s v="手术室"/>
    <s v="2017.04.21"/>
    <d v="2017-04-22T00:00:00"/>
    <s v="保内"/>
    <s v="保内2018.4"/>
    <s v="手术室"/>
    <s v="电动锯"/>
    <x v="12"/>
    <x v="1"/>
    <n v="0.26575342465753427"/>
    <x v="3"/>
  </r>
  <r>
    <n v="994"/>
    <s v="电池式电动钻锯"/>
    <s v="DDLZ-II"/>
    <s v="上海医疗器械厂"/>
    <s v="在用"/>
    <s v="手术室"/>
    <s v="2017.04.21"/>
    <d v="2017-04-22T00:00:00"/>
    <s v="保内"/>
    <s v="保内2018.4"/>
    <s v="手术室"/>
    <s v="电动锯"/>
    <x v="12"/>
    <x v="1"/>
    <n v="0.26575342465753427"/>
    <x v="3"/>
  </r>
  <r>
    <n v="995"/>
    <s v="电池式电动钻锯"/>
    <s v="DDZ-IV"/>
    <s v="上海医疗器械股份有限"/>
    <s v="在用"/>
    <s v="手术室"/>
    <s v="2017.01.21"/>
    <d v="2017-01-22T00:00:00"/>
    <s v="保内"/>
    <s v="保内2018.1"/>
    <s v="手术室"/>
    <s v="电动锯"/>
    <x v="12"/>
    <x v="1"/>
    <n v="0.51232876712328768"/>
    <x v="3"/>
  </r>
  <r>
    <n v="996"/>
    <s v="电池式电动钻锯"/>
    <s v="DDZ-IV"/>
    <s v="上海医疗器械股份有限"/>
    <s v="在用"/>
    <s v="手术室"/>
    <s v="2016.12.24"/>
    <d v="2016-12-25T00:00:00"/>
    <s v="保内"/>
    <s v="保内2018.1"/>
    <s v="手术室"/>
    <s v="电动锯"/>
    <x v="12"/>
    <x v="1"/>
    <n v="0.58904109589041098"/>
    <x v="3"/>
  </r>
  <r>
    <n v="997"/>
    <s v="电池式电动钻锯"/>
    <s v="DDLZ-II"/>
    <s v="上海医疗器械厂"/>
    <s v="在用"/>
    <s v="手术室"/>
    <s v="2016.12.20"/>
    <d v="2016-12-21T00:00:00"/>
    <s v="保内"/>
    <s v="保内2018.1"/>
    <s v="手术室"/>
    <s v="电动锯"/>
    <x v="12"/>
    <x v="1"/>
    <n v="0.6"/>
    <x v="3"/>
  </r>
  <r>
    <n v="998"/>
    <s v="电池式电动钻锯"/>
    <s v="DDLZ-II"/>
    <s v="上海医疗器械厂"/>
    <s v="在用"/>
    <s v="手术室"/>
    <s v="2016.11.16"/>
    <d v="2016-11-17T00:00:00"/>
    <s v="保内"/>
    <s v="保内2017.11"/>
    <s v="手术室"/>
    <s v="电动锯"/>
    <x v="12"/>
    <x v="1"/>
    <n v="0.69315068493150689"/>
    <x v="3"/>
  </r>
  <r>
    <n v="999"/>
    <s v="电动锯"/>
    <s v="DDLZ-II"/>
    <s v="上海手术器械厂"/>
    <s v="在用"/>
    <s v="手术室"/>
    <s v="2015.11.20"/>
    <d v="2015-11-20T00:00:00"/>
    <s v="保外"/>
    <s v="保外"/>
    <s v="手术室"/>
    <s v="电动锯"/>
    <x v="12"/>
    <x v="1"/>
    <n v="1.6876712328767123"/>
    <x v="0"/>
  </r>
  <r>
    <n v="1000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x v="1"/>
    <n v="1.6986301369863013"/>
    <x v="0"/>
  </r>
  <r>
    <n v="1001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x v="1"/>
    <n v="1.6986301369863013"/>
    <x v="0"/>
  </r>
  <r>
    <n v="1002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x v="1"/>
    <n v="1.6986301369863013"/>
    <x v="0"/>
  </r>
  <r>
    <n v="1003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x v="1"/>
    <n v="1.6986301369863013"/>
    <x v="0"/>
  </r>
  <r>
    <n v="1004"/>
    <s v="电动锯"/>
    <s v="DDLZ-II"/>
    <s v="上海手术器械厂"/>
    <s v="在用"/>
    <s v="手术室"/>
    <s v="2015.06.16"/>
    <d v="2015-06-16T00:00:00"/>
    <s v="保外"/>
    <s v="保外"/>
    <s v="手术室"/>
    <s v="电动锯"/>
    <x v="12"/>
    <x v="1"/>
    <n v="2.117808219178082"/>
    <x v="0"/>
  </r>
  <r>
    <n v="1005"/>
    <s v="监护仪"/>
    <s v="UT-4000A"/>
    <s v="深圳金科威"/>
    <s v="在用"/>
    <s v="5病区"/>
    <s v="2008.08.07"/>
    <d v="2008-08-07T00:00:00"/>
    <s v="保外"/>
    <s v="保外"/>
    <s v="5病区"/>
    <s v="监护仪"/>
    <x v="6"/>
    <x v="0"/>
    <n v="8.9780821917808211"/>
    <x v="2"/>
  </r>
  <r>
    <n v="1006"/>
    <s v="监护仪"/>
    <s v="UT-4000A"/>
    <s v="深圳金科威"/>
    <s v="在用"/>
    <s v="24病区"/>
    <s v="2008.06.03"/>
    <d v="2008-06-03T00:00:00"/>
    <s v="保外"/>
    <s v="保外"/>
    <s v="24病区"/>
    <s v="监护仪"/>
    <x v="6"/>
    <x v="0"/>
    <n v="9.1561643835616433"/>
    <x v="2"/>
  </r>
  <r>
    <n v="1007"/>
    <s v="监护仪"/>
    <s v="UT-4000A"/>
    <s v="深圳金科威"/>
    <s v="在用"/>
    <s v="24病区"/>
    <s v="2008.06.03"/>
    <d v="2008-06-03T00:00:00"/>
    <s v="保外"/>
    <s v="保外"/>
    <s v="24病区"/>
    <s v="监护仪"/>
    <x v="6"/>
    <x v="0"/>
    <n v="9.1561643835616433"/>
    <x v="2"/>
  </r>
  <r>
    <n v="1008"/>
    <s v="监护仪"/>
    <s v="UT-4000A"/>
    <s v="深圳金科威"/>
    <s v="在用"/>
    <s v="20病区"/>
    <s v="2008.04.16"/>
    <d v="2008-04-16T00:00:00"/>
    <s v="保外"/>
    <s v="保外"/>
    <s v="20病区"/>
    <s v="监护仪"/>
    <x v="6"/>
    <x v="0"/>
    <n v="9.287671232876713"/>
    <x v="2"/>
  </r>
  <r>
    <n v="1009"/>
    <s v="监护仪"/>
    <s v="UT-4000A"/>
    <s v="深圳金科威"/>
    <s v="在用"/>
    <s v="介入科"/>
    <s v="2008.04.16"/>
    <d v="2008-04-16T00:00:00"/>
    <s v="保外"/>
    <s v="保外"/>
    <s v="DSA室"/>
    <s v="监护仪"/>
    <x v="6"/>
    <x v="0"/>
    <n v="9.287671232876713"/>
    <x v="2"/>
  </r>
  <r>
    <n v="1010"/>
    <s v="监护仪"/>
    <s v="UT-4000A"/>
    <s v="深圳金科威"/>
    <s v="在用"/>
    <s v="胃肠镜室"/>
    <s v="2008.04.16"/>
    <d v="2008-04-16T00:00:00"/>
    <s v="保外"/>
    <s v="保外"/>
    <s v="内镜室"/>
    <s v="监护仪"/>
    <x v="6"/>
    <x v="0"/>
    <n v="9.287671232876713"/>
    <x v="2"/>
  </r>
  <r>
    <n v="1011"/>
    <s v="监护仪"/>
    <s v="UT-4000A"/>
    <s v="深圳金科威"/>
    <s v="在用"/>
    <s v="21病区"/>
    <s v="2008.01.23"/>
    <d v="2008-01-23T00:00:00"/>
    <s v="保外"/>
    <s v="保外"/>
    <s v="21病区"/>
    <s v="监护仪"/>
    <x v="6"/>
    <x v="0"/>
    <n v="9.5178082191780824"/>
    <x v="2"/>
  </r>
  <r>
    <n v="1012"/>
    <s v="监护仪"/>
    <s v="UT-4000A"/>
    <s v="深圳金科威"/>
    <s v="在用"/>
    <s v="24病区"/>
    <s v="2008.01.04"/>
    <d v="2008-01-04T00:00:00"/>
    <s v="保外"/>
    <s v="保外"/>
    <s v="24病区"/>
    <s v="监护仪"/>
    <x v="6"/>
    <x v="0"/>
    <n v="9.5698630136986296"/>
    <x v="2"/>
  </r>
  <r>
    <n v="1013"/>
    <s v="监护仪"/>
    <s v="UT-4000A"/>
    <s v="深圳金科威"/>
    <s v="在用"/>
    <s v="24病区"/>
    <s v="2008.01.04"/>
    <d v="2008-01-04T00:00:00"/>
    <s v="保外"/>
    <s v="保外"/>
    <s v="24病区"/>
    <s v="监护仪"/>
    <x v="6"/>
    <x v="0"/>
    <n v="9.5698630136986296"/>
    <x v="2"/>
  </r>
  <r>
    <n v="1014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x v="0"/>
    <n v="9.7205479452054799"/>
    <x v="2"/>
  </r>
  <r>
    <n v="1015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x v="0"/>
    <n v="9.7205479452054799"/>
    <x v="2"/>
  </r>
  <r>
    <n v="1016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x v="0"/>
    <n v="9.7205479452054799"/>
    <x v="2"/>
  </r>
  <r>
    <n v="1017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x v="0"/>
    <n v="9.7205479452054799"/>
    <x v="2"/>
  </r>
  <r>
    <n v="1018"/>
    <s v="BARD活检枪"/>
    <s v="MG1522"/>
    <s v="南京海培医疗"/>
    <s v="在用"/>
    <s v="超声科"/>
    <s v="2004.10.28"/>
    <d v="2004-10-28T00:00:00"/>
    <s v="保外"/>
    <s v="保外"/>
    <s v="超声科"/>
    <s v="活检设备"/>
    <x v="12"/>
    <x v="0"/>
    <n v="12.756164383561643"/>
    <x v="2"/>
  </r>
  <r>
    <n v="1019"/>
    <s v="监护仪"/>
    <s v="UT-4000A"/>
    <s v="深圳金科威"/>
    <s v="在用"/>
    <s v="12病区"/>
    <s v="2007.09.18"/>
    <d v="2007-09-18T00:00:00"/>
    <s v="保外"/>
    <s v="保外"/>
    <s v="12病区"/>
    <s v="监护仪"/>
    <x v="6"/>
    <x v="0"/>
    <n v="9.8657534246575338"/>
    <x v="2"/>
  </r>
  <r>
    <n v="1020"/>
    <s v="监护仪"/>
    <s v="UT-4000A"/>
    <s v="深圳金科威"/>
    <s v="在用"/>
    <s v="12病区"/>
    <s v="2007.09.18"/>
    <d v="2007-09-18T00:00:00"/>
    <s v="保外"/>
    <s v="保外"/>
    <s v="12病区"/>
    <s v="监护仪"/>
    <x v="6"/>
    <x v="0"/>
    <n v="9.8657534246575338"/>
    <x v="2"/>
  </r>
  <r>
    <n v="1021"/>
    <s v="颅脑手术头架"/>
    <s v="HDJ--II"/>
    <s v="金坛市汇达医疗"/>
    <s v="在用"/>
    <s v="手术室"/>
    <s v="2009.06.17"/>
    <d v="2009-06-17T00:00:00"/>
    <s v="保外"/>
    <s v="保外"/>
    <s v="手术室"/>
    <s v="颅脑手术头架"/>
    <x v="8"/>
    <x v="2"/>
    <n v="8.117808219178082"/>
    <x v="2"/>
  </r>
  <r>
    <n v="1022"/>
    <s v="血氨测定仪"/>
    <s v="爱科来PA-4130"/>
    <s v="苏州市宇城医学"/>
    <s v="在用"/>
    <s v="检验科"/>
    <s v="2009.07.14"/>
    <d v="2009-07-14T00:00:00"/>
    <s v="保外"/>
    <s v="保外"/>
    <s v="检验科"/>
    <s v="血氨测定仪"/>
    <x v="2"/>
    <x v="1"/>
    <n v="8.043835616438356"/>
    <x v="2"/>
  </r>
  <r>
    <n v="1023"/>
    <s v="监护仪"/>
    <s v="UT-6000C"/>
    <s v="深圳金科威"/>
    <s v="在用"/>
    <s v="22病区"/>
    <s v="2011.12.12"/>
    <d v="2011-12-12T00:00:00"/>
    <s v="保外"/>
    <s v="保外"/>
    <s v="22病区"/>
    <s v="监护仪"/>
    <x v="6"/>
    <x v="0"/>
    <n v="5.6301369863013697"/>
    <x v="1"/>
  </r>
  <r>
    <n v="1024"/>
    <s v="监护仪"/>
    <s v="UT-6000C"/>
    <s v="深圳金科威"/>
    <s v="在用"/>
    <s v="8病区"/>
    <s v="2011.12.12"/>
    <d v="2011-12-12T00:00:00"/>
    <s v="保外"/>
    <s v="保外"/>
    <s v="8病区"/>
    <s v="监护仪"/>
    <x v="6"/>
    <x v="0"/>
    <n v="5.6301369863013697"/>
    <x v="1"/>
  </r>
  <r>
    <n v="1025"/>
    <s v="监护仪"/>
    <s v="UT-6000C"/>
    <s v="深圳金科威"/>
    <s v="在用"/>
    <s v="30病区"/>
    <s v="2011.12.12"/>
    <d v="2011-12-12T00:00:00"/>
    <s v="保外"/>
    <s v="保外"/>
    <s v="30病区"/>
    <s v="监护仪"/>
    <x v="6"/>
    <x v="0"/>
    <n v="5.6301369863013697"/>
    <x v="1"/>
  </r>
  <r>
    <n v="1026"/>
    <s v="监护仪"/>
    <s v="UT-6000C"/>
    <s v="深圳金科威"/>
    <s v="在用"/>
    <s v="21病区"/>
    <s v="2011.12.12"/>
    <d v="2011-12-12T00:00:00"/>
    <s v="保外"/>
    <s v="保外"/>
    <s v="21病区"/>
    <s v="监护仪"/>
    <x v="6"/>
    <x v="0"/>
    <n v="5.6301369863013697"/>
    <x v="1"/>
  </r>
  <r>
    <n v="1027"/>
    <s v="监护仪"/>
    <s v="UT-6000C"/>
    <s v="深圳金科威"/>
    <s v="在用"/>
    <s v="8病区"/>
    <s v="2011.12.12"/>
    <d v="2011-12-12T00:00:00"/>
    <s v="保外"/>
    <s v="保外"/>
    <s v="8病区"/>
    <s v="监护仪"/>
    <x v="6"/>
    <x v="0"/>
    <n v="5.6301369863013697"/>
    <x v="1"/>
  </r>
  <r>
    <n v="1028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x v="0"/>
    <n v="5.6301369863013697"/>
    <x v="1"/>
  </r>
  <r>
    <n v="1029"/>
    <s v="监护仪"/>
    <s v="UT-6000C"/>
    <s v="深圳金科威"/>
    <s v="在用"/>
    <s v="20病区"/>
    <s v="2011.12.12"/>
    <d v="2011-12-12T00:00:00"/>
    <s v="保外"/>
    <s v="保外"/>
    <s v="20病区"/>
    <s v="监护仪"/>
    <x v="6"/>
    <x v="0"/>
    <n v="5.6301369863013697"/>
    <x v="1"/>
  </r>
  <r>
    <n v="1030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x v="0"/>
    <n v="5.6301369863013697"/>
    <x v="1"/>
  </r>
  <r>
    <n v="1031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x v="0"/>
    <n v="5.6301369863013697"/>
    <x v="1"/>
  </r>
  <r>
    <n v="1032"/>
    <s v="监护仪"/>
    <s v="UT-6000C"/>
    <s v="深圳金科威"/>
    <s v="在用"/>
    <s v="27病区"/>
    <s v="2011.12.12"/>
    <d v="2011-12-12T00:00:00"/>
    <s v="保外"/>
    <s v="保外"/>
    <s v="27病区"/>
    <s v="监护仪"/>
    <x v="6"/>
    <x v="0"/>
    <n v="5.6301369863013697"/>
    <x v="1"/>
  </r>
  <r>
    <n v="1033"/>
    <s v="监护仪"/>
    <s v="UT-6000C"/>
    <s v="深圳金科威"/>
    <s v="在用"/>
    <s v="27病区"/>
    <s v="2011.12.12"/>
    <d v="2011-12-12T00:00:00"/>
    <s v="保外"/>
    <s v="保外"/>
    <s v="27病区"/>
    <s v="监护仪"/>
    <x v="6"/>
    <x v="0"/>
    <n v="5.6301369863013697"/>
    <x v="1"/>
  </r>
  <r>
    <n v="1034"/>
    <s v="监护仪"/>
    <s v="UT-6000C"/>
    <s v="深圳金科威"/>
    <s v="在用"/>
    <s v="28病区"/>
    <s v="2011.12.12"/>
    <d v="2011-12-12T00:00:00"/>
    <s v="保外"/>
    <s v="保外"/>
    <s v="28病区"/>
    <s v="监护仪"/>
    <x v="6"/>
    <x v="0"/>
    <n v="5.6301369863013697"/>
    <x v="1"/>
  </r>
  <r>
    <n v="1035"/>
    <s v="监护仪"/>
    <s v="UT-6000C"/>
    <s v="深圳金科威"/>
    <s v="在用"/>
    <s v="8病区"/>
    <s v="2011.12.12"/>
    <d v="2011-12-12T00:00:00"/>
    <s v="保外"/>
    <s v="保外"/>
    <s v="8病区"/>
    <s v="监护仪"/>
    <x v="6"/>
    <x v="0"/>
    <n v="5.6301369863013697"/>
    <x v="1"/>
  </r>
  <r>
    <n v="1036"/>
    <s v="监护仪"/>
    <s v="UT-6000C"/>
    <s v="深圳金科威"/>
    <s v="在用"/>
    <s v="20病区"/>
    <s v="2011.12.12"/>
    <d v="2011-12-12T00:00:00"/>
    <s v="保外"/>
    <s v="保外"/>
    <s v="20病区"/>
    <s v="监护仪"/>
    <x v="6"/>
    <x v="0"/>
    <n v="5.6301369863013697"/>
    <x v="1"/>
  </r>
  <r>
    <n v="1037"/>
    <s v="监护仪"/>
    <s v="UT-6000C"/>
    <s v="深圳金科威"/>
    <s v="在用"/>
    <s v="28病区"/>
    <s v="2011.12.12"/>
    <d v="2011-12-12T00:00:00"/>
    <s v="保外"/>
    <s v="保外"/>
    <s v="28病区"/>
    <s v="监护仪"/>
    <x v="6"/>
    <x v="0"/>
    <n v="5.6301369863013697"/>
    <x v="1"/>
  </r>
  <r>
    <n v="1038"/>
    <s v="监护仪"/>
    <s v="UT-6000C"/>
    <s v="深圳金科威"/>
    <s v="在用"/>
    <s v="21病区"/>
    <s v="2011.12.12"/>
    <d v="2011-12-12T00:00:00"/>
    <s v="保外"/>
    <s v="保外"/>
    <s v="21病区"/>
    <s v="监护仪"/>
    <x v="6"/>
    <x v="0"/>
    <n v="5.6301369863013697"/>
    <x v="1"/>
  </r>
  <r>
    <n v="1039"/>
    <s v="监护仪"/>
    <s v="UT-6000C"/>
    <s v="深圳金科威"/>
    <s v="在用"/>
    <s v="16病区"/>
    <s v="2011.12.12"/>
    <d v="2011-12-12T00:00:00"/>
    <s v="保外"/>
    <s v="保外"/>
    <s v="16病区"/>
    <s v="监护仪"/>
    <x v="6"/>
    <x v="0"/>
    <n v="5.6301369863013697"/>
    <x v="1"/>
  </r>
  <r>
    <n v="1040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x v="0"/>
    <n v="5.6301369863013697"/>
    <x v="1"/>
  </r>
  <r>
    <n v="1041"/>
    <s v="监护仪"/>
    <s v="UT-6000C"/>
    <s v="深圳金科威"/>
    <s v="在用"/>
    <s v="16病区"/>
    <s v="2011.12.12"/>
    <d v="2011-12-12T00:00:00"/>
    <s v="保外"/>
    <s v="保外"/>
    <s v="16病区"/>
    <s v="监护仪"/>
    <x v="6"/>
    <x v="0"/>
    <n v="5.6301369863013697"/>
    <x v="1"/>
  </r>
  <r>
    <n v="1042"/>
    <s v="监护仪"/>
    <s v="UT-6000C"/>
    <s v="深圳金科威"/>
    <s v="在用"/>
    <s v="胃肠镜室"/>
    <s v="2011.12.12"/>
    <d v="2011-12-12T00:00:00"/>
    <s v="保外"/>
    <s v="保外"/>
    <s v="内镜室"/>
    <s v="监护仪"/>
    <x v="6"/>
    <x v="0"/>
    <n v="5.6301369863013697"/>
    <x v="1"/>
  </r>
  <r>
    <n v="1043"/>
    <s v="监护仪"/>
    <s v="UT-6000C"/>
    <s v="深圳金科威"/>
    <s v="在用"/>
    <s v="10病区"/>
    <s v="2011.12.12"/>
    <d v="2011-12-12T00:00:00"/>
    <s v="保外"/>
    <s v="保外"/>
    <s v="10病区"/>
    <s v="监护仪"/>
    <x v="6"/>
    <x v="0"/>
    <n v="5.6301369863013697"/>
    <x v="1"/>
  </r>
  <r>
    <n v="1044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45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46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47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48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49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50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51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52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53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54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55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56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57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58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59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0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1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2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3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4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5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66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67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68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69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0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1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2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3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4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5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6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7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8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79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80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81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82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83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84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85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86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87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88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x v="0"/>
    <n v="6.0301369863013701"/>
    <x v="1"/>
  </r>
  <r>
    <n v="1089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90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x v="0"/>
    <n v="6.0301369863013701"/>
    <x v="1"/>
  </r>
  <r>
    <n v="1091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x v="0"/>
    <n v="6.0301369863013701"/>
    <x v="1"/>
  </r>
  <r>
    <n v="1092"/>
    <s v="肠内营养输注泵"/>
    <s v="Flocare Infinity II"/>
    <s v="纽迪希亚"/>
    <s v="在用"/>
    <s v="21病区"/>
    <s v="2016.06.08"/>
    <d v="2016-06-09T00:00:00"/>
    <s v="保外"/>
    <s v="保外"/>
    <s v="21病区"/>
    <s v="输注泵"/>
    <x v="5"/>
    <x v="1"/>
    <n v="1.1342465753424658"/>
    <x v="0"/>
  </r>
  <r>
    <n v="1093"/>
    <s v="肠内营养输注泵"/>
    <s v="Flocare Infinity II"/>
    <s v="纽迪希亚"/>
    <s v="在用"/>
    <s v="3病区"/>
    <s v="2016.04.28"/>
    <d v="2016-05-26T00:00:00"/>
    <s v="保外"/>
    <s v="保外"/>
    <s v="3病区"/>
    <s v="输注泵"/>
    <x v="5"/>
    <x v="1"/>
    <n v="1.1726027397260275"/>
    <x v="0"/>
  </r>
  <r>
    <n v="1094"/>
    <s v="肠内营养输注泵"/>
    <s v="Flocare Infinity II"/>
    <s v="纽迪希亚"/>
    <s v="在用"/>
    <s v="3病区"/>
    <s v="2016.04.28"/>
    <d v="2016-05-26T00:00:00"/>
    <s v="保外"/>
    <s v="保外"/>
    <s v="3病区"/>
    <s v="输注泵"/>
    <x v="5"/>
    <x v="1"/>
    <n v="1.1726027397260275"/>
    <x v="0"/>
  </r>
  <r>
    <n v="1095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x v="1"/>
    <n v="1.1726027397260275"/>
    <x v="3"/>
  </r>
  <r>
    <n v="1096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x v="1"/>
    <n v="1.1726027397260275"/>
    <x v="3"/>
  </r>
  <r>
    <n v="1097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x v="1"/>
    <n v="1.1726027397260275"/>
    <x v="3"/>
  </r>
  <r>
    <n v="1098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x v="1"/>
    <n v="1.1726027397260275"/>
    <x v="3"/>
  </r>
  <r>
    <n v="1099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x v="1"/>
    <n v="1.3123287671232877"/>
    <x v="3"/>
  </r>
  <r>
    <n v="1100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x v="1"/>
    <n v="1.3123287671232877"/>
    <x v="3"/>
  </r>
  <r>
    <n v="1101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x v="1"/>
    <n v="1.3123287671232877"/>
    <x v="3"/>
  </r>
  <r>
    <n v="1102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x v="1"/>
    <n v="1.3123287671232877"/>
    <x v="3"/>
  </r>
  <r>
    <n v="1103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x v="1"/>
    <n v="1.3123287671232877"/>
    <x v="3"/>
  </r>
  <r>
    <n v="1104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x v="1"/>
    <n v="1.3123287671232877"/>
    <x v="3"/>
  </r>
  <r>
    <n v="1105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x v="1"/>
    <n v="1.3123287671232877"/>
    <x v="3"/>
  </r>
  <r>
    <n v="1106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x v="1"/>
    <n v="1.3123287671232877"/>
    <x v="3"/>
  </r>
  <r>
    <n v="1107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x v="1"/>
    <n v="1.3123287671232877"/>
    <x v="3"/>
  </r>
  <r>
    <n v="1108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x v="1"/>
    <n v="1.3123287671232877"/>
    <x v="3"/>
  </r>
  <r>
    <n v="1109"/>
    <s v="裂隙灯显微镜"/>
    <s v="YZ5E-X"/>
    <s v="苏州医疗器材厂"/>
    <s v="在用"/>
    <s v="眼科"/>
    <s v="1998.07.01"/>
    <d v="1998-07-01T00:00:00"/>
    <s v="保外"/>
    <s v="保外"/>
    <s v="眼科"/>
    <s v="显微镜"/>
    <x v="7"/>
    <x v="1"/>
    <n v="19.087671232876712"/>
    <x v="2"/>
  </r>
  <r>
    <n v="1110"/>
    <s v="腰椎穿刺模型人"/>
    <s v="CK811"/>
    <s v="上海康津仪器"/>
    <s v="在用"/>
    <s v="科教处"/>
    <s v="2014.11.13"/>
    <d v="2014-11-13T00:00:00"/>
    <s v="保内"/>
    <s v="保内2019.11"/>
    <s v="技能操作室"/>
    <s v="腰椎穿刺模型人"/>
    <x v="9"/>
    <x v="2"/>
    <n v="2.7068493150684931"/>
    <x v="0"/>
  </r>
  <r>
    <n v="1111"/>
    <s v="洗手池（二位带加热）"/>
    <s v="CR905"/>
    <s v="上海康津仪器"/>
    <s v="在用"/>
    <s v="科教处"/>
    <s v="2014.11.13"/>
    <d v="2014-11-13T00:00:00"/>
    <s v="保内"/>
    <s v="保内2019.11"/>
    <s v="技能操作室"/>
    <s v="洗手池"/>
    <x v="15"/>
    <x v="2"/>
    <n v="2.7068493150684931"/>
    <x v="0"/>
  </r>
  <r>
    <n v="1112"/>
    <s v="内热式针灸治疗仪"/>
    <s v="K型"/>
    <s v="济宁市佳科医疗"/>
    <s v="在用"/>
    <s v="麻醉科"/>
    <s v="2014.01.09"/>
    <d v="2014-01-09T00:00:00"/>
    <s v="保外"/>
    <s v="保外"/>
    <s v="疼痛门诊"/>
    <s v="针灸治疗仪"/>
    <x v="18"/>
    <x v="1"/>
    <n v="3.5506849315068494"/>
    <x v="1"/>
  </r>
  <r>
    <n v="1113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x v="2"/>
    <n v="6.1205479452054794"/>
    <x v="1"/>
  </r>
  <r>
    <n v="1114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x v="2"/>
    <n v="6.1205479452054794"/>
    <x v="1"/>
  </r>
  <r>
    <n v="1115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x v="2"/>
    <n v="6.1205479452054794"/>
    <x v="1"/>
  </r>
  <r>
    <n v="1116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x v="2"/>
    <n v="6.1205479452054794"/>
    <x v="1"/>
  </r>
  <r>
    <n v="1117"/>
    <s v="监护仪"/>
    <s v="UT-4000A"/>
    <s v="深圳金科威"/>
    <s v="在用"/>
    <s v="1病区"/>
    <s v="2009.11.20"/>
    <d v="2009-11-20T00:00:00"/>
    <s v="保外"/>
    <s v="保外"/>
    <s v="1病区"/>
    <s v="监护仪"/>
    <x v="6"/>
    <x v="0"/>
    <n v="7.6904109589041099"/>
    <x v="1"/>
  </r>
  <r>
    <n v="1118"/>
    <s v="监护仪"/>
    <s v="UT-4000A"/>
    <s v="深圳金科威"/>
    <s v="在用"/>
    <s v="1病区"/>
    <s v="2009.11.20"/>
    <d v="2009-11-20T00:00:00"/>
    <s v="保外"/>
    <s v="保外"/>
    <s v="1病区"/>
    <s v="监护仪"/>
    <x v="6"/>
    <x v="0"/>
    <n v="7.6904109589041099"/>
    <x v="1"/>
  </r>
  <r>
    <n v="1119"/>
    <s v="监护仪"/>
    <s v="UT-4000A"/>
    <s v="深圳金科威"/>
    <s v="在用"/>
    <s v="17病区"/>
    <s v="2009.09.17"/>
    <d v="2009-09-17T00:00:00"/>
    <s v="保外"/>
    <s v="保外"/>
    <s v="17病区"/>
    <s v="监护仪"/>
    <x v="6"/>
    <x v="0"/>
    <n v="7.8657534246575347"/>
    <x v="1"/>
  </r>
  <r>
    <n v="1120"/>
    <s v="监护仪"/>
    <s v="UT-4000A"/>
    <s v="深圳金科威"/>
    <s v="在用"/>
    <s v="8病区"/>
    <s v="2009.09.17"/>
    <d v="2009-09-17T00:00:00"/>
    <s v="保外"/>
    <s v="保外"/>
    <s v="8病区"/>
    <s v="监护仪"/>
    <x v="6"/>
    <x v="0"/>
    <n v="7.8657534246575347"/>
    <x v="1"/>
  </r>
  <r>
    <n v="1121"/>
    <s v="监护仪"/>
    <s v="UT-4000A"/>
    <s v="深圳金科威"/>
    <s v="在用"/>
    <s v="19病区"/>
    <s v="2009.06.17"/>
    <d v="2009-06-17T00:00:00"/>
    <s v="保外"/>
    <s v="保外"/>
    <s v="19病区"/>
    <s v="监护仪"/>
    <x v="6"/>
    <x v="0"/>
    <n v="8.117808219178082"/>
    <x v="2"/>
  </r>
  <r>
    <n v="1122"/>
    <s v="监护仪"/>
    <s v="UT-4000A"/>
    <s v="深圳金科威"/>
    <s v="在用"/>
    <s v="19病区"/>
    <s v="2009.06.17"/>
    <d v="2009-06-17T00:00:00"/>
    <s v="保外"/>
    <s v="保外"/>
    <s v="19病区"/>
    <s v="监护仪"/>
    <x v="6"/>
    <x v="0"/>
    <n v="8.117808219178082"/>
    <x v="2"/>
  </r>
  <r>
    <n v="1123"/>
    <s v="监护仪"/>
    <s v="UT-4000A"/>
    <s v="深圳金科威"/>
    <s v="在用"/>
    <s v="21病区"/>
    <s v="2009.06.17"/>
    <d v="2009-06-17T00:00:00"/>
    <s v="保外"/>
    <s v="保外"/>
    <s v="21病区"/>
    <s v="监护仪"/>
    <x v="6"/>
    <x v="0"/>
    <n v="8.117808219178082"/>
    <x v="2"/>
  </r>
  <r>
    <n v="1124"/>
    <s v="监护仪"/>
    <s v="UT-4000A"/>
    <s v="深圳金科威"/>
    <s v="在用"/>
    <s v="19病区"/>
    <s v="2009.06.17"/>
    <d v="2009-06-17T00:00:00"/>
    <s v="保外"/>
    <s v="保外"/>
    <s v="19病区"/>
    <s v="监护仪"/>
    <x v="6"/>
    <x v="0"/>
    <n v="8.117808219178082"/>
    <x v="2"/>
  </r>
  <r>
    <n v="1125"/>
    <s v="监护仪"/>
    <s v="UT-4000A"/>
    <s v="深圳金科威"/>
    <s v="在用"/>
    <s v="26病区"/>
    <s v="2009.06.11"/>
    <d v="2009-06-11T00:00:00"/>
    <s v="保外"/>
    <s v="保外"/>
    <s v="26病区"/>
    <s v="监护仪"/>
    <x v="6"/>
    <x v="0"/>
    <n v="8.1342465753424662"/>
    <x v="2"/>
  </r>
  <r>
    <n v="1126"/>
    <s v="监护仪"/>
    <s v="UT-4000A"/>
    <s v="深圳金科威"/>
    <s v="在用"/>
    <s v="26病区"/>
    <s v="2009.06.11"/>
    <d v="2009-06-11T00:00:00"/>
    <s v="保外"/>
    <s v="保外"/>
    <s v="26病区"/>
    <s v="监护仪"/>
    <x v="6"/>
    <x v="0"/>
    <n v="8.1342465753424662"/>
    <x v="2"/>
  </r>
  <r>
    <n v="1127"/>
    <s v="监护仪"/>
    <s v="UT-4000A"/>
    <s v="深圳金科威"/>
    <s v="在用"/>
    <s v="18病区"/>
    <s v="2009.06.11"/>
    <d v="2009-06-11T00:00:00"/>
    <s v="保外"/>
    <s v="保外"/>
    <s v="18病区"/>
    <s v="监护仪"/>
    <x v="6"/>
    <x v="0"/>
    <n v="8.1342465753424662"/>
    <x v="2"/>
  </r>
  <r>
    <n v="1128"/>
    <s v="监护仪"/>
    <s v="UT-4000A"/>
    <s v="深圳金科威"/>
    <s v="在用"/>
    <s v="15病区"/>
    <s v="2009.06.11"/>
    <d v="2009-06-11T00:00:00"/>
    <s v="保外"/>
    <s v="保外"/>
    <s v="15病区"/>
    <s v="监护仪"/>
    <x v="6"/>
    <x v="0"/>
    <n v="8.1342465753424662"/>
    <x v="2"/>
  </r>
  <r>
    <n v="1129"/>
    <s v="监护仪"/>
    <s v="UT-4000A"/>
    <s v="深圳金科威"/>
    <s v="在用"/>
    <s v="6病区"/>
    <s v="2009.06.11"/>
    <d v="2009-06-11T00:00:00"/>
    <s v="保外"/>
    <s v="保外"/>
    <s v="6病区"/>
    <s v="监护仪"/>
    <x v="6"/>
    <x v="0"/>
    <n v="8.1342465753424662"/>
    <x v="2"/>
  </r>
  <r>
    <n v="1130"/>
    <s v="监护仪"/>
    <s v="UT-4000A"/>
    <s v="深圳金科威"/>
    <s v="在用"/>
    <s v="1病区"/>
    <s v="2009.05.21"/>
    <d v="2009-05-21T00:00:00"/>
    <s v="保外"/>
    <s v="保外"/>
    <s v="1病区"/>
    <s v="监护仪"/>
    <x v="6"/>
    <x v="0"/>
    <n v="8.1917808219178081"/>
    <x v="2"/>
  </r>
  <r>
    <n v="1131"/>
    <s v="婴儿辐射保暖台"/>
    <s v="HKN-9010"/>
    <s v="浙江宁波戴维"/>
    <s v="在用"/>
    <s v="手术室"/>
    <s v="2011.05.25"/>
    <d v="2011-05-26T00:00:00"/>
    <s v="保外"/>
    <s v="保外"/>
    <s v="手术室"/>
    <s v="婴儿暖台"/>
    <x v="5"/>
    <x v="0"/>
    <n v="6.1780821917808222"/>
    <x v="1"/>
  </r>
  <r>
    <n v="1132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x v="0"/>
    <n v="6.1780821917808222"/>
    <x v="1"/>
  </r>
  <r>
    <n v="1133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x v="0"/>
    <n v="6.1780821917808222"/>
    <x v="1"/>
  </r>
  <r>
    <n v="1134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x v="0"/>
    <n v="6.1780821917808222"/>
    <x v="1"/>
  </r>
  <r>
    <n v="1135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x v="0"/>
    <n v="6.1780821917808222"/>
    <x v="1"/>
  </r>
  <r>
    <n v="1136"/>
    <s v="监护仪"/>
    <s v="GS10"/>
    <s v="深圳金科威"/>
    <s v="在用"/>
    <s v="22病区"/>
    <s v="2013.09.29"/>
    <d v="2014-05-02T00:00:00"/>
    <s v="保内"/>
    <s v="保内2018.9"/>
    <s v="22病区"/>
    <s v="监护仪"/>
    <x v="6"/>
    <x v="0"/>
    <n v="3.2410958904109588"/>
    <x v="1"/>
  </r>
  <r>
    <n v="1137"/>
    <s v="监护仪"/>
    <s v="GS10"/>
    <s v="深圳金科威"/>
    <s v="在用"/>
    <s v="21病区"/>
    <s v="2013.09.29"/>
    <d v="2014-05-02T00:00:00"/>
    <s v="保内"/>
    <s v="保内2018.9"/>
    <s v="21病区"/>
    <s v="监护仪"/>
    <x v="6"/>
    <x v="0"/>
    <n v="3.2410958904109588"/>
    <x v="1"/>
  </r>
  <r>
    <n v="1138"/>
    <s v="监护仪"/>
    <s v="GS10"/>
    <s v="深圳金科威"/>
    <s v="在用"/>
    <s v="9病区"/>
    <s v="2013.09.29"/>
    <d v="2014-05-02T00:00:00"/>
    <s v="保内"/>
    <s v="保内2018.9"/>
    <s v="9病区"/>
    <s v="监护仪"/>
    <x v="6"/>
    <x v="0"/>
    <n v="3.2410958904109588"/>
    <x v="1"/>
  </r>
  <r>
    <n v="1139"/>
    <s v="监护仪"/>
    <s v="GS10"/>
    <s v="深圳金科威"/>
    <s v="在用"/>
    <s v="6病区"/>
    <s v="2013.09.29"/>
    <d v="2014-05-02T00:00:00"/>
    <s v="保内"/>
    <s v="保内2018.9"/>
    <s v="6病区"/>
    <s v="监护仪"/>
    <x v="6"/>
    <x v="0"/>
    <n v="3.2410958904109588"/>
    <x v="1"/>
  </r>
  <r>
    <n v="1140"/>
    <s v="监护仪"/>
    <s v="GS10"/>
    <s v="深圳金科威"/>
    <s v="在用"/>
    <s v="6病区"/>
    <s v="2013.09.29"/>
    <d v="2014-05-02T00:00:00"/>
    <s v="保内"/>
    <s v="保内2018.9"/>
    <s v="6病区"/>
    <s v="监护仪"/>
    <x v="6"/>
    <x v="0"/>
    <n v="3.2410958904109588"/>
    <x v="1"/>
  </r>
  <r>
    <n v="1141"/>
    <s v="监护仪"/>
    <s v="GS10"/>
    <s v="深圳金科威"/>
    <s v="在用"/>
    <s v="26病区"/>
    <s v="2013.09.29"/>
    <d v="2014-05-02T00:00:00"/>
    <s v="保内"/>
    <s v="保内2018.9"/>
    <s v="26病区"/>
    <s v="监护仪"/>
    <x v="6"/>
    <x v="0"/>
    <n v="3.2410958904109588"/>
    <x v="1"/>
  </r>
  <r>
    <n v="1142"/>
    <s v="监护仪"/>
    <s v="GS10"/>
    <s v="深圳金科威"/>
    <s v="在用"/>
    <s v="26病区"/>
    <s v="2013.09.29"/>
    <d v="2014-05-02T00:00:00"/>
    <s v="保内"/>
    <s v="保内2018.9"/>
    <s v="26病区"/>
    <s v="监护仪"/>
    <x v="6"/>
    <x v="0"/>
    <n v="3.2410958904109588"/>
    <x v="1"/>
  </r>
  <r>
    <n v="1143"/>
    <s v="监护仪"/>
    <s v="GS10"/>
    <s v="深圳金科威"/>
    <s v="在用"/>
    <s v="8病区"/>
    <s v="2013.09.29"/>
    <d v="2014-05-02T00:00:00"/>
    <s v="保内"/>
    <s v="保内2018.9"/>
    <s v="8病区"/>
    <s v="监护仪"/>
    <x v="6"/>
    <x v="0"/>
    <n v="3.2410958904109588"/>
    <x v="1"/>
  </r>
  <r>
    <n v="1144"/>
    <s v="监护仪"/>
    <s v="GS10"/>
    <s v="深圳金科威"/>
    <s v="在用"/>
    <s v="2病区"/>
    <s v="2013.09.29"/>
    <d v="2014-05-02T00:00:00"/>
    <s v="保内"/>
    <s v="保内2018.9"/>
    <s v="2病区"/>
    <s v="监护仪"/>
    <x v="6"/>
    <x v="0"/>
    <n v="3.2410958904109588"/>
    <x v="1"/>
  </r>
  <r>
    <n v="1145"/>
    <s v="监护仪"/>
    <s v="GS10"/>
    <s v="深圳金科威"/>
    <s v="在用"/>
    <s v="2病区"/>
    <s v="2013.09.29"/>
    <d v="2014-05-02T00:00:00"/>
    <s v="保内"/>
    <s v="保内2018.9"/>
    <s v="2病区"/>
    <s v="监护仪"/>
    <x v="6"/>
    <x v="0"/>
    <n v="3.2410958904109588"/>
    <x v="1"/>
  </r>
  <r>
    <n v="1146"/>
    <s v="监护仪"/>
    <s v="GS10"/>
    <s v="深圳金科威"/>
    <s v="在用"/>
    <s v="9病区"/>
    <s v="2013.09.29"/>
    <d v="2014-05-02T00:00:00"/>
    <s v="保内"/>
    <s v="保内2018.9"/>
    <s v="9病区"/>
    <s v="监护仪"/>
    <x v="6"/>
    <x v="0"/>
    <n v="3.2410958904109588"/>
    <x v="1"/>
  </r>
  <r>
    <n v="1147"/>
    <s v="监护仪"/>
    <s v="GS10"/>
    <s v="深圳金科威"/>
    <s v="在用"/>
    <s v="25病区"/>
    <s v="2013.09.29"/>
    <d v="2013-09-29T00:00:00"/>
    <s v="保内"/>
    <s v="保内2018.9"/>
    <s v="25病区"/>
    <s v="监护仪"/>
    <x v="6"/>
    <x v="0"/>
    <n v="3.8301369863013699"/>
    <x v="1"/>
  </r>
  <r>
    <n v="1148"/>
    <s v="监护仪"/>
    <s v="GS10"/>
    <s v="深圳金科威"/>
    <s v="在用"/>
    <s v="麻醉科"/>
    <s v="2013.09.29"/>
    <d v="2013-12-05T00:00:00"/>
    <s v="保内"/>
    <s v="保内2018.9"/>
    <s v="疼痛门诊"/>
    <s v="监护仪"/>
    <x v="6"/>
    <x v="1"/>
    <n v="3.6465753424657534"/>
    <x v="1"/>
  </r>
  <r>
    <n v="1149"/>
    <s v="监护仪"/>
    <s v="GS10"/>
    <s v="深圳金科威"/>
    <s v="在用"/>
    <s v="21病区"/>
    <s v="2013.09.29"/>
    <d v="2013-11-20T00:00:00"/>
    <s v="保内"/>
    <s v="保内2018.9"/>
    <s v="21病区"/>
    <s v="监护仪"/>
    <x v="6"/>
    <x v="0"/>
    <n v="3.6876712328767125"/>
    <x v="1"/>
  </r>
  <r>
    <n v="1150"/>
    <s v="监护仪"/>
    <s v="GS10"/>
    <s v="深圳金科威"/>
    <s v="在用"/>
    <s v="19病区"/>
    <s v="2013.09.29"/>
    <d v="2013-11-20T00:00:00"/>
    <s v="保内"/>
    <s v="保内2018.9"/>
    <s v="19病区"/>
    <s v="监护仪"/>
    <x v="6"/>
    <x v="0"/>
    <n v="3.6876712328767125"/>
    <x v="1"/>
  </r>
  <r>
    <n v="1151"/>
    <s v="监护仪"/>
    <s v="GS10"/>
    <s v="深圳金科威"/>
    <s v="在用"/>
    <s v="29病区"/>
    <s v="2013.09.29"/>
    <d v="2013-11-08T00:00:00"/>
    <s v="保内"/>
    <s v="保内2018.9"/>
    <s v="29病区"/>
    <s v="监护仪"/>
    <x v="6"/>
    <x v="0"/>
    <n v="3.7205479452054795"/>
    <x v="1"/>
  </r>
  <r>
    <n v="1152"/>
    <s v="监护仪"/>
    <s v="GS10"/>
    <s v="深圳金科威"/>
    <s v="在用"/>
    <s v="29病区"/>
    <s v="2013.09.29"/>
    <d v="2013-11-08T00:00:00"/>
    <s v="保内"/>
    <s v="保内2018.9"/>
    <s v="29病区"/>
    <s v="监护仪"/>
    <x v="6"/>
    <x v="0"/>
    <n v="3.7205479452054795"/>
    <x v="1"/>
  </r>
  <r>
    <n v="1153"/>
    <s v="监护仪"/>
    <s v="GS10"/>
    <s v="深圳金科威"/>
    <s v="在用"/>
    <s v="31病区"/>
    <s v="2013.09.29"/>
    <d v="2014-04-28T00:00:00"/>
    <s v="保内"/>
    <s v="保内2018.9"/>
    <s v="31病区"/>
    <s v="监护仪"/>
    <x v="6"/>
    <x v="0"/>
    <n v="3.2520547945205478"/>
    <x v="1"/>
  </r>
  <r>
    <n v="1154"/>
    <s v="监护仪"/>
    <s v="GS10"/>
    <s v="深圳金科威"/>
    <s v="在用"/>
    <s v="31病区"/>
    <s v="2013.09.29"/>
    <d v="2014-04-28T00:00:00"/>
    <s v="保内"/>
    <s v="保内2018.9"/>
    <s v="31病区"/>
    <s v="监护仪"/>
    <x v="6"/>
    <x v="0"/>
    <n v="3.2520547945205478"/>
    <x v="1"/>
  </r>
  <r>
    <n v="1155"/>
    <s v="监护仪"/>
    <s v="GS10"/>
    <s v="深圳金科威"/>
    <s v="在用"/>
    <s v="31病区"/>
    <s v="2013.09.29"/>
    <d v="2014-04-28T00:00:00"/>
    <s v="保内"/>
    <s v="保内2018.9"/>
    <s v="31病区"/>
    <s v="监护仪"/>
    <x v="6"/>
    <x v="0"/>
    <n v="3.2520547945205478"/>
    <x v="1"/>
  </r>
  <r>
    <n v="1156"/>
    <s v="婴儿培养箱"/>
    <s v="YP-90B"/>
    <s v="浙江宁波戴维"/>
    <s v="在用"/>
    <s v="9病区"/>
    <s v="2006.11.20"/>
    <d v="2006-11-20T00:00:00"/>
    <s v="保外"/>
    <s v="保外"/>
    <s v="9病区"/>
    <s v="婴儿培养箱"/>
    <x v="5"/>
    <x v="0"/>
    <n v="10.693150684931506"/>
    <x v="2"/>
  </r>
  <r>
    <n v="1157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x v="0"/>
    <n v="1.4164383561643836"/>
    <x v="3"/>
  </r>
  <r>
    <n v="1158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x v="0"/>
    <n v="1.4164383561643836"/>
    <x v="3"/>
  </r>
  <r>
    <n v="1159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x v="0"/>
    <n v="1.4164383561643836"/>
    <x v="3"/>
  </r>
  <r>
    <n v="1160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x v="0"/>
    <n v="1.4164383561643836"/>
    <x v="3"/>
  </r>
  <r>
    <n v="1161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x v="0"/>
    <n v="1.9095890410958904"/>
    <x v="0"/>
  </r>
  <r>
    <n v="1162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x v="0"/>
    <n v="1.9095890410958904"/>
    <x v="0"/>
  </r>
  <r>
    <n v="1163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x v="0"/>
    <n v="1.9095890410958904"/>
    <x v="0"/>
  </r>
  <r>
    <n v="1164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x v="0"/>
    <n v="1.9095890410958904"/>
    <x v="0"/>
  </r>
  <r>
    <n v="1165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x v="0"/>
    <n v="1.9095890410958904"/>
    <x v="0"/>
  </r>
  <r>
    <n v="1166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x v="0"/>
    <n v="1.9095890410958904"/>
    <x v="0"/>
  </r>
  <r>
    <n v="1167"/>
    <s v="监护仪"/>
    <s v="iMEC8"/>
    <s v="深圳迈瑞生物"/>
    <s v="在用"/>
    <s v="17病区"/>
    <s v="2015.08.13"/>
    <d v="2015-08-31T00:00:00"/>
    <s v="保内"/>
    <s v="保内2018.8"/>
    <s v="17病区"/>
    <s v="监护仪"/>
    <x v="6"/>
    <x v="0"/>
    <n v="1.9095890410958904"/>
    <x v="0"/>
  </r>
  <r>
    <n v="1168"/>
    <s v="监护仪"/>
    <s v="iMEC8"/>
    <s v="深圳迈瑞生物"/>
    <s v="在用"/>
    <s v="19病区"/>
    <s v="2015.08.13"/>
    <d v="2015-08-31T00:00:00"/>
    <s v="保内"/>
    <s v="保内2018.8"/>
    <s v="19病区"/>
    <s v="监护仪"/>
    <x v="6"/>
    <x v="0"/>
    <n v="1.9095890410958904"/>
    <x v="0"/>
  </r>
  <r>
    <n v="1169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x v="0"/>
    <n v="1.9095890410958904"/>
    <x v="0"/>
  </r>
  <r>
    <n v="1170"/>
    <s v="监护仪"/>
    <s v="iMEC8"/>
    <s v="深圳迈瑞生物"/>
    <s v="在用"/>
    <s v="22病区"/>
    <s v="2015.08.13"/>
    <d v="2015-08-31T00:00:00"/>
    <s v="保内"/>
    <s v="保内2018.8"/>
    <s v="22病区"/>
    <s v="监护仪"/>
    <x v="6"/>
    <x v="0"/>
    <n v="1.9095890410958904"/>
    <x v="0"/>
  </r>
  <r>
    <n v="1171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x v="0"/>
    <n v="1.9095890410958904"/>
    <x v="0"/>
  </r>
  <r>
    <n v="1172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x v="0"/>
    <n v="1.9095890410958904"/>
    <x v="0"/>
  </r>
  <r>
    <n v="1173"/>
    <s v="监护仪"/>
    <s v="iMEC8"/>
    <s v="深圳迈瑞生物"/>
    <s v="在用"/>
    <s v="22病区"/>
    <s v="2015.08.13"/>
    <d v="2015-08-31T00:00:00"/>
    <s v="保内"/>
    <s v="保内2018.8"/>
    <s v="22病区"/>
    <s v="监护仪"/>
    <x v="6"/>
    <x v="0"/>
    <n v="1.9095890410958904"/>
    <x v="0"/>
  </r>
  <r>
    <n v="1174"/>
    <s v="监护仪"/>
    <s v="iMEC8"/>
    <s v="深圳迈瑞生物"/>
    <s v="在用"/>
    <s v="16病区"/>
    <s v="2015.08.13"/>
    <d v="2015-08-31T00:00:00"/>
    <s v="保内"/>
    <s v="保内2018.8"/>
    <s v="16病区"/>
    <s v="监护仪"/>
    <x v="6"/>
    <x v="0"/>
    <n v="1.9095890410958904"/>
    <x v="0"/>
  </r>
  <r>
    <n v="1175"/>
    <s v="监护仪"/>
    <s v="iMEC8"/>
    <s v="深圳迈瑞生物"/>
    <s v="在用"/>
    <s v="15病区"/>
    <s v="2015.08.13"/>
    <d v="2015-08-31T00:00:00"/>
    <s v="保内"/>
    <s v="保内2018.8"/>
    <s v="15病区"/>
    <s v="监护仪"/>
    <x v="6"/>
    <x v="0"/>
    <n v="1.9095890410958904"/>
    <x v="0"/>
  </r>
  <r>
    <n v="1176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x v="0"/>
    <n v="1.9095890410958904"/>
    <x v="0"/>
  </r>
  <r>
    <n v="1177"/>
    <s v="婴儿培养箱"/>
    <s v="YP-90B"/>
    <s v="浙江宁波戴维"/>
    <s v="在用"/>
    <s v="9病区"/>
    <s v="2007.08.29"/>
    <d v="2007-08-29T00:00:00"/>
    <s v="保外"/>
    <s v="保外"/>
    <s v="9病区"/>
    <s v="婴儿培养箱"/>
    <x v="5"/>
    <x v="0"/>
    <n v="9.9205479452054792"/>
    <x v="2"/>
  </r>
  <r>
    <n v="1178"/>
    <s v="监护仪"/>
    <s v="iMEC8"/>
    <s v="深圳迈瑞生物"/>
    <s v="在用"/>
    <s v="胃肠镜室"/>
    <s v="2017.05.17"/>
    <d v="2017-05-19T00:00:00"/>
    <s v="保内"/>
    <s v="保内2020.5"/>
    <s v="内镜室"/>
    <s v="监护仪"/>
    <x v="6"/>
    <x v="0"/>
    <n v="0.19178082191780821"/>
    <x v="3"/>
  </r>
  <r>
    <n v="1179"/>
    <s v="监护仪"/>
    <s v="iMEC8"/>
    <s v="深圳迈瑞生物"/>
    <s v="在用"/>
    <s v="后勤保障部"/>
    <s v="2017.05.17"/>
    <d v="2017-06-19T00:00:00"/>
    <s v="保内"/>
    <s v="保内2020.5"/>
    <s v="救护车"/>
    <s v="监护仪"/>
    <x v="6"/>
    <x v="0"/>
    <n v="0.10684931506849316"/>
    <x v="3"/>
  </r>
  <r>
    <n v="1180"/>
    <s v="监护仪"/>
    <s v="iMEC8"/>
    <s v="深圳迈瑞生物"/>
    <s v="在用"/>
    <s v="后勤保障部"/>
    <s v="2017.05.17"/>
    <d v="2017-06-19T00:00:00"/>
    <s v="保内"/>
    <s v="保内2020.5"/>
    <s v="救护车"/>
    <s v="监护仪"/>
    <x v="6"/>
    <x v="0"/>
    <n v="0.10684931506849316"/>
    <x v="3"/>
  </r>
  <r>
    <n v="1181"/>
    <s v="监护仪"/>
    <s v="iMEC8"/>
    <s v="深圳迈瑞生物"/>
    <s v="在用"/>
    <s v="9病区"/>
    <s v="2017.05.17"/>
    <d v="2017-05-19T00:00:00"/>
    <s v="保内"/>
    <s v="保内2020.5"/>
    <s v="9病区"/>
    <s v="监护仪"/>
    <x v="6"/>
    <x v="0"/>
    <n v="0.19178082191780821"/>
    <x v="3"/>
  </r>
  <r>
    <n v="1182"/>
    <s v="监护仪"/>
    <s v="iMEC8"/>
    <s v="深圳迈瑞生物"/>
    <s v="在用"/>
    <s v="9病区"/>
    <s v="2017.05.17"/>
    <d v="2017-05-19T00:00:00"/>
    <s v="保内"/>
    <s v="保内2020.5"/>
    <s v="9病区"/>
    <s v="监护仪"/>
    <x v="6"/>
    <x v="0"/>
    <n v="0.19178082191780821"/>
    <x v="3"/>
  </r>
  <r>
    <n v="1183"/>
    <s v="监护仪"/>
    <s v="iMEC8"/>
    <s v="深圳迈瑞生物"/>
    <s v="在用"/>
    <s v="22病区"/>
    <s v="2017.05.17"/>
    <d v="2017-06-29T00:00:00"/>
    <s v="保内"/>
    <s v="保内2020.5"/>
    <s v="22病区"/>
    <s v="监护仪"/>
    <x v="6"/>
    <x v="0"/>
    <n v="7.9452054794520555E-2"/>
    <x v="3"/>
  </r>
  <r>
    <n v="1184"/>
    <s v="监护仪"/>
    <s v="iMEC8"/>
    <s v="深圳迈瑞生物"/>
    <s v="在用"/>
    <s v="15病区"/>
    <s v="2017.05.17"/>
    <d v="2017-05-19T00:00:00"/>
    <s v="保内"/>
    <s v="保内2020.5"/>
    <s v="15病区"/>
    <s v="监护仪"/>
    <x v="6"/>
    <x v="0"/>
    <n v="0.19178082191780821"/>
    <x v="3"/>
  </r>
  <r>
    <n v="1185"/>
    <s v="监护仪"/>
    <s v="iMEC8"/>
    <s v="深圳迈瑞生物"/>
    <s v="在用"/>
    <s v="21病区"/>
    <s v="2017.05.17"/>
    <d v="2017-05-19T00:00:00"/>
    <s v="保内"/>
    <s v="保内2020.5"/>
    <s v="21病区"/>
    <s v="监护仪"/>
    <x v="6"/>
    <x v="0"/>
    <n v="0.19178082191780821"/>
    <x v="3"/>
  </r>
  <r>
    <n v="1186"/>
    <s v="监护仪"/>
    <s v="iMEC8"/>
    <s v="深圳迈瑞生物"/>
    <s v="在用"/>
    <s v="21病区"/>
    <s v="2017.05.17"/>
    <d v="2017-05-19T00:00:00"/>
    <s v="保内"/>
    <s v="保内2020.5"/>
    <s v="21病区"/>
    <s v="监护仪"/>
    <x v="6"/>
    <x v="0"/>
    <n v="0.19178082191780821"/>
    <x v="3"/>
  </r>
  <r>
    <n v="1187"/>
    <s v="监护仪"/>
    <s v="iMEC8"/>
    <s v="深圳迈瑞生物"/>
    <s v="在用"/>
    <s v="血透室"/>
    <s v="2017.05.17"/>
    <d v="2017-05-19T00:00:00"/>
    <s v="保内"/>
    <s v="保内2020.5"/>
    <s v="血透室"/>
    <s v="监护仪"/>
    <x v="6"/>
    <x v="1"/>
    <n v="0.19178082191780821"/>
    <x v="3"/>
  </r>
  <r>
    <n v="1188"/>
    <s v="监护仪"/>
    <s v="UT-4000A"/>
    <s v="深圳金科威"/>
    <s v="在用"/>
    <s v="16病区"/>
    <s v="2011.12.12"/>
    <d v="2011-12-12T00:00:00"/>
    <s v="保外"/>
    <s v="保外"/>
    <s v="16病区"/>
    <s v="监护仪"/>
    <x v="6"/>
    <x v="0"/>
    <n v="5.6301369863013697"/>
    <x v="1"/>
  </r>
  <r>
    <n v="1189"/>
    <s v="监护仪"/>
    <s v="UT-4000A"/>
    <s v="深圳金科威"/>
    <s v="在用"/>
    <s v="30病区"/>
    <s v="2011.12.12"/>
    <d v="2011-12-12T00:00:00"/>
    <s v="保外"/>
    <s v="保外"/>
    <s v="30病区"/>
    <s v="监护仪"/>
    <x v="6"/>
    <x v="0"/>
    <n v="5.6301369863013697"/>
    <x v="1"/>
  </r>
  <r>
    <n v="1190"/>
    <s v="监护仪"/>
    <s v="UT-4000A"/>
    <s v="深圳金科威"/>
    <s v="在用"/>
    <s v="16病区"/>
    <s v="2011.12.12"/>
    <d v="2011-12-12T00:00:00"/>
    <s v="保外"/>
    <s v="保外"/>
    <s v="16病区"/>
    <s v="监护仪"/>
    <x v="6"/>
    <x v="0"/>
    <n v="5.6301369863013697"/>
    <x v="1"/>
  </r>
  <r>
    <n v="1191"/>
    <s v="监护仪"/>
    <s v="UT-4000A"/>
    <s v="深圳金科威"/>
    <s v="在用"/>
    <s v="18病区"/>
    <s v="2011.12.12"/>
    <d v="2011-12-12T00:00:00"/>
    <s v="保外"/>
    <s v="保外"/>
    <s v="18病区"/>
    <s v="监护仪"/>
    <x v="6"/>
    <x v="0"/>
    <n v="5.6301369863013697"/>
    <x v="1"/>
  </r>
  <r>
    <n v="1192"/>
    <s v="监护仪"/>
    <s v="UT-4000A"/>
    <s v="南京格德威"/>
    <s v="在用"/>
    <s v="后勤保障部"/>
    <s v="2011.01.27"/>
    <d v="2011-01-27T00:00:00"/>
    <s v="保外"/>
    <s v="保外"/>
    <s v="救护车"/>
    <s v="监护仪"/>
    <x v="6"/>
    <x v="0"/>
    <n v="6.5041095890410956"/>
    <x v="1"/>
  </r>
  <r>
    <n v="1193"/>
    <s v="监护仪"/>
    <s v="UT-4000A"/>
    <s v="未知制造商"/>
    <s v="在用"/>
    <s v="10病区"/>
    <s v="2010.09.23"/>
    <d v="2010-09-23T00:00:00"/>
    <s v="保外"/>
    <s v="保外"/>
    <s v="10病区"/>
    <s v="监护仪"/>
    <x v="6"/>
    <x v="0"/>
    <n v="6.8493150684931505"/>
    <x v="1"/>
  </r>
  <r>
    <n v="1194"/>
    <s v="监护仪"/>
    <s v="UT-4000A"/>
    <s v="未知制造商"/>
    <s v="在用"/>
    <s v="5病区"/>
    <s v="2010.09.23"/>
    <d v="2010-09-23T00:00:00"/>
    <s v="保外"/>
    <s v="保外"/>
    <s v="5病区"/>
    <s v="监护仪"/>
    <x v="6"/>
    <x v="0"/>
    <n v="6.8493150684931505"/>
    <x v="1"/>
  </r>
  <r>
    <n v="1195"/>
    <s v="监护仪"/>
    <s v="UT-4000A"/>
    <s v="未知制造商"/>
    <s v="在用"/>
    <s v="5病区"/>
    <s v="2010.09.23"/>
    <d v="2010-09-23T00:00:00"/>
    <s v="保外"/>
    <s v="保外"/>
    <s v="5病区"/>
    <s v="监护仪"/>
    <x v="6"/>
    <x v="0"/>
    <n v="6.8493150684931505"/>
    <x v="1"/>
  </r>
  <r>
    <n v="1196"/>
    <s v="监护仪"/>
    <s v="UT-4000A"/>
    <s v="未知制造商"/>
    <s v="在用"/>
    <s v="后勤保障部"/>
    <s v="2010.09.23"/>
    <d v="2010-09-23T00:00:00"/>
    <s v="保外"/>
    <s v="保外"/>
    <s v="救护车"/>
    <s v="监护仪"/>
    <x v="6"/>
    <x v="0"/>
    <n v="6.8493150684931505"/>
    <x v="1"/>
  </r>
  <r>
    <n v="1197"/>
    <s v="监护仪"/>
    <s v="UT-4000A"/>
    <s v="未知制造商"/>
    <s v="在用"/>
    <s v="28病区"/>
    <s v="2010.09.23"/>
    <d v="2010-09-23T00:00:00"/>
    <s v="保外"/>
    <s v="保外"/>
    <s v="28病区"/>
    <s v="监护仪"/>
    <x v="6"/>
    <x v="0"/>
    <n v="6.8493150684931505"/>
    <x v="1"/>
  </r>
  <r>
    <n v="1198"/>
    <s v="监护仪"/>
    <s v="UT-4000A"/>
    <s v="未知制造商"/>
    <s v="在用"/>
    <s v="20病区"/>
    <s v="2010.09.23"/>
    <d v="2010-09-23T00:00:00"/>
    <s v="保外"/>
    <s v="保外"/>
    <s v="20病区"/>
    <s v="监护仪"/>
    <x v="6"/>
    <x v="0"/>
    <n v="6.8493150684931505"/>
    <x v="1"/>
  </r>
  <r>
    <n v="1199"/>
    <s v="监护仪"/>
    <s v="UT-4000A"/>
    <s v="未知制造商"/>
    <s v="在用"/>
    <s v="20病区"/>
    <s v="2010.09.23"/>
    <d v="2010-09-23T00:00:00"/>
    <s v="保外"/>
    <s v="保外"/>
    <s v="20病区"/>
    <s v="监护仪"/>
    <x v="6"/>
    <x v="0"/>
    <n v="6.8493150684931505"/>
    <x v="1"/>
  </r>
  <r>
    <n v="1200"/>
    <s v="监护仪"/>
    <s v="UT-4000A"/>
    <s v="未知制造商"/>
    <s v="在用"/>
    <s v="7病区"/>
    <s v="2010.09.23"/>
    <d v="2010-09-23T00:00:00"/>
    <s v="保外"/>
    <s v="保外"/>
    <s v="7病区"/>
    <s v="监护仪"/>
    <x v="6"/>
    <x v="0"/>
    <n v="6.8493150684931505"/>
    <x v="1"/>
  </r>
  <r>
    <n v="1201"/>
    <s v="监护仪"/>
    <s v="UT-4000A"/>
    <s v="未知制造商"/>
    <s v="在用"/>
    <s v="7病区"/>
    <s v="2010.09.23"/>
    <d v="2010-09-23T00:00:00"/>
    <s v="保外"/>
    <s v="保外"/>
    <s v="7病区"/>
    <s v="监护仪"/>
    <x v="6"/>
    <x v="0"/>
    <n v="6.8493150684931505"/>
    <x v="1"/>
  </r>
  <r>
    <n v="1202"/>
    <s v="监护仪"/>
    <s v="UT-4000A"/>
    <s v="未知制造商"/>
    <s v="在用"/>
    <s v="7病区"/>
    <s v="2010.09.23"/>
    <d v="2010-09-23T00:00:00"/>
    <s v="保外"/>
    <s v="保外"/>
    <s v="7病区"/>
    <s v="监护仪"/>
    <x v="6"/>
    <x v="0"/>
    <n v="6.8493150684931505"/>
    <x v="1"/>
  </r>
  <r>
    <n v="1203"/>
    <s v="监护仪"/>
    <s v="UT-4000A"/>
    <s v="未知制造商"/>
    <s v="在用"/>
    <s v="1病区"/>
    <s v="2010.09.23"/>
    <d v="2010-09-28T00:00:00"/>
    <s v="保外"/>
    <s v="保外"/>
    <s v="1病区"/>
    <s v="监护仪"/>
    <x v="6"/>
    <x v="0"/>
    <n v="6.8356164383561646"/>
    <x v="1"/>
  </r>
  <r>
    <n v="1204"/>
    <s v="监护仪"/>
    <s v="UT-4000A"/>
    <s v="未知制造商"/>
    <s v="在用"/>
    <s v="1病区"/>
    <s v="2010.09.23"/>
    <d v="2010-09-28T00:00:00"/>
    <s v="保外"/>
    <s v="保外"/>
    <s v="1病区"/>
    <s v="监护仪"/>
    <x v="6"/>
    <x v="0"/>
    <n v="6.8356164383561646"/>
    <x v="1"/>
  </r>
  <r>
    <n v="1205"/>
    <s v="监护仪"/>
    <s v="UT-4000A"/>
    <s v="未知制造商"/>
    <s v="在用"/>
    <s v="16病区"/>
    <s v="2010.09.23"/>
    <d v="2010-09-23T00:00:00"/>
    <s v="保外"/>
    <s v="保外"/>
    <s v="16病区"/>
    <s v="监护仪"/>
    <x v="6"/>
    <x v="0"/>
    <n v="6.8493150684931505"/>
    <x v="1"/>
  </r>
  <r>
    <n v="1206"/>
    <s v="监护仪"/>
    <s v="UT-4000A"/>
    <s v="未知制造商"/>
    <s v="在用"/>
    <s v="12病区"/>
    <s v="2010.09.23"/>
    <d v="2010-09-23T00:00:00"/>
    <s v="保外"/>
    <s v="保外"/>
    <s v="12病区"/>
    <s v="监护仪"/>
    <x v="6"/>
    <x v="0"/>
    <n v="6.8493150684931505"/>
    <x v="1"/>
  </r>
  <r>
    <n v="1207"/>
    <s v="监护仪"/>
    <s v="UT-4000A"/>
    <s v="未知制造商"/>
    <s v="在用"/>
    <s v="12病区"/>
    <s v="2010.09.23"/>
    <d v="2010-09-23T00:00:00"/>
    <s v="保外"/>
    <s v="保外"/>
    <s v="12病区"/>
    <s v="监护仪"/>
    <x v="6"/>
    <x v="0"/>
    <n v="6.8493150684931505"/>
    <x v="1"/>
  </r>
  <r>
    <n v="1208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x v="0"/>
    <n v="6.8493150684931505"/>
    <x v="1"/>
  </r>
  <r>
    <n v="1209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x v="0"/>
    <n v="6.8493150684931505"/>
    <x v="1"/>
  </r>
  <r>
    <n v="1210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x v="0"/>
    <n v="6.8493150684931505"/>
    <x v="1"/>
  </r>
  <r>
    <n v="1211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x v="0"/>
    <n v="6.8493150684931505"/>
    <x v="1"/>
  </r>
  <r>
    <n v="1212"/>
    <s v="监护仪"/>
    <s v="UT-4000A"/>
    <s v="未知制造商"/>
    <s v="在用"/>
    <s v="28病区"/>
    <s v="2010.09.23"/>
    <d v="2010-09-23T00:00:00"/>
    <s v="保外"/>
    <s v="保外"/>
    <s v="28病区"/>
    <s v="监护仪"/>
    <x v="6"/>
    <x v="0"/>
    <n v="6.8493150684931505"/>
    <x v="1"/>
  </r>
  <r>
    <n v="1213"/>
    <s v="监示器"/>
    <s v="JVC  TM-Hi750CG"/>
    <s v="JVC公司"/>
    <s v="在用"/>
    <s v="手术室"/>
    <s v="2007.08.30"/>
    <d v="2007-08-30T00:00:00"/>
    <s v="保外"/>
    <s v="保外"/>
    <s v="手术室"/>
    <s v="监视器"/>
    <x v="9"/>
    <x v="2"/>
    <n v="9.9178082191780828"/>
    <x v="2"/>
  </r>
  <r>
    <n v="1214"/>
    <s v="X线机"/>
    <s v="MSD-III"/>
    <s v="福建梅生医疗"/>
    <s v="在用"/>
    <s v="口腔科"/>
    <s v="2001.03.01"/>
    <d v="2001-03-01T00:00:00"/>
    <s v="保外"/>
    <s v="保外"/>
    <s v="口腔科"/>
    <s v="X线机"/>
    <x v="3"/>
    <x v="1"/>
    <n v="16.419178082191781"/>
    <x v="2"/>
  </r>
  <r>
    <n v="1215"/>
    <s v="灭菌器"/>
    <s v="SEA  23L"/>
    <s v="宁波蓝野医疗"/>
    <s v="在用"/>
    <s v="口腔科"/>
    <s v="2016.05.13"/>
    <d v="2016-05-13T00:00:00"/>
    <s v="保内"/>
    <s v="保内2018.5"/>
    <s v="口腔科"/>
    <s v="灭菌器"/>
    <x v="9"/>
    <x v="1"/>
    <n v="1.2082191780821918"/>
    <x v="3"/>
  </r>
  <r>
    <n v="1216"/>
    <s v="低速离心机"/>
    <s v="LC-10C"/>
    <s v="安徽中科中佳"/>
    <s v="在用"/>
    <s v="检验科"/>
    <s v="2011.08.30"/>
    <d v="2011-08-30T00:00:00"/>
    <s v="保外"/>
    <s v="保外"/>
    <s v="检验科"/>
    <s v="低速离心机"/>
    <x v="2"/>
    <x v="2"/>
    <n v="5.9150684931506845"/>
    <x v="1"/>
  </r>
  <r>
    <n v="1217"/>
    <s v="数字化仪"/>
    <s v="Hipo  1824C"/>
    <s v="深圳医捷科技"/>
    <s v="在用"/>
    <s v="放疗组"/>
    <s v="2007.04.28"/>
    <d v="2007-04-28T00:00:00"/>
    <s v="保外"/>
    <s v="保外"/>
    <s v="放疗室"/>
    <s v="数字化仪"/>
    <x v="9"/>
    <x v="2"/>
    <n v="10.257534246575343"/>
    <x v="2"/>
  </r>
  <r>
    <n v="1218"/>
    <s v="手术显微镜"/>
    <s v="SXP-1C"/>
    <s v="上海医疗器械"/>
    <s v="在用"/>
    <s v="手术室"/>
    <s v="2014.01.04"/>
    <d v="2014-01-04T00:00:00"/>
    <s v="保外"/>
    <s v="保外"/>
    <s v="手术室"/>
    <s v="显微镜"/>
    <x v="7"/>
    <x v="1"/>
    <n v="3.5643835616438357"/>
    <x v="1"/>
  </r>
  <r>
    <n v="1219"/>
    <s v="手术显微镜"/>
    <s v="SXP-1C"/>
    <s v="上海医疗器械"/>
    <s v="在用"/>
    <s v="科教处"/>
    <s v="2013.02.25"/>
    <d v="2013-02-25T00:00:00"/>
    <s v="保外"/>
    <s v="保外"/>
    <s v="科教处"/>
    <s v="显微镜"/>
    <x v="7"/>
    <x v="1"/>
    <n v="4.4219178082191783"/>
    <x v="1"/>
  </r>
  <r>
    <n v="1220"/>
    <s v="手术显微镜"/>
    <s v="SXP-1C"/>
    <s v="上海医疗器械"/>
    <s v="在用"/>
    <s v="科教处"/>
    <s v="2013.02.25"/>
    <d v="2013-02-25T00:00:00"/>
    <s v="保外"/>
    <s v="保外"/>
    <s v="科教处"/>
    <s v="显微镜"/>
    <x v="7"/>
    <x v="1"/>
    <n v="4.4219178082191783"/>
    <x v="1"/>
  </r>
  <r>
    <n v="1221"/>
    <s v="手术显微镜"/>
    <s v="SXP-1C"/>
    <s v="上海医疗器械"/>
    <s v="在用"/>
    <s v="科教处"/>
    <s v="2013.01.23"/>
    <d v="2013-01-23T00:00:00"/>
    <s v="保外"/>
    <s v="保外"/>
    <s v="科教处"/>
    <s v="显微镜"/>
    <x v="7"/>
    <x v="1"/>
    <n v="4.5123287671232877"/>
    <x v="1"/>
  </r>
  <r>
    <n v="1222"/>
    <s v="电动锯"/>
    <s v="DDLZ-II"/>
    <s v="上海手术器械厂"/>
    <s v="在用"/>
    <s v="手术室"/>
    <s v="2011.09.26"/>
    <d v="2011-09-24T00:00:00"/>
    <s v="保外"/>
    <s v="保外"/>
    <s v="手术室"/>
    <s v="电动锯"/>
    <x v="12"/>
    <x v="1"/>
    <n v="5.8465753424657532"/>
    <x v="1"/>
  </r>
  <r>
    <n v="1223"/>
    <s v="电动锯"/>
    <s v="DDLZ-II"/>
    <s v="上海手术器械厂"/>
    <s v="在用"/>
    <s v="手术室"/>
    <s v="2011.09.26"/>
    <d v="2011-09-24T00:00:00"/>
    <s v="保外"/>
    <s v="保外"/>
    <s v="手术室"/>
    <s v="电动锯"/>
    <x v="12"/>
    <x v="1"/>
    <n v="5.8465753424657532"/>
    <x v="1"/>
  </r>
  <r>
    <n v="1224"/>
    <s v="手术显微镜"/>
    <s v="SXP-1C"/>
    <s v="上海医疗器械"/>
    <s v="在用"/>
    <s v="手术室"/>
    <s v="2008.01.25"/>
    <d v="2008-01-25T00:00:00"/>
    <s v="保外"/>
    <s v="保外"/>
    <s v="手术室"/>
    <s v="显微镜"/>
    <x v="7"/>
    <x v="1"/>
    <n v="9.5123287671232877"/>
    <x v="2"/>
  </r>
  <r>
    <n v="1225"/>
    <s v="医用显微手术电钻"/>
    <s v="XSZ-4"/>
    <s v="上海光点技术"/>
    <s v="在用"/>
    <s v="手术室"/>
    <s v="2000.08.01"/>
    <d v="2000-08-01T00:00:00"/>
    <s v="保外"/>
    <s v="保外"/>
    <s v="手术室"/>
    <s v="显微手术电钻"/>
    <x v="12"/>
    <x v="0"/>
    <n v="17"/>
    <x v="2"/>
  </r>
  <r>
    <n v="1226"/>
    <s v="黄疸计"/>
    <s v="JH20-1B"/>
    <s v="南京理工大学"/>
    <s v="在用"/>
    <s v="9病区"/>
    <s v="2015.08.12"/>
    <d v="2015-08-12T00:00:00"/>
    <s v="保外"/>
    <s v="保外"/>
    <s v="9病区"/>
    <s v="黄疸计"/>
    <x v="8"/>
    <x v="1"/>
    <n v="1.9616438356164383"/>
    <x v="0"/>
  </r>
  <r>
    <n v="1227"/>
    <s v="空气波压力治疗仪"/>
    <s v="WBH-B"/>
    <s v="威海市博华医疗"/>
    <s v="在用"/>
    <s v="24病区"/>
    <s v="2014.12.30"/>
    <d v="2014-12-30T00:00:00"/>
    <s v="保外"/>
    <s v="保外"/>
    <s v="24病区"/>
    <s v="压力治疗仪"/>
    <x v="8"/>
    <x v="1"/>
    <n v="2.5780821917808221"/>
    <x v="0"/>
  </r>
  <r>
    <n v="1228"/>
    <s v="超声波清洗机"/>
    <s v="TQX-200BH"/>
    <s v="山东新华"/>
    <s v="在用"/>
    <s v="供应室"/>
    <s v="2014.12.16"/>
    <d v="2014-12-16T00:00:00"/>
    <s v="保外"/>
    <s v="保外"/>
    <s v="供应室"/>
    <s v="超声波清洗机"/>
    <x v="9"/>
    <x v="2"/>
    <n v="2.6164383561643834"/>
    <x v="0"/>
  </r>
  <r>
    <n v="1229"/>
    <s v="空气波压力治疗仪"/>
    <s v="WBH-B"/>
    <s v="威海市博华医疗"/>
    <s v="在用"/>
    <s v="29病区"/>
    <s v="2014.04.28"/>
    <d v="2014-04-28T00:00:00"/>
    <s v="保外"/>
    <s v="保外"/>
    <s v="29病区"/>
    <s v="压力治疗仪"/>
    <x v="8"/>
    <x v="1"/>
    <n v="3.2520547945205478"/>
    <x v="1"/>
  </r>
  <r>
    <n v="1230"/>
    <s v="空气波压力治疗仪"/>
    <s v="WBH-B"/>
    <s v="威海市博华医疗"/>
    <s v="在用"/>
    <s v="28病区"/>
    <s v="2014.04.28"/>
    <d v="2014-04-28T00:00:00"/>
    <s v="保外"/>
    <s v="保外"/>
    <s v="28病区"/>
    <s v="压力治疗仪"/>
    <x v="8"/>
    <x v="1"/>
    <n v="3.2520547945205478"/>
    <x v="1"/>
  </r>
  <r>
    <n v="1231"/>
    <s v="空气波压力治疗仪"/>
    <s v="WBH-B"/>
    <s v="威海市博华医疗"/>
    <s v="在用"/>
    <s v="30病区"/>
    <s v="2013.12.05"/>
    <d v="2013-12-05T00:00:00"/>
    <s v="保外"/>
    <s v="保外"/>
    <s v="30病区"/>
    <s v="压力治疗仪"/>
    <x v="8"/>
    <x v="1"/>
    <n v="3.6465753424657534"/>
    <x v="1"/>
  </r>
  <r>
    <n v="1232"/>
    <s v="黄疸计"/>
    <s v="JH20-1B"/>
    <s v="南京理工大学"/>
    <s v="在用"/>
    <s v="儿科"/>
    <s v="2013.07.19"/>
    <d v="2013-07-19T00:00:00"/>
    <s v="保外"/>
    <s v="保外"/>
    <s v="儿科"/>
    <s v="黄疸计"/>
    <x v="8"/>
    <x v="1"/>
    <n v="4.0273972602739727"/>
    <x v="1"/>
  </r>
  <r>
    <n v="1233"/>
    <s v="医用吸氧泵"/>
    <s v="AD3000-SPB"/>
    <s v="广东鸽子"/>
    <s v="在用"/>
    <s v="9病区"/>
    <s v="2012.08.08"/>
    <d v="2012-08-08T00:00:00"/>
    <s v="保外"/>
    <s v="保外"/>
    <s v="9病区"/>
    <s v="医用吸氧泵"/>
    <x v="5"/>
    <x v="1"/>
    <n v="4.9726027397260273"/>
    <x v="1"/>
  </r>
  <r>
    <n v="1234"/>
    <s v="呼叫系统"/>
    <s v="WZ"/>
    <s v="南京爱尼电子"/>
    <s v="在用"/>
    <s v="血透室"/>
    <s v="2012.03.19"/>
    <d v="2012-03-19T00:00:00"/>
    <s v="保外"/>
    <s v="保外"/>
    <s v="血透室"/>
    <s v="呼叫系统"/>
    <x v="15"/>
    <x v="2"/>
    <n v="5.3616438356164382"/>
    <x v="1"/>
  </r>
  <r>
    <n v="1235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x v="1"/>
    <n v="0.18082191780821918"/>
    <x v="3"/>
  </r>
  <r>
    <n v="1236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x v="1"/>
    <n v="0.18082191780821918"/>
    <x v="3"/>
  </r>
  <r>
    <n v="1237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x v="1"/>
    <n v="0.18082191780821918"/>
    <x v="3"/>
  </r>
  <r>
    <n v="1238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x v="1"/>
    <n v="0.18082191780821918"/>
    <x v="3"/>
  </r>
  <r>
    <n v="1239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x v="1"/>
    <n v="0.18082191780821918"/>
    <x v="3"/>
  </r>
  <r>
    <n v="1240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x v="1"/>
    <n v="0.18082191780821918"/>
    <x v="3"/>
  </r>
  <r>
    <n v="1241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x v="1"/>
    <n v="0.18082191780821918"/>
    <x v="3"/>
  </r>
  <r>
    <n v="1242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x v="1"/>
    <n v="0.18082191780821918"/>
    <x v="3"/>
  </r>
  <r>
    <n v="1243"/>
    <s v="肠内营养输注泵"/>
    <s v="Flocare Infinity II"/>
    <s v="纽迪希亚"/>
    <s v="在用"/>
    <s v="2病区"/>
    <s v="2016.12.15"/>
    <d v="2016-12-16T00:00:00"/>
    <s v="保内"/>
    <s v="保内2017.12"/>
    <s v="2病区"/>
    <s v="输注泵"/>
    <x v="5"/>
    <x v="1"/>
    <n v="0.61369863013698633"/>
    <x v="3"/>
  </r>
  <r>
    <n v="1244"/>
    <s v="肠内营养输注泵"/>
    <s v="Flocare Infinity II"/>
    <s v="纽迪希亚"/>
    <s v="在用"/>
    <s v="25病区"/>
    <s v="2016.12.15"/>
    <d v="2016-12-16T00:00:00"/>
    <s v="保内"/>
    <s v="保内2017.12"/>
    <s v="25病区"/>
    <s v="输注泵"/>
    <x v="5"/>
    <x v="1"/>
    <n v="0.61369863013698633"/>
    <x v="3"/>
  </r>
  <r>
    <n v="1245"/>
    <s v="肠内营养输注泵"/>
    <s v="Flocare Infinity II"/>
    <s v="纽迪希亚"/>
    <s v="在用"/>
    <s v="25病区"/>
    <s v="2016.12.15"/>
    <d v="2016-12-16T00:00:00"/>
    <s v="保内"/>
    <s v="保内2017.12"/>
    <s v="25病区"/>
    <s v="输注泵"/>
    <x v="5"/>
    <x v="1"/>
    <n v="0.61369863013698633"/>
    <x v="3"/>
  </r>
  <r>
    <n v="1246"/>
    <s v="空气波压力治疗仪"/>
    <s v="IPC400E"/>
    <s v="北京龙马负图"/>
    <s v="在用"/>
    <s v="17病区"/>
    <s v="2015.11.13"/>
    <d v="2016-03-31T00:00:00"/>
    <s v="保外"/>
    <s v="保外"/>
    <s v="17病区"/>
    <s v="压力治疗仪"/>
    <x v="8"/>
    <x v="1"/>
    <n v="1.3260273972602741"/>
    <x v="0"/>
  </r>
  <r>
    <n v="1247"/>
    <s v="肠内营养输注泵"/>
    <s v="复尔凯800型"/>
    <s v="纽迪希亚"/>
    <s v="在用"/>
    <s v="24病区"/>
    <s v="2014.01.09"/>
    <d v="2014-01-09T00:00:00"/>
    <s v="保外"/>
    <s v="保外"/>
    <s v="24病区"/>
    <s v="输注泵"/>
    <x v="5"/>
    <x v="1"/>
    <n v="3.5506849315068494"/>
    <x v="1"/>
  </r>
  <r>
    <n v="1248"/>
    <s v="输液加温器"/>
    <s v="T-800"/>
    <s v="淄博杰森医疗"/>
    <s v="在用"/>
    <s v="手术室"/>
    <s v="2012.06.30"/>
    <d v="2012-06-30T00:00:00"/>
    <s v="保外"/>
    <s v="保外"/>
    <s v="手术室"/>
    <s v="加温器"/>
    <x v="9"/>
    <x v="2"/>
    <n v="5.0794520547945208"/>
    <x v="1"/>
  </r>
  <r>
    <n v="1249"/>
    <s v="手术对接车"/>
    <s v="RS26A"/>
    <s v="上海荣顺金属制品"/>
    <s v="在用"/>
    <s v="手术室"/>
    <s v="2012.03.27"/>
    <d v="2012-05-08T00:00:00"/>
    <s v="保外"/>
    <s v="保外"/>
    <s v="手术室"/>
    <s v="手术对接车"/>
    <x v="9"/>
    <x v="2"/>
    <n v="5.2246575342465755"/>
    <x v="1"/>
  </r>
  <r>
    <n v="1250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x v="1"/>
    <n v="5.3698630136986303"/>
    <x v="1"/>
  </r>
  <r>
    <n v="1251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x v="1"/>
    <n v="5.3698630136986303"/>
    <x v="1"/>
  </r>
  <r>
    <n v="1252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x v="1"/>
    <n v="5.3698630136986303"/>
    <x v="1"/>
  </r>
  <r>
    <n v="1253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x v="1"/>
    <n v="5.3698630136986303"/>
    <x v="1"/>
  </r>
  <r>
    <n v="1254"/>
    <s v="肠内营养输注泵"/>
    <s v="复尔凯800型"/>
    <s v="纽迪希亚"/>
    <s v="在用"/>
    <s v="23病区"/>
    <s v="2012.03.05"/>
    <d v="2012-03-05T00:00:00"/>
    <s v="保外"/>
    <s v="保外"/>
    <s v="23病区"/>
    <s v="输注泵"/>
    <x v="5"/>
    <x v="1"/>
    <n v="5.4"/>
    <x v="1"/>
  </r>
  <r>
    <n v="1255"/>
    <s v="肠内营养输注泵"/>
    <s v="复尔凯800型"/>
    <s v="纽迪希亚"/>
    <s v="在用"/>
    <s v="12病区"/>
    <s v="2012.02.23"/>
    <d v="2012-02-23T00:00:00"/>
    <s v="保外"/>
    <s v="保外"/>
    <s v="12病区"/>
    <s v="输注泵"/>
    <x v="5"/>
    <x v="1"/>
    <n v="5.4301369863013695"/>
    <x v="1"/>
  </r>
  <r>
    <n v="1256"/>
    <s v="肠内营养输注泵"/>
    <s v="复尔凯800型"/>
    <s v="纽迪希亚"/>
    <s v="在用"/>
    <s v="12病区"/>
    <s v="2012.02.23"/>
    <d v="2012-02-25T00:00:00"/>
    <s v="保外"/>
    <s v="保外"/>
    <s v="12病区"/>
    <s v="输注泵"/>
    <x v="5"/>
    <x v="1"/>
    <n v="5.4246575342465757"/>
    <x v="1"/>
  </r>
  <r>
    <n v="1257"/>
    <s v="超声波清洗机"/>
    <s v="KQ-300DY.A"/>
    <s v="昆山市超声仪器有限公"/>
    <s v="在用"/>
    <s v="检验科"/>
    <s v="2011.08.24"/>
    <d v="2011-08-25T00:00:00"/>
    <s v="保外"/>
    <s v="保外"/>
    <s v="检验科"/>
    <s v="超声波清洗机"/>
    <x v="9"/>
    <x v="2"/>
    <n v="5.9287671232876713"/>
    <x v="1"/>
  </r>
  <r>
    <n v="1258"/>
    <s v="肠内营养输注泵"/>
    <s v="复尔凯800型"/>
    <s v="纽迪希亚"/>
    <s v="在用"/>
    <s v="3病区"/>
    <s v="2011.07.12"/>
    <d v="2011-07-19T00:00:00"/>
    <s v="保外"/>
    <s v="保外"/>
    <s v="3病区"/>
    <s v="输注泵"/>
    <x v="5"/>
    <x v="1"/>
    <n v="6.0301369863013701"/>
    <x v="1"/>
  </r>
  <r>
    <n v="1259"/>
    <s v="肠内营养输注泵"/>
    <s v="复尔凯800型"/>
    <s v="纽迪希亚"/>
    <s v="在用"/>
    <s v="3病区"/>
    <s v="2011.07.12"/>
    <d v="2011-07-19T00:00:00"/>
    <s v="保外"/>
    <s v="保外"/>
    <s v="3病区"/>
    <s v="输注泵"/>
    <x v="5"/>
    <x v="1"/>
    <n v="6.0301369863013701"/>
    <x v="1"/>
  </r>
  <r>
    <n v="1260"/>
    <s v="心肺复苏模拟人"/>
    <s v="KAR/CPR 500"/>
    <s v="上海胜健医学"/>
    <s v="在用"/>
    <s v="科教处"/>
    <s v="2009.12.05"/>
    <d v="2009-12-05T00:00:00"/>
    <s v="保外"/>
    <s v="保外"/>
    <s v="科教处"/>
    <s v="心肺复苏模拟人"/>
    <x v="9"/>
    <x v="2"/>
    <n v="7.6493150684931503"/>
    <x v="1"/>
  </r>
  <r>
    <n v="1261"/>
    <s v="超声波清洗机"/>
    <s v="KQ-300DY.A"/>
    <s v="昆山市超声仪器有限公"/>
    <s v="在用"/>
    <s v="胃肠镜室"/>
    <s v="2008.08.08"/>
    <d v="2008-08-08T00:00:00"/>
    <s v="保外"/>
    <s v="保外"/>
    <s v="内镜室"/>
    <s v="超声清洗机"/>
    <x v="9"/>
    <x v="2"/>
    <n v="8.9753424657534246"/>
    <x v="2"/>
  </r>
  <r>
    <n v="1262"/>
    <s v="校正板"/>
    <s v="WZ"/>
    <s v="深圳医捷科技"/>
    <s v="在用"/>
    <s v="放疗组"/>
    <s v="2007.08.07"/>
    <d v="2007-08-07T00:00:00"/>
    <s v="保外"/>
    <s v="保外"/>
    <s v="放疗室"/>
    <s v="校正板"/>
    <x v="9"/>
    <x v="2"/>
    <n v="9.9808219178082194"/>
    <x v="2"/>
  </r>
  <r>
    <n v="1263"/>
    <s v="超声波清洗机"/>
    <s v="KQ-300DY"/>
    <s v="昆山市超声仪器有限公"/>
    <s v="在用"/>
    <s v="供应室"/>
    <s v="2007.07.11"/>
    <d v="2007-07-11T00:00:00"/>
    <s v="保外"/>
    <s v="保外"/>
    <s v="供应室"/>
    <s v="超声波清洗机"/>
    <x v="9"/>
    <x v="2"/>
    <n v="10.054794520547945"/>
    <x v="2"/>
  </r>
  <r>
    <n v="1264"/>
    <s v="超声波清洗机"/>
    <s v="KQ-300DY"/>
    <s v="昆山市超声仪器有限公"/>
    <s v="在用"/>
    <s v="口腔科"/>
    <s v="2005.09.13"/>
    <d v="2005-09-13T00:00:00"/>
    <s v="保外"/>
    <s v="保外"/>
    <s v="口腔科"/>
    <s v="超声波清洗机"/>
    <x v="9"/>
    <x v="2"/>
    <n v="11.87945205479452"/>
    <x v="2"/>
  </r>
  <r>
    <n v="1265"/>
    <s v="肠内营养输注泵"/>
    <s v="复尔凯800型"/>
    <s v="纽迪希亚"/>
    <s v="在用"/>
    <s v="3病区"/>
    <s v="2005.05.31"/>
    <d v="2005-05-31T00:00:00"/>
    <s v="保外"/>
    <s v="保外"/>
    <s v="3病区"/>
    <s v="输注泵"/>
    <x v="5"/>
    <x v="1"/>
    <n v="12.167123287671233"/>
    <x v="2"/>
  </r>
  <r>
    <n v="1266"/>
    <s v="婴儿培养箱"/>
    <s v="YP-90"/>
    <s v="浙江宁波戴维"/>
    <s v="在用"/>
    <s v="9病区"/>
    <s v="2003.12.03"/>
    <d v="2003-12-03T00:00:00"/>
    <s v="保外"/>
    <s v="保外"/>
    <s v="9病区"/>
    <s v="婴儿培养箱"/>
    <x v="5"/>
    <x v="0"/>
    <n v="13.66027397260274"/>
    <x v="2"/>
  </r>
  <r>
    <n v="1267"/>
    <s v="手术无影灯"/>
    <s v="ZF-620"/>
    <s v="上海医大仪器厂"/>
    <s v="在用"/>
    <s v="妇产科"/>
    <s v="2004.03.26"/>
    <d v="2004-03-26T00:00:00"/>
    <s v="保外"/>
    <s v="保外"/>
    <s v="妇产科门诊"/>
    <s v="无影灯"/>
    <x v="5"/>
    <x v="1"/>
    <n v="13.347945205479451"/>
    <x v="2"/>
  </r>
  <r>
    <n v="1268"/>
    <s v="手术无影灯"/>
    <s v="ZF-620"/>
    <s v="上海医大仪器厂"/>
    <s v="在用"/>
    <s v="妇产科"/>
    <s v="2004.03.26"/>
    <d v="2004-03-26T00:00:00"/>
    <s v="保外"/>
    <s v="保外"/>
    <s v="妇产科门诊"/>
    <s v="无影灯"/>
    <x v="5"/>
    <x v="1"/>
    <n v="13.347945205479451"/>
    <x v="2"/>
  </r>
  <r>
    <n v="1269"/>
    <s v="中医定向药透仪"/>
    <s v="WND-ZZ-2TD"/>
    <s v="桂林市威诺敦医疗"/>
    <s v="在用"/>
    <s v="康复医学科"/>
    <s v="2015.06.08"/>
    <d v="2015-06-08T00:00:00"/>
    <s v="保外"/>
    <s v="保外"/>
    <s v="康复医学科"/>
    <s v="中医定向药透仪"/>
    <x v="9"/>
    <x v="2"/>
    <n v="2.1397260273972605"/>
    <x v="0"/>
  </r>
  <r>
    <n v="1270"/>
    <s v="X射线防护服（带围脖）"/>
    <s v="05/0.25mmPb L"/>
    <s v="德国DR.GOOS"/>
    <s v="在用"/>
    <s v="介入科"/>
    <s v="2016.11.29"/>
    <d v="2016-12-30T00:00:00"/>
    <s v="保内"/>
    <s v="保内2017.12"/>
    <s v="介入科"/>
    <s v="X射线防护服"/>
    <x v="14"/>
    <x v="2"/>
    <n v="0.57534246575342463"/>
    <x v="3"/>
  </r>
  <r>
    <n v="1271"/>
    <s v="X射线防护服（带围脖）"/>
    <s v="05/0.25mmPb L"/>
    <s v="德国DR.GOOS"/>
    <s v="在用"/>
    <s v="介入科"/>
    <s v="2016.11.29"/>
    <d v="2016-12-30T00:00:00"/>
    <s v="保内"/>
    <s v="保内2017.12"/>
    <s v="介入科"/>
    <s v="X射线防护服"/>
    <x v="14"/>
    <x v="2"/>
    <n v="0.57534246575342463"/>
    <x v="3"/>
  </r>
  <r>
    <n v="1272"/>
    <s v="X射线防护服（带围脖）"/>
    <s v="05/0.25mmPb M"/>
    <s v="德国DR.GOOS"/>
    <s v="在用"/>
    <s v="介入科"/>
    <s v="2016.11.29"/>
    <d v="2016-12-30T00:00:00"/>
    <s v="保内"/>
    <s v="保内2017.12"/>
    <s v="介入科"/>
    <s v="X射线防护服"/>
    <x v="14"/>
    <x v="2"/>
    <n v="0.57534246575342463"/>
    <x v="3"/>
  </r>
  <r>
    <n v="1273"/>
    <s v="X射线防护服（带围脖）"/>
    <s v="05/0.25mmPb M"/>
    <s v="德国DR.GOOS"/>
    <s v="在用"/>
    <s v="介入科"/>
    <s v="2016.11.29"/>
    <d v="2016-12-30T00:00:00"/>
    <s v="保内"/>
    <s v="保内2017.12"/>
    <s v="介入科"/>
    <s v="X射线防护服"/>
    <x v="14"/>
    <x v="2"/>
    <n v="0.57534246575342463"/>
    <x v="3"/>
  </r>
  <r>
    <n v="1274"/>
    <s v="X射线防护服（带围脖）"/>
    <s v="05/0.25mmPb M"/>
    <s v="德国DR.GOOS"/>
    <s v="在用"/>
    <s v="介入科"/>
    <s v="2016.11.29"/>
    <d v="2016-12-30T00:00:00"/>
    <s v="保内"/>
    <s v="保内2017.12"/>
    <s v="介入科"/>
    <s v="X射线防护服"/>
    <x v="14"/>
    <x v="2"/>
    <n v="0.57534246575342463"/>
    <x v="3"/>
  </r>
  <r>
    <n v="1275"/>
    <s v="医用吸氧泵"/>
    <s v="AD3000-SPA"/>
    <s v="广东鸽子"/>
    <s v="在用"/>
    <s v="9病区"/>
    <s v="2013.12.13"/>
    <d v="2013-12-13T00:00:00"/>
    <s v="保外"/>
    <s v="保外"/>
    <s v="9病区"/>
    <s v="医用吸氧泵"/>
    <x v="5"/>
    <x v="1"/>
    <n v="3.6246575342465754"/>
    <x v="1"/>
  </r>
  <r>
    <n v="1276"/>
    <s v="医用吸氧泵"/>
    <s v="AD3000-SPA"/>
    <s v="广东鸽子"/>
    <s v="在用"/>
    <s v="5病区"/>
    <s v="2013.12.13"/>
    <d v="2013-12-13T00:00:00"/>
    <s v="保外"/>
    <s v="保外"/>
    <s v="5病区"/>
    <s v="医用吸氧泵"/>
    <x v="5"/>
    <x v="1"/>
    <n v="3.6246575342465754"/>
    <x v="1"/>
  </r>
  <r>
    <n v="1277"/>
    <s v="红光医疗仪"/>
    <s v="SS-D"/>
    <s v="无锡南洋光学电子"/>
    <s v="在用"/>
    <s v="15病区"/>
    <s v="2009.06.04"/>
    <d v="2009-06-04T00:00:00"/>
    <s v="保外"/>
    <s v="保外"/>
    <s v="15病区"/>
    <s v="红光医疗仪"/>
    <x v="8"/>
    <x v="1"/>
    <n v="8.1534246575342468"/>
    <x v="2"/>
  </r>
  <r>
    <n v="1278"/>
    <s v="乳腺托架"/>
    <s v="YC-RU-III"/>
    <s v="深圳市腾飞宇"/>
    <s v="在用"/>
    <s v="放疗组"/>
    <s v="2013.03.19"/>
    <d v="2013-03-19T00:00:00"/>
    <s v="保外"/>
    <s v="保外"/>
    <s v="放疗室"/>
    <s v="乳腺托架"/>
    <x v="9"/>
    <x v="2"/>
    <n v="4.3616438356164382"/>
    <x v="1"/>
  </r>
  <r>
    <n v="1279"/>
    <s v="中医定向药透仪"/>
    <s v="WND-ZZ-2TD"/>
    <s v="桂林市威诺敦医疗"/>
    <s v="在用"/>
    <s v="康复医学科"/>
    <s v="2016.06.20"/>
    <d v="2016-06-21T00:00:00"/>
    <s v="保外"/>
    <s v="保外"/>
    <s v="康复医学科"/>
    <s v="中医定向药透仪"/>
    <x v="9"/>
    <x v="2"/>
    <n v="1.1013698630136985"/>
    <x v="0"/>
  </r>
  <r>
    <n v="1280"/>
    <s v="中医定向药透仪"/>
    <s v="WND-ZZ-2TD"/>
    <s v="桂林市威诺敦医疗"/>
    <s v="在用"/>
    <s v="16病区"/>
    <s v="2016.06.20"/>
    <d v="2016-06-21T00:00:00"/>
    <s v="保外"/>
    <s v="保外"/>
    <s v="16病区"/>
    <s v="中医定向药透仪"/>
    <x v="9"/>
    <x v="2"/>
    <n v="1.1013698630136985"/>
    <x v="0"/>
  </r>
  <r>
    <n v="1281"/>
    <s v="智能穿戴式牵伸康复系统"/>
    <s v="QS171"/>
    <s v="四川旭康医疗电器"/>
    <s v="在用"/>
    <s v="康复医学科"/>
    <s v="2015.08.04"/>
    <d v="2015-08-04T00:00:00"/>
    <s v="保外"/>
    <s v="保外"/>
    <s v="康复医学科"/>
    <s v="智能穿戴式牵伸康复系统"/>
    <x v="6"/>
    <x v="1"/>
    <n v="1.9835616438356165"/>
    <x v="0"/>
  </r>
  <r>
    <n v="1282"/>
    <s v="电子视频喉镜"/>
    <s v="E.An-IIL"/>
    <s v="天津市麦迪安"/>
    <s v="在用"/>
    <s v="急诊科"/>
    <s v="2014.07.03"/>
    <d v="2014-07-03T00:00:00"/>
    <s v="保外"/>
    <s v="保外"/>
    <s v="急诊科"/>
    <s v="电子喉镜"/>
    <x v="7"/>
    <x v="1"/>
    <n v="3.0712328767123287"/>
    <x v="1"/>
  </r>
  <r>
    <n v="1283"/>
    <s v="电子视频喉镜"/>
    <s v="E.An-IIL"/>
    <s v="天津市麦迪安"/>
    <s v="在用"/>
    <s v="麻醉科"/>
    <s v="2014.06.25"/>
    <d v="2014-06-25T00:00:00"/>
    <s v="保外"/>
    <s v="保外"/>
    <s v="麻醉科"/>
    <s v="视频喉镜"/>
    <x v="7"/>
    <x v="1"/>
    <n v="3.0931506849315067"/>
    <x v="1"/>
  </r>
  <r>
    <n v="1284"/>
    <s v="电子视频喉镜"/>
    <s v="E.An-IIL"/>
    <s v="天津市麦迪安"/>
    <s v="在用"/>
    <s v="麻醉科"/>
    <s v="2014.06.25"/>
    <d v="2014-06-25T00:00:00"/>
    <s v="保外"/>
    <s v="保外"/>
    <s v="麻醉科"/>
    <s v="视频喉镜"/>
    <x v="7"/>
    <x v="1"/>
    <n v="3.0931506849315067"/>
    <x v="1"/>
  </r>
  <r>
    <n v="1285"/>
    <s v="电子视频喉镜"/>
    <s v="E.An-IIL"/>
    <s v="天津市麦迪安"/>
    <s v="在用"/>
    <s v="3病区"/>
    <s v="2014.06.25"/>
    <d v="2014-06-25T00:00:00"/>
    <s v="保外"/>
    <s v="保外"/>
    <s v="3病区"/>
    <s v="电子视频喉镜"/>
    <x v="7"/>
    <x v="1"/>
    <n v="3.0931506849315067"/>
    <x v="1"/>
  </r>
  <r>
    <n v="1286"/>
    <s v="多功能一体化底座"/>
    <s v="YC-TQ-II"/>
    <s v="深圳市腾飞宇"/>
    <s v="在用"/>
    <s v="放疗组"/>
    <s v="2013.03.19"/>
    <d v="2013-03-19T00:00:00"/>
    <s v="保外"/>
    <s v="保外"/>
    <s v="放疗室"/>
    <s v="多功能一体化底座"/>
    <x v="9"/>
    <x v="1"/>
    <n v="4.3616438356164382"/>
    <x v="1"/>
  </r>
  <r>
    <n v="1287"/>
    <s v="空气波压力治疗仪"/>
    <s v="WBH-B"/>
    <s v="威海市博华医疗"/>
    <s v="在用"/>
    <s v="11病区"/>
    <s v="2017.05.31"/>
    <d v="2017-05-31T00:00:00"/>
    <s v="保内"/>
    <s v="保内2018.5"/>
    <s v="11病区"/>
    <s v="压力治疗仪"/>
    <x v="8"/>
    <x v="1"/>
    <n v="0.15890410958904111"/>
    <x v="3"/>
  </r>
  <r>
    <n v="1288"/>
    <s v="智能穿戴式牵伸康复系统"/>
    <s v="QS171"/>
    <s v="四川旭康医疗电器"/>
    <s v="在用"/>
    <s v="康复医学科"/>
    <s v="2015.10.23"/>
    <d v="2015-11-30T00:00:00"/>
    <s v="保外"/>
    <s v="保外"/>
    <s v="康复医学科"/>
    <s v="智能穿戴式牵伸康复系统"/>
    <x v="6"/>
    <x v="1"/>
    <n v="1.6602739726027398"/>
    <x v="0"/>
  </r>
  <r>
    <n v="1289"/>
    <s v="智能穿戴式牵伸康复系统"/>
    <s v="QS121"/>
    <s v="四川旭康医疗电器"/>
    <s v="在用"/>
    <s v="康复医学科"/>
    <s v="2015.10.23"/>
    <d v="2015-10-23T00:00:00"/>
    <s v="保外"/>
    <s v="保外"/>
    <s v="康复医学科"/>
    <s v="智能穿戴式牵伸康复系统"/>
    <x v="6"/>
    <x v="1"/>
    <n v="1.7643835616438357"/>
    <x v="0"/>
  </r>
  <r>
    <n v="1290"/>
    <s v="智能穿戴式牵伸康复系统"/>
    <s v="QS221"/>
    <s v="四川旭康医疗电器"/>
    <s v="在用"/>
    <s v="康复医学科"/>
    <s v="2015.10.23"/>
    <d v="2015-10-23T00:00:00"/>
    <s v="保外"/>
    <s v="保外"/>
    <s v="康复医学科"/>
    <s v="智能穿戴式牵伸康复系统"/>
    <x v="6"/>
    <x v="1"/>
    <n v="1.7643835616438357"/>
    <x v="0"/>
  </r>
  <r>
    <n v="1291"/>
    <s v="空气波压力治疗仪"/>
    <s v="WBH-B"/>
    <s v="威海市博华医疗"/>
    <s v="在用"/>
    <s v="18病区"/>
    <s v="2015.05.08"/>
    <d v="2015-05-08T00:00:00"/>
    <s v="保外"/>
    <s v="保外"/>
    <s v="18病区"/>
    <s v="压力治疗仪"/>
    <x v="8"/>
    <x v="1"/>
    <n v="2.2246575342465755"/>
    <x v="0"/>
  </r>
  <r>
    <n v="1292"/>
    <s v="空气波压力治疗仪"/>
    <s v="WBH-B"/>
    <s v="威海市博华医疗"/>
    <s v="在用"/>
    <s v="16病区"/>
    <s v="2015.04.08"/>
    <d v="2015-04-08T00:00:00"/>
    <s v="保外"/>
    <s v="保外"/>
    <s v="16病区"/>
    <s v="压力治疗仪"/>
    <x v="8"/>
    <x v="1"/>
    <n v="2.3068493150684932"/>
    <x v="0"/>
  </r>
  <r>
    <n v="1293"/>
    <s v="空气波压力治疗仪"/>
    <s v="WBH-B"/>
    <s v="威海市博华医疗"/>
    <s v="在用"/>
    <s v="11病区"/>
    <s v="2015.04.08"/>
    <d v="2015-04-08T00:00:00"/>
    <s v="保外"/>
    <s v="保外"/>
    <s v="11病区"/>
    <s v="压力治疗仪"/>
    <x v="8"/>
    <x v="1"/>
    <n v="2.3068493150684932"/>
    <x v="0"/>
  </r>
  <r>
    <n v="1294"/>
    <s v="空气波压力治疗仪"/>
    <s v="WBH-B"/>
    <s v="威海市博华医疗"/>
    <s v="在用"/>
    <s v="27病区"/>
    <s v="2015.04.08"/>
    <d v="2015-04-08T00:00:00"/>
    <s v="保外"/>
    <s v="保外"/>
    <s v="27病区"/>
    <s v="压力治疗仪"/>
    <x v="8"/>
    <x v="1"/>
    <n v="2.3068493150684932"/>
    <x v="0"/>
  </r>
  <r>
    <n v="1295"/>
    <s v="自动气压止血仪"/>
    <s v="ATS-III"/>
    <s v="杭州迈迪克"/>
    <s v="在用"/>
    <s v="手术室"/>
    <s v="2006.06.13"/>
    <d v="2006-06-13T00:00:00"/>
    <s v="保外"/>
    <s v="保外"/>
    <s v="手术室"/>
    <s v="气压止血仪"/>
    <x v="5"/>
    <x v="2"/>
    <n v="11.131506849315068"/>
    <x v="2"/>
  </r>
  <r>
    <n v="1296"/>
    <s v="喉镜"/>
    <s v="光导纤维麻醉"/>
    <s v="未知制造商"/>
    <s v="在用"/>
    <s v="麻醉科"/>
    <s v="2001.09.11"/>
    <d v="2001-09-11T00:00:00"/>
    <s v="保外"/>
    <s v="保外"/>
    <s v="麻醉科"/>
    <s v="喉镜"/>
    <x v="7"/>
    <x v="1"/>
    <n v="15.887671232876713"/>
    <x v="2"/>
  </r>
  <r>
    <n v="1297"/>
    <s v="电子视频喉镜"/>
    <s v="E.An-IIL"/>
    <s v="天津市麦迪安"/>
    <s v="在用"/>
    <s v="11病区"/>
    <s v="2016.04.06"/>
    <d v="2016-04-06T00:00:00"/>
    <s v="保外"/>
    <s v="保外"/>
    <s v="11病区"/>
    <s v="电子视频喉镜"/>
    <x v="7"/>
    <x v="1"/>
    <n v="1.3095890410958904"/>
    <x v="0"/>
  </r>
  <r>
    <n v="1298"/>
    <s v="电子视频喉镜"/>
    <s v="E.An-IIL"/>
    <s v="天津市麦迪安"/>
    <s v="在用"/>
    <s v="3病区"/>
    <s v="2016.04.06"/>
    <d v="2016-04-06T00:00:00"/>
    <s v="保外"/>
    <s v="保外"/>
    <s v="3病区"/>
    <s v="电子视频喉镜"/>
    <x v="7"/>
    <x v="1"/>
    <n v="1.3095890410958904"/>
    <x v="0"/>
  </r>
  <r>
    <n v="1299"/>
    <s v="电子视频喉镜"/>
    <s v="E.An-IIL"/>
    <s v="天津市麦迪安"/>
    <s v="在用"/>
    <s v="麻醉科"/>
    <s v="2015.10.09"/>
    <d v="2015-10-09T00:00:00"/>
    <s v="保外"/>
    <s v="保外"/>
    <s v="麻醉科"/>
    <s v="视频喉镜"/>
    <x v="7"/>
    <x v="1"/>
    <n v="1.8027397260273972"/>
    <x v="0"/>
  </r>
  <r>
    <n v="1300"/>
    <s v="电子视频喉镜"/>
    <s v="E.An-IIL"/>
    <s v="天津市麦迪安"/>
    <s v="在用"/>
    <s v="麻醉科"/>
    <s v="2015.10.09"/>
    <d v="2015-10-09T00:00:00"/>
    <s v="保外"/>
    <s v="保外"/>
    <s v="麻醉科"/>
    <s v="视频喉镜"/>
    <x v="7"/>
    <x v="1"/>
    <n v="1.8027397260273972"/>
    <x v="0"/>
  </r>
  <r>
    <n v="1301"/>
    <s v="电子视频喉镜"/>
    <s v="E.An-IIL"/>
    <s v="天津市麦迪安"/>
    <s v="在用"/>
    <s v="麻醉科"/>
    <s v="2015.10.09"/>
    <d v="2015-10-09T00:00:00"/>
    <s v="保外"/>
    <s v="保外"/>
    <s v="麻醉科"/>
    <s v="视频喉镜"/>
    <x v="7"/>
    <x v="1"/>
    <n v="1.8027397260273972"/>
    <x v="0"/>
  </r>
  <r>
    <n v="1302"/>
    <s v="根管治疗用微型马达"/>
    <s v="X-SMART"/>
    <s v="登士柏国际贸易"/>
    <s v="在用"/>
    <s v="口腔科"/>
    <s v="2015.07.03"/>
    <d v="2015-07-03T00:00:00"/>
    <s v="保外"/>
    <s v="保外"/>
    <s v="口腔科"/>
    <s v="根管治疗用微型马达"/>
    <x v="16"/>
    <x v="2"/>
    <n v="2.0712328767123287"/>
    <x v="0"/>
  </r>
  <r>
    <n v="1303"/>
    <s v="根管治疗用微型马达"/>
    <s v="X-SMART"/>
    <s v="登士柏国际贸易"/>
    <s v="在用"/>
    <s v="口腔科"/>
    <s v="2015.06.12"/>
    <d v="2015-06-12T00:00:00"/>
    <s v="保外"/>
    <s v="保外"/>
    <s v="口腔科"/>
    <s v="根管治疗用微型马达"/>
    <x v="16"/>
    <x v="2"/>
    <n v="2.128767123287671"/>
    <x v="0"/>
  </r>
  <r>
    <n v="1304"/>
    <s v="自动气压止血仪"/>
    <s v="ATS-III"/>
    <s v="杭州迈迪克"/>
    <s v="在用"/>
    <s v="手术室"/>
    <s v="2013.12.11"/>
    <d v="2013-12-11T00:00:00"/>
    <s v="保外"/>
    <s v="保外"/>
    <s v="手术室"/>
    <s v="气压止血仪"/>
    <x v="5"/>
    <x v="2"/>
    <n v="3.6301369863013697"/>
    <x v="1"/>
  </r>
  <r>
    <n v="1305"/>
    <s v="自动气压止血仪"/>
    <s v="ATS-III"/>
    <s v="杭州迈迪克"/>
    <s v="在用"/>
    <s v="手术室"/>
    <s v="2013.12.11"/>
    <d v="2013-12-11T00:00:00"/>
    <s v="保外"/>
    <s v="保外"/>
    <s v="手术室"/>
    <s v="气压止血仪"/>
    <x v="5"/>
    <x v="2"/>
    <n v="3.6301369863013697"/>
    <x v="1"/>
  </r>
  <r>
    <n v="1306"/>
    <s v="全视网膜镜"/>
    <s v="VSQUAP160"/>
    <s v="Volk Optical Inc"/>
    <s v="在用"/>
    <s v="眼科"/>
    <s v="2013.09.07"/>
    <d v="2013-09-07T00:00:00"/>
    <s v="保外"/>
    <s v="保外"/>
    <s v="眼科"/>
    <s v="视网膜镜"/>
    <x v="7"/>
    <x v="1"/>
    <n v="3.8904109589041096"/>
    <x v="1"/>
  </r>
  <r>
    <n v="1307"/>
    <s v="根管治疗用微型马达"/>
    <s v="X-SMART"/>
    <s v="登士柏国际贸易"/>
    <s v="在用"/>
    <s v="口腔科"/>
    <s v="2013.05.31"/>
    <d v="2013-05-31T00:00:00"/>
    <s v="保外"/>
    <s v="保外"/>
    <s v="口腔科"/>
    <s v="根管治疗用微型马达"/>
    <x v="16"/>
    <x v="2"/>
    <n v="4.161643835616438"/>
    <x v="1"/>
  </r>
  <r>
    <n v="1308"/>
    <s v="自动气压止血仪"/>
    <s v="ATS-III"/>
    <s v="杭州迈迪克"/>
    <s v="在用"/>
    <s v="手术室"/>
    <s v="2011.06.16"/>
    <d v="2011-06-16T00:00:00"/>
    <s v="保外"/>
    <s v="保外"/>
    <s v="手术室"/>
    <s v="气压止血仪"/>
    <x v="5"/>
    <x v="0"/>
    <n v="6.1205479452054794"/>
    <x v="1"/>
  </r>
  <r>
    <n v="1309"/>
    <s v="自动气压止血仪"/>
    <s v="ATS-III"/>
    <s v="杭州迈迪克"/>
    <s v="在用"/>
    <s v="急诊科"/>
    <s v="2011.01.11"/>
    <d v="2011-01-11T00:00:00"/>
    <s v="保外"/>
    <s v="保外"/>
    <s v="急诊科"/>
    <s v="自动气压止血仪"/>
    <x v="5"/>
    <x v="2"/>
    <n v="6.5479452054794525"/>
    <x v="1"/>
  </r>
  <r>
    <n v="1310"/>
    <s v="自动气压止血仪"/>
    <s v="ATS-III"/>
    <s v="杭州迈迪克"/>
    <s v="在用"/>
    <s v="急诊科"/>
    <s v="2011.01.11"/>
    <d v="2011-01-11T00:00:00"/>
    <s v="保外"/>
    <s v="保外"/>
    <s v="急诊科"/>
    <s v="自动气压止血仪"/>
    <x v="5"/>
    <x v="2"/>
    <n v="6.5479452054794525"/>
    <x v="1"/>
  </r>
  <r>
    <n v="1311"/>
    <s v="婴儿辐射保暖台"/>
    <s v="HKN-9010"/>
    <s v="上海伟达"/>
    <s v="在用"/>
    <s v="5病区"/>
    <s v="2004.02.12"/>
    <d v="2004-02-12T00:00:00"/>
    <s v="保外"/>
    <s v="保外"/>
    <s v="5病区"/>
    <s v="婴儿辐射保暖台"/>
    <x v="5"/>
    <x v="0"/>
    <n v="13.465753424657533"/>
    <x v="2"/>
  </r>
  <r>
    <n v="1312"/>
    <s v="上肢显微手术架面板"/>
    <s v="PA290.01"/>
    <s v="美迪兰"/>
    <s v="在用"/>
    <s v="手术室"/>
    <s v="2013.08.28"/>
    <d v="2013-08-28T00:00:00"/>
    <s v="保外"/>
    <s v="保外"/>
    <s v="手术室"/>
    <s v="上肢显微手术架面板"/>
    <x v="8"/>
    <x v="2"/>
    <s v=" "/>
    <x v="1"/>
  </r>
  <r>
    <n v="1313"/>
    <s v="床单位消毒机"/>
    <s v="CXJ-2J"/>
    <s v="江苏巨光光电"/>
    <s v="在用"/>
    <s v="1病区"/>
    <s v="2012.01.17"/>
    <d v="2012-01-17T00:00:00"/>
    <s v="保外"/>
    <s v="保外"/>
    <s v="1病区"/>
    <s v="消毒机"/>
    <x v="9"/>
    <x v="2"/>
    <n v="5.5315068493150683"/>
    <x v="1"/>
  </r>
  <r>
    <n v="1314"/>
    <s v="床单位消毒机"/>
    <s v="CXJ-2J"/>
    <s v="江苏巨光光电"/>
    <s v="在用"/>
    <s v="7病区"/>
    <s v="2011.05.25"/>
    <d v="2011-05-26T00:00:00"/>
    <s v="保外"/>
    <s v="保外"/>
    <s v="7病区"/>
    <s v="消毒机"/>
    <x v="9"/>
    <x v="2"/>
    <n v="6.1780821917808222"/>
    <x v="1"/>
  </r>
  <r>
    <n v="1315"/>
    <s v="床单位消毒机"/>
    <s v="CXJ-2J"/>
    <s v="江苏巨光光电"/>
    <s v="在用"/>
    <s v="20病区"/>
    <s v="2011.05.25"/>
    <d v="2011-05-26T00:00:00"/>
    <s v="保外"/>
    <s v="保外"/>
    <s v="20病区"/>
    <s v="消毒机"/>
    <x v="9"/>
    <x v="2"/>
    <n v="6.1780821917808222"/>
    <x v="1"/>
  </r>
  <r>
    <n v="1316"/>
    <s v="床单位消毒机"/>
    <s v="CXJ-2J"/>
    <s v="江苏巨光光电"/>
    <s v="在用"/>
    <s v="30病区"/>
    <s v="2011.05.25"/>
    <d v="2011-05-26T00:00:00"/>
    <s v="保外"/>
    <s v="保外"/>
    <s v="30病区"/>
    <s v="消毒机"/>
    <x v="9"/>
    <x v="2"/>
    <n v="6.1780821917808222"/>
    <x v="1"/>
  </r>
  <r>
    <n v="1317"/>
    <s v="床单位消毒机"/>
    <s v="CXJ-2J"/>
    <s v="江苏巨光光电"/>
    <s v="在用"/>
    <s v="23病区"/>
    <s v="2011.05.25"/>
    <d v="2011-05-26T00:00:00"/>
    <s v="保外"/>
    <s v="保外"/>
    <s v="23病区"/>
    <s v="消毒机"/>
    <x v="9"/>
    <x v="2"/>
    <n v="6.1780821917808222"/>
    <x v="1"/>
  </r>
  <r>
    <n v="1318"/>
    <s v="床单位消毒机"/>
    <s v="CXJ-2J"/>
    <s v="江苏巨光光电"/>
    <s v="在用"/>
    <s v="12病区"/>
    <s v="2011.05.25"/>
    <d v="2011-05-26T00:00:00"/>
    <s v="保外"/>
    <s v="保外"/>
    <s v="12病区"/>
    <s v="消毒机"/>
    <x v="9"/>
    <x v="2"/>
    <n v="6.1780821917808222"/>
    <x v="1"/>
  </r>
  <r>
    <n v="1319"/>
    <s v="床单位消毒机"/>
    <s v="CXJ-2J"/>
    <s v="江苏巨光光电"/>
    <s v="在用"/>
    <s v="10病区"/>
    <s v="2010.07.01"/>
    <d v="2010-07-01T00:00:00"/>
    <s v="保外"/>
    <s v="保外"/>
    <s v="10病区"/>
    <s v="消毒机"/>
    <x v="9"/>
    <x v="2"/>
    <n v="7.0794520547945208"/>
    <x v="1"/>
  </r>
  <r>
    <n v="1320"/>
    <s v="床单位消毒机"/>
    <s v="CXJ-2J"/>
    <s v="江苏巨光光电"/>
    <s v="在用"/>
    <s v="8病区"/>
    <s v="2010.07.01"/>
    <d v="2010-07-01T00:00:00"/>
    <s v="保外"/>
    <s v="保外"/>
    <s v="8病区"/>
    <s v="消毒机"/>
    <x v="9"/>
    <x v="2"/>
    <n v="7.0794520547945208"/>
    <x v="1"/>
  </r>
  <r>
    <n v="1321"/>
    <s v="床单位消毒机"/>
    <s v="CXJ-2J"/>
    <s v="江苏巨光光电"/>
    <s v="在用"/>
    <s v="血透室"/>
    <s v="2010.07.01"/>
    <d v="2010-07-01T00:00:00"/>
    <s v="保外"/>
    <s v="保外"/>
    <s v="血透室"/>
    <s v="床单消毒机"/>
    <x v="9"/>
    <x v="1"/>
    <n v="7.0794520547945208"/>
    <x v="1"/>
  </r>
  <r>
    <n v="1322"/>
    <s v="床单位消毒机"/>
    <s v="CXJ-2J"/>
    <s v="江苏巨光光电"/>
    <s v="在用"/>
    <s v="17病区"/>
    <s v="2010.07.01"/>
    <d v="2010-07-01T00:00:00"/>
    <s v="保外"/>
    <s v="保外"/>
    <s v="17病区"/>
    <s v="消毒机"/>
    <x v="9"/>
    <x v="2"/>
    <n v="7.0794520547945208"/>
    <x v="1"/>
  </r>
  <r>
    <n v="1323"/>
    <s v="床单位消毒机"/>
    <s v="CXJ-2J"/>
    <s v="江苏巨光光电"/>
    <s v="在用"/>
    <s v="2病区"/>
    <s v="2010.07.01"/>
    <d v="2010-07-01T00:00:00"/>
    <s v="保外"/>
    <s v="保外"/>
    <s v="2病区"/>
    <s v="消毒机"/>
    <x v="9"/>
    <x v="2"/>
    <n v="7.0794520547945208"/>
    <x v="1"/>
  </r>
  <r>
    <n v="1324"/>
    <s v="床单位消毒机"/>
    <s v="CXJ-2J"/>
    <s v="江苏巨光光电"/>
    <s v="在用"/>
    <s v="25病区"/>
    <s v="2010.07.01"/>
    <d v="2010-07-01T00:00:00"/>
    <s v="保外"/>
    <s v="保外"/>
    <s v="25病区"/>
    <s v="消毒机"/>
    <x v="9"/>
    <x v="2"/>
    <n v="7.0794520547945208"/>
    <x v="1"/>
  </r>
  <r>
    <n v="1325"/>
    <s v="床单位消毒机"/>
    <s v="CXJ-2J"/>
    <s v="江苏巨光光电"/>
    <s v="在用"/>
    <s v="11病区"/>
    <s v="2010.07.01"/>
    <d v="2010-07-01T00:00:00"/>
    <s v="保外"/>
    <s v="保外"/>
    <s v="11病区"/>
    <s v="消毒机"/>
    <x v="9"/>
    <x v="2"/>
    <n v="7.0794520547945208"/>
    <x v="1"/>
  </r>
  <r>
    <n v="1326"/>
    <s v="床单位消毒机"/>
    <s v="CXJ-2J"/>
    <s v="江苏巨光光电"/>
    <s v="在用"/>
    <s v="16病区"/>
    <s v="2010.07.01"/>
    <d v="2010-07-01T00:00:00"/>
    <s v="保外"/>
    <s v="保外"/>
    <s v="16病区"/>
    <s v="消毒机"/>
    <x v="9"/>
    <x v="2"/>
    <n v="7.0794520547945208"/>
    <x v="1"/>
  </r>
  <r>
    <n v="1327"/>
    <s v="床单位消毒机"/>
    <s v="CXJ-2J"/>
    <s v="江苏巨光光电"/>
    <s v="在用"/>
    <s v="24病区"/>
    <s v="2010.07.01"/>
    <d v="2010-07-01T00:00:00"/>
    <s v="保外"/>
    <s v="保外"/>
    <s v="24病区"/>
    <s v="消毒机"/>
    <x v="9"/>
    <x v="2"/>
    <n v="7.0794520547945208"/>
    <x v="1"/>
  </r>
  <r>
    <n v="1328"/>
    <s v="床单位消毒机"/>
    <s v="CXJ-2J"/>
    <s v="江苏巨光光电"/>
    <s v="在用"/>
    <s v="21病区"/>
    <s v="2010.07.01"/>
    <d v="2010-07-01T00:00:00"/>
    <s v="保外"/>
    <s v="保外"/>
    <s v="21病区"/>
    <s v="消毒机"/>
    <x v="9"/>
    <x v="2"/>
    <n v="7.0794520547945208"/>
    <x v="1"/>
  </r>
  <r>
    <n v="1329"/>
    <s v="床单位消毒机"/>
    <s v="CXJ-2J"/>
    <s v="江苏巨光光电"/>
    <s v="在用"/>
    <s v="19病区"/>
    <s v="2010.07.01"/>
    <d v="2010-07-01T00:00:00"/>
    <s v="保外"/>
    <s v="保外"/>
    <s v="19病区"/>
    <s v="消毒机"/>
    <x v="9"/>
    <x v="2"/>
    <n v="7.0794520547945208"/>
    <x v="1"/>
  </r>
  <r>
    <n v="1330"/>
    <s v="床单位消毒机"/>
    <s v="CXJ-2J"/>
    <s v="江苏巨光光电"/>
    <s v="在用"/>
    <s v="18病区"/>
    <s v="2010.07.01"/>
    <d v="2010-07-01T00:00:00"/>
    <s v="保外"/>
    <s v="保外"/>
    <s v="18病区"/>
    <s v="消毒机"/>
    <x v="9"/>
    <x v="2"/>
    <n v="7.0794520547945208"/>
    <x v="1"/>
  </r>
  <r>
    <n v="1331"/>
    <s v="床单位消毒机"/>
    <s v="CXJ-2J"/>
    <s v="江苏巨光光电"/>
    <s v="在用"/>
    <s v="6病区"/>
    <s v="2010.07.01"/>
    <d v="2010-07-01T00:00:00"/>
    <s v="保外"/>
    <s v="保外"/>
    <s v="6病区"/>
    <s v="消毒机"/>
    <x v="9"/>
    <x v="2"/>
    <n v="7.0794520547945208"/>
    <x v="1"/>
  </r>
  <r>
    <n v="1332"/>
    <s v="床单位消毒机"/>
    <s v="CXJ-2J"/>
    <s v="江苏巨光光电"/>
    <s v="在用"/>
    <s v="5病区"/>
    <s v="2010.07.01"/>
    <d v="2010-07-01T00:00:00"/>
    <s v="保外"/>
    <s v="保外"/>
    <s v="5病区"/>
    <s v="消毒机"/>
    <x v="9"/>
    <x v="2"/>
    <n v="7.0794520547945208"/>
    <x v="1"/>
  </r>
  <r>
    <n v="1333"/>
    <s v="床单位消毒机"/>
    <s v="CXJ-2J"/>
    <s v="江苏巨光光电"/>
    <s v="在用"/>
    <s v="26病区"/>
    <s v="2010.07.01"/>
    <d v="2010-07-01T00:00:00"/>
    <s v="保外"/>
    <s v="保外"/>
    <s v="26病区"/>
    <s v="消毒机"/>
    <x v="9"/>
    <x v="2"/>
    <n v="7.0794520547945208"/>
    <x v="1"/>
  </r>
  <r>
    <n v="1334"/>
    <s v="床单位消毒机"/>
    <s v="CXJ-2J"/>
    <s v="江苏巨光光电"/>
    <s v="在用"/>
    <s v="29病区"/>
    <s v="2010.07.01"/>
    <d v="2010-07-01T00:00:00"/>
    <s v="保外"/>
    <s v="保外"/>
    <s v="29病区"/>
    <s v="消毒机"/>
    <x v="9"/>
    <x v="2"/>
    <n v="7.0794520547945208"/>
    <x v="1"/>
  </r>
  <r>
    <n v="1335"/>
    <s v="床单位消毒机"/>
    <s v="CXJ-2J"/>
    <s v="江苏巨光光电"/>
    <s v="在用"/>
    <s v="28病区"/>
    <s v="2010.07.01"/>
    <d v="2010-07-01T00:00:00"/>
    <s v="保外"/>
    <s v="保外"/>
    <s v="28病区"/>
    <s v="消毒机"/>
    <x v="9"/>
    <x v="2"/>
    <n v="7.0794520547945208"/>
    <x v="1"/>
  </r>
  <r>
    <n v="1336"/>
    <s v="床单位消毒机"/>
    <s v="CXJ-2J"/>
    <s v="江苏巨光光电"/>
    <s v="在用"/>
    <s v="27病区"/>
    <s v="2010.07.01"/>
    <d v="2010-07-01T00:00:00"/>
    <s v="保外"/>
    <s v="保外"/>
    <s v="27病区"/>
    <s v="消毒机"/>
    <x v="9"/>
    <x v="2"/>
    <n v="7.0794520547945208"/>
    <x v="1"/>
  </r>
  <r>
    <n v="1337"/>
    <s v="床单位消毒机"/>
    <s v="CXJ-2J"/>
    <s v="江苏巨光光电"/>
    <s v="在用"/>
    <s v="15病区"/>
    <s v="2010.07.01"/>
    <d v="2010-07-01T00:00:00"/>
    <s v="保外"/>
    <s v="保外"/>
    <s v="15病区"/>
    <s v="消毒机"/>
    <x v="9"/>
    <x v="2"/>
    <n v="7.0794520547945208"/>
    <x v="1"/>
  </r>
  <r>
    <n v="1338"/>
    <s v="床单位消毒机"/>
    <s v="CXJ-2J"/>
    <s v="江苏巨光光电"/>
    <s v="在用"/>
    <s v="22病区"/>
    <s v="2010.07.01"/>
    <d v="2010-07-01T00:00:00"/>
    <s v="保外"/>
    <s v="保外"/>
    <s v="22病区"/>
    <s v="消毒机"/>
    <x v="9"/>
    <x v="2"/>
    <n v="7.0794520547945208"/>
    <x v="1"/>
  </r>
  <r>
    <n v="1339"/>
    <s v="离心机"/>
    <s v="KDC-40(低速)"/>
    <s v="科大创新股份"/>
    <s v="在用"/>
    <s v="检验科"/>
    <s v="2006.11.21"/>
    <d v="2006-11-21T00:00:00"/>
    <s v="保外"/>
    <s v="保外"/>
    <s v="检验科"/>
    <s v="离心机"/>
    <x v="2"/>
    <x v="2"/>
    <n v="10.69041095890411"/>
    <x v="2"/>
  </r>
  <r>
    <n v="1340"/>
    <s v="血栓弹力图仪"/>
    <s v="YZ5000"/>
    <s v="陕西裕泽毅医疗"/>
    <s v="在用"/>
    <s v="检验科"/>
    <s v="2016.04.12"/>
    <d v="2016-04-13T00:00:00"/>
    <s v="保内"/>
    <s v="保内"/>
    <s v="血库"/>
    <s v="血液分析"/>
    <x v="2"/>
    <x v="1"/>
    <n v="1.2904109589041095"/>
    <x v="3"/>
  </r>
  <r>
    <n v="1341"/>
    <s v="根管长度测定仪"/>
    <s v="Diagnostic"/>
    <s v="美国SybronEndo"/>
    <s v="在用"/>
    <s v="口腔科"/>
    <s v="2015.08.12"/>
    <d v="2015-08-12T00:00:00"/>
    <s v="保外"/>
    <s v="保外"/>
    <s v="口腔科"/>
    <s v="根管长度测定仪"/>
    <x v="16"/>
    <x v="1"/>
    <n v="1.9616438356164383"/>
    <x v="0"/>
  </r>
  <r>
    <n v="1342"/>
    <s v="根管长度测定仪"/>
    <s v="Diagnostic"/>
    <s v="美国SybronEndo"/>
    <s v="在用"/>
    <s v="口腔科"/>
    <s v="2015.08.12"/>
    <d v="2015-08-12T00:00:00"/>
    <s v="保外"/>
    <s v="保外"/>
    <s v="口腔科"/>
    <s v="根管长度测定仪"/>
    <x v="16"/>
    <x v="1"/>
    <n v="1.9616438356164383"/>
    <x v="0"/>
  </r>
  <r>
    <n v="1343"/>
    <s v="医用吸氧泵"/>
    <s v="AD3000-SPA"/>
    <s v="广东鸽子"/>
    <s v="在用"/>
    <s v="9病区"/>
    <s v="2015.04.08"/>
    <d v="2015-04-29T00:00:00"/>
    <s v="保外"/>
    <s v="保外"/>
    <s v="9病区"/>
    <s v="医用吸氧泵"/>
    <x v="5"/>
    <x v="1"/>
    <n v="2.2493150684931509"/>
    <x v="0"/>
  </r>
  <r>
    <n v="1344"/>
    <s v="医用吸氧泵"/>
    <s v="AD3000-SPA"/>
    <s v="广东鸽子"/>
    <s v="在用"/>
    <s v="9病区"/>
    <s v="2015.04.08"/>
    <d v="2015-04-29T00:00:00"/>
    <s v="保外"/>
    <s v="保外"/>
    <s v="9病区"/>
    <s v="医用吸氧泵"/>
    <x v="5"/>
    <x v="1"/>
    <n v="2.2493150684931509"/>
    <x v="0"/>
  </r>
  <r>
    <n v="1345"/>
    <s v="X线防护衣"/>
    <s v="GOOS"/>
    <s v="德国DR.GOOS"/>
    <s v="在用"/>
    <s v="介入科"/>
    <s v="2013.05.16"/>
    <d v="2013-05-16T00:00:00"/>
    <s v="保外"/>
    <s v="保外"/>
    <s v="DSA室"/>
    <s v="防护衣"/>
    <x v="14"/>
    <x v="2"/>
    <n v="4.2027397260273975"/>
    <x v="1"/>
  </r>
  <r>
    <n v="1346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47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48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49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0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1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2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3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4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5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x v="2"/>
    <n v="6.1780821917808222"/>
    <x v="1"/>
  </r>
  <r>
    <n v="1356"/>
    <s v="根管长度测定仪"/>
    <s v="ProPex II"/>
    <s v="登士柏国际贸易"/>
    <s v="在用"/>
    <s v="口腔科"/>
    <s v="2012.10.23"/>
    <d v="2012-10-23T00:00:00"/>
    <s v="保外"/>
    <s v="保外"/>
    <s v="口腔科"/>
    <s v="根管长度测定仪"/>
    <x v="16"/>
    <x v="1"/>
    <n v="4.7643835616438359"/>
    <x v="1"/>
  </r>
  <r>
    <n v="1357"/>
    <s v="婴儿培养箱"/>
    <s v="YP-90"/>
    <s v="浙江宁波戴维"/>
    <s v="在用"/>
    <s v="9病区"/>
    <s v="2001.04.23"/>
    <d v="2001-04-23T00:00:00"/>
    <s v="保外"/>
    <s v="保外"/>
    <s v="9病区"/>
    <s v="婴儿培养箱"/>
    <x v="5"/>
    <x v="0"/>
    <n v="16.273972602739725"/>
    <x v="2"/>
  </r>
  <r>
    <n v="1358"/>
    <s v="辐射仪"/>
    <s v="FD-3007KA"/>
    <s v="上海申核电子"/>
    <s v="在用"/>
    <s v="放疗组"/>
    <s v="2007.08.10"/>
    <d v="2007-08-10T00:00:00"/>
    <s v="保外"/>
    <s v="保外"/>
    <s v="放疗室"/>
    <s v="辐射仪"/>
    <x v="17"/>
    <x v="1"/>
    <n v="9.9726027397260282"/>
    <x v="2"/>
  </r>
  <r>
    <n v="1359"/>
    <s v="婴儿辐射保暖台"/>
    <s v="HKN-9010（01070223）"/>
    <s v="浙江宁波戴维"/>
    <s v="在用"/>
    <s v="5病区"/>
    <s v="2001.08.22"/>
    <d v="2001-08-22T00:00:00"/>
    <s v="保外"/>
    <s v="保外"/>
    <s v="5病区"/>
    <s v="婴儿辐射保暖台"/>
    <x v="5"/>
    <x v="0"/>
    <n v="15.942465753424658"/>
    <x v="2"/>
  </r>
  <r>
    <n v="1360"/>
    <s v="床单位消毒机"/>
    <s v="CXJ-2J"/>
    <s v="江苏巨光光电"/>
    <s v="在用"/>
    <s v="3病区"/>
    <s v="2017.05.11"/>
    <d v="2017-05-15T00:00:00"/>
    <s v="保内"/>
    <s v="保内2018.5"/>
    <s v="3病区"/>
    <s v="消毒机"/>
    <x v="9"/>
    <x v="2"/>
    <n v="0.20273972602739726"/>
    <x v="3"/>
  </r>
  <r>
    <n v="1361"/>
    <s v="快速组织处理系统"/>
    <s v="HT-3"/>
    <s v="山东骏腾医疗"/>
    <s v="在用"/>
    <s v="病理科"/>
    <s v="2016.10.11"/>
    <d v="2016-10-12T00:00:00"/>
    <s v="保内"/>
    <s v="保内"/>
    <s v="病理科"/>
    <s v="快速组织处理系统"/>
    <x v="2"/>
    <x v="2"/>
    <n v="0.79178082191780819"/>
    <x v="3"/>
  </r>
  <r>
    <n v="1362"/>
    <s v="床单位消毒机"/>
    <s v="CXJ-2J"/>
    <s v="江苏巨光光电"/>
    <s v="在用"/>
    <s v="26病区"/>
    <s v="2016.07.13"/>
    <d v="2016-07-14T00:00:00"/>
    <s v="保外"/>
    <s v="保外"/>
    <s v="26病区"/>
    <s v="消毒机"/>
    <x v="9"/>
    <x v="2"/>
    <n v="1.0383561643835617"/>
    <x v="0"/>
  </r>
  <r>
    <n v="1363"/>
    <s v="床单位消毒机"/>
    <s v="CXJ-2J"/>
    <s v="江苏巨光光电"/>
    <s v="在用"/>
    <s v="31病区"/>
    <s v="2014.04.28"/>
    <d v="2014-04-28T00:00:00"/>
    <s v="保外"/>
    <s v="保外"/>
    <s v="31病区"/>
    <s v="消毒机"/>
    <x v="9"/>
    <x v="2"/>
    <n v="3.2520547945205478"/>
    <x v="1"/>
  </r>
  <r>
    <n v="1364"/>
    <s v="床单位消毒机"/>
    <s v="CXJ-2J"/>
    <s v="江苏巨光光电"/>
    <s v="在用"/>
    <s v="9病区"/>
    <s v="2014.02.26"/>
    <d v="2014-02-26T00:00:00"/>
    <s v="保外"/>
    <s v="保外"/>
    <s v="9病区"/>
    <s v="消毒机"/>
    <x v="9"/>
    <x v="2"/>
    <n v="3.419178082191781"/>
    <x v="1"/>
  </r>
  <r>
    <n v="1365"/>
    <s v="电动锯"/>
    <s v="DDLZ-II"/>
    <s v="上海手术器械厂"/>
    <s v="在用"/>
    <s v="手术室"/>
    <s v="2013.12.11"/>
    <d v="2013-12-11T00:00:00"/>
    <s v="保外"/>
    <s v="保外"/>
    <s v="手术室"/>
    <s v="电动锯"/>
    <x v="12"/>
    <x v="1"/>
    <n v="3.6301369863013697"/>
    <x v="1"/>
  </r>
  <r>
    <n v="1366"/>
    <s v="床单位消毒机"/>
    <s v="CXJ-2J"/>
    <s v="江苏巨光光电"/>
    <s v="在用"/>
    <s v="急诊科"/>
    <s v="2013.10.11"/>
    <d v="2013-10-11T00:00:00"/>
    <s v="保外"/>
    <s v="保外"/>
    <s v="急诊科"/>
    <s v="消毒机"/>
    <x v="9"/>
    <x v="2"/>
    <n v="3.7972602739726029"/>
    <x v="1"/>
  </r>
  <r>
    <n v="1367"/>
    <s v="医用低温冰箱"/>
    <s v="DW-270L40"/>
    <s v="上海铁东电力"/>
    <s v="在用"/>
    <s v="1病区"/>
    <s v="2011.08.24"/>
    <d v="2011-08-25T00:00:00"/>
    <s v="保外"/>
    <s v="保外"/>
    <s v="1病区"/>
    <s v="低温冰箱"/>
    <x v="9"/>
    <x v="1"/>
    <n v="5.9287671232876713"/>
    <x v="1"/>
  </r>
  <r>
    <n v="1368"/>
    <s v="医用低温冰箱"/>
    <s v="DW-270L40"/>
    <s v="上海铁东电力"/>
    <s v="在用"/>
    <s v="检验科"/>
    <s v="2011.08.24"/>
    <d v="2011-08-25T00:00:00"/>
    <s v="保外"/>
    <s v="保外"/>
    <s v="血库"/>
    <s v="医用冰箱"/>
    <x v="9"/>
    <x v="1"/>
    <n v="5.9287671232876713"/>
    <x v="1"/>
  </r>
  <r>
    <n v="1369"/>
    <s v="医用低温冰箱"/>
    <s v="DW-270L40"/>
    <s v="上海铁东电力"/>
    <s v="在用"/>
    <s v="检验科"/>
    <s v="2011.08.24"/>
    <d v="2011-08-25T00:00:00"/>
    <s v="保外"/>
    <s v="保外"/>
    <s v="血库"/>
    <s v="医用冰箱"/>
    <x v="9"/>
    <x v="1"/>
    <n v="5.9287671232876713"/>
    <x v="1"/>
  </r>
  <r>
    <n v="1370"/>
    <s v="洁净工作台"/>
    <s v="SW-CJ-1FD"/>
    <s v="苏州奥博"/>
    <s v="在用"/>
    <s v="营养室"/>
    <s v="2007.01.09"/>
    <d v="2007-01-09T00:00:00"/>
    <s v="保外"/>
    <s v="保外"/>
    <s v="营养室"/>
    <s v="洁净工作台"/>
    <x v="9"/>
    <x v="2"/>
    <n v="10.556164383561644"/>
    <x v="2"/>
  </r>
  <r>
    <n v="1371"/>
    <s v="消毒灭菌盒"/>
    <s v="514*242*115"/>
    <s v="昌宁科仪贸易"/>
    <s v="在用"/>
    <s v="手术室"/>
    <s v="2013.07.23"/>
    <d v="2013-07-23T00:00:00"/>
    <s v="保外"/>
    <s v="保外"/>
    <s v="手术室"/>
    <s v="消毒灭菌盒"/>
    <x v="9"/>
    <x v="1"/>
    <n v="4.0164383561643833"/>
    <x v="1"/>
  </r>
  <r>
    <n v="1372"/>
    <s v="消毒灭菌盒"/>
    <s v="514*242*115"/>
    <s v="昌宁科仪贸易"/>
    <s v="在用"/>
    <s v="手术室"/>
    <s v="2013.07.23"/>
    <d v="2013-07-23T00:00:00"/>
    <s v="保外"/>
    <s v="保外"/>
    <s v="手术室"/>
    <s v="消毒灭菌盒"/>
    <x v="9"/>
    <x v="1"/>
    <n v="4.0164383561643833"/>
    <x v="1"/>
  </r>
  <r>
    <n v="1373"/>
    <s v="手术对接车"/>
    <s v="RS26A"/>
    <s v="上海荣顺金属制品"/>
    <s v="在用"/>
    <s v="手术室"/>
    <s v="2012.03.27"/>
    <d v="2012-05-08T00:00:00"/>
    <s v="保外"/>
    <s v="保外"/>
    <s v="手术室"/>
    <s v="手术对接车"/>
    <x v="9"/>
    <x v="2"/>
    <n v="5.2246575342465755"/>
    <x v="1"/>
  </r>
  <r>
    <n v="1374"/>
    <s v="生化培养箱"/>
    <s v="SPX-250"/>
    <s v="上海跃进医疗"/>
    <s v="在用"/>
    <s v="手术室"/>
    <s v="2017.06.02"/>
    <d v="2017-06-04T00:00:00"/>
    <s v="保内"/>
    <s v="保内2018.6"/>
    <s v="手术室"/>
    <s v="培养箱"/>
    <x v="2"/>
    <x v="1"/>
    <n v="0.14794520547945206"/>
    <x v="3"/>
  </r>
  <r>
    <n v="1375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x v="2"/>
    <n v="0.90958904109589045"/>
    <x v="3"/>
  </r>
  <r>
    <n v="1376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x v="2"/>
    <n v="0.90958904109589045"/>
    <x v="3"/>
  </r>
  <r>
    <n v="1377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x v="2"/>
    <n v="0.90958904109589045"/>
    <x v="3"/>
  </r>
  <r>
    <n v="1378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x v="2"/>
    <n v="0.90958904109589045"/>
    <x v="3"/>
  </r>
  <r>
    <n v="1379"/>
    <s v="医用冷藏冰箱"/>
    <s v="YC-300"/>
    <s v="中科美菱"/>
    <s v="在用"/>
    <s v="检验科"/>
    <s v="2012.05.24"/>
    <d v="2012-05-24T00:00:00"/>
    <s v="保外"/>
    <s v="保外"/>
    <s v="细菌室"/>
    <s v="冷藏冰箱"/>
    <x v="9"/>
    <x v="1"/>
    <n v="5.1808219178082195"/>
    <x v="1"/>
  </r>
  <r>
    <n v="1380"/>
    <s v="医用冷藏冰箱"/>
    <s v="YC-300"/>
    <s v="中科美菱"/>
    <s v="在用"/>
    <s v="检验科"/>
    <s v="2012.05.24"/>
    <d v="2012-05-24T00:00:00"/>
    <s v="保外"/>
    <s v="保外"/>
    <s v="急诊化验室"/>
    <s v="冷藏冰箱"/>
    <x v="9"/>
    <x v="1"/>
    <n v="5.1808219178082195"/>
    <x v="1"/>
  </r>
  <r>
    <n v="1381"/>
    <s v="新儿生黄疸治疗箱"/>
    <s v="XHZ"/>
    <s v="浙江宁波戴维"/>
    <s v="在用"/>
    <s v="9病区"/>
    <s v="2007.06.16"/>
    <d v="2007-06-16T00:00:00"/>
    <s v="保外"/>
    <s v="保外"/>
    <s v="9病区"/>
    <s v="黄疸治疗箱"/>
    <x v="8"/>
    <x v="1"/>
    <n v="10.123287671232877"/>
    <x v="2"/>
  </r>
  <r>
    <n v="1559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x v="1"/>
    <n v="0.19726027397260273"/>
    <x v="3"/>
  </r>
  <r>
    <n v="1560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x v="1"/>
    <n v="0.19726027397260273"/>
    <x v="3"/>
  </r>
  <r>
    <n v="1561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x v="1"/>
    <n v="0.19726027397260273"/>
    <x v="3"/>
  </r>
  <r>
    <n v="1385"/>
    <s v="医用冷藏冰箱"/>
    <s v="YC-300"/>
    <s v="中科美菱"/>
    <s v="在用"/>
    <s v="血透室"/>
    <s v="2013.03.19"/>
    <d v="2013-03-19T00:00:00"/>
    <s v="保外"/>
    <s v="保外"/>
    <s v="血透室"/>
    <s v="冷藏冰箱"/>
    <x v="9"/>
    <x v="1"/>
    <n v="4.3616438356164382"/>
    <x v="1"/>
  </r>
  <r>
    <n v="1386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x v="2"/>
    <n v="5.6301369863013697"/>
    <x v="1"/>
  </r>
  <r>
    <n v="1387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x v="2"/>
    <n v="5.6301369863013697"/>
    <x v="1"/>
  </r>
  <r>
    <n v="1388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x v="2"/>
    <n v="5.6301369863013697"/>
    <x v="1"/>
  </r>
  <r>
    <n v="1389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x v="2"/>
    <n v="5.6301369863013697"/>
    <x v="1"/>
  </r>
  <r>
    <n v="1390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x v="2"/>
    <n v="7.7863013698630139"/>
    <x v="1"/>
  </r>
  <r>
    <n v="1391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x v="2"/>
    <n v="7.7863013698630139"/>
    <x v="1"/>
  </r>
  <r>
    <n v="1392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x v="2"/>
    <n v="7.7863013698630139"/>
    <x v="1"/>
  </r>
  <r>
    <n v="1393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x v="2"/>
    <n v="7.7863013698630139"/>
    <x v="1"/>
  </r>
  <r>
    <n v="1394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x v="2"/>
    <n v="7.7863013698630139"/>
    <x v="1"/>
  </r>
  <r>
    <n v="1562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x v="1"/>
    <n v="0.19726027397260273"/>
    <x v="3"/>
  </r>
  <r>
    <n v="1563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x v="1"/>
    <n v="0.19726027397260273"/>
    <x v="3"/>
  </r>
  <r>
    <n v="1877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x v="1"/>
    <n v="0.19726027397260273"/>
    <x v="3"/>
  </r>
  <r>
    <n v="1878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x v="1"/>
    <n v="0.19726027397260273"/>
    <x v="3"/>
  </r>
  <r>
    <n v="1879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x v="1"/>
    <n v="0.19726027397260273"/>
    <x v="3"/>
  </r>
  <r>
    <n v="1880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x v="1"/>
    <n v="0.19726027397260273"/>
    <x v="3"/>
  </r>
  <r>
    <n v="1881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x v="1"/>
    <n v="0.19726027397260273"/>
    <x v="3"/>
  </r>
  <r>
    <n v="1564"/>
    <s v="微量注射泵"/>
    <s v="WZS-50F6"/>
    <s v="浙江大学医学仪器有限"/>
    <s v="在用"/>
    <s v="介入科"/>
    <s v="2017.03.16"/>
    <d v="2017-03-19T00:00:00"/>
    <s v="保内"/>
    <s v="保内2022.3"/>
    <s v="介入科"/>
    <s v="微量注射泵"/>
    <x v="5"/>
    <x v="1"/>
    <n v="0.35890410958904112"/>
    <x v="3"/>
  </r>
  <r>
    <n v="1403"/>
    <s v="消毒灭菌盒（内镜器械）"/>
    <s v="13838"/>
    <s v="美国强生医疗"/>
    <s v="在用"/>
    <s v="供应室"/>
    <s v="2016.04.28"/>
    <d v="2016-04-28T00:00:00"/>
    <s v="保外"/>
    <s v="保外"/>
    <s v="供应室"/>
    <s v="灭菌盒"/>
    <x v="9"/>
    <x v="1"/>
    <n v="1.2493150684931507"/>
    <x v="0"/>
  </r>
  <r>
    <n v="1404"/>
    <s v="药品冰箱"/>
    <s v="HYCD-205"/>
    <s v="青岛海尔特种电器"/>
    <s v="在用"/>
    <s v="3病区"/>
    <s v="2016.04.10"/>
    <d v="2016-04-10T00:00:00"/>
    <s v="保外"/>
    <s v="保外"/>
    <s v="3病区"/>
    <s v="药品冰箱"/>
    <x v="9"/>
    <x v="1"/>
    <n v="1.2986301369863014"/>
    <x v="0"/>
  </r>
  <r>
    <n v="1405"/>
    <s v="远程服务工具包"/>
    <s v="笔记本一台+16G ipad"/>
    <s v="美国苹果"/>
    <s v="在用"/>
    <s v="党政办公室"/>
    <s v="2014.02.07"/>
    <d v="2014-02-07T00:00:00"/>
    <s v="保外"/>
    <s v="保外"/>
    <s v="宣传科"/>
    <s v="远程服务"/>
    <x v="9"/>
    <x v="2"/>
    <n v="3.4712328767123286"/>
    <x v="1"/>
  </r>
  <r>
    <n v="1406"/>
    <s v="医用冷藏冰箱"/>
    <s v="YC-300L"/>
    <s v="中科美菱"/>
    <s v="在用"/>
    <s v="麻醉科"/>
    <s v="2013.08.05"/>
    <d v="2013-08-05T00:00:00"/>
    <s v="保外"/>
    <s v="保外"/>
    <s v="麻醉科"/>
    <s v="医用冷藏冰箱"/>
    <x v="9"/>
    <x v="1"/>
    <n v="3.9808219178082194"/>
    <x v="1"/>
  </r>
  <r>
    <n v="1407"/>
    <s v="病理组织漂烘仪"/>
    <s v="PH60"/>
    <s v="常州派斯杰"/>
    <s v="在用"/>
    <s v="病理科"/>
    <s v="2012.10.10"/>
    <d v="2012-10-10T00:00:00"/>
    <s v="保外"/>
    <s v="保外"/>
    <s v="病理科"/>
    <s v="病理组织漂烘仪"/>
    <x v="2"/>
    <x v="2"/>
    <n v="4.8"/>
    <x v="1"/>
  </r>
  <r>
    <n v="1408"/>
    <s v="显微镜"/>
    <s v="奥林巴斯CX--21"/>
    <s v="奥林巴斯"/>
    <s v="在用"/>
    <s v="检验科"/>
    <s v="2006.06.10"/>
    <d v="2006-06-10T00:00:00"/>
    <s v="保外"/>
    <s v="保外"/>
    <s v="检验科"/>
    <s v="显微镜"/>
    <x v="7"/>
    <x v="1"/>
    <n v="11.139726027397261"/>
    <x v="2"/>
  </r>
  <r>
    <n v="1409"/>
    <s v="输液泵"/>
    <s v="AJ-5800"/>
    <s v="安洁电子"/>
    <s v="在用"/>
    <s v="8病区"/>
    <s v="2005.06.14"/>
    <d v="2005-06-14T00:00:00"/>
    <s v="保外"/>
    <s v="保外"/>
    <s v="8病区"/>
    <s v="输液泵"/>
    <x v="5"/>
    <x v="1"/>
    <n v="12.128767123287671"/>
    <x v="2"/>
  </r>
  <r>
    <n v="1410"/>
    <s v="输液泵"/>
    <s v="AJ 5800"/>
    <s v="安洁电子"/>
    <s v="在用"/>
    <s v="17病区"/>
    <s v="2004.06.15"/>
    <d v="2004-06-15T00:00:00"/>
    <s v="保外"/>
    <s v="保外"/>
    <s v="17病区"/>
    <s v="输液泵"/>
    <x v="5"/>
    <x v="1"/>
    <n v="13.126027397260273"/>
    <x v="2"/>
  </r>
  <r>
    <n v="1411"/>
    <s v="输液泵"/>
    <s v="AJ-5800"/>
    <s v="安洁电子"/>
    <s v="在用"/>
    <s v="3病区"/>
    <s v="2004.03.24"/>
    <d v="2004-03-24T00:00:00"/>
    <s v="保外"/>
    <s v="保外"/>
    <s v="3病区"/>
    <s v="输液泵"/>
    <x v="5"/>
    <x v="1"/>
    <n v="13.353424657534246"/>
    <x v="2"/>
  </r>
  <r>
    <n v="1412"/>
    <s v="输液泵"/>
    <s v="AJ  5800"/>
    <s v="安洁电子"/>
    <s v="在用"/>
    <s v="10病区"/>
    <s v="2002.02.21"/>
    <d v="2002-02-21T00:00:00"/>
    <s v="保外"/>
    <s v="保外"/>
    <s v="10病区"/>
    <s v="输液泵"/>
    <x v="5"/>
    <x v="1"/>
    <n v="15.441095890410958"/>
    <x v="2"/>
  </r>
  <r>
    <n v="1413"/>
    <s v="输液泵"/>
    <s v="5800型"/>
    <s v="安洁电子"/>
    <s v="在用"/>
    <s v="3病区"/>
    <s v="2001.07.24"/>
    <d v="2001-07-24T00:00:00"/>
    <s v="保外"/>
    <s v="保外"/>
    <s v="3病区"/>
    <s v="输液泵"/>
    <x v="5"/>
    <x v="1"/>
    <n v="16.021917808219179"/>
    <x v="2"/>
  </r>
  <r>
    <n v="1414"/>
    <s v="输液泵"/>
    <s v="5800型"/>
    <s v="安洁电子"/>
    <s v="在用"/>
    <s v="3病区"/>
    <s v="2001.07.24"/>
    <d v="2001-07-24T00:00:00"/>
    <s v="保外"/>
    <s v="保外"/>
    <s v="3病区"/>
    <s v="输液泵"/>
    <x v="5"/>
    <x v="1"/>
    <n v="16.021917808219179"/>
    <x v="2"/>
  </r>
  <r>
    <n v="1415"/>
    <s v="输液泵"/>
    <s v="5800型"/>
    <s v="安洁电子"/>
    <s v="在用"/>
    <s v="3病区"/>
    <s v="2001.07.24"/>
    <d v="2001-07-24T00:00:00"/>
    <s v="保外"/>
    <s v="保外"/>
    <s v="3病区"/>
    <s v="输液泵"/>
    <x v="5"/>
    <x v="1"/>
    <n v="16.021917808219179"/>
    <x v="2"/>
  </r>
  <r>
    <n v="1416"/>
    <s v="β-γ检测仪"/>
    <s v="JB4040"/>
    <s v="上海精博工贸"/>
    <s v="在用"/>
    <s v="核医学科"/>
    <s v="2016.06.15"/>
    <d v="2016-06-15T00:00:00"/>
    <s v="保外"/>
    <s v="保外"/>
    <s v="核医学科"/>
    <s v="β-γ检测仪"/>
    <x v="17"/>
    <x v="1"/>
    <n v="1.1178082191780823"/>
    <x v="0"/>
  </r>
  <r>
    <n v="1417"/>
    <s v="显微镜"/>
    <s v="CX-21"/>
    <s v="奥林巴斯"/>
    <s v="在用"/>
    <s v="检验科"/>
    <s v="2013.02.22"/>
    <d v="2013-02-22T00:00:00"/>
    <s v="保外"/>
    <s v="保外"/>
    <s v="检验科"/>
    <s v="显微镜"/>
    <x v="7"/>
    <x v="1"/>
    <n v="4.4301369863013695"/>
    <x v="1"/>
  </r>
  <r>
    <n v="1418"/>
    <s v="显微镜"/>
    <s v="CX-21"/>
    <s v="奥林巴斯"/>
    <s v="在用"/>
    <s v="检验科"/>
    <s v="2013.01.30"/>
    <d v="2013-01-30T00:00:00"/>
    <s v="保外"/>
    <s v="保外"/>
    <s v="检验科"/>
    <s v="显微镜"/>
    <x v="7"/>
    <x v="1"/>
    <n v="4.493150684931507"/>
    <x v="1"/>
  </r>
  <r>
    <n v="1419"/>
    <s v="显微镜"/>
    <s v="CX-21"/>
    <s v="奥林巴斯"/>
    <s v="在用"/>
    <s v="检验科"/>
    <s v="2011.06.16"/>
    <d v="2011-06-16T00:00:00"/>
    <s v="保外"/>
    <s v="保外"/>
    <s v="检验科"/>
    <s v="显微镜"/>
    <x v="7"/>
    <x v="1"/>
    <n v="6.1205479452054794"/>
    <x v="1"/>
  </r>
  <r>
    <n v="1420"/>
    <s v="显微镜"/>
    <s v="CX-21"/>
    <s v="奥林巴斯"/>
    <s v="在用"/>
    <s v="检验科"/>
    <s v="2011.06.16"/>
    <d v="2011-06-16T00:00:00"/>
    <s v="保外"/>
    <s v="保外"/>
    <s v="检验科"/>
    <s v="显微镜"/>
    <x v="7"/>
    <x v="1"/>
    <n v="6.1205479452054794"/>
    <x v="1"/>
  </r>
  <r>
    <n v="1421"/>
    <s v="综合穿刺术与叩诊检查技能训练实验室"/>
    <s v="JCCK810"/>
    <s v="上海胜健医学"/>
    <s v="在用"/>
    <s v="科教处"/>
    <s v="2010.09.06"/>
    <d v="2010-09-06T00:00:00"/>
    <s v="保外"/>
    <s v="保外"/>
    <s v="科教处"/>
    <s v="综合穿刺术与叩诊检查技能训练实验室"/>
    <x v="9"/>
    <x v="2"/>
    <n v="6.8958904109589039"/>
    <x v="1"/>
  </r>
  <r>
    <n v="1422"/>
    <s v="恒温水箱"/>
    <s v="YC-HE-I"/>
    <s v="深圳市腾飞宇"/>
    <s v="在用"/>
    <s v="放疗组"/>
    <s v="2013.01.22"/>
    <d v="2013-01-22T00:00:00"/>
    <s v="保外"/>
    <s v="保外"/>
    <s v="放疗室"/>
    <s v="恒温水箱"/>
    <x v="9"/>
    <x v="2"/>
    <n v="4.515068493150685"/>
    <x v="1"/>
  </r>
  <r>
    <n v="1423"/>
    <s v="上肢关节康复器(手指)"/>
    <s v="YTK-E"/>
    <s v="杭州亚太医疗"/>
    <s v="在用"/>
    <s v="康复医学科"/>
    <s v="2013.01.07"/>
    <d v="2013-01-07T00:00:00"/>
    <s v="保外"/>
    <s v="保外"/>
    <s v="康复医学科"/>
    <s v="下肢关节康复器"/>
    <x v="8"/>
    <x v="2"/>
    <n v="4.5561643835616437"/>
    <x v="1"/>
  </r>
  <r>
    <n v="1424"/>
    <s v="上肢关节康复器（肘关节）"/>
    <s v="YTK-E"/>
    <s v="杭州亚太医疗"/>
    <s v="在用"/>
    <s v="康复医学科"/>
    <s v="2013.01.07"/>
    <d v="2013-01-07T00:00:00"/>
    <s v="保外"/>
    <s v="保外"/>
    <s v="康复医学科"/>
    <s v="下肢关节康复器"/>
    <x v="8"/>
    <x v="2"/>
    <n v="4.5561643835616437"/>
    <x v="1"/>
  </r>
  <r>
    <n v="1425"/>
    <s v="下肢CPM关节康复器"/>
    <s v="YTK-E型"/>
    <s v="杭州亚太医疗"/>
    <s v="在用"/>
    <s v="康复医学科"/>
    <s v="2013.01.07"/>
    <d v="2013-01-07T00:00:00"/>
    <s v="保外"/>
    <s v="保外"/>
    <s v="康复医学科"/>
    <s v="下肢关节康复器"/>
    <x v="8"/>
    <x v="2"/>
    <n v="4.5561643835616437"/>
    <x v="1"/>
  </r>
  <r>
    <n v="1426"/>
    <s v="下肢CPM关节康复器"/>
    <s v="YTK-E型"/>
    <s v="杭州亚太医疗"/>
    <s v="在用"/>
    <s v="17病区"/>
    <s v="2012.10.18"/>
    <d v="2012-10-18T00:00:00"/>
    <s v="保外"/>
    <s v="保外"/>
    <s v="17病区"/>
    <s v="下肢CPM关节康复器"/>
    <x v="8"/>
    <x v="2"/>
    <n v="4.7780821917808218"/>
    <x v="1"/>
  </r>
  <r>
    <n v="1427"/>
    <s v="肘关节康复器"/>
    <s v="YTK-E"/>
    <s v="杭州正大医疗"/>
    <s v="在用"/>
    <s v="18病区"/>
    <s v="2010.11.12"/>
    <d v="2010-11-12T00:00:00"/>
    <s v="保外"/>
    <s v="保外"/>
    <s v="18病区"/>
    <s v="肘关节康复器"/>
    <x v="8"/>
    <x v="2"/>
    <n v="6.7123287671232879"/>
    <x v="1"/>
  </r>
  <r>
    <n v="1428"/>
    <s v="肘关节康复器"/>
    <s v="YTK-E"/>
    <s v="杭州正大医疗"/>
    <s v="在用"/>
    <s v="18病区"/>
    <s v="2010.11.12"/>
    <d v="2010-11-12T00:00:00"/>
    <s v="保外"/>
    <s v="保外"/>
    <s v="18病区"/>
    <s v="肘关节康复器"/>
    <x v="8"/>
    <x v="2"/>
    <n v="6.7123287671232879"/>
    <x v="1"/>
  </r>
  <r>
    <n v="1429"/>
    <s v="输液泵"/>
    <s v="AJ  5800"/>
    <s v="安洁电子"/>
    <s v="在用"/>
    <s v="介入科"/>
    <s v="2009.11.09"/>
    <d v="2009-11-09T00:00:00"/>
    <s v="保外"/>
    <s v="保外"/>
    <s v="DSA室"/>
    <s v="输液泵"/>
    <x v="5"/>
    <x v="1"/>
    <n v="7.720547945205479"/>
    <x v="1"/>
  </r>
  <r>
    <n v="1430"/>
    <s v="输液泵"/>
    <s v="AJ  5800"/>
    <s v="安洁电子"/>
    <s v="在用"/>
    <s v="医学工程部"/>
    <s v="2009.10.23"/>
    <d v="2009-10-23T00:00:00"/>
    <s v="保外"/>
    <s v="保外"/>
    <s v="设备仓库"/>
    <s v="输液泵"/>
    <x v="5"/>
    <x v="1"/>
    <n v="7.7671232876712333"/>
    <x v="1"/>
  </r>
  <r>
    <n v="1431"/>
    <s v="输液泵"/>
    <s v="AJ  5800"/>
    <s v="安洁电子"/>
    <s v="在用"/>
    <s v="27病区"/>
    <s v="2009.10.23"/>
    <d v="2009-10-23T00:00:00"/>
    <s v="保外"/>
    <s v="保外"/>
    <s v="27病区"/>
    <s v="输液泵"/>
    <x v="5"/>
    <x v="1"/>
    <n v="7.7671232876712333"/>
    <x v="1"/>
  </r>
  <r>
    <n v="1432"/>
    <s v="输液泵"/>
    <s v="AJ  5800"/>
    <s v="安洁电子"/>
    <s v="在用"/>
    <s v="5病区"/>
    <s v="2007.12.19"/>
    <d v="2007-12-19T00:00:00"/>
    <s v="保外"/>
    <s v="保外"/>
    <s v="5病区"/>
    <s v="输液泵"/>
    <x v="5"/>
    <x v="1"/>
    <n v="9.6136986301369856"/>
    <x v="2"/>
  </r>
  <r>
    <n v="1433"/>
    <s v="输液泵"/>
    <s v="AJ  5800"/>
    <s v="安洁电子"/>
    <s v="在用"/>
    <s v="医学工程部"/>
    <s v="2007.09.22"/>
    <d v="2007-09-22T00:00:00"/>
    <s v="保外"/>
    <s v="保外"/>
    <s v="设备仓库"/>
    <s v="输液泵"/>
    <x v="5"/>
    <x v="1"/>
    <n v="9.8547945205479444"/>
    <x v="2"/>
  </r>
  <r>
    <n v="1434"/>
    <s v="输液泵"/>
    <s v="AJ  5800"/>
    <s v="安洁电子"/>
    <s v="在用"/>
    <s v="医学工程部"/>
    <s v="2007.09.22"/>
    <d v="2007-09-22T00:00:00"/>
    <s v="保外"/>
    <s v="保外"/>
    <s v="设备仓库"/>
    <s v="输液泵"/>
    <x v="5"/>
    <x v="1"/>
    <n v="9.8547945205479444"/>
    <x v="2"/>
  </r>
  <r>
    <n v="1435"/>
    <s v="输液泵"/>
    <s v="AJ-5800"/>
    <s v="安洁电子"/>
    <s v="在用"/>
    <s v="10病区"/>
    <s v="2007.01.22"/>
    <d v="2007-01-22T00:00:00"/>
    <s v="保外"/>
    <s v="保外"/>
    <s v="10病区"/>
    <s v="输液泵"/>
    <x v="5"/>
    <x v="1"/>
    <n v="10.520547945205479"/>
    <x v="2"/>
  </r>
  <r>
    <n v="1436"/>
    <s v="干式恒温器"/>
    <s v="K20B"/>
    <s v="杭州噢盛"/>
    <s v="在用"/>
    <s v="检验科"/>
    <s v="2006.11.27"/>
    <d v="2006-11-27T00:00:00"/>
    <s v="保外"/>
    <s v="保外"/>
    <s v="检验科"/>
    <s v="干式恒温器"/>
    <x v="2"/>
    <x v="1"/>
    <n v="10.673972602739726"/>
    <x v="2"/>
  </r>
  <r>
    <n v="1437"/>
    <s v="输液泵"/>
    <s v="AJ  5800"/>
    <s v="安洁电子"/>
    <s v="在用"/>
    <s v="5病区"/>
    <s v="2006.06.05"/>
    <d v="2006-06-05T00:00:00"/>
    <s v="保外"/>
    <s v="保外"/>
    <s v="5病区"/>
    <s v="输液泵"/>
    <x v="5"/>
    <x v="1"/>
    <n v="11.153424657534247"/>
    <x v="2"/>
  </r>
  <r>
    <n v="1438"/>
    <s v="输液泵"/>
    <s v="AJ  5800"/>
    <s v="安洁电子"/>
    <s v="在用"/>
    <s v="6病区"/>
    <s v="2005.09.05"/>
    <d v="2005-09-05T00:00:00"/>
    <s v="保外"/>
    <s v="保外"/>
    <s v="6病区"/>
    <s v="输液泵"/>
    <x v="5"/>
    <x v="1"/>
    <n v="11.901369863013699"/>
    <x v="2"/>
  </r>
  <r>
    <n v="1439"/>
    <s v="输液泵"/>
    <s v="AJ  5800"/>
    <s v="安洁电子"/>
    <s v="在用"/>
    <s v="22病区"/>
    <s v="2005.09.05"/>
    <d v="2005-09-05T00:00:00"/>
    <s v="保外"/>
    <s v="保外"/>
    <s v="22病区"/>
    <s v="输液泵"/>
    <x v="5"/>
    <x v="1"/>
    <n v="11.901369863013699"/>
    <x v="2"/>
  </r>
  <r>
    <n v="1440"/>
    <s v="输液泵"/>
    <s v="AJ-5800"/>
    <s v="安洁电子"/>
    <s v="在用"/>
    <s v="1病区"/>
    <s v="2005.09.05"/>
    <d v="2005-09-05T00:00:00"/>
    <s v="保外"/>
    <s v="保外"/>
    <s v="1病区"/>
    <s v="输液泵"/>
    <x v="5"/>
    <x v="1"/>
    <n v="11.901369863013699"/>
    <x v="2"/>
  </r>
  <r>
    <n v="1441"/>
    <s v="消毒灭菌盒"/>
    <s v="514*242*115"/>
    <s v="昌宁科仪贸易"/>
    <s v="在用"/>
    <s v="手术室"/>
    <s v="2015.06.25"/>
    <d v="2015-06-25T00:00:00"/>
    <s v="保外"/>
    <s v="保外"/>
    <s v="手术室"/>
    <s v="消毒灭菌盒"/>
    <x v="9"/>
    <x v="1"/>
    <n v="2.0931506849315067"/>
    <x v="0"/>
  </r>
  <r>
    <n v="1442"/>
    <s v="消毒灭菌盒"/>
    <s v="514*242*115"/>
    <s v="昌宁科仪贸易"/>
    <s v="在用"/>
    <s v="手术室"/>
    <s v="2015.06.25"/>
    <d v="2015-06-25T00:00:00"/>
    <s v="保外"/>
    <s v="保外"/>
    <s v="手术室"/>
    <s v="消毒灭菌盒"/>
    <x v="9"/>
    <x v="1"/>
    <n v="2.0931506849315067"/>
    <x v="0"/>
  </r>
  <r>
    <n v="1443"/>
    <s v="消毒灭菌盒"/>
    <s v="514*242*115"/>
    <s v="昌宁科仪贸易"/>
    <s v="在用"/>
    <s v="手术室"/>
    <s v="2015.06.25"/>
    <d v="2015-06-25T00:00:00"/>
    <s v="保外"/>
    <s v="保外"/>
    <s v="手术室"/>
    <s v="消毒灭菌盒"/>
    <x v="9"/>
    <x v="1"/>
    <n v="2.0931506849315067"/>
    <x v="0"/>
  </r>
  <r>
    <n v="1444"/>
    <s v="消毒灭菌盒"/>
    <s v="514*242*115"/>
    <s v="昌宁科仪贸易"/>
    <s v="在用"/>
    <s v="手术室"/>
    <s v="2014.06.05"/>
    <d v="2014-06-05T00:00:00"/>
    <s v="保外"/>
    <s v="保外"/>
    <s v="手术室"/>
    <s v="消毒灭菌盒"/>
    <x v="9"/>
    <x v="1"/>
    <n v="3.1479452054794521"/>
    <x v="1"/>
  </r>
  <r>
    <n v="1445"/>
    <s v="消毒灭菌盒"/>
    <s v="514*242*115"/>
    <s v="昌宁科仪贸易"/>
    <s v="在用"/>
    <s v="手术室"/>
    <s v="2014.06.05"/>
    <d v="2014-06-05T00:00:00"/>
    <s v="保外"/>
    <s v="保外"/>
    <s v="手术室"/>
    <s v="消毒灭菌盒"/>
    <x v="9"/>
    <x v="1"/>
    <n v="3.1479452054794521"/>
    <x v="1"/>
  </r>
  <r>
    <n v="1446"/>
    <s v="显微镜"/>
    <s v="OLYMPUS(CX-21FS1)"/>
    <s v="奥林巴斯"/>
    <s v="在用"/>
    <s v="检验科"/>
    <s v="2004.07.28"/>
    <d v="2004-07-28T00:00:00"/>
    <s v="保外"/>
    <s v="保外"/>
    <s v="检验科"/>
    <s v="显微镜"/>
    <x v="7"/>
    <x v="1"/>
    <n v="13.008219178082191"/>
    <x v="2"/>
  </r>
  <r>
    <n v="1447"/>
    <s v="灌肠整腹仪"/>
    <s v="JS-818"/>
    <s v="广州今健医疗"/>
    <s v="在用"/>
    <s v="影像中心"/>
    <s v="2003.06.14"/>
    <d v="2003-06-14T00:00:00"/>
    <s v="保外"/>
    <s v="保外"/>
    <s v="影像中心"/>
    <s v="灌肠整腹仪"/>
    <x v="19"/>
    <x v="1"/>
    <n v="14.131506849315068"/>
    <x v="2"/>
  </r>
  <r>
    <n v="1448"/>
    <s v="显微镜"/>
    <s v="CH20-BIM"/>
    <s v="奥林巴斯"/>
    <s v="在用"/>
    <s v="检验科"/>
    <s v="2003.01.28"/>
    <d v="2003-01-28T00:00:00"/>
    <s v="保外"/>
    <s v="保外"/>
    <s v="检验科"/>
    <s v="显微镜"/>
    <x v="7"/>
    <x v="1"/>
    <n v="14.506849315068493"/>
    <x v="2"/>
  </r>
  <r>
    <n v="1449"/>
    <s v="显微镜"/>
    <s v="奥林巴斯CX--21"/>
    <s v="奥林巴斯"/>
    <s v="在用"/>
    <s v="27病区"/>
    <s v="2002.03.06"/>
    <d v="2002-03-06T00:00:00"/>
    <s v="保外"/>
    <s v="保外"/>
    <s v="27病区"/>
    <s v="显微镜"/>
    <x v="7"/>
    <x v="1"/>
    <n v="15.405479452054795"/>
    <x v="2"/>
  </r>
  <r>
    <n v="1450"/>
    <s v="离心机"/>
    <s v="LG10-2.4A(高速)"/>
    <s v="北京医用离心机厂"/>
    <s v="在用"/>
    <s v="检验科"/>
    <s v="2001.10.24"/>
    <d v="2001-10-24T00:00:00"/>
    <s v="保外"/>
    <s v="保外"/>
    <s v="检验科"/>
    <s v="离心机"/>
    <x v="2"/>
    <x v="2"/>
    <n v="15.769863013698631"/>
    <x v="2"/>
  </r>
  <r>
    <n v="1451"/>
    <s v="缝合包扎展示模型"/>
    <s v="KAS-FH"/>
    <s v="上海胜健医学"/>
    <s v="在用"/>
    <s v="科教处"/>
    <s v="2010.09.06"/>
    <d v="2010-09-06T00:00:00"/>
    <s v="保外"/>
    <s v="保外"/>
    <s v="科教处"/>
    <s v="缝合包扎展示模型"/>
    <x v="9"/>
    <x v="2"/>
    <n v="6.8958904109589039"/>
    <x v="1"/>
  </r>
  <r>
    <n v="1452"/>
    <s v="空气消毒器"/>
    <s v="挂壁式1600"/>
    <s v="山东新华"/>
    <s v="在用"/>
    <s v="介入科"/>
    <s v="2011.07.18"/>
    <d v="2011-07-19T00:00:00"/>
    <s v="保外"/>
    <s v="保外"/>
    <s v="DSA室"/>
    <s v="空气消毒器"/>
    <x v="9"/>
    <x v="2"/>
    <n v="6.0301369863013701"/>
    <x v="1"/>
  </r>
  <r>
    <n v="1453"/>
    <s v="显微镜"/>
    <s v="CX-21"/>
    <s v="奥林巴斯"/>
    <s v="在用"/>
    <s v="病理科"/>
    <s v="2003.09.04"/>
    <d v="2003-09-04T00:00:00"/>
    <s v="保外"/>
    <s v="保外"/>
    <s v="细胞室"/>
    <s v="显微镜"/>
    <x v="7"/>
    <x v="1"/>
    <n v="13.906849315068493"/>
    <x v="2"/>
  </r>
  <r>
    <n v="1454"/>
    <s v="显微镜"/>
    <s v="奥林巴斯OLYMPUS"/>
    <s v="奥林巴斯"/>
    <s v="在用"/>
    <s v="检验科"/>
    <s v="2010.01.30"/>
    <d v="2010-01-30T00:00:00"/>
    <s v="保外"/>
    <s v="保外"/>
    <s v="检验科"/>
    <s v="显微镜"/>
    <x v="7"/>
    <x v="1"/>
    <n v="7.4958904109589044"/>
    <x v="1"/>
  </r>
  <r>
    <n v="1455"/>
    <s v="显微手术托架"/>
    <s v="PA290.01"/>
    <s v="美迪兰"/>
    <s v="在用"/>
    <s v="手术室"/>
    <s v="2013.08.28"/>
    <d v="2013-08-28T00:00:00"/>
    <s v="保外"/>
    <s v="保外"/>
    <s v="手术室"/>
    <s v="显微手术托架"/>
    <x v="12"/>
    <x v="1"/>
    <n v="3.9178082191780823"/>
    <x v="1"/>
  </r>
  <r>
    <n v="1456"/>
    <s v="床边三折防护帘"/>
    <s v="HKL-1"/>
    <s v="苏州市恒康医疗"/>
    <s v="在用"/>
    <s v="介入科"/>
    <s v="2017.06.23"/>
    <d v="2017-06-23T00:00:00"/>
    <s v="保内"/>
    <s v="保内2018.6"/>
    <s v="介入科"/>
    <s v="防护帘"/>
    <x v="14"/>
    <x v="2"/>
    <n v="9.5890410958904104E-2"/>
    <x v="3"/>
  </r>
  <r>
    <n v="1457"/>
    <s v="铅屏风"/>
    <s v="1500*1800"/>
    <s v="昆山市卫康射线防护"/>
    <s v="在用"/>
    <s v="9病区"/>
    <s v="2011.09.30"/>
    <d v="2011-09-30T00:00:00"/>
    <s v="保外"/>
    <s v="保外"/>
    <s v="9病区"/>
    <s v="铅屏风"/>
    <x v="14"/>
    <x v="2"/>
    <n v="5.8301369863013699"/>
    <x v="1"/>
  </r>
  <r>
    <n v="1458"/>
    <s v="铅屏风"/>
    <s v="1500*1800"/>
    <s v="昆山市卫康射线防护"/>
    <s v="在用"/>
    <s v="9病区"/>
    <s v="2011.09.30"/>
    <d v="2011-09-30T00:00:00"/>
    <s v="保外"/>
    <s v="保外"/>
    <s v="9病区"/>
    <s v="铅屏风"/>
    <x v="14"/>
    <x v="2"/>
    <n v="5.8301369863013699"/>
    <x v="1"/>
  </r>
  <r>
    <n v="1459"/>
    <s v="铅屏风"/>
    <s v="1200*1800"/>
    <s v="昆山市卫康射线防护"/>
    <s v="在用"/>
    <s v="手术室"/>
    <s v="2011.09.30"/>
    <d v="2011-09-30T00:00:00"/>
    <s v="保外"/>
    <s v="保外"/>
    <s v="手术室"/>
    <s v="铅屏风"/>
    <x v="17"/>
    <x v="2"/>
    <n v="5.8301369863013699"/>
    <x v="1"/>
  </r>
  <r>
    <n v="1460"/>
    <s v="铅屏风"/>
    <s v="1200*1800"/>
    <s v="昆山市卫康射线防护"/>
    <s v="在用"/>
    <s v="手术室"/>
    <s v="2011.09.30"/>
    <d v="2011-09-30T00:00:00"/>
    <s v="保外"/>
    <s v="保外"/>
    <s v="手术室"/>
    <s v="铅屏风"/>
    <x v="17"/>
    <x v="2"/>
    <n v="5.8301369863013699"/>
    <x v="1"/>
  </r>
  <r>
    <n v="1461"/>
    <s v="全自动自控洗胃机"/>
    <s v="YK-III"/>
    <s v="天津亚坤电子"/>
    <s v="在用"/>
    <s v="急诊科"/>
    <s v="2011.06.16"/>
    <d v="2011-06-16T00:00:00"/>
    <s v="保外"/>
    <s v="保外"/>
    <s v="急诊科"/>
    <s v="电动洗胃机"/>
    <x v="5"/>
    <x v="1"/>
    <n v="6.1205479452054794"/>
    <x v="1"/>
  </r>
  <r>
    <n v="1462"/>
    <s v="全自动自控洗胃机"/>
    <s v="YK-III"/>
    <s v="天津亚坤电子"/>
    <s v="在用"/>
    <s v="急诊科"/>
    <s v="2011.06.16"/>
    <d v="2011-06-16T00:00:00"/>
    <s v="保外"/>
    <s v="保外"/>
    <s v="急诊科"/>
    <s v="电动洗胃机"/>
    <x v="5"/>
    <x v="1"/>
    <n v="6.1205479452054794"/>
    <x v="1"/>
  </r>
  <r>
    <n v="1463"/>
    <s v="病理组织漂烘仪"/>
    <s v="PHY-III"/>
    <s v="常州中威"/>
    <s v="在用"/>
    <s v="病理科"/>
    <s v="2011.05.25"/>
    <d v="2011-05-26T00:00:00"/>
    <s v="保外"/>
    <s v="保外"/>
    <s v="病理科"/>
    <s v="病理组织漂烘仪"/>
    <x v="2"/>
    <x v="2"/>
    <n v="6.1780821917808222"/>
    <x v="1"/>
  </r>
  <r>
    <n v="1464"/>
    <s v="空气消毒器"/>
    <s v="YKX.Z-1600(立式)"/>
    <s v="山东新华"/>
    <s v="在用"/>
    <s v="9病区"/>
    <s v="2011.05.25"/>
    <d v="2011-05-26T00:00:00"/>
    <s v="保外"/>
    <s v="保外"/>
    <s v="9病区"/>
    <s v="空气消毒器"/>
    <x v="9"/>
    <x v="2"/>
    <n v="6.1780821917808222"/>
    <x v="1"/>
  </r>
  <r>
    <n v="1465"/>
    <s v="上肢关节康复器(手指)"/>
    <s v="YTK-E"/>
    <s v="杭州亚太医疗"/>
    <s v="在用"/>
    <s v="15病区"/>
    <s v="2008.01.25"/>
    <d v="2008-01-25T00:00:00"/>
    <s v="保外"/>
    <s v="保外"/>
    <s v="15病区"/>
    <s v="上肢关节康复器"/>
    <x v="8"/>
    <x v="2"/>
    <n v="9.5123287671232877"/>
    <x v="2"/>
  </r>
  <r>
    <n v="1466"/>
    <s v="病理组织漂烘仪"/>
    <s v="PHY-III"/>
    <s v="常州市中威"/>
    <s v="在用"/>
    <s v="病理科"/>
    <s v="2007.03.20"/>
    <d v="2007-03-20T00:00:00"/>
    <s v="保外"/>
    <s v="保外"/>
    <s v="切片室"/>
    <s v="组织漂烘仪"/>
    <x v="2"/>
    <x v="2"/>
    <n v="10.364383561643836"/>
    <x v="2"/>
  </r>
  <r>
    <n v="1467"/>
    <s v="X线防护衣"/>
    <s v="BAY--RAY"/>
    <s v="北京麦特利"/>
    <s v="在用"/>
    <s v="手术室"/>
    <s v="2004.12.09"/>
    <d v="2004-12-09T00:00:00"/>
    <s v="保外"/>
    <s v="保外"/>
    <s v="手术室"/>
    <s v="防护服"/>
    <x v="14"/>
    <x v="2"/>
    <n v="12.641095890410959"/>
    <x v="2"/>
  </r>
  <r>
    <n v="1468"/>
    <s v="X线防护衣"/>
    <s v="BAY--RAY"/>
    <s v="北京麦特利"/>
    <s v="在用"/>
    <s v="手术室"/>
    <s v="2004.12.09"/>
    <d v="2004-12-09T00:00:00"/>
    <s v="保外"/>
    <s v="保外"/>
    <s v="手术室"/>
    <s v="防护服"/>
    <x v="14"/>
    <x v="2"/>
    <n v="12.641095890410959"/>
    <x v="2"/>
  </r>
  <r>
    <n v="1565"/>
    <s v="微量注射泵"/>
    <s v="WZS-50F6"/>
    <s v="浙江大学医学仪器有限"/>
    <s v="在用"/>
    <s v="21病区"/>
    <s v="2017.03.16"/>
    <d v="2017-03-19T00:00:00"/>
    <s v="保内"/>
    <s v="保内2022.3"/>
    <s v="21病区"/>
    <s v="微量注射泵"/>
    <x v="5"/>
    <x v="1"/>
    <n v="0.35890410958904112"/>
    <x v="3"/>
  </r>
  <r>
    <n v="1566"/>
    <s v="微量注射泵"/>
    <s v="WZS-50F6"/>
    <s v="浙江大学医学仪器有限"/>
    <s v="在用"/>
    <s v="21病区"/>
    <s v="2017.03.16"/>
    <d v="2017-03-19T00:00:00"/>
    <s v="保内"/>
    <s v="保内2022.3"/>
    <s v="21病区"/>
    <s v="微量注射泵"/>
    <x v="5"/>
    <x v="1"/>
    <n v="0.35890410958904112"/>
    <x v="3"/>
  </r>
  <r>
    <n v="1567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x v="1"/>
    <n v="0.69041095890410964"/>
    <x v="3"/>
  </r>
  <r>
    <n v="1472"/>
    <s v="空气消毒器"/>
    <s v="YKX.Z-1600(立式)"/>
    <s v="山东新华"/>
    <s v="在用"/>
    <s v="介入科"/>
    <s v="2016.11.22"/>
    <d v="2016-11-29T00:00:00"/>
    <s v="保内"/>
    <s v="保内2017.11"/>
    <s v="介入科"/>
    <s v="空气消毒器"/>
    <x v="9"/>
    <x v="2"/>
    <n v="0.66027397260273968"/>
    <x v="3"/>
  </r>
  <r>
    <n v="1473"/>
    <s v="空气消毒器"/>
    <s v="YKX.Z-1600(立式)"/>
    <s v="山东新华"/>
    <s v="在用"/>
    <s v="介入科"/>
    <s v="2016.11.22"/>
    <d v="2016-11-29T00:00:00"/>
    <s v="保内"/>
    <s v="保内2017.11"/>
    <s v="介入科"/>
    <s v="空气消毒器"/>
    <x v="9"/>
    <x v="2"/>
    <n v="0.66027397260273968"/>
    <x v="3"/>
  </r>
  <r>
    <n v="1474"/>
    <s v="心电图机"/>
    <s v="ECG-6511"/>
    <s v="上海光电医疗"/>
    <s v="在用"/>
    <s v="功能科"/>
    <s v="1999.05.01"/>
    <d v="1999-05-01T00:00:00"/>
    <s v="保外"/>
    <s v="保外"/>
    <s v="功能科"/>
    <s v="心电图机"/>
    <x v="6"/>
    <x v="1"/>
    <n v="18.254794520547946"/>
    <x v="2"/>
  </r>
  <r>
    <n v="1475"/>
    <s v="心电图机"/>
    <s v="ECG-6511"/>
    <s v="上海光电医疗"/>
    <s v="在用"/>
    <s v="功能科"/>
    <s v="1997.03.01"/>
    <d v="1997-03-01T00:00:00"/>
    <s v="保外"/>
    <s v="保外"/>
    <s v="功能科"/>
    <s v="心电图机"/>
    <x v="6"/>
    <x v="1"/>
    <n v="20.421917808219177"/>
    <x v="2"/>
  </r>
  <r>
    <n v="1476"/>
    <s v="低速离心机"/>
    <s v="SC-3612"/>
    <s v="安徽中科中佳"/>
    <s v="在用"/>
    <s v="检验科"/>
    <s v="2013.09.23"/>
    <d v="2013-09-23T00:00:00"/>
    <s v="保外"/>
    <s v="保外"/>
    <s v="血库"/>
    <s v="医用离心机"/>
    <x v="2"/>
    <x v="2"/>
    <n v="3.8465753424657536"/>
    <x v="1"/>
  </r>
  <r>
    <n v="1477"/>
    <s v="股四头肌训练组件"/>
    <s v="RL-JQ-2A"/>
    <s v="广州人来"/>
    <s v="在用"/>
    <s v="康复医学科"/>
    <s v="2015.10.15"/>
    <d v="2015-10-15T00:00:00"/>
    <s v="保外"/>
    <s v="保外"/>
    <s v="康复医学科"/>
    <s v="股四头肌训练组件"/>
    <x v="8"/>
    <x v="2"/>
    <n v="1.7863013698630137"/>
    <x v="0"/>
  </r>
  <r>
    <n v="1478"/>
    <s v="LED观片灯"/>
    <s v="三联液晶"/>
    <s v="汕头市粤华医疗"/>
    <s v="在用"/>
    <s v="影像中心"/>
    <s v="2006.11.06"/>
    <d v="2006-11-06T00:00:00"/>
    <s v="保外"/>
    <s v="保外"/>
    <s v="影像中心"/>
    <s v="观片灯"/>
    <x v="9"/>
    <x v="2"/>
    <n v="10.731506849315069"/>
    <x v="2"/>
  </r>
  <r>
    <n v="1479"/>
    <s v="LED观片灯"/>
    <s v="三联液晶"/>
    <s v="汕头市粤华医疗"/>
    <s v="在用"/>
    <s v="影像中心"/>
    <s v="2006.11.06"/>
    <d v="2006-11-06T00:00:00"/>
    <s v="保外"/>
    <s v="保外"/>
    <s v="影像中心"/>
    <s v="观片灯"/>
    <x v="9"/>
    <x v="2"/>
    <n v="10.731506849315069"/>
    <x v="2"/>
  </r>
  <r>
    <n v="1480"/>
    <s v="心电图机"/>
    <s v="心电图机"/>
    <s v="上海光电医疗"/>
    <s v="在用"/>
    <s v="3病区"/>
    <s v="2001.08.22"/>
    <d v="2001-08-22T00:00:00"/>
    <s v="保外"/>
    <s v="保外"/>
    <s v="3病区"/>
    <s v="心电图机"/>
    <x v="6"/>
    <x v="1"/>
    <n v="15.942465753424658"/>
    <x v="2"/>
  </r>
  <r>
    <n v="1568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x v="1"/>
    <n v="0.69041095890410964"/>
    <x v="3"/>
  </r>
  <r>
    <n v="1569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x v="1"/>
    <n v="0.69041095890410964"/>
    <x v="3"/>
  </r>
  <r>
    <n v="1570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x v="1"/>
    <n v="0.69041095890410964"/>
    <x v="3"/>
  </r>
  <r>
    <n v="1571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x v="1"/>
    <n v="0.78356164383561644"/>
    <x v="3"/>
  </r>
  <r>
    <n v="1572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x v="1"/>
    <n v="0.78356164383561644"/>
    <x v="3"/>
  </r>
  <r>
    <n v="1573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x v="1"/>
    <n v="0.78356164383561644"/>
    <x v="3"/>
  </r>
  <r>
    <n v="1574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x v="1"/>
    <n v="0.78356164383561644"/>
    <x v="3"/>
  </r>
  <r>
    <n v="1575"/>
    <s v="微量注射泵"/>
    <s v="WZS-50F6"/>
    <s v="浙江大学医学仪器有限"/>
    <s v="在用"/>
    <s v="1病区"/>
    <s v="2016.08.01"/>
    <d v="2016-08-02T00:00:00"/>
    <s v="保内"/>
    <s v="保内2021.8"/>
    <s v="1病区"/>
    <s v="微量注射泵"/>
    <x v="5"/>
    <x v="1"/>
    <n v="0.98630136986301364"/>
    <x v="3"/>
  </r>
  <r>
    <n v="1576"/>
    <s v="微量注射泵"/>
    <s v="WZS-50F6"/>
    <s v="浙江大学医学仪器有限"/>
    <s v="在用"/>
    <s v="19病区"/>
    <s v="2016.02.04"/>
    <d v="2016-02-04T00:00:00"/>
    <s v="保内"/>
    <s v="保内2021.4"/>
    <s v="19病区"/>
    <s v="微量注射泵"/>
    <x v="5"/>
    <x v="1"/>
    <n v="1.4794520547945205"/>
    <x v="3"/>
  </r>
  <r>
    <n v="1577"/>
    <s v="微量注射泵"/>
    <s v="WZS-50F6"/>
    <s v="浙江大学医学仪器有限"/>
    <s v="在用"/>
    <s v="麻醉科"/>
    <s v="2015.07.10"/>
    <d v="2015-07-10T00:00:00"/>
    <s v="保内"/>
    <s v="保内2020.7"/>
    <s v="麻醉科"/>
    <s v="微量注射泵"/>
    <x v="5"/>
    <x v="1"/>
    <n v="2.0520547945205481"/>
    <x v="0"/>
  </r>
  <r>
    <n v="1578"/>
    <s v="微量注射泵"/>
    <s v="WZS-50F6"/>
    <s v="浙江大学医学仪器有限"/>
    <s v="在用"/>
    <s v="麻醉科"/>
    <s v="2015.07.10"/>
    <d v="2015-07-10T00:00:00"/>
    <s v="保内"/>
    <s v="保内2020.7"/>
    <s v="麻醉科"/>
    <s v="微量注射泵"/>
    <x v="5"/>
    <x v="1"/>
    <n v="2.0520547945205481"/>
    <x v="0"/>
  </r>
  <r>
    <n v="1882"/>
    <s v="微量注射泵"/>
    <s v="WZ-50C6"/>
    <s v="浙江大学医学仪器有限"/>
    <s v="在用"/>
    <s v="麻醉科"/>
    <s v="2015.07.10"/>
    <d v="2015-07-10T00:00:00"/>
    <s v="保内"/>
    <s v="保内2020.7"/>
    <s v="麻醉科"/>
    <s v="微量注射泵"/>
    <x v="5"/>
    <x v="1"/>
    <n v="2.0520547945205481"/>
    <x v="0"/>
  </r>
  <r>
    <n v="1883"/>
    <s v="微量注射泵"/>
    <s v="WZ-50C6"/>
    <s v="浙江大学医学仪器有限"/>
    <s v="在用"/>
    <s v="麻醉科"/>
    <s v="2015.07.10"/>
    <d v="2015-07-10T00:00:00"/>
    <s v="保内"/>
    <s v="保内2020.7"/>
    <s v="麻醉科"/>
    <s v="微量注射泵"/>
    <x v="5"/>
    <x v="1"/>
    <n v="2.0520547945205481"/>
    <x v="0"/>
  </r>
  <r>
    <n v="1884"/>
    <s v="微量注射泵"/>
    <s v="WZ-50C6"/>
    <s v="浙江大学医学仪器有限"/>
    <s v="在用"/>
    <s v="麻醉科"/>
    <s v="2015.07.10"/>
    <d v="2015-07-10T00:00:00"/>
    <s v="保内"/>
    <s v="保内2020.7"/>
    <s v="麻醉科"/>
    <s v="微量注射泵"/>
    <x v="5"/>
    <x v="1"/>
    <n v="2.0520547945205481"/>
    <x v="0"/>
  </r>
  <r>
    <n v="1579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x v="1"/>
    <n v="2.3041095890410959"/>
    <x v="0"/>
  </r>
  <r>
    <n v="1580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x v="1"/>
    <n v="2.3041095890410959"/>
    <x v="0"/>
  </r>
  <r>
    <n v="1581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x v="1"/>
    <n v="2.3041095890410959"/>
    <x v="0"/>
  </r>
  <r>
    <n v="1582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x v="1"/>
    <n v="2.3041095890410959"/>
    <x v="0"/>
  </r>
  <r>
    <n v="1583"/>
    <s v="微量注射泵"/>
    <s v="WZS-50F6"/>
    <s v="浙江大学医学仪器有限"/>
    <s v="在用"/>
    <s v="24病区"/>
    <s v="2015.03.27"/>
    <d v="2015-03-31T00:00:00"/>
    <s v="保内"/>
    <s v="保内2020.3"/>
    <s v="24病区"/>
    <s v="微量注射泵"/>
    <x v="5"/>
    <x v="1"/>
    <n v="2.3287671232876712"/>
    <x v="0"/>
  </r>
  <r>
    <n v="1584"/>
    <s v="微量注射泵"/>
    <s v="WZS-50F6"/>
    <s v="浙江大学医学仪器有限"/>
    <s v="在用"/>
    <s v="26病区"/>
    <s v="2015.02.26"/>
    <d v="2015-02-28T00:00:00"/>
    <s v="保内"/>
    <s v="保内2020.2"/>
    <s v="26病区"/>
    <s v="微量注射泵"/>
    <x v="5"/>
    <x v="1"/>
    <n v="2.4136986301369863"/>
    <x v="0"/>
  </r>
  <r>
    <n v="1552"/>
    <s v="微量注射泵"/>
    <s v="WZS-50F6"/>
    <s v="浙江大学医学仪器有限"/>
    <s v="在用"/>
    <s v="26病区"/>
    <s v="2014.10.08"/>
    <d v="2014-10-08T00:00:00"/>
    <s v="保内"/>
    <s v="保内2019.10"/>
    <s v="26病区"/>
    <s v="微量注射泵"/>
    <x v="5"/>
    <x v="1"/>
    <n v="2.8054794520547945"/>
    <x v="0"/>
  </r>
  <r>
    <n v="1886"/>
    <s v="微量注射泵"/>
    <s v="WZ-50C6"/>
    <s v="浙江大学医学仪器有限"/>
    <s v="在用"/>
    <s v="26病区"/>
    <s v="2014.10.08"/>
    <d v="2014-10-08T00:00:00"/>
    <s v="保内"/>
    <s v="保内2019.10"/>
    <s v="26病区"/>
    <s v="微量注射泵"/>
    <x v="5"/>
    <x v="1"/>
    <n v="2.8054794520547945"/>
    <x v="0"/>
  </r>
  <r>
    <n v="1887"/>
    <s v="微量注射泵"/>
    <s v="WZ-50C6"/>
    <s v="浙江大学医学仪器有限"/>
    <s v="在用"/>
    <s v="11病区"/>
    <s v="2014.06.05"/>
    <d v="2014-06-05T00:00:00"/>
    <s v="保内"/>
    <s v="保内2019.6"/>
    <s v="11病区"/>
    <s v="微量注射泵"/>
    <x v="5"/>
    <x v="1"/>
    <n v="3.1479452054794521"/>
    <x v="1"/>
  </r>
  <r>
    <n v="1888"/>
    <s v="微量注射泵"/>
    <s v="WZ-50C6"/>
    <s v="浙江大学医学仪器有限"/>
    <s v="在用"/>
    <s v="11病区"/>
    <s v="2014.06.05"/>
    <d v="2014-06-05T00:00:00"/>
    <s v="保内"/>
    <s v="保内2019.6"/>
    <s v="11病区"/>
    <s v="微量注射泵"/>
    <x v="5"/>
    <x v="1"/>
    <n v="3.1479452054794521"/>
    <x v="1"/>
  </r>
  <r>
    <n v="1889"/>
    <s v="微量注射泵"/>
    <s v="WZ-50C6"/>
    <s v="浙江大学医学仪器有限"/>
    <s v="在用"/>
    <s v="11病区"/>
    <s v="2014.06.05"/>
    <d v="2014-06-05T00:00:00"/>
    <s v="保内"/>
    <s v="保内2019.6"/>
    <s v="11病区"/>
    <s v="微量注射泵"/>
    <x v="5"/>
    <x v="1"/>
    <n v="3.1479452054794521"/>
    <x v="1"/>
  </r>
  <r>
    <n v="1553"/>
    <s v="微量注射泵"/>
    <s v="WZS-50F6"/>
    <s v="浙江大学医学仪器有限"/>
    <s v="在用"/>
    <s v="26病区"/>
    <s v="2014.05.15"/>
    <d v="2014-05-15T00:00:00"/>
    <s v="保内"/>
    <s v="保内2019.5"/>
    <s v="26病区"/>
    <s v="微量注射泵"/>
    <x v="5"/>
    <x v="1"/>
    <n v="3.2054794520547945"/>
    <x v="1"/>
  </r>
  <r>
    <n v="1554"/>
    <s v="微量注射泵"/>
    <s v="WZS-50F6"/>
    <s v="浙江大学医学仪器有限"/>
    <s v="在用"/>
    <s v="26病区"/>
    <s v="2014.05.15"/>
    <d v="2014-05-15T00:00:00"/>
    <s v="保内"/>
    <s v="保内2019.5"/>
    <s v="26病区"/>
    <s v="微量注射泵"/>
    <x v="5"/>
    <x v="1"/>
    <n v="3.2054794520547945"/>
    <x v="1"/>
  </r>
  <r>
    <n v="2000"/>
    <s v="微量注射泵"/>
    <s v="WZ-50C6"/>
    <s v="浙江大学医学仪器有限"/>
    <s v="在用"/>
    <s v="31病区"/>
    <s v="2014.05.08"/>
    <d v="2014-05-08T00:00:00"/>
    <s v="保内"/>
    <s v="保内2019.5"/>
    <s v="31病区"/>
    <s v="微量注射泵"/>
    <x v="5"/>
    <x v="1"/>
    <n v="3.2246575342465755"/>
    <x v="1"/>
  </r>
  <r>
    <n v="1821"/>
    <s v="微量注射泵"/>
    <s v="WZ-50C6"/>
    <s v="浙江大学医学仪器有限"/>
    <s v="在用"/>
    <s v="26病区"/>
    <s v="2014.02.13"/>
    <d v="2014-02-13T00:00:00"/>
    <s v="保内"/>
    <s v="保内2019.2"/>
    <s v="26病区"/>
    <s v="微量注射泵"/>
    <x v="5"/>
    <x v="1"/>
    <n v="3.4547945205479453"/>
    <x v="1"/>
  </r>
  <r>
    <n v="1822"/>
    <s v="微量注射泵"/>
    <s v="WZ-50C6"/>
    <s v="浙江大学医学仪器有限"/>
    <s v="在用"/>
    <s v="26病区"/>
    <s v="2014.02.13"/>
    <d v="2014-02-13T00:00:00"/>
    <s v="保内"/>
    <s v="保内2019.2"/>
    <s v="26病区"/>
    <s v="微量注射泵"/>
    <x v="5"/>
    <x v="1"/>
    <n v="3.4547945205479453"/>
    <x v="1"/>
  </r>
  <r>
    <n v="1555"/>
    <s v="微量注射泵"/>
    <s v="WZS-50F6"/>
    <s v="浙江大学医学仪器有限"/>
    <s v="在用"/>
    <s v="27病区"/>
    <s v="2013.11.07"/>
    <d v="2013-11-07T00:00:00"/>
    <s v="保内"/>
    <s v="保内2018.11"/>
    <s v="27病区"/>
    <s v="微量注射泵"/>
    <x v="5"/>
    <x v="1"/>
    <n v="3.7232876712328768"/>
    <x v="1"/>
  </r>
  <r>
    <n v="1556"/>
    <s v="微量注射泵"/>
    <s v="WZS-50F6"/>
    <s v="浙江大学医学仪器有限"/>
    <s v="在用"/>
    <s v="27病区"/>
    <s v="2013.11.07"/>
    <d v="2013-11-07T00:00:00"/>
    <s v="保内"/>
    <s v="保内2018.11"/>
    <s v="27病区"/>
    <s v="微量注射泵"/>
    <x v="5"/>
    <x v="1"/>
    <n v="3.7232876712328768"/>
    <x v="1"/>
  </r>
  <r>
    <n v="1481"/>
    <s v="微量注射泵"/>
    <s v="WZS-50F6"/>
    <s v="浙江大学医学仪器有限"/>
    <s v="在用"/>
    <s v="麻醉科"/>
    <s v="2013.05.15"/>
    <d v="2013-05-15T00:00:00"/>
    <s v="保内"/>
    <s v="保内2018.5"/>
    <s v="麻醉科"/>
    <s v="微量注射泵"/>
    <x v="5"/>
    <x v="1"/>
    <n v="4.2054794520547949"/>
    <x v="1"/>
  </r>
  <r>
    <n v="1482"/>
    <s v="微量注射泵"/>
    <s v="WZS-50F6"/>
    <s v="浙江大学医学仪器有限"/>
    <s v="在用"/>
    <s v="麻醉科"/>
    <s v="2013.05.15"/>
    <d v="2013-05-15T00:00:00"/>
    <s v="保内"/>
    <s v="保内2018.5"/>
    <s v="麻醉科"/>
    <s v="微量注射泵"/>
    <x v="5"/>
    <x v="1"/>
    <n v="4.2054794520547949"/>
    <x v="1"/>
  </r>
  <r>
    <n v="1483"/>
    <s v="微量注射泵"/>
    <s v="WZS-50F6"/>
    <s v="浙江大学医学仪器有限"/>
    <s v="在用"/>
    <s v="麻醉科"/>
    <s v="2013.05.15"/>
    <d v="2013-05-15T00:00:00"/>
    <s v="保内"/>
    <s v="保内2018.5"/>
    <s v="麻醉科"/>
    <s v="微量注射泵"/>
    <x v="5"/>
    <x v="1"/>
    <n v="4.2054794520547949"/>
    <x v="1"/>
  </r>
  <r>
    <n v="1823"/>
    <s v="微量注射泵"/>
    <s v="WZ-50C6"/>
    <s v="浙江大学医学仪器有限"/>
    <s v="在用"/>
    <s v="麻醉科"/>
    <s v="2013.05.15"/>
    <d v="2013-05-15T00:00:00"/>
    <s v="保内"/>
    <s v="保内2018.5"/>
    <s v="麻醉科"/>
    <s v="微量注射泵"/>
    <x v="5"/>
    <x v="1"/>
    <n v="4.2054794520547949"/>
    <x v="1"/>
  </r>
  <r>
    <n v="1824"/>
    <s v="微量注射泵"/>
    <s v="WZ-50C6"/>
    <s v="浙江大学医学仪器有限"/>
    <s v="在用"/>
    <s v="麻醉科"/>
    <s v="2013.05.15"/>
    <d v="2013-05-15T00:00:00"/>
    <s v="保内"/>
    <s v="保内2018.5"/>
    <s v="麻醉科"/>
    <s v="微量注射泵"/>
    <x v="5"/>
    <x v="1"/>
    <n v="4.2054794520547949"/>
    <x v="1"/>
  </r>
  <r>
    <n v="1825"/>
    <s v="微量注射泵"/>
    <s v="WZ-50C6"/>
    <s v="浙江大学医学仪器有限"/>
    <s v="在用"/>
    <s v="麻醉科"/>
    <s v="2013.05.15"/>
    <d v="2013-05-15T00:00:00"/>
    <s v="保内"/>
    <s v="保内2018.5"/>
    <s v="麻醉科"/>
    <s v="微量注射泵"/>
    <x v="5"/>
    <x v="1"/>
    <n v="4.2054794520547949"/>
    <x v="1"/>
  </r>
  <r>
    <n v="1484"/>
    <s v="微量注射泵"/>
    <s v="WZS-50F6"/>
    <s v="浙江大学医学仪器有限"/>
    <s v="在用"/>
    <s v="11病区"/>
    <s v="2013.01.24"/>
    <d v="2013-01-24T00:00:00"/>
    <s v="保内"/>
    <s v="保内2018.1"/>
    <s v="11病区"/>
    <s v="微量注射泵"/>
    <x v="5"/>
    <x v="1"/>
    <n v="4.5095890410958903"/>
    <x v="1"/>
  </r>
  <r>
    <n v="1485"/>
    <s v="微量注射泵"/>
    <s v="WZS-50F6"/>
    <s v="浙江大学医学仪器有限"/>
    <s v="在用"/>
    <s v="11病区"/>
    <s v="2013.01.24"/>
    <d v="2013-01-24T00:00:00"/>
    <s v="保内"/>
    <s v="保内2018.1"/>
    <s v="11病区"/>
    <s v="微量注射泵"/>
    <x v="5"/>
    <x v="1"/>
    <n v="4.5095890410958903"/>
    <x v="1"/>
  </r>
  <r>
    <n v="1826"/>
    <s v="微量注射泵"/>
    <s v="WZ50C6"/>
    <s v="浙江大学医学仪器有限"/>
    <s v="在用"/>
    <s v="19病区"/>
    <s v="2012.11.01"/>
    <d v="2012-11-01T00:00:00"/>
    <s v="保内"/>
    <s v="保内2017.11"/>
    <s v="19病区"/>
    <s v="微量注射泵"/>
    <x v="5"/>
    <x v="1"/>
    <n v="4.7397260273972606"/>
    <x v="1"/>
  </r>
  <r>
    <n v="1827"/>
    <s v="微量注射泵"/>
    <s v="WZ50C6"/>
    <s v="浙江大学医学仪器有限"/>
    <s v="在用"/>
    <s v="28病区"/>
    <s v="2012.11.01"/>
    <d v="2012-11-01T00:00:00"/>
    <s v="保内"/>
    <s v="保内2017.11"/>
    <s v="28病区"/>
    <s v="微量注射泵"/>
    <x v="5"/>
    <x v="1"/>
    <n v="4.7397260273972606"/>
    <x v="1"/>
  </r>
  <r>
    <n v="1828"/>
    <s v="微量注射泵"/>
    <s v="WZ50C6"/>
    <s v="浙江大学医学仪器有限"/>
    <s v="在用"/>
    <s v="28病区"/>
    <s v="2012.11.01"/>
    <d v="2012-11-01T00:00:00"/>
    <s v="保内"/>
    <s v="保内2017.11"/>
    <s v="28病区"/>
    <s v="微量注射泵"/>
    <x v="5"/>
    <x v="1"/>
    <n v="4.7397260273972606"/>
    <x v="1"/>
  </r>
  <r>
    <n v="1486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x v="1"/>
    <n v="5.3917808219178083"/>
    <x v="1"/>
  </r>
  <r>
    <n v="1487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x v="1"/>
    <n v="5.3917808219178083"/>
    <x v="1"/>
  </r>
  <r>
    <n v="1488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x v="1"/>
    <n v="5.3917808219178083"/>
    <x v="1"/>
  </r>
  <r>
    <n v="1489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x v="1"/>
    <n v="5.3917808219178083"/>
    <x v="1"/>
  </r>
  <r>
    <n v="1829"/>
    <s v="微量注射泵"/>
    <s v="WZ-50C6"/>
    <s v="浙江大学医学仪器有限"/>
    <s v="在用"/>
    <s v="30病区"/>
    <s v="2012.03.08"/>
    <d v="2012-03-08T00:00:00"/>
    <s v="保外"/>
    <s v="保外"/>
    <s v="30病区"/>
    <s v="微量注射泵"/>
    <x v="5"/>
    <x v="1"/>
    <n v="5.3917808219178083"/>
    <x v="1"/>
  </r>
  <r>
    <n v="1490"/>
    <s v="微量注射泵"/>
    <s v="WZS-50F6"/>
    <s v="浙江大学医学仪器有限"/>
    <s v="在用"/>
    <s v="20病区"/>
    <s v="2011.09.30"/>
    <d v="2011-10-25T00:00:00"/>
    <s v="保外"/>
    <s v="保外"/>
    <s v="20病区"/>
    <s v="微量注射泵"/>
    <x v="5"/>
    <x v="1"/>
    <n v="5.7616438356164386"/>
    <x v="1"/>
  </r>
  <r>
    <n v="1830"/>
    <s v="微量注射泵"/>
    <s v="WZ-50C6"/>
    <s v="浙江大学医学仪器有限"/>
    <s v="在用"/>
    <s v="20病区"/>
    <s v="2011.09.30"/>
    <d v="2011-10-25T00:00:00"/>
    <s v="保外"/>
    <s v="保外"/>
    <s v="20病区"/>
    <s v="微量注射泵"/>
    <x v="5"/>
    <x v="1"/>
    <n v="5.7616438356164386"/>
    <x v="1"/>
  </r>
  <r>
    <n v="1491"/>
    <s v="微量注射泵"/>
    <s v="WZS-50F6"/>
    <s v="浙江大学医学仪器有限"/>
    <s v="在用"/>
    <s v="21病区"/>
    <s v="2011.07.15"/>
    <d v="2011-07-19T00:00:00"/>
    <s v="保外"/>
    <s v="保外"/>
    <s v="21病区"/>
    <s v="微量注射泵"/>
    <x v="5"/>
    <x v="1"/>
    <n v="6.0301369863013701"/>
    <x v="1"/>
  </r>
  <r>
    <n v="1492"/>
    <s v="微量注射泵"/>
    <s v="WZS-50F6"/>
    <s v="浙江大学医学仪器有限"/>
    <s v="在用"/>
    <s v="21病区"/>
    <s v="2011.07.15"/>
    <d v="2011-07-19T00:00:00"/>
    <s v="保外"/>
    <s v="保外"/>
    <s v="21病区"/>
    <s v="微量注射泵"/>
    <x v="5"/>
    <x v="1"/>
    <n v="6.0301369863013701"/>
    <x v="1"/>
  </r>
  <r>
    <n v="1533"/>
    <s v="心电图机"/>
    <s v="695IE"/>
    <s v="上海光电医疗"/>
    <s v="在用"/>
    <s v="10病区"/>
    <s v="2010.11.12"/>
    <d v="2010-11-12T00:00:00"/>
    <s v="保外"/>
    <s v="保外"/>
    <s v="10病区"/>
    <s v="心电图机"/>
    <x v="6"/>
    <x v="1"/>
    <n v="6.7123287671232879"/>
    <x v="1"/>
  </r>
  <r>
    <n v="1534"/>
    <s v="心电图机"/>
    <s v="6951E"/>
    <s v="上海光电医疗"/>
    <s v="在用"/>
    <s v="27病区"/>
    <s v="2013.09.02"/>
    <d v="2013-09-02T00:00:00"/>
    <s v="保外"/>
    <s v="保外"/>
    <s v="27病区"/>
    <s v="心电图机"/>
    <x v="6"/>
    <x v="1"/>
    <n v="3.904109589041096"/>
    <x v="1"/>
  </r>
  <r>
    <n v="1535"/>
    <s v="心电图机"/>
    <s v="6951E"/>
    <s v="上海光电医疗"/>
    <s v="在用"/>
    <s v="急诊科"/>
    <s v="2013.03.28"/>
    <d v="2013-03-28T00:00:00"/>
    <s v="保外"/>
    <s v="保外"/>
    <s v="急诊科"/>
    <s v="心电图机"/>
    <x v="6"/>
    <x v="1"/>
    <n v="4.3369863013698629"/>
    <x v="1"/>
  </r>
  <r>
    <n v="1536"/>
    <s v="心电图机"/>
    <s v="6951E"/>
    <s v="上海光电医疗"/>
    <s v="在用"/>
    <s v="30病区"/>
    <s v="2012.04.15"/>
    <d v="2013-04-15T00:00:00"/>
    <s v="保外"/>
    <s v="保外"/>
    <s v="30病区"/>
    <s v="心电图机"/>
    <x v="6"/>
    <x v="1"/>
    <n v="4.2876712328767121"/>
    <x v="1"/>
  </r>
  <r>
    <n v="1537"/>
    <s v="心电图机"/>
    <s v="695IE"/>
    <s v="上海光电医疗"/>
    <s v="在用"/>
    <s v="29病区"/>
    <s v="2011.06.15"/>
    <d v="2011-06-15T00:00:00"/>
    <s v="保外"/>
    <s v="保外"/>
    <s v="29病区"/>
    <s v="心电图机"/>
    <x v="6"/>
    <x v="1"/>
    <n v="6.1232876712328768"/>
    <x v="1"/>
  </r>
  <r>
    <n v="1538"/>
    <s v="心电图机"/>
    <s v="695IE"/>
    <s v="上海光电医疗"/>
    <s v="在用"/>
    <s v="血透室"/>
    <s v="2011.06.15"/>
    <d v="2011-06-15T00:00:00"/>
    <s v="保外"/>
    <s v="保外"/>
    <s v="血透室"/>
    <s v="心电图机"/>
    <x v="6"/>
    <x v="1"/>
    <n v="6.1232876712328768"/>
    <x v="1"/>
  </r>
  <r>
    <n v="1539"/>
    <s v="心电图机"/>
    <s v="695IE"/>
    <s v="上海光电医疗"/>
    <s v="在用"/>
    <s v="1病区"/>
    <s v="2011.05.25"/>
    <d v="2011-05-26T00:00:00"/>
    <s v="保外"/>
    <s v="保外"/>
    <s v="1病区"/>
    <s v="心电图机"/>
    <x v="6"/>
    <x v="1"/>
    <n v="6.1780821917808222"/>
    <x v="1"/>
  </r>
  <r>
    <n v="1540"/>
    <s v="心电图机"/>
    <s v="6951"/>
    <s v="上海光电医疗"/>
    <s v="在用"/>
    <s v="24病区"/>
    <s v="2011.03.28"/>
    <d v="2011-03-28T00:00:00"/>
    <s v="保外"/>
    <s v="保外"/>
    <s v="24病区"/>
    <s v="心电图机"/>
    <x v="6"/>
    <x v="1"/>
    <n v="6.3397260273972602"/>
    <x v="1"/>
  </r>
  <r>
    <n v="1541"/>
    <s v="心电图机"/>
    <s v="6951"/>
    <s v="上海光电医疗"/>
    <s v="在用"/>
    <s v="23病区"/>
    <s v="2011.03.28"/>
    <d v="2011-03-28T00:00:00"/>
    <s v="保外"/>
    <s v="保外"/>
    <s v="23病区"/>
    <s v="心电图机"/>
    <x v="6"/>
    <x v="1"/>
    <n v="6.3397260273972602"/>
    <x v="1"/>
  </r>
  <r>
    <n v="1542"/>
    <s v="心电图机"/>
    <s v="6951"/>
    <s v="上海光电医疗"/>
    <s v="在用"/>
    <s v="28病区"/>
    <s v="2011.03.28"/>
    <d v="2011-03-28T00:00:00"/>
    <s v="保外"/>
    <s v="保外"/>
    <s v="28病区"/>
    <s v="心电图机"/>
    <x v="6"/>
    <x v="1"/>
    <n v="6.3397260273972602"/>
    <x v="1"/>
  </r>
  <r>
    <n v="1543"/>
    <s v="心电图机"/>
    <s v="6951"/>
    <s v="上海光电医疗"/>
    <s v="在用"/>
    <s v="急诊科"/>
    <s v="2011.03.28"/>
    <d v="2011-03-28T00:00:00"/>
    <s v="保外"/>
    <s v="保外"/>
    <s v="急诊科"/>
    <s v="心电图机"/>
    <x v="6"/>
    <x v="1"/>
    <n v="6.3397260273972602"/>
    <x v="1"/>
  </r>
  <r>
    <n v="1544"/>
    <s v="心电图机"/>
    <s v="6951"/>
    <s v="上海光电医疗"/>
    <s v="在用"/>
    <s v="21病区"/>
    <s v="2011.03.28"/>
    <d v="2011-03-28T00:00:00"/>
    <s v="保外"/>
    <s v="保外"/>
    <s v="21病区"/>
    <s v="心电图机"/>
    <x v="6"/>
    <x v="1"/>
    <n v="6.3397260273972602"/>
    <x v="1"/>
  </r>
  <r>
    <n v="1545"/>
    <s v="心电图机"/>
    <s v="6951"/>
    <s v="上海光电医疗"/>
    <s v="在用"/>
    <s v="11病区"/>
    <s v="2011.03.28"/>
    <d v="2011-03-28T00:00:00"/>
    <s v="保外"/>
    <s v="保外"/>
    <s v="11病区"/>
    <s v="心电图机"/>
    <x v="6"/>
    <x v="1"/>
    <n v="6.3397260273972602"/>
    <x v="1"/>
  </r>
  <r>
    <n v="1546"/>
    <s v="头灯"/>
    <s v="46076"/>
    <s v="美国伟伦"/>
    <s v="在用"/>
    <s v="耳鼻喉科"/>
    <s v="2015.11.12"/>
    <d v="2015-11-12T00:00:00"/>
    <s v="保外"/>
    <s v="保外"/>
    <s v="耳鼻喉科"/>
    <s v="头灯"/>
    <x v="9"/>
    <x v="2"/>
    <n v="1.7095890410958905"/>
    <x v="0"/>
  </r>
  <r>
    <n v="1547"/>
    <s v="铅屏风"/>
    <s v="WZ"/>
    <s v="昆山市卫康射线防护"/>
    <s v="在用"/>
    <s v="3病区"/>
    <s v="2009.05.04"/>
    <d v="2009-05-04T00:00:00"/>
    <s v="保外"/>
    <s v="保外"/>
    <s v="3病区"/>
    <s v="铅屏风"/>
    <x v="14"/>
    <x v="2"/>
    <n v="8.2383561643835623"/>
    <x v="2"/>
  </r>
  <r>
    <n v="1548"/>
    <s v="铅屏风"/>
    <s v="WZ"/>
    <s v="昆山市卫康射线防护"/>
    <s v="在用"/>
    <s v="3病区"/>
    <s v="2009.05.04"/>
    <d v="2009-05-04T00:00:00"/>
    <s v="保外"/>
    <s v="保外"/>
    <s v="3病区"/>
    <s v="铅屏风"/>
    <x v="14"/>
    <x v="2"/>
    <n v="8.2383561643835623"/>
    <x v="2"/>
  </r>
  <r>
    <n v="1549"/>
    <s v="药品冰箱"/>
    <s v="BYY-300L"/>
    <s v="中科生命科技"/>
    <s v="在用"/>
    <s v="药剂科"/>
    <s v="2007.08.02"/>
    <d v="2007-08-02T00:00:00"/>
    <s v="保外"/>
    <s v="保外"/>
    <s v="西药房西"/>
    <s v="药片冰箱"/>
    <x v="9"/>
    <x v="1"/>
    <n v="9.9945205479452053"/>
    <x v="2"/>
  </r>
  <r>
    <n v="1550"/>
    <s v="药品冰箱"/>
    <s v="BYY-300L"/>
    <s v="中科生命科技"/>
    <s v="在用"/>
    <s v="药剂科"/>
    <s v="2006.07.31"/>
    <d v="2006-07-31T00:00:00"/>
    <s v="保外"/>
    <s v="保外"/>
    <s v="病区药房"/>
    <s v="药品冰箱"/>
    <x v="9"/>
    <x v="1"/>
    <n v="11"/>
    <x v="2"/>
  </r>
  <r>
    <n v="1551"/>
    <s v="心电图机"/>
    <s v="ECG-6511"/>
    <s v="上海光电医疗"/>
    <s v="在用"/>
    <s v="政府医务室"/>
    <s v="2010.03.17"/>
    <d v="2010-04-22T00:00:00"/>
    <s v="保外"/>
    <s v="保外"/>
    <s v="纪委医务室"/>
    <s v="心电图机"/>
    <x v="6"/>
    <x v="1"/>
    <n v="7.2712328767123289"/>
    <x v="1"/>
  </r>
  <r>
    <n v="1831"/>
    <s v="微量注射泵"/>
    <s v="WZ-50C6"/>
    <s v="浙江大学医学仪器有限"/>
    <s v="在用"/>
    <s v="29病区"/>
    <s v="2011.06.15"/>
    <d v="2011-06-15T00:00:00"/>
    <s v="保外"/>
    <s v="保外"/>
    <s v="29病区"/>
    <s v="微量注射泵"/>
    <x v="5"/>
    <x v="1"/>
    <n v="6.1232876712328768"/>
    <x v="1"/>
  </r>
  <r>
    <n v="1493"/>
    <s v="微量注射泵"/>
    <s v="WZS-50F6"/>
    <s v="浙江大学医学仪器有限"/>
    <s v="在用"/>
    <s v="急诊科"/>
    <s v="2011.05.25"/>
    <d v="2011-05-26T00:00:00"/>
    <s v="保外"/>
    <s v="保外"/>
    <s v="急诊科"/>
    <s v="微量注射泵"/>
    <x v="5"/>
    <x v="1"/>
    <n v="6.1780821917808222"/>
    <x v="1"/>
  </r>
  <r>
    <n v="1494"/>
    <s v="微量注射泵"/>
    <s v="WZS-50F6"/>
    <s v="浙江大学医学仪器有限"/>
    <s v="在用"/>
    <s v="11病区"/>
    <s v="2011.05.25"/>
    <d v="2011-05-26T00:00:00"/>
    <s v="保外"/>
    <s v="保外"/>
    <s v="11病区"/>
    <s v="微量注射泵"/>
    <x v="5"/>
    <x v="1"/>
    <n v="6.1780821917808222"/>
    <x v="1"/>
  </r>
  <r>
    <n v="1495"/>
    <s v="微量注射泵"/>
    <s v="WZS-50F6"/>
    <s v="浙江大学医学仪器有限"/>
    <s v="在用"/>
    <s v="11病区"/>
    <s v="2011.05.25"/>
    <d v="2011-05-26T00:00:00"/>
    <s v="保外"/>
    <s v="保外"/>
    <s v="11病区"/>
    <s v="微量注射泵"/>
    <x v="5"/>
    <x v="1"/>
    <n v="6.1780821917808222"/>
    <x v="1"/>
  </r>
  <r>
    <n v="1496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497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498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499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00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x v="1"/>
    <n v="6.1780821917808222"/>
    <x v="1"/>
  </r>
  <r>
    <n v="1501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x v="1"/>
    <n v="6.1780821917808222"/>
    <x v="1"/>
  </r>
  <r>
    <n v="1502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x v="1"/>
    <n v="6.1780821917808222"/>
    <x v="1"/>
  </r>
  <r>
    <n v="1503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x v="1"/>
    <n v="6.1780821917808222"/>
    <x v="1"/>
  </r>
  <r>
    <n v="1504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x v="1"/>
    <n v="6.1780821917808222"/>
    <x v="1"/>
  </r>
  <r>
    <n v="1505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x v="1"/>
    <n v="6.1780821917808222"/>
    <x v="1"/>
  </r>
  <r>
    <n v="1506"/>
    <s v="微量注射泵"/>
    <s v="WZS-50F6"/>
    <s v="浙江大学医学仪器有限"/>
    <s v="在用"/>
    <s v="血透室"/>
    <s v="2011.05.25"/>
    <d v="2011-05-26T00:00:00"/>
    <s v="保外"/>
    <s v="保外"/>
    <s v="血透室"/>
    <s v="微量注射泵"/>
    <x v="5"/>
    <x v="1"/>
    <n v="6.1780821917808222"/>
    <x v="1"/>
  </r>
  <r>
    <n v="1507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x v="1"/>
    <n v="6.1780821917808222"/>
    <x v="1"/>
  </r>
  <r>
    <n v="1508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x v="1"/>
    <n v="6.1780821917808222"/>
    <x v="1"/>
  </r>
  <r>
    <n v="1509"/>
    <s v="微量注射泵"/>
    <s v="WZS-50F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510"/>
    <s v="微量注射泵"/>
    <s v="WZS-50F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511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2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3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4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5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6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7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8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19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20"/>
    <s v="微量注射泵"/>
    <s v="WZS-50F6"/>
    <s v="浙江大学医学仪器有限"/>
    <s v="在用"/>
    <s v="25病区"/>
    <s v="2011.05.25"/>
    <d v="2011-05-26T00:00:00"/>
    <s v="保外"/>
    <s v="保外"/>
    <s v="25病区"/>
    <s v="微量注射泵"/>
    <x v="5"/>
    <x v="1"/>
    <n v="6.1780821917808222"/>
    <x v="1"/>
  </r>
  <r>
    <n v="1521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x v="1"/>
    <n v="6.1780821917808222"/>
    <x v="1"/>
  </r>
  <r>
    <n v="1522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23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24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85"/>
    <s v="心电图机"/>
    <s v="6951E"/>
    <s v="上海光电医疗"/>
    <s v="在用"/>
    <s v="25病区"/>
    <s v="2014.05.07"/>
    <d v="2014-05-07T00:00:00"/>
    <s v="保外"/>
    <s v="保外"/>
    <s v="25病区"/>
    <s v="心电图机"/>
    <x v="6"/>
    <x v="1"/>
    <n v="3.2273972602739724"/>
    <x v="1"/>
  </r>
  <r>
    <n v="1586"/>
    <s v="药品冰箱"/>
    <s v="BYY-300"/>
    <s v="中科生命科技"/>
    <s v="在用"/>
    <s v="药剂科"/>
    <s v="2005.10.26"/>
    <d v="2005-10-26T00:00:00"/>
    <s v="保外"/>
    <s v="保外"/>
    <s v="病区药房"/>
    <s v="药品冰箱"/>
    <x v="9"/>
    <x v="1"/>
    <n v="11.761643835616438"/>
    <x v="2"/>
  </r>
  <r>
    <n v="1587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x v="1"/>
    <n v="11.764383561643836"/>
    <x v="2"/>
  </r>
  <r>
    <n v="1588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x v="1"/>
    <n v="11.764383561643836"/>
    <x v="2"/>
  </r>
  <r>
    <n v="1589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x v="1"/>
    <n v="11.764383561643836"/>
    <x v="2"/>
  </r>
  <r>
    <n v="1590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x v="1"/>
    <n v="11.764383561643836"/>
    <x v="2"/>
  </r>
  <r>
    <n v="1591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x v="1"/>
    <n v="11.764383561643836"/>
    <x v="2"/>
  </r>
  <r>
    <n v="1592"/>
    <s v="药品冰箱"/>
    <s v="BYY-300"/>
    <s v="中科生命科技"/>
    <s v="在用"/>
    <s v="检验科"/>
    <s v="2004.07.28"/>
    <d v="2004-07-28T00:00:00"/>
    <s v="保外"/>
    <s v="保外"/>
    <s v="检验科"/>
    <s v="药品冰箱"/>
    <x v="9"/>
    <x v="1"/>
    <n v="13.008219178082191"/>
    <x v="2"/>
  </r>
  <r>
    <n v="1593"/>
    <s v="药品冰箱"/>
    <s v="BYY-300"/>
    <s v="中科生命科技"/>
    <s v="在用"/>
    <s v="检验科"/>
    <s v="2004.07.28"/>
    <d v="2004-07-28T00:00:00"/>
    <s v="保外"/>
    <s v="保外"/>
    <s v="检验科"/>
    <s v="药品冰箱"/>
    <x v="9"/>
    <x v="1"/>
    <n v="13.008219178082191"/>
    <x v="2"/>
  </r>
  <r>
    <n v="1594"/>
    <s v="消毒灭菌盒"/>
    <s v="13837"/>
    <s v="美国强生医疗"/>
    <s v="在用"/>
    <s v="手术室"/>
    <s v="2015.03.13"/>
    <d v="2015-03-13T00:00:00"/>
    <s v="保外"/>
    <s v="保外"/>
    <s v="手术室"/>
    <s v="消毒灭菌盒"/>
    <x v="9"/>
    <x v="1"/>
    <n v="2.3780821917808219"/>
    <x v="0"/>
  </r>
  <r>
    <n v="1595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x v="2"/>
    <n v="3.010958904109589"/>
    <x v="1"/>
  </r>
  <r>
    <n v="1596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x v="2"/>
    <n v="3.010958904109589"/>
    <x v="1"/>
  </r>
  <r>
    <n v="1597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x v="2"/>
    <n v="3.010958904109589"/>
    <x v="1"/>
  </r>
  <r>
    <n v="1598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x v="2"/>
    <n v="3.010958904109589"/>
    <x v="1"/>
  </r>
  <r>
    <n v="1599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0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1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2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3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4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5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x v="1"/>
    <n v="0.38630136986301372"/>
    <x v="3"/>
  </r>
  <r>
    <n v="1606"/>
    <s v="电脑中频治疗仪"/>
    <s v="BA2008-III"/>
    <s v="北京奔奥新技术"/>
    <s v="在用"/>
    <s v="15病区"/>
    <s v="2009.06.25"/>
    <d v="2009-06-25T00:00:00"/>
    <s v="保外"/>
    <s v="保外"/>
    <s v="15病区"/>
    <s v="电脑中频治疗仪"/>
    <x v="8"/>
    <x v="1"/>
    <n v="8.0958904109589049"/>
    <x v="2"/>
  </r>
  <r>
    <n v="1607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x v="1"/>
    <n v="14.96986301369863"/>
    <x v="2"/>
  </r>
  <r>
    <n v="1608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x v="1"/>
    <n v="14.96986301369863"/>
    <x v="2"/>
  </r>
  <r>
    <n v="1609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x v="1"/>
    <n v="14.96986301369863"/>
    <x v="2"/>
  </r>
  <r>
    <n v="1610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x v="1"/>
    <n v="14.96986301369863"/>
    <x v="2"/>
  </r>
  <r>
    <n v="1611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x v="1"/>
    <n v="14.96986301369863"/>
    <x v="2"/>
  </r>
  <r>
    <n v="1612"/>
    <s v="药品冰箱"/>
    <s v="BYY-300L"/>
    <s v="中科生命科技"/>
    <s v="在用"/>
    <s v="核医学科"/>
    <s v="2001.10.30"/>
    <d v="2001-10-30T00:00:00"/>
    <s v="保外"/>
    <s v="保外"/>
    <s v="特检科"/>
    <s v="药品冰箱"/>
    <x v="9"/>
    <x v="2"/>
    <n v="15.753424657534246"/>
    <x v="2"/>
  </r>
  <r>
    <n v="1613"/>
    <s v="空气消毒器"/>
    <s v="KGW/YKX/G100"/>
    <s v="成都肯格王"/>
    <s v="在用"/>
    <s v="核医学科"/>
    <s v="2008.09.23"/>
    <d v="2008-09-23T00:00:00"/>
    <s v="保外"/>
    <s v="保外"/>
    <s v="特检科"/>
    <s v="空气消毒器"/>
    <x v="9"/>
    <x v="2"/>
    <n v="8.8493150684931514"/>
    <x v="2"/>
  </r>
  <r>
    <n v="1614"/>
    <s v="空气消毒器"/>
    <s v="KGW/YKX/G100"/>
    <s v="成都肯格王"/>
    <s v="在用"/>
    <s v="核医学科"/>
    <s v="2008.09.23"/>
    <d v="2008-09-23T00:00:00"/>
    <s v="保外"/>
    <s v="保外"/>
    <s v="特检科"/>
    <s v="空气消毒器"/>
    <x v="9"/>
    <x v="2"/>
    <n v="8.8493150684931514"/>
    <x v="2"/>
  </r>
  <r>
    <n v="1615"/>
    <s v="空气消毒器"/>
    <s v="KGW/YKX/G100"/>
    <s v="成都肯格王"/>
    <s v="在用"/>
    <s v="28病区"/>
    <s v="2008.08.09"/>
    <d v="2008-08-09T00:00:00"/>
    <s v="保外"/>
    <s v="保外"/>
    <s v="28病区"/>
    <s v="空气消毒器"/>
    <x v="9"/>
    <x v="2"/>
    <n v="8.9726027397260282"/>
    <x v="2"/>
  </r>
  <r>
    <n v="1616"/>
    <s v="空气消毒器"/>
    <s v="KGW/YKX/G100"/>
    <s v="成都肯格王"/>
    <s v="在用"/>
    <s v="28病区"/>
    <s v="2008.08.09"/>
    <d v="2008-08-09T00:00:00"/>
    <s v="保外"/>
    <s v="保外"/>
    <s v="28病区"/>
    <s v="空气消毒器"/>
    <x v="9"/>
    <x v="2"/>
    <n v="8.9726027397260282"/>
    <x v="2"/>
  </r>
  <r>
    <n v="1617"/>
    <s v="空气消毒器"/>
    <s v="KGW/YKX/G100"/>
    <s v="成都肯格王"/>
    <s v="在用"/>
    <s v="28病区"/>
    <s v="2008.08.09"/>
    <d v="2008-08-09T00:00:00"/>
    <s v="保外"/>
    <s v="保外"/>
    <s v="28病区"/>
    <s v="空气消毒器"/>
    <x v="9"/>
    <x v="2"/>
    <n v="8.9726027397260282"/>
    <x v="2"/>
  </r>
  <r>
    <n v="1618"/>
    <s v="空气消毒器"/>
    <s v="YKX/G 100"/>
    <s v="成都肯格王"/>
    <s v="在用"/>
    <s v="27病区"/>
    <s v="2007.08.28"/>
    <d v="2007-08-28T00:00:00"/>
    <s v="保外"/>
    <s v="保外"/>
    <s v="27病区"/>
    <s v="空气消毒器"/>
    <x v="9"/>
    <x v="2"/>
    <n v="9.9232876712328775"/>
    <x v="2"/>
  </r>
  <r>
    <n v="1619"/>
    <s v="空气消毒器"/>
    <s v="YKX/G 100"/>
    <s v="成都肯格王"/>
    <s v="在用"/>
    <s v="27病区"/>
    <s v="2007.08.28"/>
    <d v="2007-08-28T00:00:00"/>
    <s v="保外"/>
    <s v="保外"/>
    <s v="27病区"/>
    <s v="空气消毒器"/>
    <x v="9"/>
    <x v="2"/>
    <n v="9.9232876712328775"/>
    <x v="2"/>
  </r>
  <r>
    <n v="1620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x v="2"/>
    <n v="0.92054794520547945"/>
    <x v="3"/>
  </r>
  <r>
    <n v="1621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x v="2"/>
    <n v="0.92054794520547945"/>
    <x v="3"/>
  </r>
  <r>
    <n v="1622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x v="2"/>
    <n v="0.92054794520547945"/>
    <x v="3"/>
  </r>
  <r>
    <n v="1623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x v="2"/>
    <n v="0.92054794520547945"/>
    <x v="3"/>
  </r>
  <r>
    <n v="1624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x v="2"/>
    <n v="0.92054794520547945"/>
    <x v="3"/>
  </r>
  <r>
    <n v="1625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x v="2"/>
    <n v="0.92054794520547945"/>
    <x v="3"/>
  </r>
  <r>
    <n v="1626"/>
    <s v="防褥疮床垫"/>
    <s v="a-PLA-S S3"/>
    <s v="东洋佳嘉（宁波）"/>
    <s v="在用"/>
    <s v="1病区"/>
    <s v="2016.08.24"/>
    <d v="2016-08-26T00:00:00"/>
    <s v="保内"/>
    <s v="保内2017.8"/>
    <s v="1病区"/>
    <s v="防褥疮床垫"/>
    <x v="9"/>
    <x v="2"/>
    <n v="0.92054794520547945"/>
    <x v="3"/>
  </r>
  <r>
    <n v="1627"/>
    <s v="防褥疮床垫"/>
    <s v="a-PLA-S S3"/>
    <s v="东洋佳嘉（宁波）"/>
    <s v="在用"/>
    <s v="1病区"/>
    <s v="2016.08.24"/>
    <d v="2016-08-26T00:00:00"/>
    <s v="保内"/>
    <s v="保内2017.8"/>
    <s v="1病区"/>
    <s v="防褥疮床垫"/>
    <x v="9"/>
    <x v="2"/>
    <n v="0.92054794520547945"/>
    <x v="3"/>
  </r>
  <r>
    <n v="1628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x v="2"/>
    <n v="1.0986301369863014"/>
    <x v="0"/>
  </r>
  <r>
    <n v="1629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x v="2"/>
    <n v="1.0986301369863014"/>
    <x v="0"/>
  </r>
  <r>
    <n v="1630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x v="2"/>
    <n v="1.0986301369863014"/>
    <x v="0"/>
  </r>
  <r>
    <n v="1631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x v="2"/>
    <n v="1.0986301369863014"/>
    <x v="0"/>
  </r>
  <r>
    <n v="1632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3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4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5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6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7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8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39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40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41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42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x v="2"/>
    <n v="1.0986301369863014"/>
    <x v="0"/>
  </r>
  <r>
    <n v="1643"/>
    <s v="防褥疮床垫"/>
    <s v="a-PLA-S S3"/>
    <s v="东洋佳嘉（宁波）"/>
    <s v="在用"/>
    <s v="28病区"/>
    <s v="2016.06.21"/>
    <d v="2016-06-22T00:00:00"/>
    <s v="保外"/>
    <s v="保外"/>
    <s v="28病区"/>
    <s v="防褥疮床垫"/>
    <x v="9"/>
    <x v="2"/>
    <n v="1.0986301369863014"/>
    <x v="0"/>
  </r>
  <r>
    <n v="1644"/>
    <s v="防褥疮床垫"/>
    <s v="a-PLA-S S3"/>
    <s v="东洋佳嘉（宁波）"/>
    <s v="在用"/>
    <s v="28病区"/>
    <s v="2016.06.21"/>
    <d v="2016-06-22T00:00:00"/>
    <s v="保外"/>
    <s v="保外"/>
    <s v="28病区"/>
    <s v="防褥疮床垫"/>
    <x v="9"/>
    <x v="2"/>
    <n v="1.0986301369863014"/>
    <x v="0"/>
  </r>
  <r>
    <n v="1645"/>
    <s v="防褥疮床垫"/>
    <s v="a-PLA-S S3"/>
    <s v="东洋佳嘉（宁波）"/>
    <s v="在用"/>
    <s v="23病区"/>
    <s v="2016.06.21"/>
    <d v="2016-06-22T00:00:00"/>
    <s v="保外"/>
    <s v="保外"/>
    <s v="23病区"/>
    <s v="防褥疮床垫"/>
    <x v="9"/>
    <x v="2"/>
    <n v="1.0986301369863014"/>
    <x v="0"/>
  </r>
  <r>
    <n v="1646"/>
    <s v="防褥疮床垫"/>
    <s v="a-PLA-S S3"/>
    <s v="东洋佳嘉（宁波）"/>
    <s v="在用"/>
    <s v="23病区"/>
    <s v="2016.06.21"/>
    <d v="2016-06-22T00:00:00"/>
    <s v="保外"/>
    <s v="保外"/>
    <s v="23病区"/>
    <s v="防褥疮床垫"/>
    <x v="9"/>
    <x v="2"/>
    <n v="1.0986301369863014"/>
    <x v="0"/>
  </r>
  <r>
    <n v="1647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x v="2"/>
    <n v="1.284931506849315"/>
    <x v="0"/>
  </r>
  <r>
    <n v="1648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x v="2"/>
    <n v="1.284931506849315"/>
    <x v="0"/>
  </r>
  <r>
    <n v="1649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x v="2"/>
    <n v="1.284931506849315"/>
    <x v="0"/>
  </r>
  <r>
    <n v="1650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x v="2"/>
    <n v="1.284931506849315"/>
    <x v="0"/>
  </r>
  <r>
    <n v="1651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x v="2"/>
    <n v="1.284931506849315"/>
    <x v="0"/>
  </r>
  <r>
    <n v="1652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x v="2"/>
    <n v="1.5616438356164384"/>
    <x v="0"/>
  </r>
  <r>
    <n v="1653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x v="2"/>
    <n v="1.5616438356164384"/>
    <x v="0"/>
  </r>
  <r>
    <n v="1654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x v="2"/>
    <n v="1.5616438356164384"/>
    <x v="0"/>
  </r>
  <r>
    <n v="1655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x v="2"/>
    <n v="1.5616438356164384"/>
    <x v="0"/>
  </r>
  <r>
    <n v="1656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x v="2"/>
    <n v="1.5616438356164384"/>
    <x v="0"/>
  </r>
  <r>
    <n v="1657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x v="2"/>
    <n v="1.5616438356164384"/>
    <x v="0"/>
  </r>
  <r>
    <n v="1658"/>
    <s v="隔水式恒温培养箱"/>
    <s v="GNP-9160"/>
    <s v="上海精宏实验设备"/>
    <s v="在用"/>
    <s v="手术室"/>
    <s v="2014.01.14"/>
    <d v="2014-01-14T00:00:00"/>
    <s v="保外"/>
    <s v="保外"/>
    <s v="手术室"/>
    <s v="恒温培养箱"/>
    <x v="2"/>
    <x v="1"/>
    <n v="3.536986301369863"/>
    <x v="1"/>
  </r>
  <r>
    <n v="1659"/>
    <s v="颈椎牵引椅"/>
    <s v="YZ-01"/>
    <s v="江苏日新医疗"/>
    <s v="在用"/>
    <s v="康复医学科"/>
    <s v="2012.07.19"/>
    <d v="2012-07-19T00:00:00"/>
    <s v="保外"/>
    <s v="保外"/>
    <s v="针灸推拿科"/>
    <s v="牵引椅"/>
    <x v="8"/>
    <x v="1"/>
    <n v="5.0273972602739727"/>
    <x v="1"/>
  </r>
  <r>
    <n v="1660"/>
    <s v="下肢CPM关节康复器"/>
    <s v="YTK-E型"/>
    <s v="杭州亚太医疗"/>
    <s v="在用"/>
    <s v="17病区"/>
    <s v="2007.02.13"/>
    <d v="2007-02-13T00:00:00"/>
    <s v="保外"/>
    <s v="保外"/>
    <s v="17病区"/>
    <s v="下肢关节康复器"/>
    <x v="8"/>
    <x v="2"/>
    <n v="10.46027397260274"/>
    <x v="2"/>
  </r>
  <r>
    <n v="1661"/>
    <s v="喉镜"/>
    <s v="进口"/>
    <s v="德国卡威有限公司"/>
    <s v="在用"/>
    <s v="手术室"/>
    <s v="2002.05.09"/>
    <d v="2002-05-09T00:00:00"/>
    <s v="保外"/>
    <s v="保外"/>
    <s v="手术室"/>
    <s v="喉镜"/>
    <x v="7"/>
    <x v="1"/>
    <n v="15.230136986301369"/>
    <x v="2"/>
  </r>
  <r>
    <n v="1662"/>
    <s v="空气消毒器"/>
    <s v="YKX.Z -1200"/>
    <s v="山东新华"/>
    <s v="在用"/>
    <s v="急诊科"/>
    <s v="2015.07.07"/>
    <d v="2015-07-07T00:00:00"/>
    <s v="保外"/>
    <s v="保外"/>
    <s v="输液室"/>
    <s v="空气消毒器"/>
    <x v="9"/>
    <x v="2"/>
    <n v="2.0602739726027397"/>
    <x v="0"/>
  </r>
  <r>
    <n v="1663"/>
    <s v="空气消毒器"/>
    <s v="YKX.Z -1200"/>
    <s v="山东新华"/>
    <s v="在用"/>
    <s v="急诊科"/>
    <s v="2015.07.07"/>
    <d v="2015-07-07T00:00:00"/>
    <s v="保外"/>
    <s v="保外"/>
    <s v="输液室"/>
    <s v="空气消毒器"/>
    <x v="9"/>
    <x v="2"/>
    <n v="2.0602739726027397"/>
    <x v="0"/>
  </r>
  <r>
    <n v="1664"/>
    <s v="空气消毒器"/>
    <s v="YKX.Z-1200"/>
    <s v="山东新华"/>
    <s v="在用"/>
    <s v="口腔科"/>
    <s v="2012.03.09"/>
    <d v="2012-03-09T00:00:00"/>
    <s v="保外"/>
    <s v="保外"/>
    <s v="口腔科"/>
    <s v="空气消毒器"/>
    <x v="9"/>
    <x v="2"/>
    <n v="5.3890410958904109"/>
    <x v="1"/>
  </r>
  <r>
    <n v="1665"/>
    <s v="空气消毒器"/>
    <s v="YKX.Z-1200"/>
    <s v="山东新华"/>
    <s v="在用"/>
    <s v="门诊部"/>
    <s v="2011.09.26"/>
    <d v="2011-09-14T00:00:00"/>
    <s v="保外"/>
    <s v="保外"/>
    <s v="门诊手术室"/>
    <s v="消毒器"/>
    <x v="9"/>
    <x v="2"/>
    <n v="5.8739726027397259"/>
    <x v="1"/>
  </r>
  <r>
    <n v="1666"/>
    <s v="空气消毒器"/>
    <s v="YKX.Z -1200"/>
    <s v="山东新华"/>
    <s v="在用"/>
    <s v="9病区"/>
    <s v="2011.05.25"/>
    <d v="2011-05-26T00:00:00"/>
    <s v="保外"/>
    <s v="保外"/>
    <s v="9病区"/>
    <s v="空气消毒器"/>
    <x v="9"/>
    <x v="2"/>
    <n v="6.1780821917808222"/>
    <x v="1"/>
  </r>
  <r>
    <n v="1667"/>
    <s v="空气消毒器"/>
    <s v="YKX.Z -1200"/>
    <s v="山东新华"/>
    <s v="在用"/>
    <s v="9病区"/>
    <s v="2011.05.25"/>
    <d v="2011-05-26T00:00:00"/>
    <s v="保外"/>
    <s v="保外"/>
    <s v="9病区"/>
    <s v="空气消毒器"/>
    <x v="9"/>
    <x v="2"/>
    <n v="6.1780821917808222"/>
    <x v="1"/>
  </r>
  <r>
    <n v="1668"/>
    <s v="空气消毒器"/>
    <s v="YKX.Z -1200"/>
    <s v="山东新华"/>
    <s v="在用"/>
    <s v="9病区"/>
    <s v="2011.05.25"/>
    <d v="2011-05-26T00:00:00"/>
    <s v="保外"/>
    <s v="保外"/>
    <s v="9病区"/>
    <s v="空气消毒器"/>
    <x v="9"/>
    <x v="2"/>
    <n v="6.1780821917808222"/>
    <x v="1"/>
  </r>
  <r>
    <n v="1669"/>
    <s v="空气消毒器"/>
    <s v="KGD-800"/>
    <s v="苏州康喜医疗净化"/>
    <s v="在用"/>
    <s v="9病区"/>
    <s v="2014.03.06"/>
    <d v="2014-03-06T00:00:00"/>
    <s v="保外"/>
    <s v="保外"/>
    <s v="9病区"/>
    <s v="空气消毒器"/>
    <x v="9"/>
    <x v="2"/>
    <n v="3.3972602739726026"/>
    <x v="1"/>
  </r>
  <r>
    <n v="1670"/>
    <s v="空气消毒器"/>
    <s v="KGD-800"/>
    <s v="苏州康喜医疗净化"/>
    <s v="在用"/>
    <s v="9病区"/>
    <s v="2014.03.06"/>
    <d v="2014-03-06T00:00:00"/>
    <s v="保外"/>
    <s v="保外"/>
    <s v="9病区"/>
    <s v="空气消毒器"/>
    <x v="9"/>
    <x v="2"/>
    <n v="3.3972602739726026"/>
    <x v="1"/>
  </r>
  <r>
    <n v="1671"/>
    <s v="电脑中频治疗仪"/>
    <s v="J48A"/>
    <s v="北京金豪公司"/>
    <s v="在用"/>
    <s v="康复医学科"/>
    <s v="2012.07.19"/>
    <d v="2012-07-19T00:00:00"/>
    <s v="保外"/>
    <s v="保外"/>
    <s v="针灸推拿科"/>
    <s v="中频治疗仪"/>
    <x v="18"/>
    <x v="1"/>
    <n v="5.0273972602739727"/>
    <x v="1"/>
  </r>
  <r>
    <n v="1672"/>
    <s v="原位杂交加热器"/>
    <s v="M10061  Cap"/>
    <s v="南京宇盛达科技"/>
    <s v="在用"/>
    <s v="病理科"/>
    <s v="2008.05.28"/>
    <d v="2008-05-28T00:00:00"/>
    <s v="保外"/>
    <s v="保外"/>
    <s v="病理科"/>
    <s v="杂交加热器"/>
    <x v="2"/>
    <x v="2"/>
    <n v="9.1726027397260275"/>
    <x v="2"/>
  </r>
  <r>
    <n v="1525"/>
    <s v="微量注射泵"/>
    <s v="WZS-50F6"/>
    <s v="浙江大学医学仪器有限"/>
    <s v="在用"/>
    <s v="12病区"/>
    <s v="2011.05.25"/>
    <d v="2011-05-26T00:00:00"/>
    <s v="保外"/>
    <s v="保外"/>
    <s v="12病区"/>
    <s v="微量注射泵"/>
    <x v="5"/>
    <x v="1"/>
    <n v="6.1780821917808222"/>
    <x v="1"/>
  </r>
  <r>
    <n v="1674"/>
    <s v="显微镜"/>
    <s v="CHK-2B"/>
    <s v="奥林巴斯"/>
    <s v="在用"/>
    <s v="检验科"/>
    <s v="1992.08.01"/>
    <d v="1992-08-01T00:00:00"/>
    <s v="保外"/>
    <s v="保外"/>
    <s v="检验科"/>
    <s v="显微镜"/>
    <x v="7"/>
    <x v="1"/>
    <n v="25.005479452054793"/>
    <x v="2"/>
  </r>
  <r>
    <n v="1675"/>
    <s v="心肺复苏模拟人(半身)"/>
    <s v="kar/cpr 200s"/>
    <s v="上海胜健医学"/>
    <s v="在用"/>
    <s v="急诊科"/>
    <s v="2009.12.05"/>
    <d v="2009-12-05T00:00:00"/>
    <s v="保外"/>
    <s v="保外"/>
    <s v="急诊护士站"/>
    <s v="心肺复苏模拟人"/>
    <x v="9"/>
    <x v="2"/>
    <n v="7.6493150684931503"/>
    <x v="1"/>
  </r>
  <r>
    <n v="1676"/>
    <s v="LED观片灯"/>
    <s v="四联"/>
    <s v="福州国德光电"/>
    <s v="在用"/>
    <s v="25病区"/>
    <s v="2011.06.16"/>
    <d v="2011-06-16T00:00:00"/>
    <s v="保外"/>
    <s v="保外"/>
    <s v="25病区"/>
    <s v="观片灯"/>
    <x v="9"/>
    <x v="2"/>
    <n v="6.1205479452054794"/>
    <x v="1"/>
  </r>
  <r>
    <n v="1677"/>
    <s v="LED观片灯"/>
    <s v="四联"/>
    <s v="福州国德光电"/>
    <s v="在用"/>
    <s v="12病区"/>
    <s v="2011.06.16"/>
    <d v="2011-06-16T00:00:00"/>
    <s v="保外"/>
    <s v="保外"/>
    <s v="12病区"/>
    <s v="观片灯"/>
    <x v="9"/>
    <x v="2"/>
    <n v="6.1205479452054794"/>
    <x v="1"/>
  </r>
  <r>
    <n v="1526"/>
    <s v="微量注射泵"/>
    <s v="WZS-50F6"/>
    <s v="浙江大学医学仪器有限"/>
    <s v="在用"/>
    <s v="2病区"/>
    <s v="2011.05.25"/>
    <d v="2011-05-26T00:00:00"/>
    <s v="保外"/>
    <s v="保外"/>
    <s v="2病区"/>
    <s v="微量注射泵"/>
    <x v="5"/>
    <x v="1"/>
    <n v="6.1780821917808222"/>
    <x v="1"/>
  </r>
  <r>
    <n v="1527"/>
    <s v="微量注射泵"/>
    <s v="WZS-50F6"/>
    <s v="浙江大学医学仪器有限"/>
    <s v="在用"/>
    <s v="25病区"/>
    <s v="2011.05.25"/>
    <d v="2011-05-26T00:00:00"/>
    <s v="保外"/>
    <s v="保外"/>
    <s v="25病区"/>
    <s v="微量注射泵"/>
    <x v="5"/>
    <x v="1"/>
    <n v="6.1780821917808222"/>
    <x v="1"/>
  </r>
  <r>
    <n v="1528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29"/>
    <s v="微量注射泵"/>
    <s v="WZS-50F6"/>
    <s v="浙江大学医学仪器有限"/>
    <s v="在用"/>
    <s v="急诊科"/>
    <s v="2011.05.25"/>
    <d v="2011-05-26T00:00:00"/>
    <s v="保外"/>
    <s v="保外"/>
    <s v="急诊科"/>
    <s v="微量注射泵"/>
    <x v="5"/>
    <x v="1"/>
    <n v="6.1780821917808222"/>
    <x v="1"/>
  </r>
  <r>
    <n v="1530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31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532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32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33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34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35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36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37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38"/>
    <s v="微量注射泵"/>
    <s v="WZ-50C6"/>
    <s v="浙江大学医学仪器有限"/>
    <s v="在用"/>
    <s v="19病区"/>
    <s v="2011.05.25"/>
    <d v="2011-05-26T00:00:00"/>
    <s v="保外"/>
    <s v="保外"/>
    <s v="19病区"/>
    <s v="微量注射泵"/>
    <x v="5"/>
    <x v="1"/>
    <n v="6.1780821917808222"/>
    <x v="1"/>
  </r>
  <r>
    <n v="1692"/>
    <s v="喉镜"/>
    <s v="SH--II（TRUPHATEK)"/>
    <s v="清达互利国际贸易"/>
    <s v="在用"/>
    <s v="3病区"/>
    <s v="2006.05.30"/>
    <d v="2006-05-30T00:00:00"/>
    <s v="保外"/>
    <s v="保外"/>
    <s v="3病区"/>
    <s v="喉镜"/>
    <x v="7"/>
    <x v="1"/>
    <n v="11.169863013698631"/>
    <x v="2"/>
  </r>
  <r>
    <n v="1839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0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1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2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3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4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5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6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47"/>
    <s v="微量注射泵"/>
    <s v="WZ-50C6"/>
    <s v="浙江大学医学仪器有限"/>
    <s v="在用"/>
    <s v="15病区"/>
    <s v="2011.05.25"/>
    <d v="2011-05-26T00:00:00"/>
    <s v="保外"/>
    <s v="保外"/>
    <s v="15病区"/>
    <s v="微量注射泵"/>
    <x v="5"/>
    <x v="1"/>
    <n v="6.1780821917808222"/>
    <x v="1"/>
  </r>
  <r>
    <n v="1848"/>
    <s v="微量注射泵"/>
    <s v="WZ-50C6"/>
    <s v="浙江大学医学仪器有限"/>
    <s v="在用"/>
    <s v="急诊科"/>
    <s v="2011.05.25"/>
    <d v="2011-05-26T00:00:00"/>
    <s v="保外"/>
    <s v="保外"/>
    <s v="急诊科"/>
    <s v="微量注射泵"/>
    <x v="5"/>
    <x v="1"/>
    <n v="6.1780821917808222"/>
    <x v="1"/>
  </r>
  <r>
    <n v="1849"/>
    <s v="微量注射泵"/>
    <s v="WZ-50C6"/>
    <s v="浙江大学医学仪器有限"/>
    <s v="在用"/>
    <s v="急诊科"/>
    <s v="2011.05.25"/>
    <d v="2011-05-26T00:00:00"/>
    <s v="保外"/>
    <s v="保外"/>
    <s v="急诊科"/>
    <s v="微量注射泵"/>
    <x v="5"/>
    <x v="1"/>
    <n v="6.1780821917808222"/>
    <x v="1"/>
  </r>
  <r>
    <n v="1850"/>
    <s v="微量注射泵"/>
    <s v="WZ-50C6"/>
    <s v="浙江大学医学仪器有限"/>
    <s v="在用"/>
    <s v="21病区"/>
    <s v="2011.05.25"/>
    <d v="2011-05-26T00:00:00"/>
    <s v="保外"/>
    <s v="保外"/>
    <s v="21病区"/>
    <s v="微量注射泵"/>
    <x v="5"/>
    <x v="1"/>
    <n v="6.1780821917808222"/>
    <x v="1"/>
  </r>
  <r>
    <n v="1851"/>
    <s v="微量注射泵"/>
    <s v="WZ-50C6"/>
    <s v="浙江大学医学仪器有限"/>
    <s v="在用"/>
    <s v="21病区"/>
    <s v="2011.05.25"/>
    <d v="2011-05-26T00:00:00"/>
    <s v="保外"/>
    <s v="保外"/>
    <s v="21病区"/>
    <s v="微量注射泵"/>
    <x v="5"/>
    <x v="1"/>
    <n v="6.1780821917808222"/>
    <x v="1"/>
  </r>
  <r>
    <n v="1852"/>
    <s v="微量注射泵"/>
    <s v="WZ-50C6"/>
    <s v="浙江大学医学仪器有限"/>
    <s v="在用"/>
    <s v="26病区"/>
    <s v="2011.05.25"/>
    <d v="2011-05-26T00:00:00"/>
    <s v="保外"/>
    <s v="保外"/>
    <s v="26病区"/>
    <s v="微量注射泵"/>
    <x v="5"/>
    <x v="1"/>
    <n v="6.1780821917808222"/>
    <x v="1"/>
  </r>
  <r>
    <n v="1853"/>
    <s v="微量注射泵"/>
    <s v="WZ-50C6"/>
    <s v="浙江大学医学仪器有限"/>
    <s v="在用"/>
    <s v="23病区"/>
    <s v="2011.05.25"/>
    <d v="2011-05-26T00:00:00"/>
    <s v="保外"/>
    <s v="保外"/>
    <s v="23病区"/>
    <s v="微量注射泵"/>
    <x v="5"/>
    <x v="1"/>
    <n v="6.1780821917808222"/>
    <x v="1"/>
  </r>
  <r>
    <n v="1854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55"/>
    <s v="微量注射泵"/>
    <s v="WZ-50C6"/>
    <s v="浙江大学医学仪器有限"/>
    <s v="在用"/>
    <s v="2病区"/>
    <s v="2011.05.25"/>
    <d v="2011-05-26T00:00:00"/>
    <s v="保外"/>
    <s v="保外"/>
    <s v="2病区"/>
    <s v="微量注射泵"/>
    <x v="5"/>
    <x v="1"/>
    <n v="6.1780821917808222"/>
    <x v="1"/>
  </r>
  <r>
    <n v="1856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57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58"/>
    <s v="微量注射泵"/>
    <s v="WZ-50C6"/>
    <s v="浙江大学医学仪器有限"/>
    <s v="在用"/>
    <s v="25病区"/>
    <s v="2011.05.25"/>
    <d v="2011-05-26T00:00:00"/>
    <s v="保外"/>
    <s v="保外"/>
    <s v="25病区"/>
    <s v="微量注射泵"/>
    <x v="5"/>
    <x v="1"/>
    <n v="6.1780821917808222"/>
    <x v="1"/>
  </r>
  <r>
    <n v="1859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60"/>
    <s v="微量注射泵"/>
    <s v="WZ-50C6"/>
    <s v="浙江大学医学仪器有限"/>
    <s v="在用"/>
    <s v="25病区"/>
    <s v="2011.05.25"/>
    <d v="2011-05-26T00:00:00"/>
    <s v="保外"/>
    <s v="保外"/>
    <s v="25病区"/>
    <s v="微量注射泵"/>
    <x v="5"/>
    <x v="1"/>
    <n v="6.1780821917808222"/>
    <x v="1"/>
  </r>
  <r>
    <n v="1861"/>
    <s v="微量注射泵"/>
    <s v="WZ-50C6"/>
    <s v="浙江大学医学仪器有限"/>
    <s v="在用"/>
    <s v="6病区"/>
    <s v="2011.05.25"/>
    <d v="2011-05-26T00:00:00"/>
    <s v="保外"/>
    <s v="保外"/>
    <s v="6病区"/>
    <s v="微量注射泵"/>
    <x v="5"/>
    <x v="1"/>
    <n v="6.1780821917808222"/>
    <x v="1"/>
  </r>
  <r>
    <n v="1862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x v="1"/>
    <n v="6.1780821917808222"/>
    <x v="1"/>
  </r>
  <r>
    <n v="1863"/>
    <s v="微量注射泵"/>
    <s v="WZ-50C6"/>
    <s v="浙江大学医学仪器有限"/>
    <s v="在用"/>
    <s v="24病区"/>
    <s v="2011.05.25"/>
    <d v="2011-05-26T00:00:00"/>
    <s v="保外"/>
    <s v="保外"/>
    <s v="24病区"/>
    <s v="微量注射泵"/>
    <x v="5"/>
    <x v="1"/>
    <n v="6.1780821917808222"/>
    <x v="1"/>
  </r>
  <r>
    <n v="1864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x v="1"/>
    <n v="6.1780821917808222"/>
    <x v="1"/>
  </r>
  <r>
    <n v="1865"/>
    <s v="微量注射泵"/>
    <s v="WZ-50C6"/>
    <s v="浙江大学医学仪器有限"/>
    <s v="在用"/>
    <s v="7病区"/>
    <s v="2011.05.25"/>
    <d v="2011-05-26T00:00:00"/>
    <s v="保外"/>
    <s v="保外"/>
    <s v="7病区"/>
    <s v="微量注射泵"/>
    <x v="5"/>
    <x v="1"/>
    <n v="6.1780821917808222"/>
    <x v="1"/>
  </r>
  <r>
    <n v="1720"/>
    <s v="心肺听诊触诊模拟人"/>
    <s v="DGN-IV"/>
    <s v="上海胜健医学"/>
    <s v="在用"/>
    <s v="科教处"/>
    <s v="2010.09.06"/>
    <d v="2010-09-06T00:00:00"/>
    <s v="保外"/>
    <s v="保外"/>
    <s v="科教处"/>
    <s v="心肺听诊触诊模拟人"/>
    <x v="9"/>
    <x v="2"/>
    <n v="6.8958904109589039"/>
    <x v="1"/>
  </r>
  <r>
    <n v="1721"/>
    <s v="冷光源"/>
    <s v="JRL-1"/>
    <s v="桐庐精锐医疗"/>
    <s v="在用"/>
    <s v="31病区"/>
    <s v="2014.11.24"/>
    <d v="2014-11-24T00:00:00"/>
    <s v="保外"/>
    <s v="保外"/>
    <s v="31病区"/>
    <s v="冷光源灯"/>
    <x v="5"/>
    <x v="1"/>
    <n v="2.6767123287671235"/>
    <x v="0"/>
  </r>
  <r>
    <n v="1722"/>
    <s v="冷光源"/>
    <s v="JRL-1"/>
    <s v="桐庐精锐医疗"/>
    <s v="在用"/>
    <s v="31病区"/>
    <s v="2014.11.24"/>
    <d v="2014-11-24T00:00:00"/>
    <s v="保外"/>
    <s v="保外"/>
    <s v="31病区"/>
    <s v="冷光源灯"/>
    <x v="5"/>
    <x v="1"/>
    <n v="2.6767123287671235"/>
    <x v="0"/>
  </r>
  <r>
    <n v="1723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x v="2"/>
    <n v="6.1808219178082195"/>
    <x v="1"/>
  </r>
  <r>
    <n v="1724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x v="2"/>
    <n v="6.1808219178082195"/>
    <x v="1"/>
  </r>
  <r>
    <n v="1725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x v="2"/>
    <n v="6.1808219178082195"/>
    <x v="1"/>
  </r>
  <r>
    <n v="1726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x v="2"/>
    <n v="6.1808219178082195"/>
    <x v="1"/>
  </r>
  <r>
    <n v="1727"/>
    <s v="LED观片灯"/>
    <s v="双联液晶"/>
    <s v="汕头市粤华医疗"/>
    <s v="在用"/>
    <s v="影像中心"/>
    <s v="2006.11.06"/>
    <d v="2006-11-06T00:00:00"/>
    <s v="保外"/>
    <s v="保外"/>
    <s v="影像中心"/>
    <s v="观片灯"/>
    <x v="9"/>
    <x v="2"/>
    <n v="10.731506849315069"/>
    <x v="2"/>
  </r>
  <r>
    <n v="1728"/>
    <s v="LED观片灯"/>
    <s v="双联液晶"/>
    <s v="汕头市粤华医疗"/>
    <s v="在用"/>
    <s v="介入科"/>
    <s v="2006.11.06"/>
    <d v="2006-11-06T00:00:00"/>
    <s v="保外"/>
    <s v="保外"/>
    <s v="DSA室"/>
    <s v="观片灯"/>
    <x v="9"/>
    <x v="2"/>
    <n v="10.731506849315069"/>
    <x v="2"/>
  </r>
  <r>
    <n v="1729"/>
    <s v="LED观片灯"/>
    <s v="双联液晶"/>
    <s v="汕头市粤华医疗"/>
    <s v="在用"/>
    <s v="影像中心"/>
    <s v="2006.11.06"/>
    <d v="2006-11-06T00:00:00"/>
    <s v="保外"/>
    <s v="保外"/>
    <s v="影像中心"/>
    <s v="观片灯"/>
    <x v="9"/>
    <x v="2"/>
    <n v="10.731506849315069"/>
    <x v="2"/>
  </r>
  <r>
    <n v="1730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x v="2"/>
    <n v="14.293150684931506"/>
    <x v="2"/>
  </r>
  <r>
    <n v="1731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x v="2"/>
    <n v="14.293150684931506"/>
    <x v="2"/>
  </r>
  <r>
    <n v="1732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x v="2"/>
    <n v="14.293150684931506"/>
    <x v="2"/>
  </r>
  <r>
    <n v="1733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x v="2"/>
    <n v="14.293150684931506"/>
    <x v="2"/>
  </r>
  <r>
    <n v="1734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x v="2"/>
    <n v="14.293150684931506"/>
    <x v="2"/>
  </r>
  <r>
    <n v="1735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x v="2"/>
    <n v="14.293150684931506"/>
    <x v="2"/>
  </r>
  <r>
    <n v="1736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37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38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39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0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1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2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3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4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5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x v="2"/>
    <n v="0.19178082191780821"/>
    <x v="3"/>
  </r>
  <r>
    <n v="1746"/>
    <s v="防褥疮床垫"/>
    <s v="Simulflex"/>
    <s v="英国亨特立医疗"/>
    <s v="在用"/>
    <s v="27病区"/>
    <s v="2017.05.18"/>
    <d v="2017-05-19T00:00:00"/>
    <s v="保内"/>
    <s v="保内2018.5"/>
    <s v="27病区"/>
    <s v="防褥疮床垫"/>
    <x v="9"/>
    <x v="2"/>
    <n v="0.19178082191780821"/>
    <x v="3"/>
  </r>
  <r>
    <n v="1747"/>
    <s v="防褥疮床垫"/>
    <s v="Simulflex"/>
    <s v="英国亨特立医疗"/>
    <s v="在用"/>
    <s v="27病区"/>
    <s v="2017.05.18"/>
    <d v="2017-05-19T00:00:00"/>
    <s v="保内"/>
    <s v="保内2018.5"/>
    <s v="27病区"/>
    <s v="防褥疮床垫"/>
    <x v="9"/>
    <x v="2"/>
    <n v="0.19178082191780821"/>
    <x v="3"/>
  </r>
  <r>
    <n v="1748"/>
    <s v="磁控斜卧车"/>
    <s v="RL-XZ-29"/>
    <s v="广州人来"/>
    <s v="在用"/>
    <s v="康复医学科"/>
    <s v="2015.10.15"/>
    <d v="2015-10-15T00:00:00"/>
    <s v="保外"/>
    <s v="保外"/>
    <s v="康复医学科"/>
    <s v="磁控斜卧车"/>
    <x v="9"/>
    <x v="1"/>
    <n v="1.7863013698630137"/>
    <x v="0"/>
  </r>
  <r>
    <n v="1749"/>
    <s v="医用电动骨钻"/>
    <s v="YDJZ II"/>
    <s v="上海信晟"/>
    <s v="在用"/>
    <s v="手术室"/>
    <s v="2015.09.08"/>
    <d v="2015-09-08T00:00:00"/>
    <s v="保外"/>
    <s v="保外"/>
    <s v="手术室"/>
    <s v="电动骨钻"/>
    <x v="12"/>
    <x v="1"/>
    <n v="1.8876712328767122"/>
    <x v="0"/>
  </r>
  <r>
    <n v="1750"/>
    <s v="医用电动骨钻"/>
    <s v="YDJZ II"/>
    <s v="上海信晟"/>
    <s v="在用"/>
    <s v="手术室"/>
    <s v="2015.09.08"/>
    <d v="2015-09-08T00:00:00"/>
    <s v="保外"/>
    <s v="保外"/>
    <s v="手术室"/>
    <s v="电动骨钻"/>
    <x v="12"/>
    <x v="1"/>
    <n v="1.8876712328767122"/>
    <x v="0"/>
  </r>
  <r>
    <n v="1751"/>
    <s v="电热恒温培养箱"/>
    <s v="HH.BII.420-BY"/>
    <s v="上海跃进医疗"/>
    <s v="在用"/>
    <s v="检验科"/>
    <s v="2013.01.15"/>
    <d v="2013-01-15T00:00:00"/>
    <s v="保外"/>
    <s v="保外"/>
    <s v="检验科"/>
    <s v="电热恒温培养箱"/>
    <x v="2"/>
    <x v="1"/>
    <n v="4.5342465753424657"/>
    <x v="1"/>
  </r>
  <r>
    <n v="1752"/>
    <s v="电热恒温培养箱"/>
    <s v="HH.BII.420-BY"/>
    <s v="上海跃进医疗"/>
    <s v="在用"/>
    <s v="检验科"/>
    <s v="2013.01.15"/>
    <d v="2013-01-15T00:00:00"/>
    <s v="保外"/>
    <s v="保外"/>
    <s v="检验科"/>
    <s v="电热恒温培养箱"/>
    <x v="2"/>
    <x v="1"/>
    <n v="4.5342465753424657"/>
    <x v="1"/>
  </r>
  <r>
    <n v="1753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x v="2"/>
    <n v="7.0794520547945208"/>
    <x v="1"/>
  </r>
  <r>
    <n v="1754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x v="2"/>
    <n v="7.0794520547945208"/>
    <x v="1"/>
  </r>
  <r>
    <n v="1755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x v="2"/>
    <n v="7.0794520547945208"/>
    <x v="1"/>
  </r>
  <r>
    <n v="1756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x v="2"/>
    <n v="7.0794520547945208"/>
    <x v="1"/>
  </r>
  <r>
    <n v="1757"/>
    <s v="防褥疮床垫"/>
    <s v="XPLA-S"/>
    <s v="吉尔特"/>
    <s v="在用"/>
    <s v="29病区"/>
    <s v="2010.07.01"/>
    <d v="2010-07-01T00:00:00"/>
    <s v="保外"/>
    <s v="保外"/>
    <s v="29病区"/>
    <s v="防褥疮床垫"/>
    <x v="9"/>
    <x v="2"/>
    <n v="7.0794520547945208"/>
    <x v="1"/>
  </r>
  <r>
    <n v="1758"/>
    <s v="防褥疮床垫"/>
    <s v="XPLA-S"/>
    <s v="吉尔特"/>
    <s v="在用"/>
    <s v="29病区"/>
    <s v="2010.07.01"/>
    <d v="2010-07-01T00:00:00"/>
    <s v="保外"/>
    <s v="保外"/>
    <s v="29病区"/>
    <s v="防褥疮床垫"/>
    <x v="9"/>
    <x v="2"/>
    <n v="7.0794520547945208"/>
    <x v="1"/>
  </r>
  <r>
    <n v="1759"/>
    <s v="防褥疮床垫"/>
    <s v="XPLA-S"/>
    <s v="吉尔特"/>
    <s v="在用"/>
    <s v="12病区"/>
    <s v="2010.05.19"/>
    <d v="2010-05-19T00:00:00"/>
    <s v="保外"/>
    <s v="保外"/>
    <s v="12病区"/>
    <s v="防褥疮床垫"/>
    <x v="9"/>
    <x v="2"/>
    <n v="7.1972602739726028"/>
    <x v="1"/>
  </r>
  <r>
    <n v="1760"/>
    <s v="防褥疮床垫"/>
    <s v="XPLA-S"/>
    <s v="吉尔特"/>
    <s v="在用"/>
    <s v="12病区"/>
    <s v="2010.05.19"/>
    <d v="2010-05-19T00:00:00"/>
    <s v="保外"/>
    <s v="保外"/>
    <s v="12病区"/>
    <s v="防褥疮床垫"/>
    <x v="9"/>
    <x v="2"/>
    <n v="7.1972602739726028"/>
    <x v="1"/>
  </r>
  <r>
    <n v="1761"/>
    <s v="防褥疮床垫"/>
    <s v="XPLA-S"/>
    <s v="吉尔特"/>
    <s v="在用"/>
    <s v="16病区"/>
    <s v="2010.04.22"/>
    <d v="2010-04-22T00:00:00"/>
    <s v="保外"/>
    <s v="保外"/>
    <s v="16病区"/>
    <s v="防褥疮床垫"/>
    <x v="9"/>
    <x v="2"/>
    <n v="7.2712328767123289"/>
    <x v="1"/>
  </r>
  <r>
    <n v="1762"/>
    <s v="防褥疮床垫"/>
    <s v="XPLA-S"/>
    <s v="吉尔特"/>
    <s v="在用"/>
    <s v="16病区"/>
    <s v="2010.04.22"/>
    <d v="2010-04-22T00:00:00"/>
    <s v="保外"/>
    <s v="保外"/>
    <s v="16病区"/>
    <s v="防褥疮床垫"/>
    <x v="9"/>
    <x v="2"/>
    <n v="7.2712328767123289"/>
    <x v="1"/>
  </r>
  <r>
    <n v="1763"/>
    <s v="防褥疮床垫"/>
    <s v="LM-CD-A"/>
    <s v="吉迩特上海国际贸易"/>
    <s v="在用"/>
    <s v="3病区"/>
    <s v="2009.06.10"/>
    <d v="2009-06-10T00:00:00"/>
    <s v="保外"/>
    <s v="保外"/>
    <s v="3病区"/>
    <s v="防褥疮床垫"/>
    <x v="9"/>
    <x v="2"/>
    <n v="8.1369863013698627"/>
    <x v="2"/>
  </r>
  <r>
    <n v="1764"/>
    <s v="防褥疮床垫"/>
    <s v="LM-CD-A"/>
    <s v="吉迩特上海国际贸易"/>
    <s v="在用"/>
    <s v="3病区"/>
    <s v="2009.06.10"/>
    <d v="2009-06-10T00:00:00"/>
    <s v="保外"/>
    <s v="保外"/>
    <s v="3病区"/>
    <s v="防褥疮床垫"/>
    <x v="9"/>
    <x v="2"/>
    <n v="8.1369863013698627"/>
    <x v="2"/>
  </r>
  <r>
    <n v="1765"/>
    <s v="防褥疮床垫"/>
    <s v="LM-CD-A"/>
    <s v="吉迩特上海国际贸易"/>
    <s v="在用"/>
    <s v="3病区"/>
    <s v="2009.06.10"/>
    <d v="2009-06-10T00:00:00"/>
    <s v="保外"/>
    <s v="保外"/>
    <s v="3病区"/>
    <s v="防褥疮床垫"/>
    <x v="9"/>
    <x v="2"/>
    <n v="8.1369863013698627"/>
    <x v="2"/>
  </r>
  <r>
    <n v="1766"/>
    <s v="喉镜"/>
    <s v="Ka We(三叶）"/>
    <s v="德国卡威有限公司"/>
    <s v="在用"/>
    <s v="3病区"/>
    <s v="2008.10.27"/>
    <d v="2008-10-27T00:00:00"/>
    <s v="保外"/>
    <s v="保外"/>
    <s v="3病区"/>
    <s v="喉镜"/>
    <x v="7"/>
    <x v="1"/>
    <n v="8.7561643835616429"/>
    <x v="2"/>
  </r>
  <r>
    <n v="1767"/>
    <s v="喉镜"/>
    <s v="Ka We(三叶）"/>
    <s v="德国卡威有限公司"/>
    <s v="在用"/>
    <s v="3病区"/>
    <s v="2008.10.27"/>
    <d v="2008-10-27T00:00:00"/>
    <s v="保外"/>
    <s v="保外"/>
    <s v="3病区"/>
    <s v="喉镜"/>
    <x v="7"/>
    <x v="1"/>
    <n v="8.7561643835616429"/>
    <x v="2"/>
  </r>
  <r>
    <n v="1768"/>
    <s v="高压气枪"/>
    <s v="WZ"/>
    <s v="广州市汇日医疗"/>
    <s v="在用"/>
    <s v="供应室"/>
    <s v="2007.11.22"/>
    <d v="2007-11-22T00:00:00"/>
    <s v="保外"/>
    <s v="保外"/>
    <s v="供应室"/>
    <s v="高压气枪"/>
    <x v="9"/>
    <x v="2"/>
    <n v="9.6876712328767116"/>
    <x v="2"/>
  </r>
  <r>
    <n v="1769"/>
    <s v="冷光源头灯"/>
    <s v="WZ"/>
    <s v="未知制造商"/>
    <s v="在用"/>
    <s v="手术室"/>
    <s v="2002.09.03"/>
    <d v="2002-09-03T00:00:00"/>
    <s v="保外"/>
    <s v="保外"/>
    <s v="手术室"/>
    <s v="冷光源灯"/>
    <x v="5"/>
    <x v="1"/>
    <n v="14.90958904109589"/>
    <x v="2"/>
  </r>
  <r>
    <n v="1770"/>
    <s v="高压气枪"/>
    <s v="WZ"/>
    <s v="广州市汇日医疗"/>
    <s v="在用"/>
    <s v="手术室"/>
    <s v="2011.08.24"/>
    <d v="2011-08-25T00:00:00"/>
    <s v="保外"/>
    <s v="保外"/>
    <s v="手术室"/>
    <s v="高压气枪"/>
    <x v="5"/>
    <x v="2"/>
    <n v="5.9287671232876713"/>
    <x v="1"/>
  </r>
  <r>
    <n v="1771"/>
    <s v="一氧化碳检测仪"/>
    <s v="QT-200"/>
    <s v="南京长鼎环境科技"/>
    <s v="在用"/>
    <s v="25病区"/>
    <s v="2014.04.28"/>
    <d v="2014-04-28T00:00:00"/>
    <s v="保外"/>
    <s v="保外"/>
    <s v="25病区"/>
    <s v="一氧化碳检测仪"/>
    <x v="6"/>
    <x v="1"/>
    <n v="3.2520547945205478"/>
    <x v="1"/>
  </r>
  <r>
    <n v="1772"/>
    <s v="喉镜"/>
    <s v="Ka We(三叶）"/>
    <s v="德国卡威有限公司"/>
    <s v="在用"/>
    <s v="2病区"/>
    <s v="2016.03.31"/>
    <d v="2016-03-31T00:00:00"/>
    <s v="保外"/>
    <s v="保外"/>
    <s v="2病区"/>
    <s v="喉镜"/>
    <x v="7"/>
    <x v="1"/>
    <n v="1.3260273972602741"/>
    <x v="0"/>
  </r>
  <r>
    <n v="1773"/>
    <s v="牙科手机清洗机"/>
    <s v="Ski-901"/>
    <s v="佛山市多易美"/>
    <s v="在用"/>
    <s v="口腔科"/>
    <s v="2012.08.23"/>
    <d v="2012-08-23T00:00:00"/>
    <s v="保外"/>
    <s v="保外"/>
    <s v="口腔科"/>
    <s v="牙科手机清洗机"/>
    <x v="16"/>
    <x v="1"/>
    <n v="4.9315068493150687"/>
    <x v="1"/>
  </r>
  <r>
    <n v="1774"/>
    <s v="喉镜"/>
    <s v="Ka We(三叶）"/>
    <s v="德国卡威有限公司"/>
    <s v="在用"/>
    <s v="麻醉科"/>
    <s v="2011.06.17"/>
    <d v="2011-06-17T00:00:00"/>
    <s v="保外"/>
    <s v="保外"/>
    <s v="麻醉科"/>
    <s v="喉镜"/>
    <x v="7"/>
    <x v="1"/>
    <n v="6.117808219178082"/>
    <x v="1"/>
  </r>
  <r>
    <n v="1775"/>
    <s v="喉镜"/>
    <s v="Ka We(三叶）"/>
    <s v="德国卡威有限公司"/>
    <s v="在用"/>
    <s v="麻醉科"/>
    <s v="2011.06.17"/>
    <d v="2011-06-17T00:00:00"/>
    <s v="保外"/>
    <s v="保外"/>
    <s v="麻醉科"/>
    <s v="喉镜"/>
    <x v="7"/>
    <x v="1"/>
    <n v="6.117808219178082"/>
    <x v="1"/>
  </r>
  <r>
    <n v="1776"/>
    <s v="喉镜"/>
    <s v="1*3片光纤维"/>
    <s v="德国卡威有限公司"/>
    <s v="在用"/>
    <s v="3病区"/>
    <s v="2011.06.16"/>
    <d v="2011-06-16T00:00:00"/>
    <s v="保外"/>
    <s v="保外"/>
    <s v="3病区"/>
    <s v="喉镜"/>
    <x v="7"/>
    <x v="1"/>
    <n v="6.1205479452054794"/>
    <x v="1"/>
  </r>
  <r>
    <n v="1777"/>
    <s v="喉镜"/>
    <s v="卡威成人"/>
    <s v="德国卡威有限公司"/>
    <s v="在用"/>
    <s v="急诊科"/>
    <s v="2011.05.25"/>
    <d v="2011-05-25T00:00:00"/>
    <s v="保外"/>
    <s v="保外"/>
    <s v="急诊科"/>
    <s v="喉镜"/>
    <x v="7"/>
    <x v="1"/>
    <n v="6.1808219178082195"/>
    <x v="1"/>
  </r>
  <r>
    <n v="1778"/>
    <s v="喉镜"/>
    <s v="卡威成人"/>
    <s v="德国卡威有限公司"/>
    <s v="在用"/>
    <s v="急诊科"/>
    <s v="2011.05.25"/>
    <d v="2011-05-25T00:00:00"/>
    <s v="保外"/>
    <s v="保外"/>
    <s v="急诊科"/>
    <s v="喉镜"/>
    <x v="7"/>
    <x v="1"/>
    <n v="6.1808219178082195"/>
    <x v="1"/>
  </r>
  <r>
    <n v="1779"/>
    <s v="喉镜"/>
    <s v="ka we"/>
    <s v="德国卡威有限公司"/>
    <s v="在用"/>
    <s v="1病区"/>
    <s v="2009.11.23"/>
    <d v="2009-11-23T00:00:00"/>
    <s v="保外"/>
    <s v="保外"/>
    <s v="1病区"/>
    <s v="喉镜"/>
    <x v="7"/>
    <x v="1"/>
    <n v="7.6821917808219178"/>
    <x v="1"/>
  </r>
  <r>
    <n v="1780"/>
    <s v="喉镜"/>
    <s v="ka we"/>
    <s v="德国卡威有限公司"/>
    <s v="在用"/>
    <s v="1病区"/>
    <s v="2009.11.23"/>
    <d v="2009-11-23T00:00:00"/>
    <s v="保外"/>
    <s v="保外"/>
    <s v="1病区"/>
    <s v="喉镜"/>
    <x v="7"/>
    <x v="1"/>
    <n v="7.6821917808219178"/>
    <x v="1"/>
  </r>
  <r>
    <n v="1781"/>
    <s v="喉镜"/>
    <s v="Ka We(三叶）"/>
    <s v="德国卡威有限公司"/>
    <s v="在用"/>
    <s v="急诊科"/>
    <s v="2009.08.17"/>
    <d v="2009-08-17T00:00:00"/>
    <s v="保外"/>
    <s v="保外"/>
    <s v="急诊科"/>
    <s v="喉镜"/>
    <x v="7"/>
    <x v="1"/>
    <n v="7.9506849315068493"/>
    <x v="1"/>
  </r>
  <r>
    <n v="1782"/>
    <s v="喉镜"/>
    <s v="Ka We(三叶）"/>
    <s v="德国卡威有限公司"/>
    <s v="在用"/>
    <s v="5病区"/>
    <s v="2009.07.07"/>
    <d v="2009-07-07T00:00:00"/>
    <s v="保外"/>
    <s v="保外"/>
    <s v="5病区"/>
    <s v="喉镜"/>
    <x v="7"/>
    <x v="1"/>
    <n v="8.0630136986301366"/>
    <x v="2"/>
  </r>
  <r>
    <n v="1783"/>
    <s v="喉镜"/>
    <s v="Ka we（新生儿）"/>
    <s v="德国卡威有限公司"/>
    <s v="在用"/>
    <s v="9病区"/>
    <s v="2008.05.23"/>
    <d v="2008-05-23T00:00:00"/>
    <s v="保外"/>
    <s v="保外"/>
    <s v="9病区"/>
    <s v="喉镜"/>
    <x v="7"/>
    <x v="1"/>
    <n v="9.1863013698630134"/>
    <x v="2"/>
  </r>
  <r>
    <n v="1784"/>
    <s v="铅防护服"/>
    <s v="WZ"/>
    <s v="苏州赛伊诺医疗"/>
    <s v="在用"/>
    <s v="核医学科"/>
    <s v="2007.05.29"/>
    <d v="2007-05-29T00:00:00"/>
    <s v="保外"/>
    <s v="保外"/>
    <s v="特检科"/>
    <s v="铅服"/>
    <x v="17"/>
    <x v="2"/>
    <n v="10.172602739726027"/>
    <x v="2"/>
  </r>
  <r>
    <n v="1785"/>
    <s v="铅防护服"/>
    <s v="WZ"/>
    <s v="苏州赛伊诺医疗"/>
    <s v="在用"/>
    <s v="核医学科"/>
    <s v="2007.05.29"/>
    <d v="2007-05-29T00:00:00"/>
    <s v="保外"/>
    <s v="保外"/>
    <s v="特检科"/>
    <s v="铅服"/>
    <x v="17"/>
    <x v="2"/>
    <n v="10.172602739726027"/>
    <x v="2"/>
  </r>
  <r>
    <n v="1693"/>
    <s v="微量注射泵"/>
    <s v="WZ-50C6"/>
    <s v="浙江大学医学仪器有限"/>
    <s v="在用"/>
    <s v="18病区"/>
    <s v="2010.04.22"/>
    <d v="2010-04-22T00:00:00"/>
    <s v="保外"/>
    <s v="保外"/>
    <s v="18病区"/>
    <s v="微量注射泵"/>
    <x v="5"/>
    <x v="1"/>
    <n v="7.2712328767123289"/>
    <x v="1"/>
  </r>
  <r>
    <n v="1395"/>
    <s v="微量注射泵"/>
    <s v="WZS-50F6"/>
    <s v="浙江大学医学仪器有限"/>
    <s v="在用"/>
    <s v="麻醉科"/>
    <s v="2009.12.11"/>
    <d v="2009-12-11T00:00:00"/>
    <s v="保外"/>
    <s v="保外"/>
    <s v="麻醉科"/>
    <s v="微量注射泵"/>
    <x v="5"/>
    <x v="1"/>
    <n v="7.6328767123287671"/>
    <x v="1"/>
  </r>
  <r>
    <n v="1694"/>
    <s v="微量注射泵"/>
    <s v="WZ-50C6"/>
    <s v="浙江大学医学仪器有限"/>
    <s v="在用"/>
    <s v="麻醉科"/>
    <s v="2009.12.11"/>
    <d v="2009-12-11T00:00:00"/>
    <s v="保外"/>
    <s v="保外"/>
    <s v="麻醉科"/>
    <s v="微量注射泵"/>
    <x v="5"/>
    <x v="1"/>
    <n v="7.6328767123287671"/>
    <x v="1"/>
  </r>
  <r>
    <n v="1695"/>
    <s v="微量注射泵"/>
    <s v="WZ-50C6"/>
    <s v="浙江大学医学仪器有限"/>
    <s v="在用"/>
    <s v="1病区"/>
    <s v="2009.11.30"/>
    <d v="2009-11-30T00:00:00"/>
    <s v="保外"/>
    <s v="保外"/>
    <s v="1病区"/>
    <s v="微量注射泵"/>
    <x v="5"/>
    <x v="1"/>
    <n v="7.6630136986301371"/>
    <x v="1"/>
  </r>
  <r>
    <n v="1696"/>
    <s v="微量注射泵"/>
    <s v="WZ-50C6"/>
    <s v="浙江大学医学仪器有限"/>
    <s v="在用"/>
    <s v="1病区"/>
    <s v="2009.11.30"/>
    <d v="2009-11-30T00:00:00"/>
    <s v="保外"/>
    <s v="保外"/>
    <s v="1病区"/>
    <s v="微量注射泵"/>
    <x v="5"/>
    <x v="1"/>
    <n v="7.6630136986301371"/>
    <x v="1"/>
  </r>
  <r>
    <n v="1697"/>
    <s v="微量注射泵"/>
    <s v="WZ-50C6"/>
    <s v="浙江大学医学仪器有限"/>
    <s v="在用"/>
    <s v="5病区"/>
    <s v="2009.09.24"/>
    <d v="2009-09-24T00:00:00"/>
    <s v="保外"/>
    <s v="保外"/>
    <s v="5病区"/>
    <s v="微量注射泵"/>
    <x v="5"/>
    <x v="1"/>
    <n v="7.8465753424657532"/>
    <x v="1"/>
  </r>
  <r>
    <n v="1698"/>
    <s v="微量注射泵"/>
    <s v="WZ-50C6"/>
    <s v="浙江大学医学仪器有限"/>
    <s v="在用"/>
    <s v="9病区"/>
    <s v="2009.09.24"/>
    <d v="2009-09-24T00:00:00"/>
    <s v="保外"/>
    <s v="保外"/>
    <s v="9病区"/>
    <s v="微量注射泵"/>
    <x v="5"/>
    <x v="1"/>
    <n v="7.8465753424657532"/>
    <x v="1"/>
  </r>
  <r>
    <n v="1699"/>
    <s v="微量注射泵"/>
    <s v="WZ-50C6"/>
    <s v="浙江大学医学仪器有限"/>
    <s v="在用"/>
    <s v="9病区"/>
    <s v="2009.09.24"/>
    <d v="2009-09-24T00:00:00"/>
    <s v="保外"/>
    <s v="保外"/>
    <s v="9病区"/>
    <s v="微量注射泵"/>
    <x v="5"/>
    <x v="1"/>
    <n v="7.8465753424657532"/>
    <x v="1"/>
  </r>
  <r>
    <n v="1700"/>
    <s v="微量注射泵"/>
    <s v="WZ-50C6"/>
    <s v="浙江大学医学仪器有限"/>
    <s v="在用"/>
    <s v="9病区"/>
    <s v="2009.09.24"/>
    <d v="2009-09-24T00:00:00"/>
    <s v="保外"/>
    <s v="保外"/>
    <s v="9病区"/>
    <s v="微量注射泵"/>
    <x v="5"/>
    <x v="1"/>
    <n v="7.8465753424657532"/>
    <x v="1"/>
  </r>
  <r>
    <n v="1795"/>
    <s v="心肺复苏模拟人(婴儿)"/>
    <s v="KAR/CRP 160"/>
    <s v="上海胜健医学"/>
    <s v="在用"/>
    <s v="9病区"/>
    <s v="2009.12.05"/>
    <d v="2009-12-05T00:00:00"/>
    <s v="保外"/>
    <s v="保外"/>
    <s v="9病区"/>
    <s v="心肺复苏模拟人"/>
    <x v="9"/>
    <x v="2"/>
    <n v="7.6493150684931503"/>
    <x v="1"/>
  </r>
  <r>
    <n v="1796"/>
    <s v="牵开器"/>
    <s v="WZ"/>
    <s v="未知制造商"/>
    <s v="在用"/>
    <s v="手术室"/>
    <s v="2002.10.07"/>
    <d v="2002-10-07T00:00:00"/>
    <s v="保外"/>
    <s v="保外"/>
    <s v="手术室"/>
    <s v="牵开器"/>
    <x v="5"/>
    <x v="2"/>
    <n v="14.816438356164383"/>
    <x v="2"/>
  </r>
  <r>
    <n v="1797"/>
    <s v="空气消毒器"/>
    <s v="YKX.Z-B-1000"/>
    <s v="山东新华"/>
    <s v="在用"/>
    <s v="27病区"/>
    <s v="2017.05.25"/>
    <d v="2017-05-29T00:00:00"/>
    <s v="保内"/>
    <s v="保内2018.5"/>
    <s v="27病区"/>
    <s v="空气消毒器"/>
    <x v="9"/>
    <x v="2"/>
    <n v="0.16438356164383561"/>
    <x v="3"/>
  </r>
  <r>
    <n v="1798"/>
    <s v="空气消毒器"/>
    <s v="YKX.Z-B-1000"/>
    <s v="山东新华"/>
    <s v="在用"/>
    <s v="27病区"/>
    <s v="2017.05.25"/>
    <d v="2017-05-29T00:00:00"/>
    <s v="保内"/>
    <s v="保内2018.5"/>
    <s v="27病区"/>
    <s v="空气消毒器"/>
    <x v="9"/>
    <x v="2"/>
    <n v="0.16438356164383561"/>
    <x v="3"/>
  </r>
  <r>
    <n v="1799"/>
    <s v="空气消毒器"/>
    <s v="YKX.Z-B-800"/>
    <s v="山东新华"/>
    <s v="在用"/>
    <s v="急诊科"/>
    <s v="2016.12.27"/>
    <d v="2016-12-30T00:00:00"/>
    <s v="保内"/>
    <s v="保内2017.12"/>
    <s v="急诊科清创室"/>
    <s v="空气消毒器"/>
    <x v="9"/>
    <x v="2"/>
    <n v="0.57534246575342463"/>
    <x v="3"/>
  </r>
  <r>
    <n v="1800"/>
    <s v="空气消毒器"/>
    <s v="YKX.Z-Y-800"/>
    <s v="山东新华"/>
    <s v="在用"/>
    <s v="1病区"/>
    <s v="2016.12.24"/>
    <d v="2016-12-30T00:00:00"/>
    <s v="保内"/>
    <s v="保内2017.12"/>
    <s v="1病区"/>
    <s v="空气消毒器"/>
    <x v="9"/>
    <x v="2"/>
    <n v="0.57534246575342463"/>
    <x v="3"/>
  </r>
  <r>
    <n v="1801"/>
    <s v="空气消毒器"/>
    <s v="YKX.Z-1200"/>
    <s v="山东新华"/>
    <s v="在用"/>
    <s v="1病区"/>
    <s v="2016.12.24"/>
    <d v="2016-12-30T00:00:00"/>
    <s v="保内"/>
    <s v="保内2017.12"/>
    <s v="1病区"/>
    <s v="空气消毒器"/>
    <x v="9"/>
    <x v="2"/>
    <n v="0.57534246575342463"/>
    <x v="3"/>
  </r>
  <r>
    <n v="1802"/>
    <s v="空气消毒器"/>
    <s v="YKX.Z-Y-800"/>
    <s v="山东新华"/>
    <s v="在用"/>
    <s v="2病区"/>
    <s v="2016.12.06"/>
    <d v="2016-12-07T00:00:00"/>
    <s v="保内"/>
    <s v="保内2017.12"/>
    <s v="2病区"/>
    <s v="空气消毒器"/>
    <x v="9"/>
    <x v="2"/>
    <n v="0.63835616438356169"/>
    <x v="3"/>
  </r>
  <r>
    <n v="1803"/>
    <s v="空气消毒器"/>
    <s v="YKX.Z-B-800"/>
    <s v="山东新华"/>
    <s v="在用"/>
    <s v="血透室"/>
    <s v="2016.11.07"/>
    <d v="2016-11-08T00:00:00"/>
    <s v="保内"/>
    <s v="保内2017.11"/>
    <s v="血透室"/>
    <s v="空气消毒器"/>
    <x v="9"/>
    <x v="2"/>
    <n v="0.71780821917808224"/>
    <x v="3"/>
  </r>
  <r>
    <n v="1804"/>
    <s v="光固化机"/>
    <s v="KT-C7970"/>
    <s v="瑞士康特齿科集团"/>
    <s v="在用"/>
    <s v="口腔科"/>
    <s v="2015.06.12"/>
    <d v="2015-06-12T00:00:00"/>
    <s v="保外"/>
    <s v="保外"/>
    <s v="口腔科"/>
    <s v="光固化机"/>
    <x v="16"/>
    <x v="1"/>
    <n v="2.128767123287671"/>
    <x v="0"/>
  </r>
  <r>
    <n v="1805"/>
    <s v="空气消毒器"/>
    <s v="YKX.Z-800(移动式)"/>
    <s v="山东新华"/>
    <s v="在用"/>
    <s v="10病区"/>
    <s v="2015.06.01"/>
    <d v="2015-06-01T00:00:00"/>
    <s v="保外"/>
    <s v="保外"/>
    <s v="10病区"/>
    <s v="空气消毒器"/>
    <x v="9"/>
    <x v="2"/>
    <n v="2.1589041095890411"/>
    <x v="0"/>
  </r>
  <r>
    <n v="1806"/>
    <s v="空气消毒器"/>
    <s v="YKX.Z-800(移动式)"/>
    <s v="山东新华"/>
    <s v="在用"/>
    <s v="10病区"/>
    <s v="2015.06.01"/>
    <d v="2015-06-01T00:00:00"/>
    <s v="保外"/>
    <s v="保外"/>
    <s v="10病区"/>
    <s v="空气消毒器"/>
    <x v="9"/>
    <x v="2"/>
    <n v="2.1589041095890411"/>
    <x v="0"/>
  </r>
  <r>
    <n v="1807"/>
    <s v="喉镜"/>
    <s v="Ka we（新生儿）"/>
    <s v="德国卡威有限公司"/>
    <s v="在用"/>
    <s v="麻醉科"/>
    <s v="2014.08.19"/>
    <d v="2014-08-19T00:00:00"/>
    <s v="保外"/>
    <s v="保外"/>
    <s v="麻醉科"/>
    <s v="喉镜"/>
    <x v="7"/>
    <x v="1"/>
    <n v="2.9424657534246577"/>
    <x v="0"/>
  </r>
  <r>
    <n v="1808"/>
    <s v="光固化机"/>
    <s v="KT-C7970"/>
    <s v="瑞士康特齿科集团"/>
    <s v="在用"/>
    <s v="口腔科"/>
    <s v="2014.06.24"/>
    <d v="2014-06-24T00:00:00"/>
    <s v="保外"/>
    <s v="保外"/>
    <s v="口腔科"/>
    <s v="光固化机"/>
    <x v="16"/>
    <x v="1"/>
    <n v="3.095890410958904"/>
    <x v="1"/>
  </r>
  <r>
    <n v="1809"/>
    <s v="光固化机"/>
    <s v="KT-C7970"/>
    <s v="瑞士康特齿科集团"/>
    <s v="在用"/>
    <s v="口腔科"/>
    <s v="2014.05.21"/>
    <d v="2014-05-21T00:00:00"/>
    <s v="保外"/>
    <s v="保外"/>
    <s v="口腔科"/>
    <s v="光固化机"/>
    <x v="16"/>
    <x v="1"/>
    <n v="3.1890410958904107"/>
    <x v="1"/>
  </r>
  <r>
    <n v="1810"/>
    <s v="平车"/>
    <s v="定制"/>
    <s v="张家港市乐余永茂机械"/>
    <s v="在用"/>
    <s v="门诊部"/>
    <s v="2012.12.31"/>
    <d v="2012-12-31T00:00:00"/>
    <s v="保外"/>
    <s v="保外"/>
    <s v="氧舱室"/>
    <s v="高压氧舱"/>
    <x v="8"/>
    <x v="0"/>
    <n v="4.5753424657534243"/>
    <x v="1"/>
  </r>
  <r>
    <n v="1811"/>
    <s v="空气消毒器"/>
    <s v="YKX.Z-800(移动式)"/>
    <s v="山东新华"/>
    <s v="在用"/>
    <s v="23病区"/>
    <s v="2012.08.08"/>
    <d v="2012-08-08T00:00:00"/>
    <s v="保外"/>
    <s v="保外"/>
    <s v="23病区"/>
    <s v="空气消毒器"/>
    <x v="9"/>
    <x v="2"/>
    <n v="4.9726027397260273"/>
    <x v="1"/>
  </r>
  <r>
    <n v="1812"/>
    <s v="空气消毒器"/>
    <s v="YKX.Z-800(移动式)"/>
    <s v="山东新华"/>
    <s v="在用"/>
    <s v="26病区"/>
    <s v="2012.08.08"/>
    <d v="2012-08-08T00:00:00"/>
    <s v="保外"/>
    <s v="保外"/>
    <s v="26病区"/>
    <s v="空气消毒器"/>
    <x v="9"/>
    <x v="2"/>
    <n v="4.9726027397260273"/>
    <x v="1"/>
  </r>
  <r>
    <n v="1813"/>
    <s v="无油空压机"/>
    <s v="YJ60"/>
    <s v="上海医成实业"/>
    <s v="在用"/>
    <s v="口腔科"/>
    <s v="2011.06.15"/>
    <d v="2011-06-15T00:00:00"/>
    <s v="保外"/>
    <s v="保外"/>
    <s v="口腔科"/>
    <s v="无油空压机"/>
    <x v="16"/>
    <x v="1"/>
    <n v="6.1232876712328768"/>
    <x v="1"/>
  </r>
  <r>
    <n v="1814"/>
    <s v="空气消毒器"/>
    <s v="KT-G100"/>
    <s v="江苏巨光光电"/>
    <s v="在用"/>
    <s v="急诊科"/>
    <s v="2011.05.25"/>
    <d v="2011-05-26T00:00:00"/>
    <s v="保外"/>
    <s v="保外"/>
    <s v="急诊科"/>
    <s v="空气消毒器"/>
    <x v="9"/>
    <x v="2"/>
    <n v="6.1780821917808222"/>
    <x v="1"/>
  </r>
  <r>
    <n v="1815"/>
    <s v="空气消毒器"/>
    <s v="KT-G100"/>
    <s v="江苏巨光光电"/>
    <s v="在用"/>
    <s v="急诊科"/>
    <s v="2011.05.25"/>
    <d v="2011-05-26T00:00:00"/>
    <s v="保外"/>
    <s v="保外"/>
    <s v="急诊科"/>
    <s v="空气消毒器"/>
    <x v="9"/>
    <x v="2"/>
    <n v="6.1780821917808222"/>
    <x v="1"/>
  </r>
  <r>
    <n v="1816"/>
    <s v="空气消毒器"/>
    <s v="YKX.Z-800(移动式)"/>
    <s v="山东新华"/>
    <s v="在用"/>
    <s v="急诊科"/>
    <s v="2011.05.25"/>
    <d v="2011-08-08T00:00:00"/>
    <s v="保外"/>
    <s v="保外"/>
    <s v="急诊科"/>
    <s v="空气消毒器"/>
    <x v="9"/>
    <x v="2"/>
    <n v="5.9753424657534246"/>
    <x v="1"/>
  </r>
  <r>
    <n v="1817"/>
    <s v="空气消毒器"/>
    <s v="YKX.Z-800(移动式)"/>
    <s v="山东新华"/>
    <s v="在用"/>
    <s v="急诊科"/>
    <s v="2011.05.25"/>
    <d v="2011-05-26T00:00:00"/>
    <s v="保外"/>
    <s v="保外"/>
    <s v="急诊科"/>
    <s v="空气消毒器"/>
    <x v="9"/>
    <x v="2"/>
    <n v="6.1780821917808222"/>
    <x v="1"/>
  </r>
  <r>
    <n v="1818"/>
    <s v="空气消毒器"/>
    <s v="YKX.Z-800(移动式)"/>
    <s v="山东新华"/>
    <s v="在用"/>
    <s v="9病区"/>
    <s v="2011.05.25"/>
    <d v="2011-05-26T00:00:00"/>
    <s v="保外"/>
    <s v="保外"/>
    <s v="9病区"/>
    <s v="空气消毒器"/>
    <x v="9"/>
    <x v="2"/>
    <n v="6.1780821917808222"/>
    <x v="1"/>
  </r>
  <r>
    <n v="1819"/>
    <s v="雾化器"/>
    <s v="百瑞 Junior BOYN"/>
    <s v="常熟市民驰"/>
    <s v="在用"/>
    <s v="9病区"/>
    <s v="2008.12.26"/>
    <d v="2008-12-26T00:00:00"/>
    <s v="保外"/>
    <s v="保外"/>
    <s v="9病区"/>
    <s v="雾化器"/>
    <x v="9"/>
    <x v="1"/>
    <n v="8.5917808219178085"/>
    <x v="2"/>
  </r>
  <r>
    <n v="1820"/>
    <s v="射频双极凝固器"/>
    <s v="GD350S3"/>
    <s v="上海沪通"/>
    <s v="在用"/>
    <s v="手术室"/>
    <s v="1997.10.01"/>
    <d v="1997-10-01T00:00:00"/>
    <s v="保外"/>
    <s v="保外"/>
    <s v="手术室"/>
    <s v="射频双极凝固器"/>
    <x v="10"/>
    <x v="0"/>
    <n v="19.835616438356166"/>
    <x v="2"/>
  </r>
  <r>
    <n v="1396"/>
    <s v="微量注射泵"/>
    <s v="WZS-50F6"/>
    <s v="浙江大学医学仪器有限"/>
    <s v="在用"/>
    <s v="26病区"/>
    <s v="2009.05.23"/>
    <d v="2009-05-23T00:00:00"/>
    <s v="保外"/>
    <s v="保外"/>
    <s v="26病区"/>
    <s v="微量注射泵"/>
    <x v="5"/>
    <x v="1"/>
    <n v="8.1863013698630134"/>
    <x v="2"/>
  </r>
  <r>
    <n v="1397"/>
    <s v="微量注射泵"/>
    <s v="WZS-50F6"/>
    <s v="浙江大学医学仪器有限"/>
    <s v="在用"/>
    <s v="26病区"/>
    <s v="2009.05.23"/>
    <d v="2009-05-23T00:00:00"/>
    <s v="保外"/>
    <s v="保外"/>
    <s v="26病区"/>
    <s v="微量注射泵"/>
    <x v="5"/>
    <x v="1"/>
    <n v="8.1863013698630134"/>
    <x v="2"/>
  </r>
  <r>
    <n v="1398"/>
    <s v="微量注射泵"/>
    <s v="WZS-50F6"/>
    <s v="浙江大学医学仪器有限"/>
    <s v="在用"/>
    <s v="26病区"/>
    <s v="2009.05.23"/>
    <d v="2009-05-23T00:00:00"/>
    <s v="保外"/>
    <s v="保外"/>
    <s v="26病区"/>
    <s v="微量注射泵"/>
    <x v="5"/>
    <x v="1"/>
    <n v="8.1863013698630134"/>
    <x v="2"/>
  </r>
  <r>
    <n v="1701"/>
    <s v="微量注射泵"/>
    <s v="WZ50C6"/>
    <s v="浙江大学医学仪器有限"/>
    <s v="在用"/>
    <s v="8病区"/>
    <s v="2009.02.11"/>
    <d v="2009-02-11T00:00:00"/>
    <s v="保外"/>
    <s v="保外"/>
    <s v="8病区"/>
    <s v="微量注射泵"/>
    <x v="5"/>
    <x v="1"/>
    <n v="8.463013698630137"/>
    <x v="2"/>
  </r>
  <r>
    <n v="1399"/>
    <s v="微量注射泵"/>
    <s v="WZS-50F6"/>
    <s v="浙江大学医学仪器有限"/>
    <s v="在用"/>
    <s v="25病区"/>
    <s v="2008.04.28"/>
    <d v="2008-04-28T00:00:00"/>
    <s v="保外"/>
    <s v="保外"/>
    <s v="25病区"/>
    <s v="微量注射泵"/>
    <x v="5"/>
    <x v="1"/>
    <n v="9.2547945205479447"/>
    <x v="2"/>
  </r>
  <r>
    <n v="1702"/>
    <s v="微量注射泵"/>
    <s v="WZ-50C6"/>
    <s v="浙江大学医学仪器有限"/>
    <s v="在用"/>
    <s v="1病区"/>
    <s v="2008.04.28"/>
    <d v="2008-04-28T00:00:00"/>
    <s v="保外"/>
    <s v="保外"/>
    <s v="1病区"/>
    <s v="微量注射泵"/>
    <x v="5"/>
    <x v="1"/>
    <n v="9.2547945205479447"/>
    <x v="2"/>
  </r>
  <r>
    <n v="1703"/>
    <s v="微量注射泵"/>
    <s v="WZ-50C6"/>
    <s v="浙江大学医学仪器有限"/>
    <s v="在用"/>
    <s v="25病区"/>
    <s v="2008.04.28"/>
    <d v="2008-04-28T00:00:00"/>
    <s v="保外"/>
    <s v="保外"/>
    <s v="25病区"/>
    <s v="微量注射泵"/>
    <x v="5"/>
    <x v="1"/>
    <n v="9.2547945205479447"/>
    <x v="2"/>
  </r>
  <r>
    <n v="1704"/>
    <s v="微量注射泵"/>
    <s v="WZ-50C6"/>
    <s v="浙江大学医学仪器有限"/>
    <s v="在用"/>
    <s v="25病区"/>
    <s v="2008.04.28"/>
    <d v="2008-04-28T00:00:00"/>
    <s v="保外"/>
    <s v="保外"/>
    <s v="25病区"/>
    <s v="微量注射泵"/>
    <x v="5"/>
    <x v="1"/>
    <n v="9.2547945205479447"/>
    <x v="2"/>
  </r>
  <r>
    <n v="1400"/>
    <s v="微量注射泵"/>
    <s v="WZS-50F6"/>
    <s v="浙江大学医学仪器有限"/>
    <s v="在用"/>
    <s v="26病区"/>
    <s v="2008.02.27"/>
    <d v="2008-02-27T00:00:00"/>
    <s v="保外"/>
    <s v="保外"/>
    <s v="26病区"/>
    <s v="微量注射泵"/>
    <x v="5"/>
    <x v="1"/>
    <n v="9.4219178082191775"/>
    <x v="2"/>
  </r>
  <r>
    <n v="1401"/>
    <s v="微量注射泵"/>
    <s v="WZS-50F6"/>
    <s v="浙江大学医学仪器有限"/>
    <s v="在用"/>
    <s v="26病区"/>
    <s v="2008.02.27"/>
    <d v="2008-02-27T00:00:00"/>
    <s v="保外"/>
    <s v="保外"/>
    <s v="26病区"/>
    <s v="微量注射泵"/>
    <x v="5"/>
    <x v="1"/>
    <n v="9.4219178082191775"/>
    <x v="2"/>
  </r>
  <r>
    <n v="1705"/>
    <s v="微量注射泵"/>
    <s v="WZ-50C6"/>
    <s v="浙江大学医学仪器有限"/>
    <s v="在用"/>
    <s v="26病区"/>
    <s v="2008.02.27"/>
    <d v="2008-02-27T00:00:00"/>
    <s v="保外"/>
    <s v="保外"/>
    <s v="26病区"/>
    <s v="微量注射泵"/>
    <x v="5"/>
    <x v="1"/>
    <n v="9.4219178082191775"/>
    <x v="2"/>
  </r>
  <r>
    <n v="1402"/>
    <s v="微量注射泵"/>
    <s v="WZS-50F6"/>
    <s v="浙江大学医学仪器有限"/>
    <s v="在用"/>
    <s v="21病区"/>
    <s v="2007.11.21"/>
    <d v="2007-11-21T00:00:00"/>
    <s v="保外"/>
    <s v="保外"/>
    <s v="21病区"/>
    <s v="微量注射泵"/>
    <x v="5"/>
    <x v="1"/>
    <n v="9.6904109589041099"/>
    <x v="2"/>
  </r>
  <r>
    <n v="1706"/>
    <s v="微量注射泵"/>
    <s v="WZ-50C6"/>
    <s v="浙江大学医学仪器有限"/>
    <s v="在用"/>
    <s v="26病区"/>
    <s v="2007.11.08"/>
    <d v="2007-11-08T00:00:00"/>
    <s v="保外"/>
    <s v="保外"/>
    <s v="26病区"/>
    <s v="微量注射泵"/>
    <x v="5"/>
    <x v="1"/>
    <n v="9.7260273972602747"/>
    <x v="2"/>
  </r>
  <r>
    <n v="1707"/>
    <s v="微量注射泵"/>
    <s v="WZ-50C6"/>
    <s v="浙江大学医学仪器有限"/>
    <s v="在用"/>
    <s v="17病区"/>
    <s v="2007.10.16"/>
    <d v="2007-10-16T00:00:00"/>
    <s v="保外"/>
    <s v="保外"/>
    <s v="17病区"/>
    <s v="微量注射泵"/>
    <x v="5"/>
    <x v="1"/>
    <n v="9.7890410958904113"/>
    <x v="2"/>
  </r>
  <r>
    <n v="1708"/>
    <s v="微量注射泵"/>
    <s v="WZ-50C6"/>
    <s v="浙江大学医学仪器有限"/>
    <s v="在用"/>
    <s v="10病区"/>
    <s v="2007.10.16"/>
    <d v="2007-10-16T00:00:00"/>
    <s v="保外"/>
    <s v="保外"/>
    <s v="10病区"/>
    <s v="微量注射泵"/>
    <x v="5"/>
    <x v="1"/>
    <n v="9.7890410958904113"/>
    <x v="2"/>
  </r>
  <r>
    <n v="1709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x v="1"/>
    <n v="9.7890410958904113"/>
    <x v="2"/>
  </r>
  <r>
    <n v="1710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x v="1"/>
    <n v="9.7890410958904113"/>
    <x v="2"/>
  </r>
  <r>
    <n v="1711"/>
    <s v="微量注射泵"/>
    <s v="WZ-50C6"/>
    <s v="浙江大学医学仪器有限"/>
    <s v="在用"/>
    <s v="10病区"/>
    <s v="2007.10.16"/>
    <d v="2007-10-16T00:00:00"/>
    <s v="保外"/>
    <s v="保外"/>
    <s v="10病区"/>
    <s v="微量注射泵"/>
    <x v="5"/>
    <x v="1"/>
    <n v="9.7890410958904113"/>
    <x v="2"/>
  </r>
  <r>
    <n v="1712"/>
    <s v="微量注射泵"/>
    <s v="WZ-50C6"/>
    <s v="浙江大学医学仪器有限"/>
    <s v="在用"/>
    <s v="10病区"/>
    <s v="2007.10.16"/>
    <d v="2007-10-16T00:00:00"/>
    <s v="保外"/>
    <s v="保外"/>
    <s v="10病区"/>
    <s v="微量注射泵"/>
    <x v="5"/>
    <x v="1"/>
    <n v="9.7890410958904113"/>
    <x v="2"/>
  </r>
  <r>
    <n v="1713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x v="1"/>
    <n v="9.7890410958904113"/>
    <x v="2"/>
  </r>
  <r>
    <n v="1714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x v="1"/>
    <n v="9.7890410958904113"/>
    <x v="2"/>
  </r>
  <r>
    <n v="1715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x v="1"/>
    <n v="9.8547945205479444"/>
    <x v="2"/>
  </r>
  <r>
    <n v="1716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x v="1"/>
    <n v="9.8547945205479444"/>
    <x v="2"/>
  </r>
  <r>
    <n v="1717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x v="1"/>
    <n v="9.8547945205479444"/>
    <x v="2"/>
  </r>
  <r>
    <n v="1718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x v="1"/>
    <n v="9.8547945205479444"/>
    <x v="2"/>
  </r>
  <r>
    <n v="1719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x v="1"/>
    <n v="9.8547945205479444"/>
    <x v="2"/>
  </r>
  <r>
    <n v="1678"/>
    <s v="微量注射泵"/>
    <s v="WZ-50C6"/>
    <s v="浙江大学医学仪器有限"/>
    <s v="在用"/>
    <s v="27病区"/>
    <s v="2007.09.19"/>
    <d v="2007-09-19T00:00:00"/>
    <s v="保外"/>
    <s v="保外"/>
    <s v="27病区"/>
    <s v="微量注射泵"/>
    <x v="5"/>
    <x v="1"/>
    <n v="9.8630136986301373"/>
    <x v="2"/>
  </r>
  <r>
    <n v="1679"/>
    <s v="微量注射泵"/>
    <s v="WZ-50C6"/>
    <s v="浙江大学医学仪器有限"/>
    <s v="在用"/>
    <s v="27病区"/>
    <s v="2007.09.19"/>
    <d v="2007-09-19T00:00:00"/>
    <s v="保外"/>
    <s v="保外"/>
    <s v="27病区"/>
    <s v="微量注射泵"/>
    <x v="5"/>
    <x v="1"/>
    <n v="9.8630136986301373"/>
    <x v="2"/>
  </r>
  <r>
    <n v="1680"/>
    <s v="微量注射泵"/>
    <s v="WZ-50C6"/>
    <s v="浙江大学医学仪器有限"/>
    <s v="在用"/>
    <s v="28病区"/>
    <s v="2007.08.29"/>
    <d v="2007-08-29T00:00:00"/>
    <s v="保外"/>
    <s v="保外"/>
    <s v="28病区"/>
    <s v="微量注射泵"/>
    <x v="5"/>
    <x v="1"/>
    <n v="9.9205479452054792"/>
    <x v="2"/>
  </r>
  <r>
    <n v="1681"/>
    <s v="微量注射泵"/>
    <s v="WZ-50C6"/>
    <s v="浙江大学医学仪器有限"/>
    <s v="在用"/>
    <s v="28病区"/>
    <s v="2007.08.29"/>
    <d v="2007-08-29T00:00:00"/>
    <s v="保外"/>
    <s v="保外"/>
    <s v="28病区"/>
    <s v="微量注射泵"/>
    <x v="5"/>
    <x v="1"/>
    <n v="9.9205479452054792"/>
    <x v="2"/>
  </r>
  <r>
    <n v="1682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3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4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5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6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7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8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89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90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691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x v="1"/>
    <n v="9.9260273972602739"/>
    <x v="2"/>
  </r>
  <r>
    <n v="1382"/>
    <s v="微量注射泵"/>
    <s v="WZS-50F6"/>
    <s v="浙江大学医学仪器有限"/>
    <s v="在用"/>
    <s v="3病区"/>
    <s v="2007.05.14"/>
    <d v="2007-05-14T00:00:00"/>
    <s v="保外"/>
    <s v="保外"/>
    <s v="3病区"/>
    <s v="微量注射泵"/>
    <x v="5"/>
    <x v="1"/>
    <n v="10.213698630136987"/>
    <x v="2"/>
  </r>
  <r>
    <n v="1383"/>
    <s v="微量注射泵"/>
    <s v="WZS-50F6"/>
    <s v="浙江大学医学仪器有限"/>
    <s v="在用"/>
    <s v="3病区"/>
    <s v="2007.05.14"/>
    <d v="2007-05-14T00:00:00"/>
    <s v="保外"/>
    <s v="保外"/>
    <s v="3病区"/>
    <s v="微量注射泵"/>
    <x v="5"/>
    <x v="1"/>
    <n v="10.213698630136987"/>
    <x v="2"/>
  </r>
  <r>
    <n v="1384"/>
    <s v="微量注射泵"/>
    <s v="WZS-50F6"/>
    <s v="浙江大学医学仪器有限"/>
    <s v="在用"/>
    <s v="3病区"/>
    <s v="2007.05.14"/>
    <d v="2007-05-14T00:00:00"/>
    <s v="保外"/>
    <s v="保外"/>
    <s v="3病区"/>
    <s v="微量注射泵"/>
    <x v="5"/>
    <x v="1"/>
    <n v="10.213698630136987"/>
    <x v="2"/>
  </r>
  <r>
    <n v="1673"/>
    <s v="微量注射泵"/>
    <s v="WZ-50C6"/>
    <s v="浙江大学医学仪器有限"/>
    <s v="在用"/>
    <s v="16病区"/>
    <s v="2007.05.14"/>
    <d v="2007-05-14T00:00:00"/>
    <s v="保外"/>
    <s v="保外"/>
    <s v="16病区"/>
    <s v="微量注射泵"/>
    <x v="5"/>
    <x v="1"/>
    <n v="10.213698630136987"/>
    <x v="2"/>
  </r>
  <r>
    <n v="1788"/>
    <s v="微量注射泵"/>
    <s v="WZ-50C2"/>
    <s v="浙江大学医学仪器有限"/>
    <s v="在用"/>
    <s v="9病区"/>
    <s v="2007.01.22"/>
    <d v="2007-01-22T00:00:00"/>
    <s v="保外"/>
    <s v="保外"/>
    <s v="9病区"/>
    <s v="微量注射泵"/>
    <x v="5"/>
    <x v="1"/>
    <n v="10.520547945205479"/>
    <x v="2"/>
  </r>
  <r>
    <n v="1866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x v="2"/>
    <n v="7.6931506849315072"/>
    <x v="1"/>
  </r>
  <r>
    <n v="1867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x v="2"/>
    <n v="7.6931506849315072"/>
    <x v="1"/>
  </r>
  <r>
    <n v="1868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x v="2"/>
    <n v="7.6931506849315072"/>
    <x v="1"/>
  </r>
  <r>
    <n v="1869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x v="2"/>
    <n v="7.6931506849315072"/>
    <x v="1"/>
  </r>
  <r>
    <n v="1870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x v="2"/>
    <n v="7.6931506849315072"/>
    <x v="1"/>
  </r>
  <r>
    <n v="1871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x v="2"/>
    <n v="7.6931506849315072"/>
    <x v="1"/>
  </r>
  <r>
    <n v="1872"/>
    <s v="防褥疮床垫"/>
    <s v="LM-CD-A"/>
    <s v="吉迩特上海国际贸易"/>
    <s v="在用"/>
    <s v="3病区"/>
    <s v="2008.07.16"/>
    <d v="2008-07-16T00:00:00"/>
    <s v="保外"/>
    <s v="保外"/>
    <s v="3病区"/>
    <s v="防褥疮床垫"/>
    <x v="9"/>
    <x v="2"/>
    <n v="9.0383561643835613"/>
    <x v="2"/>
  </r>
  <r>
    <n v="1873"/>
    <s v="防褥疮床垫"/>
    <s v="LM-CD-A"/>
    <s v="吉迩特上海国际贸易"/>
    <s v="在用"/>
    <s v="3病区"/>
    <s v="2008.07.16"/>
    <d v="2008-07-16T00:00:00"/>
    <s v="保外"/>
    <s v="保外"/>
    <s v="3病区"/>
    <s v="防褥疮床垫"/>
    <x v="9"/>
    <x v="2"/>
    <n v="9.0383561643835613"/>
    <x v="2"/>
  </r>
  <r>
    <n v="1469"/>
    <s v="微量注射泵"/>
    <s v="WZS-50F2"/>
    <s v="浙江大学医学仪器有限"/>
    <s v="在用"/>
    <s v="介入科"/>
    <s v="2006.12.21"/>
    <d v="2006-12-21T00:00:00"/>
    <s v="保外"/>
    <s v="保外"/>
    <s v="DSA室"/>
    <s v="微量注射泵"/>
    <x v="5"/>
    <x v="1"/>
    <n v="10.608219178082193"/>
    <x v="2"/>
  </r>
  <r>
    <n v="1470"/>
    <s v="微量注射泵"/>
    <s v="WZS-50F2"/>
    <s v="浙江大学医学仪器有限"/>
    <s v="在用"/>
    <s v="26病区"/>
    <s v="2006.12.21"/>
    <d v="2006-12-21T00:00:00"/>
    <s v="保外"/>
    <s v="保外"/>
    <s v="26病区"/>
    <s v="微量注射泵"/>
    <x v="5"/>
    <x v="1"/>
    <n v="10.608219178082193"/>
    <x v="2"/>
  </r>
  <r>
    <n v="1789"/>
    <s v="微量注射泵"/>
    <s v="WZ-50C2"/>
    <s v="浙江大学医学仪器有限"/>
    <s v="在用"/>
    <s v="麻醉科"/>
    <s v="2006.03.23"/>
    <d v="2006-03-23T00:00:00"/>
    <s v="保外"/>
    <s v="保外"/>
    <s v="麻醉科"/>
    <s v="微量注射泵"/>
    <x v="5"/>
    <x v="1"/>
    <n v="11.356164383561644"/>
    <x v="2"/>
  </r>
  <r>
    <n v="1790"/>
    <s v="微量注射泵"/>
    <s v="WZ-50C2"/>
    <s v="浙江大学医学仪器有限"/>
    <s v="在用"/>
    <s v="麻醉科"/>
    <s v="2006.03.23"/>
    <d v="2006-03-23T00:00:00"/>
    <s v="保外"/>
    <s v="保外"/>
    <s v="麻醉科"/>
    <s v="微量注射泵"/>
    <x v="5"/>
    <x v="1"/>
    <n v="11.356164383561644"/>
    <x v="2"/>
  </r>
  <r>
    <n v="1791"/>
    <s v="微量注射泵"/>
    <s v="WZ-50C2"/>
    <s v="浙江大学医学仪器有限"/>
    <s v="在用"/>
    <s v="急诊科"/>
    <s v="2005.10.21"/>
    <d v="2005-10-21T00:00:00"/>
    <s v="保外"/>
    <s v="保外"/>
    <s v="急诊科"/>
    <s v="微量注射泵"/>
    <x v="5"/>
    <x v="1"/>
    <n v="11.775342465753425"/>
    <x v="2"/>
  </r>
  <r>
    <n v="1792"/>
    <s v="微量注射泵"/>
    <s v="WZ-50C2"/>
    <s v="浙江大学医学仪器有限"/>
    <s v="在用"/>
    <s v="29病区"/>
    <s v="2005.09.06"/>
    <d v="2005-09-06T00:00:00"/>
    <s v="保外"/>
    <s v="保外"/>
    <s v="29病区"/>
    <s v="微量注射泵"/>
    <x v="5"/>
    <x v="1"/>
    <n v="11.898630136986302"/>
    <x v="2"/>
  </r>
  <r>
    <n v="1793"/>
    <s v="微量注射泵"/>
    <s v="WZ-50C2"/>
    <s v="浙江大学医学仪器有限"/>
    <s v="在用"/>
    <s v="26病区"/>
    <s v="2005.02.04"/>
    <d v="2005-02-04T00:00:00"/>
    <s v="保外"/>
    <s v="保外"/>
    <s v="26病区"/>
    <s v="微量注射泵"/>
    <x v="5"/>
    <x v="1"/>
    <n v="12.484931506849316"/>
    <x v="2"/>
  </r>
  <r>
    <n v="1794"/>
    <s v="微量注射泵"/>
    <s v="WZ-50C2"/>
    <s v="浙江大学医学仪器有限"/>
    <s v="在用"/>
    <s v="25病区"/>
    <s v="2005.02.04"/>
    <d v="2005-02-04T00:00:00"/>
    <s v="保外"/>
    <s v="保外"/>
    <s v="25病区"/>
    <s v="微量注射泵"/>
    <x v="5"/>
    <x v="1"/>
    <n v="12.484931506849316"/>
    <x v="2"/>
  </r>
  <r>
    <n v="1471"/>
    <s v="微量注射泵"/>
    <s v="WZS-50F2"/>
    <s v="浙江大学医学仪器有限"/>
    <s v="在用"/>
    <s v="3病区"/>
    <s v="2004.03.24"/>
    <d v="2004-03-24T00:00:00"/>
    <s v="保外"/>
    <s v="保外"/>
    <s v="3病区"/>
    <s v="微量注射泵"/>
    <x v="5"/>
    <x v="1"/>
    <n v="13.353424657534246"/>
    <x v="2"/>
  </r>
  <r>
    <n v="1787"/>
    <s v="微量注射泵"/>
    <s v="WZ-50C2"/>
    <s v="浙江大学医学仪器有限"/>
    <s v="在用"/>
    <s v="24病区"/>
    <s v="2004.03.24"/>
    <d v="2004-03-24T00:00:00"/>
    <s v="保外"/>
    <s v="保外"/>
    <s v="24病区"/>
    <s v="微量注射泵"/>
    <x v="5"/>
    <x v="1"/>
    <n v="13.353424657534246"/>
    <x v="2"/>
  </r>
  <r>
    <n v="1786"/>
    <s v="微量注射泵"/>
    <s v="WZ-50C2"/>
    <s v="浙江大学医学仪器有限"/>
    <s v="在用"/>
    <s v="26病区"/>
    <s v="2003.12.31"/>
    <d v="2003-12-31T00:00:00"/>
    <s v="保外"/>
    <s v="保外"/>
    <s v="26病区"/>
    <s v="微量注射泵"/>
    <x v="5"/>
    <x v="1"/>
    <n v="13.583561643835617"/>
    <x v="2"/>
  </r>
  <r>
    <n v="1885"/>
    <s v="测漏器"/>
    <s v="WA23080A"/>
    <s v="奥林巴斯"/>
    <s v="在用"/>
    <s v="手术室"/>
    <s v="2015.01.09"/>
    <d v="2015-01-09T00:00:00"/>
    <s v="保外"/>
    <s v="保外"/>
    <s v="手术室"/>
    <s v="侧漏器"/>
    <x v="5"/>
    <x v="0"/>
    <n v="2.5506849315068494"/>
    <x v="0"/>
  </r>
  <r>
    <n v="1557"/>
    <s v="微量注射泵"/>
    <s v="双道微量"/>
    <s v="浙江大学医学仪器有限"/>
    <s v="在用"/>
    <s v="麻醉科"/>
    <s v="2001.08.22"/>
    <d v="2001-08-22T00:00:00"/>
    <s v="保外"/>
    <s v="保外"/>
    <s v="麻醉科"/>
    <s v="微量注射泵"/>
    <x v="5"/>
    <x v="1"/>
    <n v="15.942465753424658"/>
    <x v="2"/>
  </r>
  <r>
    <n v="1558"/>
    <s v="微量注射泵"/>
    <s v="微量"/>
    <s v="浙江大学医学仪器有限"/>
    <s v="在用"/>
    <s v="3病区"/>
    <s v="2001.08.22"/>
    <d v="2001-08-24T00:00:00"/>
    <s v="保外"/>
    <s v="保外"/>
    <s v="3病区"/>
    <s v="微量注射泵"/>
    <x v="5"/>
    <x v="1"/>
    <n v="15.936986301369863"/>
    <x v="2"/>
  </r>
  <r>
    <n v="1874"/>
    <s v="微量注射泵"/>
    <s v="WZ-50C"/>
    <s v="浙江大学医学仪器有限"/>
    <s v="在用"/>
    <s v="3病区"/>
    <s v="2001.07.24"/>
    <d v="2001-07-24T00:00:00"/>
    <s v="保外"/>
    <s v="保外"/>
    <s v="3病区"/>
    <s v="微量注射泵"/>
    <x v="5"/>
    <x v="1"/>
    <n v="16.021917808219179"/>
    <x v="2"/>
  </r>
  <r>
    <n v="1875"/>
    <s v="微量注射泵"/>
    <s v="WZ-50C"/>
    <s v="浙江大学医学仪器有限"/>
    <s v="在用"/>
    <s v="3病区"/>
    <s v="2001.07.24"/>
    <d v="2001-07-24T00:00:00"/>
    <s v="保外"/>
    <s v="保外"/>
    <s v="3病区"/>
    <s v="微量注射泵"/>
    <x v="5"/>
    <x v="1"/>
    <n v="16.021917808219179"/>
    <x v="2"/>
  </r>
  <r>
    <n v="1890"/>
    <s v="观片灯"/>
    <s v="三联"/>
    <s v="未知制造商"/>
    <s v="在用"/>
    <s v="放疗组"/>
    <s v="2013.02.01"/>
    <d v="2013-02-01T00:00:00"/>
    <s v="保外"/>
    <s v="保外"/>
    <s v="放疗室"/>
    <s v="观片灯"/>
    <x v="9"/>
    <x v="2"/>
    <n v="4.4876712328767123"/>
    <x v="1"/>
  </r>
  <r>
    <n v="1891"/>
    <s v="LED观片灯"/>
    <s v="三联"/>
    <s v="福州国德光电"/>
    <s v="在用"/>
    <s v="2病区"/>
    <s v="2011.06.16"/>
    <d v="2011-06-16T00:00:00"/>
    <s v="保外"/>
    <s v="保外"/>
    <s v="2病区"/>
    <s v="观片灯"/>
    <x v="9"/>
    <x v="2"/>
    <n v="6.1205479452054794"/>
    <x v="1"/>
  </r>
  <r>
    <n v="1892"/>
    <s v="LED观片灯"/>
    <s v="三联"/>
    <s v="福州国德光电"/>
    <s v="在用"/>
    <s v="16病区"/>
    <s v="2011.06.16"/>
    <d v="2011-06-16T00:00:00"/>
    <s v="保外"/>
    <s v="保外"/>
    <s v="16病区"/>
    <s v="观片灯"/>
    <x v="9"/>
    <x v="2"/>
    <n v="6.1205479452054794"/>
    <x v="1"/>
  </r>
  <r>
    <n v="1893"/>
    <s v="LED观片灯"/>
    <s v="三联"/>
    <s v="福州国德光电"/>
    <s v="在用"/>
    <s v="23病区"/>
    <s v="2011.06.16"/>
    <d v="2011-06-16T00:00:00"/>
    <s v="保外"/>
    <s v="保外"/>
    <s v="23病区"/>
    <s v="观片灯"/>
    <x v="9"/>
    <x v="2"/>
    <n v="6.1205479452054794"/>
    <x v="1"/>
  </r>
  <r>
    <n v="1894"/>
    <s v="LED观片灯"/>
    <s v="三联"/>
    <s v="福州国德光电"/>
    <s v="在用"/>
    <s v="11病区"/>
    <s v="2011.06.16"/>
    <d v="2011-06-16T00:00:00"/>
    <s v="保外"/>
    <s v="保外"/>
    <s v="11病区"/>
    <s v="观片灯"/>
    <x v="9"/>
    <x v="2"/>
    <n v="6.1205479452054794"/>
    <x v="1"/>
  </r>
  <r>
    <n v="1895"/>
    <s v="LED观片灯"/>
    <s v="三联"/>
    <s v="福州国德光电"/>
    <s v="在用"/>
    <s v="23病区"/>
    <s v="2011.06.16"/>
    <d v="2011-06-16T00:00:00"/>
    <s v="保外"/>
    <s v="保外"/>
    <s v="23病区"/>
    <s v="观片灯"/>
    <x v="9"/>
    <x v="2"/>
    <n v="6.1205479452054794"/>
    <x v="1"/>
  </r>
  <r>
    <n v="1896"/>
    <s v="LED观片灯"/>
    <s v="三联"/>
    <s v="福州国德光电"/>
    <s v="在用"/>
    <s v="24病区"/>
    <s v="2011.06.16"/>
    <d v="2011-06-16T00:00:00"/>
    <s v="保外"/>
    <s v="保外"/>
    <s v="24病区"/>
    <s v="观片灯"/>
    <x v="9"/>
    <x v="2"/>
    <n v="6.1205479452054794"/>
    <x v="1"/>
  </r>
  <r>
    <n v="1897"/>
    <s v="输尿管镜消毒盒"/>
    <s v="snl660"/>
    <s v="上海洪洋医疗"/>
    <s v="在用"/>
    <s v="手术室"/>
    <s v="2015.12.16"/>
    <d v="2015-12-30T00:00:00"/>
    <s v="保外"/>
    <s v="保外"/>
    <s v="手术室"/>
    <s v="消毒盒"/>
    <x v="9"/>
    <x v="1"/>
    <n v="1.5780821917808219"/>
    <x v="0"/>
  </r>
  <r>
    <n v="1898"/>
    <s v="输尿管镜消毒盒"/>
    <s v="snl660"/>
    <s v="上海洪洋医疗"/>
    <s v="在用"/>
    <s v="手术室"/>
    <s v="2015.12.16"/>
    <d v="2015-12-30T00:00:00"/>
    <s v="保外"/>
    <s v="保外"/>
    <s v="手术室"/>
    <s v="消毒盒"/>
    <x v="9"/>
    <x v="1"/>
    <n v="1.5780821917808219"/>
    <x v="0"/>
  </r>
  <r>
    <n v="1899"/>
    <s v="熔铅炉"/>
    <s v="WZ"/>
    <s v="深圳医捷科技开发有限"/>
    <s v="在用"/>
    <s v="放疗组"/>
    <s v="2007.08.07"/>
    <d v="2007-08-07T00:00:00"/>
    <s v="保外"/>
    <s v="保外"/>
    <s v="放疗室"/>
    <s v="熔铅炉"/>
    <x v="9"/>
    <x v="2"/>
    <n v="9.9808219178082194"/>
    <x v="2"/>
  </r>
  <r>
    <n v="1900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x v="2"/>
    <n v="2.7479452054794522"/>
    <x v="0"/>
  </r>
  <r>
    <n v="1901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x v="2"/>
    <n v="2.7479452054794522"/>
    <x v="0"/>
  </r>
  <r>
    <n v="1902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x v="2"/>
    <n v="2.7479452054794522"/>
    <x v="0"/>
  </r>
  <r>
    <n v="1903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x v="2"/>
    <n v="2.7479452054794522"/>
    <x v="0"/>
  </r>
  <r>
    <n v="1904"/>
    <s v="防褥疮床垫"/>
    <s v="PENTAFLEX"/>
    <s v="ARJOHUNTLEIGH"/>
    <s v="在用"/>
    <s v="2病区"/>
    <s v="2014.10.29"/>
    <d v="2014-10-29T00:00:00"/>
    <s v="保外"/>
    <s v="保外"/>
    <s v="2病区"/>
    <s v="防褥疮床垫"/>
    <x v="9"/>
    <x v="2"/>
    <n v="2.7479452054794522"/>
    <x v="0"/>
  </r>
  <r>
    <n v="1905"/>
    <s v="防褥疮床垫"/>
    <s v="PENTAFLEX"/>
    <s v="ARJOHUNTLEIGH"/>
    <s v="在用"/>
    <s v="2病区"/>
    <s v="2014.10.29"/>
    <d v="2014-10-29T00:00:00"/>
    <s v="保外"/>
    <s v="保外"/>
    <s v="2病区"/>
    <s v="防褥疮床垫"/>
    <x v="9"/>
    <x v="2"/>
    <n v="2.7479452054794522"/>
    <x v="0"/>
  </r>
  <r>
    <n v="1906"/>
    <s v="防褥疮床垫"/>
    <s v="ARJO"/>
    <s v="TC"/>
    <s v="在用"/>
    <s v="27病区"/>
    <s v="2012.05.03"/>
    <d v="2012-05-03T00:00:00"/>
    <s v="保外"/>
    <s v="保外"/>
    <s v="27病区"/>
    <s v="防褥疮床垫"/>
    <x v="9"/>
    <x v="2"/>
    <n v="5.2383561643835614"/>
    <x v="1"/>
  </r>
  <r>
    <n v="1907"/>
    <s v="防褥疮床垫"/>
    <s v="ARJO"/>
    <s v="TC"/>
    <s v="在用"/>
    <s v="27病区"/>
    <s v="2012.05.03"/>
    <d v="2012-05-03T00:00:00"/>
    <s v="保外"/>
    <s v="保外"/>
    <s v="27病区"/>
    <s v="防褥疮床垫"/>
    <x v="9"/>
    <x v="2"/>
    <n v="5.2383561643835614"/>
    <x v="1"/>
  </r>
  <r>
    <n v="1908"/>
    <s v="防褥疮床垫"/>
    <s v="ARJO"/>
    <s v="TC"/>
    <s v="在用"/>
    <s v="1病区"/>
    <s v="2012.05.03"/>
    <d v="2012-05-03T00:00:00"/>
    <s v="保外"/>
    <s v="保外"/>
    <s v="1病区"/>
    <s v="防褥疮床垫"/>
    <x v="9"/>
    <x v="2"/>
    <n v="5.2383561643835614"/>
    <x v="1"/>
  </r>
  <r>
    <n v="1909"/>
    <s v="防褥疮床垫"/>
    <s v="ARJO"/>
    <s v="TC"/>
    <s v="在用"/>
    <s v="1病区"/>
    <s v="2012.05.03"/>
    <d v="2012-05-03T00:00:00"/>
    <s v="保外"/>
    <s v="保外"/>
    <s v="1病区"/>
    <s v="防褥疮床垫"/>
    <x v="9"/>
    <x v="2"/>
    <n v="5.2383561643835614"/>
    <x v="1"/>
  </r>
  <r>
    <n v="1910"/>
    <s v="防褥疮床垫"/>
    <s v="ARJO"/>
    <s v="TC"/>
    <s v="在用"/>
    <s v="16病区"/>
    <s v="2011.12.12"/>
    <d v="2011-12-12T00:00:00"/>
    <s v="保外"/>
    <s v="保外"/>
    <s v="16病区"/>
    <s v="防褥疮床垫"/>
    <x v="9"/>
    <x v="2"/>
    <n v="5.6301369863013697"/>
    <x v="1"/>
  </r>
  <r>
    <n v="1911"/>
    <s v="防褥疮床垫"/>
    <s v="ARJO"/>
    <s v="TC"/>
    <s v="在用"/>
    <s v="16病区"/>
    <s v="2011.12.12"/>
    <d v="2011-12-12T00:00:00"/>
    <s v="保外"/>
    <s v="保外"/>
    <s v="16病区"/>
    <s v="防褥疮床垫"/>
    <x v="9"/>
    <x v="2"/>
    <n v="5.6301369863013697"/>
    <x v="1"/>
  </r>
  <r>
    <n v="1912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13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14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15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16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17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18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19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20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21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22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23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24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25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26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27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28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29"/>
    <s v="防褥疮床垫"/>
    <s v="ARJO"/>
    <s v="TC"/>
    <s v="在用"/>
    <s v="28病区"/>
    <s v="2011.05.25"/>
    <d v="2011-05-26T00:00:00"/>
    <s v="保外"/>
    <s v="保外"/>
    <s v="28病区"/>
    <s v="防褥疮床垫"/>
    <x v="9"/>
    <x v="2"/>
    <n v="6.1780821917808222"/>
    <x v="1"/>
  </r>
  <r>
    <n v="1930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1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2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3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4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5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6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37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38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39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0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1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2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3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4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5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6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7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8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49"/>
    <s v="防褥疮床垫"/>
    <s v="ARJO"/>
    <s v="TC"/>
    <s v="在用"/>
    <s v="23病区"/>
    <s v="2011.05.25"/>
    <d v="2011-05-26T00:00:00"/>
    <s v="保外"/>
    <s v="保外"/>
    <s v="23病区"/>
    <s v="防褥疮床垫"/>
    <x v="9"/>
    <x v="2"/>
    <n v="6.1780821917808222"/>
    <x v="1"/>
  </r>
  <r>
    <n v="1950"/>
    <s v="防褥疮床垫"/>
    <s v="ARJO"/>
    <s v="TC"/>
    <s v="在用"/>
    <s v="15病区"/>
    <s v="2011.05.25"/>
    <d v="2011-05-26T00:00:00"/>
    <s v="保外"/>
    <s v="保外"/>
    <s v="15病区"/>
    <s v="防褥疮床垫"/>
    <x v="9"/>
    <x v="2"/>
    <n v="6.1780821917808222"/>
    <x v="1"/>
  </r>
  <r>
    <n v="1951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52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53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54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55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56"/>
    <s v="防褥疮床垫"/>
    <s v="ARJO"/>
    <s v="TC"/>
    <s v="在用"/>
    <s v="11病区"/>
    <s v="2011.05.25"/>
    <d v="2011-05-26T00:00:00"/>
    <s v="保外"/>
    <s v="保外"/>
    <s v="11病区"/>
    <s v="防褥疮床垫"/>
    <x v="9"/>
    <x v="2"/>
    <n v="6.1780821917808222"/>
    <x v="1"/>
  </r>
  <r>
    <n v="1957"/>
    <s v="防褥疮床垫"/>
    <s v="ARJO"/>
    <s v="TC"/>
    <s v="在用"/>
    <s v="17病区"/>
    <s v="2011.05.25"/>
    <d v="2011-05-26T00:00:00"/>
    <s v="保外"/>
    <s v="保外"/>
    <s v="17病区"/>
    <s v="防褥疮床垫"/>
    <x v="9"/>
    <x v="2"/>
    <n v="6.1780821917808222"/>
    <x v="1"/>
  </r>
  <r>
    <n v="1958"/>
    <s v="防褥疮床垫"/>
    <s v="ARJO"/>
    <s v="TC"/>
    <s v="在用"/>
    <s v="17病区"/>
    <s v="2011.05.25"/>
    <d v="2011-05-26T00:00:00"/>
    <s v="保外"/>
    <s v="保外"/>
    <s v="17病区"/>
    <s v="防褥疮床垫"/>
    <x v="9"/>
    <x v="2"/>
    <n v="6.1780821917808222"/>
    <x v="1"/>
  </r>
  <r>
    <n v="1959"/>
    <s v="防褥疮床垫"/>
    <s v="ARJO"/>
    <s v="TC"/>
    <s v="在用"/>
    <s v="17病区"/>
    <s v="2011.05.25"/>
    <d v="2011-05-26T00:00:00"/>
    <s v="保外"/>
    <s v="保外"/>
    <s v="17病区"/>
    <s v="防褥疮床垫"/>
    <x v="9"/>
    <x v="2"/>
    <n v="6.1780821917808222"/>
    <x v="1"/>
  </r>
  <r>
    <n v="1960"/>
    <s v="防褥疮床垫"/>
    <s v="ARJO"/>
    <s v="TC"/>
    <s v="在用"/>
    <s v="2病区"/>
    <s v="2011.05.25"/>
    <d v="2011-05-26T00:00:00"/>
    <s v="保外"/>
    <s v="保外"/>
    <s v="2病区"/>
    <s v="防褥疮床垫"/>
    <x v="9"/>
    <x v="2"/>
    <n v="6.1780821917808222"/>
    <x v="1"/>
  </r>
  <r>
    <n v="1961"/>
    <s v="防褥疮床垫"/>
    <s v="ARJO"/>
    <s v="TC"/>
    <s v="在用"/>
    <s v="2病区"/>
    <s v="2011.05.25"/>
    <d v="2011-05-26T00:00:00"/>
    <s v="保外"/>
    <s v="保外"/>
    <s v="2病区"/>
    <s v="防褥疮床垫"/>
    <x v="9"/>
    <x v="2"/>
    <n v="6.1780821917808222"/>
    <x v="1"/>
  </r>
  <r>
    <n v="1962"/>
    <s v="防褥疮床垫"/>
    <s v="ARJO"/>
    <s v="TC"/>
    <s v="在用"/>
    <s v="16病区"/>
    <s v="2011.05.25"/>
    <d v="2011-05-26T00:00:00"/>
    <s v="保外"/>
    <s v="保外"/>
    <s v="16病区"/>
    <s v="防褥疮床垫"/>
    <x v="9"/>
    <x v="2"/>
    <n v="6.1780821917808222"/>
    <x v="1"/>
  </r>
  <r>
    <n v="1963"/>
    <s v="防褥疮床垫"/>
    <s v="ARJO"/>
    <s v="TC"/>
    <s v="在用"/>
    <s v="25病区"/>
    <s v="2011.05.25"/>
    <d v="2011-05-26T00:00:00"/>
    <s v="保外"/>
    <s v="保外"/>
    <s v="25病区"/>
    <s v="防褥疮床垫"/>
    <x v="9"/>
    <x v="2"/>
    <n v="6.1780821917808222"/>
    <x v="1"/>
  </r>
  <r>
    <n v="1964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65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66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67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68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69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70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71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72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73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74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75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76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77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78"/>
    <s v="防褥疮床垫"/>
    <s v="ARJO"/>
    <s v="TC"/>
    <s v="在用"/>
    <s v="30病区"/>
    <s v="2011.05.25"/>
    <d v="2011-05-26T00:00:00"/>
    <s v="保外"/>
    <s v="保外"/>
    <s v="30病区"/>
    <s v="防褥疮床垫"/>
    <x v="9"/>
    <x v="2"/>
    <n v="6.1780821917808222"/>
    <x v="1"/>
  </r>
  <r>
    <n v="1979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80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81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82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83"/>
    <s v="防褥疮床垫"/>
    <s v="ARJO"/>
    <s v="TC"/>
    <s v="在用"/>
    <s v="3病区"/>
    <s v="2011.05.25"/>
    <d v="2011-05-26T00:00:00"/>
    <s v="保外"/>
    <s v="保外"/>
    <s v="3病区"/>
    <s v="防褥疮床垫"/>
    <x v="9"/>
    <x v="2"/>
    <n v="6.1780821917808222"/>
    <x v="1"/>
  </r>
  <r>
    <n v="1984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85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86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87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88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89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0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1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2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3"/>
    <s v="防褥疮床垫"/>
    <s v="ARJO"/>
    <s v="TC"/>
    <s v="在用"/>
    <s v="17病区"/>
    <s v="2011.05.25"/>
    <d v="2011-05-26T00:00:00"/>
    <s v="保外"/>
    <s v="保外"/>
    <s v="17病区"/>
    <s v="防褥疮床垫"/>
    <x v="9"/>
    <x v="2"/>
    <n v="6.1780821917808222"/>
    <x v="1"/>
  </r>
  <r>
    <n v="1994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95"/>
    <s v="防褥疮床垫"/>
    <s v="ARJO"/>
    <s v="TC"/>
    <s v="在用"/>
    <s v="29病区"/>
    <s v="2011.05.25"/>
    <d v="2011-05-26T00:00:00"/>
    <s v="保外"/>
    <s v="保外"/>
    <s v="29病区"/>
    <s v="防褥疮床垫"/>
    <x v="9"/>
    <x v="2"/>
    <n v="6.1780821917808222"/>
    <x v="1"/>
  </r>
  <r>
    <n v="1996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7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8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999"/>
    <s v="防褥疮床垫"/>
    <s v="ARJO"/>
    <s v="TC"/>
    <s v="在用"/>
    <s v="26病区"/>
    <s v="2011.05.25"/>
    <d v="2011-05-26T00:00:00"/>
    <s v="保外"/>
    <s v="保外"/>
    <s v="26病区"/>
    <s v="防褥疮床垫"/>
    <x v="9"/>
    <x v="2"/>
    <n v="6.1780821917808222"/>
    <x v="1"/>
  </r>
  <r>
    <n v="1876"/>
    <s v="微量注射泵"/>
    <s v="WZ-50C"/>
    <s v="浙江大学医学仪器有限"/>
    <s v="在用"/>
    <s v="3病区"/>
    <s v="2001.07.24"/>
    <d v="2001-07-24T00:00:00"/>
    <s v="保外"/>
    <s v="保外"/>
    <s v="3病区"/>
    <s v="微量注射泵"/>
    <x v="5"/>
    <x v="1"/>
    <n v="16.021917808219179"/>
    <x v="2"/>
  </r>
  <r>
    <n v="2001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2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3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4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5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6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7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x v="2"/>
    <n v="2.7917808219178082"/>
    <x v="0"/>
  </r>
  <r>
    <n v="2008"/>
    <s v="空气消毒器"/>
    <s v="YKX.Z-800"/>
    <s v="山东新华"/>
    <s v="在用"/>
    <s v="胃肠镜室"/>
    <s v="2014.09.24"/>
    <d v="2014-09-24T00:00:00"/>
    <s v="保外"/>
    <s v="保外"/>
    <s v="内镜室"/>
    <s v="空气消毒器"/>
    <x v="9"/>
    <x v="2"/>
    <n v="2.8438356164383563"/>
    <x v="0"/>
  </r>
  <r>
    <n v="2009"/>
    <s v="空气消毒器"/>
    <s v="YKX.Z-800"/>
    <s v="山东新华"/>
    <s v="在用"/>
    <s v="胃肠镜室"/>
    <s v="2014.09.24"/>
    <d v="2014-09-24T00:00:00"/>
    <s v="保外"/>
    <s v="保外"/>
    <s v="内镜室"/>
    <s v="空气消毒器"/>
    <x v="9"/>
    <x v="2"/>
    <n v="2.8438356164383563"/>
    <x v="0"/>
  </r>
  <r>
    <n v="2010"/>
    <s v="空气消毒器"/>
    <s v="YKX.Z-800"/>
    <s v="山东新华"/>
    <s v="在用"/>
    <s v="胃肠镜室"/>
    <s v="2014.09.24"/>
    <d v="2014-09-24T00:00:00"/>
    <s v="保外"/>
    <s v="保外"/>
    <s v="内镜室"/>
    <s v="空气消毒器"/>
    <x v="9"/>
    <x v="2"/>
    <n v="2.8438356164383563"/>
    <x v="0"/>
  </r>
  <r>
    <n v="2011"/>
    <s v="插管导入器"/>
    <s v="VD0-80"/>
    <s v="上海景仁医疗"/>
    <s v="在用"/>
    <s v="麻醉科"/>
    <s v="2014.05.23"/>
    <d v="2014-05-23T00:00:00"/>
    <s v="保外"/>
    <s v="保外"/>
    <s v="麻醉科"/>
    <s v="插管导入器"/>
    <x v="9"/>
    <x v="1"/>
    <n v="3.1835616438356165"/>
    <x v="1"/>
  </r>
  <r>
    <n v="2012"/>
    <s v="空气消毒器"/>
    <s v="YKX.Z-800"/>
    <s v="山东新华"/>
    <s v="在用"/>
    <s v="急诊科"/>
    <s v="2012.08.08"/>
    <d v="2012-08-08T00:00:00"/>
    <s v="保外"/>
    <s v="保外"/>
    <s v="急诊科"/>
    <s v="空气消毒器"/>
    <x v="9"/>
    <x v="2"/>
    <n v="4.9726027397260273"/>
    <x v="1"/>
  </r>
  <r>
    <n v="2013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14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15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16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17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18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19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20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21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22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23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24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25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26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27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28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29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0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1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2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3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4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5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6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7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8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x v="2"/>
    <n v="6.1780821917808222"/>
    <x v="1"/>
  </r>
  <r>
    <n v="2039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0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1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2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3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4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5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6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7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8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49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50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51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2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3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4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5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6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7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8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59"/>
    <s v="空气消毒器"/>
    <s v="YKX.Z-800"/>
    <s v="山东新华"/>
    <s v="在用"/>
    <s v="8病区"/>
    <s v="2011.05.25"/>
    <d v="2011-05-26T00:00:00"/>
    <s v="保外"/>
    <s v="保外"/>
    <s v="8病区"/>
    <s v="空气消毒器"/>
    <x v="9"/>
    <x v="2"/>
    <n v="6.1780821917808222"/>
    <x v="1"/>
  </r>
  <r>
    <n v="2060"/>
    <s v="空气消毒器"/>
    <s v="YKX.Z-800"/>
    <s v="山东新华"/>
    <s v="在用"/>
    <s v="7病区"/>
    <s v="2011.05.25"/>
    <d v="2011-05-26T00:00:00"/>
    <s v="保外"/>
    <s v="保外"/>
    <s v="7病区"/>
    <s v="空气消毒器"/>
    <x v="9"/>
    <x v="2"/>
    <n v="6.1780821917808222"/>
    <x v="1"/>
  </r>
  <r>
    <n v="2061"/>
    <s v="空气消毒器"/>
    <s v="YKX.Z-800"/>
    <s v="山东新华"/>
    <s v="在用"/>
    <s v="超声科"/>
    <s v="2011.05.25"/>
    <d v="2011-05-26T00:00:00"/>
    <s v="保外"/>
    <s v="保外"/>
    <s v="超声科"/>
    <s v="空气消毒器"/>
    <x v="9"/>
    <x v="2"/>
    <n v="6.1780821917808222"/>
    <x v="1"/>
  </r>
  <r>
    <n v="2062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x v="2"/>
    <n v="6.1780821917808222"/>
    <x v="1"/>
  </r>
  <r>
    <n v="2063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x v="2"/>
    <n v="6.1780821917808222"/>
    <x v="1"/>
  </r>
  <r>
    <n v="2064"/>
    <s v="弓型脊柱托架"/>
    <s v="YJ1-C型"/>
    <s v="张家港日新"/>
    <s v="在用"/>
    <s v="手术室"/>
    <s v="1999.06.01"/>
    <d v="1999-06-01T00:00:00"/>
    <s v="保外"/>
    <s v="保外"/>
    <s v="手术室"/>
    <s v="脊柱托架"/>
    <x v="8"/>
    <x v="2"/>
    <n v="18.169863013698631"/>
    <x v="2"/>
  </r>
  <r>
    <n v="2065"/>
    <s v="彩色摄像头"/>
    <s v="TK-C9501EC"/>
    <s v="JVC公司"/>
    <s v="在用"/>
    <s v="病理科"/>
    <s v="2013.01.24"/>
    <d v="2013-01-24T00:00:00"/>
    <s v="保外"/>
    <s v="保外"/>
    <s v="病理科"/>
    <s v="彩色摄像头"/>
    <x v="7"/>
    <x v="1"/>
    <n v="4.5095890410958903"/>
    <x v="1"/>
  </r>
  <r>
    <n v="2066"/>
    <s v="彩色摄像头"/>
    <s v="TK-C9501EC"/>
    <s v="JVC公司"/>
    <s v="在用"/>
    <s v="病理科"/>
    <s v="2013.01.24"/>
    <d v="2013-01-24T00:00:00"/>
    <s v="保外"/>
    <s v="保外"/>
    <s v="病理科"/>
    <s v="彩色摄像头"/>
    <x v="7"/>
    <x v="1"/>
    <n v="4.5095890410958903"/>
    <x v="1"/>
  </r>
  <r>
    <n v="2067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x v="2"/>
    <n v="0.57534246575342463"/>
    <x v="3"/>
  </r>
  <r>
    <n v="2068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x v="2"/>
    <n v="0.57534246575342463"/>
    <x v="3"/>
  </r>
  <r>
    <n v="2069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x v="2"/>
    <n v="0.57534246575342463"/>
    <x v="3"/>
  </r>
  <r>
    <n v="2070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x v="2"/>
    <n v="0.57534246575342463"/>
    <x v="3"/>
  </r>
  <r>
    <n v="2071"/>
    <s v="X射线防护眼罩"/>
    <s v="F-1"/>
    <s v="北京科利达医疗"/>
    <s v="在用"/>
    <s v="介入科"/>
    <s v="2016.11.29"/>
    <d v="2016-12-30T00:00:00"/>
    <s v="保内"/>
    <s v="保内2017.12"/>
    <s v="介入科"/>
    <s v="X射线防护眼罩"/>
    <x v="14"/>
    <x v="2"/>
    <n v="0.57534246575342463"/>
    <x v="3"/>
  </r>
  <r>
    <n v="2072"/>
    <s v="多功能电离子治疗仪"/>
    <s v="GX-III"/>
    <s v="南宁科伦新技术"/>
    <s v="在用"/>
    <s v="皮肤科"/>
    <s v="2015.04.01"/>
    <d v="2015-04-01T00:00:00"/>
    <s v="保外"/>
    <s v="保外"/>
    <s v="皮肤科门诊"/>
    <s v="电离子治疗仪"/>
    <x v="8"/>
    <x v="1"/>
    <n v="2.3260273972602739"/>
    <x v="0"/>
  </r>
  <r>
    <n v="2073"/>
    <s v="X射线防护围裙"/>
    <s v="M"/>
    <s v="苏州市美康医用防护"/>
    <s v="在用"/>
    <s v="18病区"/>
    <s v="2016.10.14"/>
    <d v="2016-10-15T00:00:00"/>
    <s v="保内"/>
    <s v="保内2017.10"/>
    <s v="手术室"/>
    <s v="防护服"/>
    <x v="14"/>
    <x v="2"/>
    <n v="0.78356164383561644"/>
    <x v="3"/>
  </r>
  <r>
    <n v="2074"/>
    <s v="X射线防护围裙"/>
    <s v="M"/>
    <s v="苏州市美康医用防护"/>
    <s v="在用"/>
    <s v="18病区"/>
    <s v="2016.10.14"/>
    <d v="2016-10-15T00:00:00"/>
    <s v="保内"/>
    <s v="保内2017.10"/>
    <s v="手术室"/>
    <s v="防护服"/>
    <x v="14"/>
    <x v="2"/>
    <n v="0.78356164383561644"/>
    <x v="3"/>
  </r>
  <r>
    <n v="2075"/>
    <s v="X射线防护围裙"/>
    <s v="L"/>
    <s v="苏州市美康医用防护"/>
    <s v="在用"/>
    <s v="18病区"/>
    <s v="2016.10.14"/>
    <d v="2016-10-15T00:00:00"/>
    <s v="保内"/>
    <s v="保内2017.10"/>
    <s v="手术室"/>
    <s v="防护服"/>
    <x v="14"/>
    <x v="2"/>
    <n v="0.78356164383561644"/>
    <x v="3"/>
  </r>
  <r>
    <n v="2076"/>
    <s v="X射线防护围裙"/>
    <s v="L"/>
    <s v="苏州市美康医用防护"/>
    <s v="在用"/>
    <s v="18病区"/>
    <s v="2016.10.14"/>
    <d v="2016-10-15T00:00:00"/>
    <s v="保内"/>
    <s v="保内2017.10"/>
    <s v="手术室"/>
    <s v="防护服"/>
    <x v="14"/>
    <x v="2"/>
    <n v="0.78356164383561644"/>
    <x v="3"/>
  </r>
  <r>
    <n v="2077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78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79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80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81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82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83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x v="2"/>
    <n v="4.934246575342466"/>
    <x v="1"/>
  </r>
  <r>
    <n v="2084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x v="2"/>
    <n v="6.1780821917808222"/>
    <x v="1"/>
  </r>
  <r>
    <n v="2085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x v="2"/>
    <n v="6.1780821917808222"/>
    <x v="1"/>
  </r>
  <r>
    <n v="2086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x v="2"/>
    <n v="6.1780821917808222"/>
    <x v="1"/>
  </r>
  <r>
    <n v="2087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x v="2"/>
    <n v="6.1780821917808222"/>
    <x v="1"/>
  </r>
  <r>
    <n v="2088"/>
    <s v="LED观片灯"/>
    <s v="单联液晶"/>
    <s v="汕头市粤华医疗"/>
    <s v="在用"/>
    <s v="影像中心"/>
    <s v="2006.11.06"/>
    <d v="2006-11-06T00:00:00"/>
    <s v="保外"/>
    <s v="保外"/>
    <s v="影像中心"/>
    <s v="观片灯"/>
    <x v="9"/>
    <x v="2"/>
    <n v="10.731506849315069"/>
    <x v="2"/>
  </r>
  <r>
    <n v="2089"/>
    <s v="LED观片灯"/>
    <s v="单联液晶"/>
    <s v="汕头市粤华医疗"/>
    <s v="在用"/>
    <s v="影像中心"/>
    <s v="2006.11.06"/>
    <d v="2006-11-06T00:00:00"/>
    <s v="保外"/>
    <s v="保外"/>
    <s v="影像中心"/>
    <s v="观片灯"/>
    <x v="9"/>
    <x v="2"/>
    <n v="10.731506849315069"/>
    <x v="2"/>
  </r>
  <r>
    <n v="2090"/>
    <s v="辐照计"/>
    <s v="uvc-254"/>
    <s v="台湾路昌"/>
    <s v="在用"/>
    <s v="感染管理处"/>
    <s v="2016.01.15"/>
    <d v="2016-01-15T00:00:00"/>
    <s v="保外"/>
    <s v="保外"/>
    <s v="感染管理处"/>
    <s v="辐照计"/>
    <x v="9"/>
    <x v="2"/>
    <n v="1.5342465753424657"/>
    <x v="0"/>
  </r>
  <r>
    <n v="2091"/>
    <s v="一维水箱"/>
    <s v="TP30"/>
    <s v="北京中康联"/>
    <s v="在用"/>
    <s v="放疗组"/>
    <s v="2008.02.17"/>
    <d v="2008-02-17T00:00:00"/>
    <s v="保外"/>
    <s v="保外"/>
    <s v="放疗室"/>
    <s v="一维水箱"/>
    <x v="9"/>
    <x v="2"/>
    <n v="9.4493150684931511"/>
    <x v="2"/>
  </r>
  <r>
    <n v="2092"/>
    <s v="超声胎音仪"/>
    <s v="JDP-200C"/>
    <s v="深圳京柏医疗"/>
    <s v="在用"/>
    <s v="手术室"/>
    <s v="2017.02.16"/>
    <d v="2017-02-18T00:00:00"/>
    <s v="保内"/>
    <s v="保内2018.2"/>
    <s v="手术室"/>
    <s v="胎心仪"/>
    <x v="11"/>
    <x v="1"/>
    <n v="0.43835616438356162"/>
    <x v="3"/>
  </r>
  <r>
    <n v="2093"/>
    <s v="超声胎音仪"/>
    <s v="JDP-200C"/>
    <s v="深圳京柏医疗"/>
    <s v="在用"/>
    <s v="5病区"/>
    <s v="2016.12.24"/>
    <d v="2016-12-25T00:00:00"/>
    <s v="保内"/>
    <s v="保内2017.12"/>
    <s v="5病区"/>
    <s v="超声胎音仪"/>
    <x v="11"/>
    <x v="1"/>
    <n v="0.58904109589041098"/>
    <x v="3"/>
  </r>
  <r>
    <n v="2094"/>
    <s v="LED观片灯"/>
    <s v="双联"/>
    <s v="福州国德光电"/>
    <s v="在用"/>
    <s v="介入科"/>
    <s v="2016.11.22"/>
    <d v="2016-11-23T00:00:00"/>
    <s v="保内"/>
    <s v="保内2017.11"/>
    <s v="介入科"/>
    <s v="观片灯"/>
    <x v="9"/>
    <x v="2"/>
    <n v="0.67671232876712328"/>
    <x v="3"/>
  </r>
  <r>
    <n v="2095"/>
    <s v="LED观片灯"/>
    <s v="双联"/>
    <s v="福州国德光电"/>
    <s v="在用"/>
    <s v="介入科"/>
    <s v="2016.11.22"/>
    <d v="2016-11-23T00:00:00"/>
    <s v="保内"/>
    <s v="保内2017.11"/>
    <s v="介入科"/>
    <s v="观片灯"/>
    <x v="9"/>
    <x v="2"/>
    <n v="0.67671232876712328"/>
    <x v="3"/>
  </r>
  <r>
    <n v="2096"/>
    <s v="LED观片灯"/>
    <s v="双联"/>
    <s v="福州国德光电"/>
    <s v="在用"/>
    <s v="介入科"/>
    <s v="2016.11.22"/>
    <d v="2016-11-23T00:00:00"/>
    <s v="保内"/>
    <s v="保内2017.11"/>
    <s v="介入科"/>
    <s v="观片灯"/>
    <x v="9"/>
    <x v="2"/>
    <n v="0.67671232876712328"/>
    <x v="3"/>
  </r>
  <r>
    <n v="2097"/>
    <s v="超声胎音仪"/>
    <s v="JDP-200C"/>
    <s v="深圳京柏医疗"/>
    <s v="在用"/>
    <s v="5病区"/>
    <s v="2016.04.29"/>
    <d v="2016-04-29T00:00:00"/>
    <s v="保外"/>
    <s v="保外"/>
    <s v="5病区"/>
    <s v="超声胎音仪"/>
    <x v="11"/>
    <x v="1"/>
    <n v="1.2465753424657535"/>
    <x v="0"/>
  </r>
  <r>
    <n v="2098"/>
    <s v="三棱镜组"/>
    <s v="TY-S"/>
    <s v="天津同业科技"/>
    <s v="在用"/>
    <s v="眼科"/>
    <s v="2015.08.25"/>
    <d v="2015-08-25T00:00:00"/>
    <s v="保外"/>
    <s v="保外"/>
    <s v="眼科"/>
    <s v="三棱镜组"/>
    <x v="7"/>
    <x v="1"/>
    <n v="1.9260273972602739"/>
    <x v="0"/>
  </r>
  <r>
    <n v="2099"/>
    <s v="超声胎音仪"/>
    <s v="JDP-200C"/>
    <s v="深圳京柏医疗"/>
    <s v="在用"/>
    <s v="妇产科"/>
    <s v="2014.06.18"/>
    <d v="2014-06-18T00:00:00"/>
    <s v="保外"/>
    <s v="保外"/>
    <s v="妇产科门诊"/>
    <s v="超声胎音仪"/>
    <x v="11"/>
    <x v="1"/>
    <n v="3.1123287671232878"/>
    <x v="1"/>
  </r>
  <r>
    <n v="2100"/>
    <s v="观片灯"/>
    <s v="双联"/>
    <s v="未知制造商"/>
    <s v="在用"/>
    <s v="31病区"/>
    <s v="2014.05.08"/>
    <d v="2014-05-08T00:00:00"/>
    <s v="保外"/>
    <s v="保外"/>
    <s v="31病区"/>
    <s v="观片灯"/>
    <x v="9"/>
    <x v="2"/>
    <n v="3.2246575342465755"/>
    <x v="1"/>
  </r>
  <r>
    <n v="2101"/>
    <s v="观片灯"/>
    <s v="双联"/>
    <s v="未知制造商"/>
    <s v="在用"/>
    <s v="康复医学科"/>
    <s v="2013.01.08"/>
    <d v="2013-01-08T00:00:00"/>
    <s v="保外"/>
    <s v="保外"/>
    <s v="康复医学科"/>
    <s v="观片灯"/>
    <x v="9"/>
    <x v="2"/>
    <n v="4.5534246575342463"/>
    <x v="1"/>
  </r>
  <r>
    <n v="2102"/>
    <s v="超声胎音仪"/>
    <s v="JDP-200C"/>
    <s v="深圳京柏医疗"/>
    <s v="在用"/>
    <s v="妇产科"/>
    <s v="2012.09.28"/>
    <d v="2012-09-28T00:00:00"/>
    <s v="保外"/>
    <s v="保外"/>
    <s v="妇产科门诊"/>
    <s v="超声胎音仪"/>
    <x v="11"/>
    <x v="1"/>
    <n v="4.8328767123287673"/>
    <x v="1"/>
  </r>
  <r>
    <n v="2103"/>
    <s v="观片灯"/>
    <s v="双联"/>
    <s v="未知制造商"/>
    <s v="在用"/>
    <s v="核医学科"/>
    <s v="2012.07.04"/>
    <d v="2012-07-04T00:00:00"/>
    <s v="保外"/>
    <s v="保外"/>
    <s v="核医学科"/>
    <s v="观片灯"/>
    <x v="9"/>
    <x v="2"/>
    <n v="5.0684931506849313"/>
    <x v="1"/>
  </r>
  <r>
    <n v="2104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x v="2"/>
    <n v="5.0684931506849313"/>
    <x v="1"/>
  </r>
  <r>
    <n v="2105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x v="2"/>
    <n v="5.0684931506849313"/>
    <x v="1"/>
  </r>
  <r>
    <n v="2106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x v="2"/>
    <n v="5.0684931506849313"/>
    <x v="1"/>
  </r>
  <r>
    <n v="2107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x v="2"/>
    <n v="5.0684931506849313"/>
    <x v="1"/>
  </r>
  <r>
    <n v="2108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x v="2"/>
    <n v="5.0684931506849313"/>
    <x v="1"/>
  </r>
  <r>
    <n v="2109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x v="2"/>
    <n v="5.0684931506849313"/>
    <x v="1"/>
  </r>
  <r>
    <n v="2110"/>
    <s v="超声胎音仪"/>
    <s v="JDP-200C"/>
    <s v="深圳京柏医疗"/>
    <s v="在用"/>
    <s v="6病区"/>
    <s v="2012.03.08"/>
    <d v="2012-03-08T00:00:00"/>
    <s v="保外"/>
    <s v="保外"/>
    <s v="6病区"/>
    <s v="超声胎音仪"/>
    <x v="11"/>
    <x v="1"/>
    <n v="5.3917808219178083"/>
    <x v="1"/>
  </r>
  <r>
    <n v="2111"/>
    <s v="LED观片灯"/>
    <s v="双联"/>
    <s v="福州国德光电"/>
    <s v="在用"/>
    <s v="胃肠镜室"/>
    <s v="2011.12.12"/>
    <d v="2011-12-12T00:00:00"/>
    <s v="保外"/>
    <s v="保外"/>
    <s v="内镜室"/>
    <s v="观片灯"/>
    <x v="9"/>
    <x v="2"/>
    <n v="5.6301369863013697"/>
    <x v="1"/>
  </r>
  <r>
    <n v="2112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x v="2"/>
    <n v="5.6301369863013697"/>
    <x v="1"/>
  </r>
  <r>
    <n v="2113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x v="2"/>
    <n v="5.6301369863013697"/>
    <x v="1"/>
  </r>
  <r>
    <n v="2114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x v="2"/>
    <n v="5.6301369863013697"/>
    <x v="1"/>
  </r>
  <r>
    <n v="2115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x v="2"/>
    <n v="5.6301369863013697"/>
    <x v="1"/>
  </r>
  <r>
    <n v="2116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x v="2"/>
    <n v="5.6301369863013697"/>
    <x v="1"/>
  </r>
  <r>
    <n v="2117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x v="2"/>
    <n v="5.6301369863013697"/>
    <x v="1"/>
  </r>
  <r>
    <n v="2118"/>
    <s v="铅防护眼镜"/>
    <s v="B-1正0.5mmP"/>
    <s v="苏州市恒康医疗"/>
    <s v="在用"/>
    <s v="介入科"/>
    <s v="2011.12.12"/>
    <d v="2011-12-12T00:00:00"/>
    <s v="保外"/>
    <s v="保外"/>
    <s v="DSA室"/>
    <s v="铅防护眼镜"/>
    <x v="14"/>
    <x v="2"/>
    <n v="5.6301369863013697"/>
    <x v="1"/>
  </r>
  <r>
    <n v="2119"/>
    <s v="超声胎音仪"/>
    <s v="JDP-200C"/>
    <s v="深圳京柏医疗"/>
    <s v="在用"/>
    <s v="7病区"/>
    <s v="2011.09.30"/>
    <d v="2011-09-30T00:00:00"/>
    <s v="保外"/>
    <s v="保外"/>
    <s v="7病区"/>
    <s v="超声胎音仪"/>
    <x v="11"/>
    <x v="1"/>
    <n v="5.8301369863013699"/>
    <x v="1"/>
  </r>
  <r>
    <n v="2120"/>
    <s v="超声胎音仪"/>
    <s v="JDP-200C"/>
    <s v="深圳京柏医疗"/>
    <s v="在用"/>
    <s v="5病区"/>
    <s v="2011.07.08"/>
    <d v="2011-07-19T00:00:00"/>
    <s v="保外"/>
    <s v="保外"/>
    <s v="5病区"/>
    <s v="超声胎音仪"/>
    <x v="11"/>
    <x v="1"/>
    <n v="6.0301369863013701"/>
    <x v="1"/>
  </r>
  <r>
    <n v="2121"/>
    <s v="超声胎音仪"/>
    <s v="JDP-200C"/>
    <s v="深圳京柏医疗"/>
    <s v="在用"/>
    <s v="5病区"/>
    <s v="2011.07.08"/>
    <d v="2011-07-19T00:00:00"/>
    <s v="保外"/>
    <s v="保外"/>
    <s v="5病区"/>
    <s v="超声胎音仪"/>
    <x v="11"/>
    <x v="1"/>
    <n v="6.0301369863013701"/>
    <x v="1"/>
  </r>
  <r>
    <n v="212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23"/>
    <s v="LED观片灯"/>
    <s v="双联"/>
    <s v="福州国德光电"/>
    <s v="在用"/>
    <s v="17病区"/>
    <s v="2011.06.16"/>
    <d v="2011-06-16T00:00:00"/>
    <s v="保外"/>
    <s v="保外"/>
    <s v="17病区"/>
    <s v="观片灯"/>
    <x v="9"/>
    <x v="2"/>
    <n v="6.1205479452054794"/>
    <x v="1"/>
  </r>
  <r>
    <n v="2124"/>
    <s v="LED观片灯"/>
    <s v="双联"/>
    <s v="福州国德光电"/>
    <s v="在用"/>
    <s v="19病区"/>
    <s v="2011.06.16"/>
    <d v="2011-06-16T00:00:00"/>
    <s v="保外"/>
    <s v="保外"/>
    <s v="19病区"/>
    <s v="观片灯"/>
    <x v="9"/>
    <x v="2"/>
    <n v="6.1205479452054794"/>
    <x v="1"/>
  </r>
  <r>
    <n v="2125"/>
    <s v="LED观片灯"/>
    <s v="双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126"/>
    <s v="LED观片灯"/>
    <s v="双联"/>
    <s v="福州国德光电"/>
    <s v="在用"/>
    <s v="口腔科"/>
    <s v="2011.06.16"/>
    <d v="2011-06-16T00:00:00"/>
    <s v="保外"/>
    <s v="保外"/>
    <s v="口腔科"/>
    <s v="观片灯"/>
    <x v="9"/>
    <x v="2"/>
    <n v="6.1205479452054794"/>
    <x v="1"/>
  </r>
  <r>
    <n v="2127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x v="2"/>
    <n v="6.1205479452054794"/>
    <x v="1"/>
  </r>
  <r>
    <n v="2128"/>
    <s v="LED观片灯"/>
    <s v="双联"/>
    <s v="福州国德光电"/>
    <s v="在用"/>
    <s v="7病区"/>
    <s v="2011.06.16"/>
    <d v="2011-06-16T00:00:00"/>
    <s v="保外"/>
    <s v="保外"/>
    <s v="7病区"/>
    <s v="观片灯"/>
    <x v="9"/>
    <x v="2"/>
    <n v="6.1205479452054794"/>
    <x v="1"/>
  </r>
  <r>
    <n v="2129"/>
    <s v="LED观片灯"/>
    <s v="双联"/>
    <s v="福州国德光电"/>
    <s v="在用"/>
    <s v="25病区"/>
    <s v="2011.06.16"/>
    <d v="2011-06-16T00:00:00"/>
    <s v="保外"/>
    <s v="保外"/>
    <s v="25病区"/>
    <s v="观片灯"/>
    <x v="9"/>
    <x v="2"/>
    <n v="6.1205479452054794"/>
    <x v="1"/>
  </r>
  <r>
    <n v="2130"/>
    <s v="LED观片灯"/>
    <s v="双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131"/>
    <s v="LED观片灯"/>
    <s v="双联"/>
    <s v="福州国德光电"/>
    <s v="在用"/>
    <s v="21病区"/>
    <s v="2011.06.16"/>
    <d v="2011-06-16T00:00:00"/>
    <s v="保外"/>
    <s v="保外"/>
    <s v="21病区"/>
    <s v="观片灯"/>
    <x v="9"/>
    <x v="2"/>
    <n v="6.1205479452054794"/>
    <x v="1"/>
  </r>
  <r>
    <n v="213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33"/>
    <s v="LED观片灯"/>
    <s v="双联"/>
    <s v="福州国德光电"/>
    <s v="在用"/>
    <s v="10病区"/>
    <s v="2011.06.16"/>
    <d v="2011-06-16T00:00:00"/>
    <s v="保外"/>
    <s v="保外"/>
    <s v="10病区"/>
    <s v="观片灯"/>
    <x v="9"/>
    <x v="2"/>
    <n v="6.1205479452054794"/>
    <x v="1"/>
  </r>
  <r>
    <n v="213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35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36"/>
    <s v="LED观片灯"/>
    <s v="双联"/>
    <s v="福州国德光电"/>
    <s v="在用"/>
    <s v="22病区"/>
    <s v="2011.06.16"/>
    <d v="2011-06-16T00:00:00"/>
    <s v="保外"/>
    <s v="保外"/>
    <s v="22病区"/>
    <s v="观片灯"/>
    <x v="9"/>
    <x v="2"/>
    <n v="6.1205479452054794"/>
    <x v="1"/>
  </r>
  <r>
    <n v="2137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x v="2"/>
    <n v="6.1205479452054794"/>
    <x v="1"/>
  </r>
  <r>
    <n v="2138"/>
    <s v="LED观片灯"/>
    <s v="双联"/>
    <s v="福州国德光电"/>
    <s v="在用"/>
    <s v="25病区"/>
    <s v="2011.06.16"/>
    <d v="2011-06-16T00:00:00"/>
    <s v="保外"/>
    <s v="保外"/>
    <s v="25病区"/>
    <s v="观片灯"/>
    <x v="9"/>
    <x v="2"/>
    <n v="6.1205479452054794"/>
    <x v="1"/>
  </r>
  <r>
    <n v="2139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0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1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3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5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6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7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8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49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0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1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3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5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6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7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8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59"/>
    <s v="LED观片灯"/>
    <s v="双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160"/>
    <s v="LED观片灯"/>
    <s v="双联"/>
    <s v="福州国德光电"/>
    <s v="在用"/>
    <s v="5病区"/>
    <s v="2011.06.16"/>
    <d v="2011-06-16T00:00:00"/>
    <s v="保外"/>
    <s v="保外"/>
    <s v="5病区"/>
    <s v="观片灯"/>
    <x v="9"/>
    <x v="2"/>
    <n v="6.1205479452054794"/>
    <x v="1"/>
  </r>
  <r>
    <n v="2161"/>
    <s v="LED观片灯"/>
    <s v="双联"/>
    <s v="福州国德光电"/>
    <s v="在用"/>
    <s v="8病区"/>
    <s v="2011.06.16"/>
    <d v="2011-06-16T00:00:00"/>
    <s v="保外"/>
    <s v="保外"/>
    <s v="8病区"/>
    <s v="观片灯"/>
    <x v="9"/>
    <x v="2"/>
    <n v="6.1205479452054794"/>
    <x v="1"/>
  </r>
  <r>
    <n v="2162"/>
    <s v="LED观片灯"/>
    <s v="双联"/>
    <s v="福州国德光电"/>
    <s v="在用"/>
    <s v="9病区"/>
    <s v="2011.06.16"/>
    <d v="2011-06-16T00:00:00"/>
    <s v="保外"/>
    <s v="保外"/>
    <s v="9病区"/>
    <s v="观片灯"/>
    <x v="9"/>
    <x v="2"/>
    <n v="6.1205479452054794"/>
    <x v="1"/>
  </r>
  <r>
    <n v="2163"/>
    <s v="LED观片灯"/>
    <s v="双联"/>
    <s v="福州国德光电"/>
    <s v="在用"/>
    <s v="11病区"/>
    <s v="2011.06.16"/>
    <d v="2011-06-16T00:00:00"/>
    <s v="保外"/>
    <s v="保外"/>
    <s v="11病区"/>
    <s v="观片灯"/>
    <x v="9"/>
    <x v="2"/>
    <n v="6.1205479452054794"/>
    <x v="1"/>
  </r>
  <r>
    <n v="2164"/>
    <s v="LED观片灯"/>
    <s v="双联"/>
    <s v="福州国德光电"/>
    <s v="在用"/>
    <s v="15病区"/>
    <s v="2011.06.16"/>
    <d v="2011-06-16T00:00:00"/>
    <s v="保外"/>
    <s v="保外"/>
    <s v="15病区"/>
    <s v="观片灯"/>
    <x v="9"/>
    <x v="2"/>
    <n v="6.1205479452054794"/>
    <x v="1"/>
  </r>
  <r>
    <n v="2165"/>
    <s v="LED观片灯"/>
    <s v="双联"/>
    <s v="福州国德光电"/>
    <s v="在用"/>
    <s v="16病区"/>
    <s v="2011.06.16"/>
    <d v="2011-06-16T00:00:00"/>
    <s v="保外"/>
    <s v="保外"/>
    <s v="16病区"/>
    <s v="观片灯"/>
    <x v="9"/>
    <x v="2"/>
    <n v="6.1205479452054794"/>
    <x v="1"/>
  </r>
  <r>
    <n v="2166"/>
    <s v="LED观片灯"/>
    <s v="双联"/>
    <s v="福州国德光电"/>
    <s v="在用"/>
    <s v="18病区"/>
    <s v="2011.06.16"/>
    <d v="2011-06-16T00:00:00"/>
    <s v="保外"/>
    <s v="保外"/>
    <s v="18病区"/>
    <s v="观片灯"/>
    <x v="9"/>
    <x v="2"/>
    <n v="6.1205479452054794"/>
    <x v="1"/>
  </r>
  <r>
    <n v="2167"/>
    <s v="LED观片灯"/>
    <s v="双联"/>
    <s v="福州国德光电"/>
    <s v="在用"/>
    <s v="18病区"/>
    <s v="2011.06.16"/>
    <d v="2011-06-16T00:00:00"/>
    <s v="保外"/>
    <s v="保外"/>
    <s v="18病区"/>
    <s v="观片灯"/>
    <x v="9"/>
    <x v="2"/>
    <n v="6.1205479452054794"/>
    <x v="1"/>
  </r>
  <r>
    <n v="2168"/>
    <s v="LED观片灯"/>
    <s v="双联"/>
    <s v="福州国德光电"/>
    <s v="在用"/>
    <s v="19病区"/>
    <s v="2011.06.16"/>
    <d v="2011-06-16T00:00:00"/>
    <s v="保外"/>
    <s v="保外"/>
    <s v="19病区"/>
    <s v="观片灯"/>
    <x v="9"/>
    <x v="2"/>
    <n v="6.1205479452054794"/>
    <x v="1"/>
  </r>
  <r>
    <n v="2169"/>
    <s v="LED观片灯"/>
    <s v="双联"/>
    <s v="福州国德光电"/>
    <s v="在用"/>
    <s v="19病区"/>
    <s v="2011.06.16"/>
    <d v="2011-06-16T00:00:00"/>
    <s v="保外"/>
    <s v="保外"/>
    <s v="19病区"/>
    <s v="观片灯"/>
    <x v="9"/>
    <x v="2"/>
    <n v="6.1205479452054794"/>
    <x v="1"/>
  </r>
  <r>
    <n v="2170"/>
    <s v="LED观片灯"/>
    <s v="双联"/>
    <s v="福州国德光电"/>
    <s v="在用"/>
    <s v="20病区"/>
    <s v="2011.06.16"/>
    <d v="2011-06-16T00:00:00"/>
    <s v="保外"/>
    <s v="保外"/>
    <s v="20病区"/>
    <s v="观片灯"/>
    <x v="9"/>
    <x v="2"/>
    <n v="6.1205479452054794"/>
    <x v="1"/>
  </r>
  <r>
    <n v="2171"/>
    <s v="LED观片灯"/>
    <s v="双联"/>
    <s v="福州国德光电"/>
    <s v="在用"/>
    <s v="20病区"/>
    <s v="2011.06.16"/>
    <d v="2011-06-16T00:00:00"/>
    <s v="保外"/>
    <s v="保外"/>
    <s v="20病区"/>
    <s v="观片灯"/>
    <x v="9"/>
    <x v="2"/>
    <n v="6.1205479452054794"/>
    <x v="1"/>
  </r>
  <r>
    <n v="2172"/>
    <s v="LED观片灯"/>
    <s v="双联"/>
    <s v="福州国德光电"/>
    <s v="在用"/>
    <s v="20病区"/>
    <s v="2011.06.16"/>
    <d v="2011-06-16T00:00:00"/>
    <s v="保外"/>
    <s v="保外"/>
    <s v="20病区"/>
    <s v="观片灯"/>
    <x v="9"/>
    <x v="2"/>
    <n v="6.1205479452054794"/>
    <x v="1"/>
  </r>
  <r>
    <n v="2173"/>
    <s v="LED观片灯"/>
    <s v="双联"/>
    <s v="福州国德光电"/>
    <s v="在用"/>
    <s v="21病区"/>
    <s v="2011.06.16"/>
    <d v="2011-06-16T00:00:00"/>
    <s v="保外"/>
    <s v="保外"/>
    <s v="21病区"/>
    <s v="观片灯"/>
    <x v="9"/>
    <x v="2"/>
    <n v="6.1205479452054794"/>
    <x v="1"/>
  </r>
  <r>
    <n v="2174"/>
    <s v="LED观片灯"/>
    <s v="双联"/>
    <s v="福州国德光电"/>
    <s v="在用"/>
    <s v="22病区"/>
    <s v="2011.06.16"/>
    <d v="2011-06-16T00:00:00"/>
    <s v="保外"/>
    <s v="保外"/>
    <s v="22病区"/>
    <s v="观片灯"/>
    <x v="9"/>
    <x v="2"/>
    <n v="6.1205479452054794"/>
    <x v="1"/>
  </r>
  <r>
    <n v="2175"/>
    <s v="LED观片灯"/>
    <s v="双联"/>
    <s v="福州国德光电"/>
    <s v="在用"/>
    <s v="22病区"/>
    <s v="2011.06.16"/>
    <d v="2011-06-16T00:00:00"/>
    <s v="保外"/>
    <s v="保外"/>
    <s v="22病区"/>
    <s v="观片灯"/>
    <x v="9"/>
    <x v="2"/>
    <n v="6.1205479452054794"/>
    <x v="1"/>
  </r>
  <r>
    <n v="2176"/>
    <s v="LED观片灯"/>
    <s v="双联"/>
    <s v="福州国德光电"/>
    <s v="在用"/>
    <s v="23病区"/>
    <s v="2011.06.16"/>
    <d v="2011-06-16T00:00:00"/>
    <s v="保外"/>
    <s v="保外"/>
    <s v="23病区"/>
    <s v="观片灯"/>
    <x v="9"/>
    <x v="2"/>
    <n v="6.1205479452054794"/>
    <x v="1"/>
  </r>
  <r>
    <n v="2177"/>
    <s v="LED观片灯"/>
    <s v="双联"/>
    <s v="福州国德光电"/>
    <s v="在用"/>
    <s v="24病区"/>
    <s v="2011.06.16"/>
    <d v="2011-06-16T00:00:00"/>
    <s v="保外"/>
    <s v="保外"/>
    <s v="24病区"/>
    <s v="观片灯"/>
    <x v="9"/>
    <x v="2"/>
    <n v="6.1205479452054794"/>
    <x v="1"/>
  </r>
  <r>
    <n v="2178"/>
    <s v="LED观片灯"/>
    <s v="双联"/>
    <s v="福州国德光电"/>
    <s v="在用"/>
    <s v="26病区"/>
    <s v="2011.06.16"/>
    <d v="2011-06-16T00:00:00"/>
    <s v="保外"/>
    <s v="保外"/>
    <s v="26病区"/>
    <s v="观片灯"/>
    <x v="9"/>
    <x v="2"/>
    <n v="6.1205479452054794"/>
    <x v="1"/>
  </r>
  <r>
    <n v="2179"/>
    <s v="LED观片灯"/>
    <s v="双联"/>
    <s v="福州国德光电"/>
    <s v="在用"/>
    <s v="27病区"/>
    <s v="2011.06.16"/>
    <d v="2011-06-16T00:00:00"/>
    <s v="保外"/>
    <s v="保外"/>
    <s v="27病区"/>
    <s v="观片灯"/>
    <x v="9"/>
    <x v="2"/>
    <n v="6.1205479452054794"/>
    <x v="1"/>
  </r>
  <r>
    <n v="2180"/>
    <s v="LED观片灯"/>
    <s v="双联"/>
    <s v="福州国德光电"/>
    <s v="在用"/>
    <s v="27病区"/>
    <s v="2011.06.16"/>
    <d v="2011-06-16T00:00:00"/>
    <s v="保外"/>
    <s v="保外"/>
    <s v="27病区"/>
    <s v="观片灯"/>
    <x v="9"/>
    <x v="2"/>
    <n v="6.1205479452054794"/>
    <x v="1"/>
  </r>
  <r>
    <n v="2181"/>
    <s v="LED观片灯"/>
    <s v="双联"/>
    <s v="福州国德光电"/>
    <s v="在用"/>
    <s v="28病区"/>
    <s v="2011.06.16"/>
    <d v="2011-06-16T00:00:00"/>
    <s v="保外"/>
    <s v="保外"/>
    <s v="28病区"/>
    <s v="观片灯"/>
    <x v="9"/>
    <x v="2"/>
    <n v="6.1205479452054794"/>
    <x v="1"/>
  </r>
  <r>
    <n v="2182"/>
    <s v="LED观片灯"/>
    <s v="双联"/>
    <s v="福州国德光电"/>
    <s v="在用"/>
    <s v="28病区"/>
    <s v="2011.06.16"/>
    <d v="2011-06-16T00:00:00"/>
    <s v="保外"/>
    <s v="保外"/>
    <s v="28病区"/>
    <s v="观片灯"/>
    <x v="9"/>
    <x v="2"/>
    <n v="6.1205479452054794"/>
    <x v="1"/>
  </r>
  <r>
    <n v="2183"/>
    <s v="LED观片灯"/>
    <s v="双联"/>
    <s v="福州国德光电"/>
    <s v="在用"/>
    <s v="29病区"/>
    <s v="2011.06.16"/>
    <d v="2011-06-16T00:00:00"/>
    <s v="保外"/>
    <s v="保外"/>
    <s v="29病区"/>
    <s v="观片灯"/>
    <x v="9"/>
    <x v="2"/>
    <n v="6.1205479452054794"/>
    <x v="1"/>
  </r>
  <r>
    <n v="2184"/>
    <s v="LED观片灯"/>
    <s v="双联"/>
    <s v="福州国德光电"/>
    <s v="在用"/>
    <s v="30病区"/>
    <s v="2011.06.16"/>
    <d v="2011-06-16T00:00:00"/>
    <s v="保外"/>
    <s v="保外"/>
    <s v="30病区"/>
    <s v="观片灯"/>
    <x v="9"/>
    <x v="2"/>
    <n v="6.1205479452054794"/>
    <x v="1"/>
  </r>
  <r>
    <n v="2185"/>
    <s v="LED观片灯"/>
    <s v="双联"/>
    <s v="福州国德光电"/>
    <s v="在用"/>
    <s v="30病区"/>
    <s v="2011.06.16"/>
    <d v="2011-06-16T00:00:00"/>
    <s v="保外"/>
    <s v="保外"/>
    <s v="30病区"/>
    <s v="观片灯"/>
    <x v="9"/>
    <x v="2"/>
    <n v="6.1205479452054794"/>
    <x v="1"/>
  </r>
  <r>
    <n v="2186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x v="2"/>
    <n v="6.1205479452054794"/>
    <x v="1"/>
  </r>
  <r>
    <n v="2187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x v="2"/>
    <n v="6.1205479452054794"/>
    <x v="1"/>
  </r>
  <r>
    <n v="2188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x v="2"/>
    <n v="6.1205479452054794"/>
    <x v="1"/>
  </r>
  <r>
    <n v="2189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90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91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92"/>
    <s v="LED观片灯"/>
    <s v="双联"/>
    <s v="福州国德光电"/>
    <s v="在用"/>
    <s v="眼科"/>
    <s v="2011.06.16"/>
    <d v="2011-06-16T00:00:00"/>
    <s v="保外"/>
    <s v="保外"/>
    <s v="眼科"/>
    <s v="观片灯"/>
    <x v="9"/>
    <x v="2"/>
    <n v="6.1205479452054794"/>
    <x v="1"/>
  </r>
  <r>
    <n v="2193"/>
    <s v="LED观片灯"/>
    <s v="双联"/>
    <s v="福州国德光电"/>
    <s v="在用"/>
    <s v="6病区"/>
    <s v="2011.06.16"/>
    <d v="2011-06-16T00:00:00"/>
    <s v="保外"/>
    <s v="保外"/>
    <s v="6病区"/>
    <s v="观片灯"/>
    <x v="9"/>
    <x v="2"/>
    <n v="6.1205479452054794"/>
    <x v="1"/>
  </r>
  <r>
    <n v="219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195"/>
    <s v="超声胎音仪"/>
    <s v="JDP-200C"/>
    <s v="深圳京柏医疗"/>
    <s v="在用"/>
    <s v="5病区"/>
    <s v="2011.05.25"/>
    <d v="2011-05-26T00:00:00"/>
    <s v="保外"/>
    <s v="保外"/>
    <s v="产房"/>
    <s v="超声胎音仪"/>
    <x v="11"/>
    <x v="1"/>
    <n v="6.1780821917808222"/>
    <x v="1"/>
  </r>
  <r>
    <n v="2196"/>
    <s v="超声胎音仪"/>
    <s v="JDP-200C"/>
    <s v="深圳京柏医疗"/>
    <s v="在用"/>
    <s v="妇产科"/>
    <s v="2011.05.25"/>
    <d v="2011-05-26T00:00:00"/>
    <s v="保外"/>
    <s v="保外"/>
    <s v="妇产科门诊"/>
    <s v="超声胎音仪"/>
    <x v="11"/>
    <x v="1"/>
    <n v="6.1780821917808222"/>
    <x v="1"/>
  </r>
  <r>
    <n v="2197"/>
    <s v="床头蛇形固定器"/>
    <s v="WZ"/>
    <s v="金坛市汇达医疗"/>
    <s v="在用"/>
    <s v="手术室"/>
    <s v="2009.06.17"/>
    <d v="2009-06-17T00:00:00"/>
    <s v="保外"/>
    <s v="保外"/>
    <s v="手术室"/>
    <s v="固定器"/>
    <x v="9"/>
    <x v="2"/>
    <n v="8.117808219178082"/>
    <x v="2"/>
  </r>
  <r>
    <n v="2198"/>
    <s v="X射线防护裙(长袖)"/>
    <s v="WZ"/>
    <s v="苏州市苏东医用防护"/>
    <s v="在用"/>
    <s v="核医学科"/>
    <s v="2009.06.01"/>
    <d v="2009-06-01T00:00:00"/>
    <s v="保外"/>
    <s v="保外"/>
    <s v="特检科"/>
    <s v="防护裙"/>
    <x v="14"/>
    <x v="2"/>
    <n v="8.161643835616438"/>
    <x v="2"/>
  </r>
  <r>
    <n v="2199"/>
    <s v="铅防护眼镜"/>
    <s v="B-1正0.5mmP"/>
    <s v="苏州市恒康医疗"/>
    <s v="在用"/>
    <s v="介入科"/>
    <s v="2012.01.17"/>
    <d v="2012-01-17T00:00:00"/>
    <s v="保外"/>
    <s v="保外"/>
    <s v="DSA室"/>
    <s v="铅防护眼镜"/>
    <x v="14"/>
    <x v="2"/>
    <n v="5.5315068493150683"/>
    <x v="1"/>
  </r>
  <r>
    <n v="2200"/>
    <s v="铅防护眼镜"/>
    <s v="B-1正0.5mmP"/>
    <s v="苏州市恒康医疗"/>
    <s v="在用"/>
    <s v="介入科"/>
    <s v="2012.01.17"/>
    <d v="2012-01-17T00:00:00"/>
    <s v="保外"/>
    <s v="保外"/>
    <s v="DSA室"/>
    <s v="铅防护眼镜"/>
    <x v="14"/>
    <x v="2"/>
    <n v="5.5315068493150683"/>
    <x v="1"/>
  </r>
  <r>
    <n v="2201"/>
    <s v="铅防护眼镜"/>
    <s v="B-1正0.5mmP"/>
    <s v="苏州市恒康医疗"/>
    <s v="在用"/>
    <s v="介入科"/>
    <s v="2012.01.17"/>
    <d v="2012-01-17T00:00:00"/>
    <s v="保外"/>
    <s v="保外"/>
    <s v="DSA室"/>
    <s v="铅防护眼镜"/>
    <x v="14"/>
    <x v="2"/>
    <n v="5.5315068493150683"/>
    <x v="1"/>
  </r>
  <r>
    <n v="2202"/>
    <s v="氧浓度测定仪"/>
    <s v="CY-100B"/>
    <s v="杭州利华科技"/>
    <s v="在用"/>
    <s v="9病区"/>
    <s v="2014.01.11"/>
    <d v="2014-01-11T00:00:00"/>
    <s v="保外"/>
    <s v="保外"/>
    <s v="9病区"/>
    <s v="氧浓度测定仪"/>
    <x v="6"/>
    <x v="1"/>
    <n v="3.5452054794520547"/>
    <x v="1"/>
  </r>
  <r>
    <n v="2203"/>
    <s v="喉镜"/>
    <s v="一把中叶"/>
    <s v="德国卡威有限公司"/>
    <s v="在用"/>
    <s v="麻醉科"/>
    <s v="2007.06.16"/>
    <d v="2007-06-16T00:00:00"/>
    <s v="保外"/>
    <s v="保外"/>
    <s v="麻醉科"/>
    <s v="喉镜"/>
    <x v="7"/>
    <x v="1"/>
    <n v="10.123287671232877"/>
    <x v="2"/>
  </r>
  <r>
    <n v="2204"/>
    <s v="喉镜"/>
    <s v="一把中叶"/>
    <s v="德国卡威有限公司"/>
    <s v="在用"/>
    <s v="麻醉科"/>
    <s v="2007.06.16"/>
    <d v="2007-06-16T00:00:00"/>
    <s v="保外"/>
    <s v="保外"/>
    <s v="麻醉科"/>
    <s v="喉镜"/>
    <x v="7"/>
    <x v="1"/>
    <n v="10.123287671232877"/>
    <x v="2"/>
  </r>
  <r>
    <n v="2205"/>
    <s v="婴儿电子秤"/>
    <s v="ZY－10型"/>
    <s v="无锡衡器厂"/>
    <s v="在用"/>
    <s v="5病区"/>
    <s v="1999.11.01"/>
    <d v="1999-11-01T00:00:00"/>
    <s v="保外"/>
    <s v="保外"/>
    <s v="5病区"/>
    <s v="婴儿电子秤"/>
    <x v="9"/>
    <x v="2"/>
    <n v="17.75068493150685"/>
    <x v="2"/>
  </r>
  <r>
    <n v="2206"/>
    <s v="踏步训练机"/>
    <s v="JJKF"/>
    <s v="上海玖健"/>
    <s v="在用"/>
    <s v="3病区"/>
    <s v="2015.12.07"/>
    <d v="2015-12-07T00:00:00"/>
    <s v="保外"/>
    <s v="保外"/>
    <s v="3病区"/>
    <s v="踏步训练机"/>
    <x v="9"/>
    <x v="2"/>
    <n v="1.6410958904109589"/>
    <x v="0"/>
  </r>
  <r>
    <n v="2207"/>
    <s v="观片灯"/>
    <s v="GT-XP"/>
    <s v="上海跃进医用光学器械"/>
    <s v="在用"/>
    <s v="门诊部"/>
    <s v="2015.03.12"/>
    <d v="2015-03-12T00:00:00"/>
    <s v="保外"/>
    <s v="保外"/>
    <s v="呼吸科戒烟室"/>
    <s v="观片灯"/>
    <x v="9"/>
    <x v="2"/>
    <n v="2.3808219178082193"/>
    <x v="0"/>
  </r>
  <r>
    <n v="2208"/>
    <s v="插胃管模拟设备"/>
    <s v="H70/1"/>
    <s v="上海康津仪器"/>
    <s v="在用"/>
    <s v="科教处"/>
    <s v="2014.11.13"/>
    <d v="2014-11-13T00:00:00"/>
    <s v="保内"/>
    <s v="保内2019.11"/>
    <s v="技能操作室"/>
    <s v="插胃管模拟设备"/>
    <x v="9"/>
    <x v="2"/>
    <n v="2.7068493150684931"/>
    <x v="0"/>
  </r>
  <r>
    <n v="2209"/>
    <s v="高级导尿模型(女）"/>
    <s v="H70"/>
    <s v="上海康津仪器"/>
    <s v="在用"/>
    <s v="科教处"/>
    <s v="2014.11.13"/>
    <d v="2014-11-13T00:00:00"/>
    <s v="保内"/>
    <s v="保内2019.11"/>
    <s v="技能操作室"/>
    <s v="高级导尿模型(女）"/>
    <x v="9"/>
    <x v="2"/>
    <n v="2.7068493150684931"/>
    <x v="0"/>
  </r>
  <r>
    <n v="2210"/>
    <s v="高级导尿模型(男）"/>
    <s v="H70"/>
    <s v="上海康津仪器"/>
    <s v="在用"/>
    <s v="科教处"/>
    <s v="2014.11.13"/>
    <d v="2014-11-13T00:00:00"/>
    <s v="保内"/>
    <s v="保内2019.11"/>
    <s v="技能操作室"/>
    <s v="高级导尿模型(男）"/>
    <x v="9"/>
    <x v="2"/>
    <n v="2.7068493150684931"/>
    <x v="0"/>
  </r>
  <r>
    <n v="2211"/>
    <s v="检耳镜"/>
    <s v="22821（2.5V笔式）"/>
    <s v="美国伟伦"/>
    <s v="在用"/>
    <s v="耳鼻喉科"/>
    <s v="2011.08.31"/>
    <d v="2011-08-31T00:00:00"/>
    <s v="保外"/>
    <s v="保外"/>
    <s v="耳鼻喉科"/>
    <s v="检耳镜"/>
    <x v="7"/>
    <x v="1"/>
    <n v="5.912328767123288"/>
    <x v="1"/>
  </r>
  <r>
    <n v="2212"/>
    <s v="检耳镜"/>
    <s v="22821（2.5V笔式）"/>
    <s v="美国伟伦"/>
    <s v="在用"/>
    <s v="耳鼻喉科"/>
    <s v="2011.08.31"/>
    <d v="2011-08-31T00:00:00"/>
    <s v="保外"/>
    <s v="保外"/>
    <s v="耳鼻喉科"/>
    <s v="检耳镜"/>
    <x v="7"/>
    <x v="1"/>
    <n v="5.912328767123288"/>
    <x v="1"/>
  </r>
  <r>
    <n v="2213"/>
    <s v="电热恒温水槽"/>
    <s v="DKB-8A"/>
    <s v="上海精宏实验设备"/>
    <s v="在用"/>
    <s v="检验科"/>
    <s v="2011.08.24"/>
    <d v="2011-08-25T00:00:00"/>
    <s v="保外"/>
    <s v="保外"/>
    <s v="检验科"/>
    <s v="电热恒温水槽"/>
    <x v="9"/>
    <x v="2"/>
    <n v="5.9287671232876713"/>
    <x v="1"/>
  </r>
  <r>
    <n v="2214"/>
    <s v="电热恒温水槽"/>
    <s v="DKB-8A"/>
    <s v="上海精宏实验设备"/>
    <s v="在用"/>
    <s v="检验科"/>
    <s v="2011.08.24"/>
    <d v="2011-08-25T00:00:00"/>
    <s v="保外"/>
    <s v="保外"/>
    <s v="检验科"/>
    <s v="电热恒温水槽"/>
    <x v="9"/>
    <x v="2"/>
    <n v="5.9287671232876713"/>
    <x v="1"/>
  </r>
  <r>
    <n v="2215"/>
    <s v="喉镜"/>
    <s v="卡威光纤"/>
    <s v="德国卡威有限公司"/>
    <s v="在用"/>
    <s v="麻醉科"/>
    <s v="2010.02.11"/>
    <d v="2010-02-11T00:00:00"/>
    <s v="保外"/>
    <s v="保外"/>
    <s v="麻醉科"/>
    <s v="喉镜"/>
    <x v="7"/>
    <x v="1"/>
    <n v="7.463013698630137"/>
    <x v="1"/>
  </r>
  <r>
    <n v="2216"/>
    <s v="喉镜"/>
    <s v="卡威光纤"/>
    <s v="德国卡威有限公司"/>
    <s v="在用"/>
    <s v="麻醉科"/>
    <s v="2010.02.11"/>
    <d v="2010-02-11T00:00:00"/>
    <s v="保外"/>
    <s v="保外"/>
    <s v="麻醉科"/>
    <s v="喉镜"/>
    <x v="7"/>
    <x v="1"/>
    <n v="7.463013698630137"/>
    <x v="1"/>
  </r>
  <r>
    <n v="2217"/>
    <s v="脊柱手术托架"/>
    <s v="HXY"/>
    <s v="张家港华新医疗器械厂"/>
    <s v="在用"/>
    <s v="手术室"/>
    <s v="2006.05.27"/>
    <d v="2006-05-27T00:00:00"/>
    <s v="保外"/>
    <s v="保外"/>
    <s v="手术室"/>
    <s v="脊柱手术托架"/>
    <x v="8"/>
    <x v="2"/>
    <n v="11.178082191780822"/>
    <x v="2"/>
  </r>
  <r>
    <n v="2218"/>
    <s v="脊柱手术托架"/>
    <s v="HXY"/>
    <s v="张家港华新医疗器械厂"/>
    <s v="在用"/>
    <s v="手术室"/>
    <s v="2006.05.27"/>
    <d v="2006-05-27T00:00:00"/>
    <s v="保外"/>
    <s v="保外"/>
    <s v="手术室"/>
    <s v="脊柱手术托架"/>
    <x v="8"/>
    <x v="2"/>
    <n v="11.178082191780822"/>
    <x v="2"/>
  </r>
  <r>
    <n v="2219"/>
    <s v="雾化器"/>
    <s v="QW2605C1"/>
    <s v="成都维信"/>
    <s v="在用"/>
    <s v="10病区"/>
    <s v="2012.10.16"/>
    <d v="2012-10-16T00:00:00"/>
    <s v="保外"/>
    <s v="保外"/>
    <s v="10病区"/>
    <s v="雾化器"/>
    <x v="9"/>
    <x v="1"/>
    <n v="4.7835616438356166"/>
    <x v="1"/>
  </r>
  <r>
    <n v="2220"/>
    <s v="雾化器"/>
    <s v="QW2605C1"/>
    <s v="成都维信"/>
    <s v="在用"/>
    <s v="10病区"/>
    <s v="2012.10.16"/>
    <d v="2012-10-16T00:00:00"/>
    <s v="保外"/>
    <s v="保外"/>
    <s v="10病区"/>
    <s v="雾化器"/>
    <x v="9"/>
    <x v="1"/>
    <n v="4.7835616438356166"/>
    <x v="1"/>
  </r>
  <r>
    <n v="2221"/>
    <s v="雾化器"/>
    <s v="QW2605C1"/>
    <s v="成都维信"/>
    <s v="在用"/>
    <s v="10病区"/>
    <s v="2012.10.16"/>
    <d v="2012-10-16T00:00:00"/>
    <s v="保外"/>
    <s v="保外"/>
    <s v="10病区"/>
    <s v="雾化器"/>
    <x v="9"/>
    <x v="1"/>
    <n v="4.7835616438356166"/>
    <x v="1"/>
  </r>
  <r>
    <n v="2222"/>
    <s v="雾化器"/>
    <s v="QW2605C1"/>
    <s v="成都维信"/>
    <s v="在用"/>
    <s v="10病区"/>
    <s v="2012.10.16"/>
    <d v="2012-10-16T00:00:00"/>
    <s v="保外"/>
    <s v="保外"/>
    <s v="10病区"/>
    <s v="雾化器"/>
    <x v="9"/>
    <x v="1"/>
    <n v="4.7835616438356166"/>
    <x v="1"/>
  </r>
  <r>
    <n v="2223"/>
    <s v="雾化器"/>
    <s v="QW2605C1"/>
    <s v="成都维信"/>
    <s v="在用"/>
    <s v="10病区"/>
    <s v="2011.08.24"/>
    <d v="2011-08-25T00:00:00"/>
    <s v="保外"/>
    <s v="保外"/>
    <s v="10病区"/>
    <s v="雾化器"/>
    <x v="9"/>
    <x v="1"/>
    <n v="5.9287671232876713"/>
    <x v="1"/>
  </r>
  <r>
    <n v="2224"/>
    <s v="雾化器"/>
    <s v="QW2605C1"/>
    <s v="成都维信"/>
    <s v="在用"/>
    <s v="10病区"/>
    <s v="2011.08.24"/>
    <d v="2011-08-25T00:00:00"/>
    <s v="保外"/>
    <s v="保外"/>
    <s v="10病区"/>
    <s v="雾化器"/>
    <x v="9"/>
    <x v="1"/>
    <n v="5.9287671232876713"/>
    <x v="1"/>
  </r>
  <r>
    <n v="2225"/>
    <s v="雾化器"/>
    <s v="QW2605C1"/>
    <s v="成都维信"/>
    <s v="在用"/>
    <s v="10病区"/>
    <s v="2011.08.24"/>
    <d v="2011-08-25T00:00:00"/>
    <s v="保外"/>
    <s v="保外"/>
    <s v="10病区"/>
    <s v="雾化器"/>
    <x v="9"/>
    <x v="1"/>
    <n v="5.9287671232876713"/>
    <x v="1"/>
  </r>
  <r>
    <n v="2226"/>
    <s v="雾化器"/>
    <s v="QW2605C1"/>
    <s v="成都维信"/>
    <s v="在用"/>
    <s v="10病区"/>
    <s v="2011.08.24"/>
    <d v="2011-08-25T00:00:00"/>
    <s v="保外"/>
    <s v="保外"/>
    <s v="10病区"/>
    <s v="雾化器"/>
    <x v="9"/>
    <x v="1"/>
    <n v="5.9287671232876713"/>
    <x v="1"/>
  </r>
  <r>
    <n v="2227"/>
    <s v="雾化器"/>
    <s v="QW2605C1"/>
    <s v="成都维信"/>
    <s v="在用"/>
    <s v="10病区"/>
    <s v="2011.08.24"/>
    <d v="2011-08-25T00:00:00"/>
    <s v="保外"/>
    <s v="保外"/>
    <s v="10病区"/>
    <s v="雾化器"/>
    <x v="9"/>
    <x v="1"/>
    <n v="5.9287671232876713"/>
    <x v="1"/>
  </r>
  <r>
    <n v="2228"/>
    <s v="检眼镜片箱"/>
    <s v="SL-232"/>
    <s v="上海眼镜二厂"/>
    <s v="在用"/>
    <s v="体检中心"/>
    <s v="1996.06.01"/>
    <d v="1996-06-01T00:00:00"/>
    <s v="保外"/>
    <s v="保外"/>
    <s v="体检中心"/>
    <s v="检眼镜片箱"/>
    <x v="7"/>
    <x v="1"/>
    <n v="21.169863013698631"/>
    <x v="2"/>
  </r>
  <r>
    <n v="2229"/>
    <s v="检耳镜"/>
    <s v="卡威"/>
    <s v="德国卡威有限公司"/>
    <s v="在用"/>
    <s v="耳鼻喉科"/>
    <s v="2013.01.25"/>
    <d v="2013-01-25T00:00:00"/>
    <s v="保外"/>
    <s v="保外"/>
    <s v="耳鼻喉科"/>
    <s v="检耳镜"/>
    <x v="7"/>
    <x v="1"/>
    <n v="4.506849315068493"/>
    <x v="1"/>
  </r>
  <r>
    <n v="2230"/>
    <s v="检耳镜"/>
    <s v="卡威"/>
    <s v="德国卡威有限公司"/>
    <s v="在用"/>
    <s v="耳鼻喉科"/>
    <s v="2013.01.25"/>
    <d v="2013-01-24T00:00:00"/>
    <s v="保外"/>
    <s v="保外"/>
    <s v="耳鼻喉科"/>
    <s v="检耳镜"/>
    <x v="7"/>
    <x v="1"/>
    <n v="4.5095890410958903"/>
    <x v="1"/>
  </r>
  <r>
    <n v="2231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x v="1"/>
    <n v="5.9315068493150687"/>
    <x v="1"/>
  </r>
  <r>
    <n v="2232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x v="1"/>
    <n v="5.9315068493150687"/>
    <x v="1"/>
  </r>
  <r>
    <n v="2233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x v="1"/>
    <n v="5.9315068493150687"/>
    <x v="1"/>
  </r>
  <r>
    <n v="2234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x v="1"/>
    <n v="5.9315068493150687"/>
    <x v="1"/>
  </r>
  <r>
    <n v="2235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x v="1"/>
    <n v="5.9315068493150687"/>
    <x v="1"/>
  </r>
  <r>
    <n v="2236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x v="1"/>
    <n v="5.9315068493150687"/>
    <x v="1"/>
  </r>
  <r>
    <n v="2237"/>
    <s v="辐射仪"/>
    <s v="FD-3007KA"/>
    <s v="上海申核电子"/>
    <s v="在用"/>
    <s v="核医学科"/>
    <s v="2009.02.10"/>
    <d v="2009-02-10T00:00:00"/>
    <s v="保外"/>
    <s v="保外"/>
    <s v="特检科"/>
    <s v="辐射仪"/>
    <x v="17"/>
    <x v="2"/>
    <n v="8.4657534246575334"/>
    <x v="2"/>
  </r>
  <r>
    <n v="2238"/>
    <s v="电子秤"/>
    <s v="WZ"/>
    <s v="上海伟达"/>
    <s v="在用"/>
    <s v="血透室"/>
    <s v="2008.04.12"/>
    <d v="2008-04-12T00:00:00"/>
    <s v="保外"/>
    <s v="保外"/>
    <s v="血透室"/>
    <s v="电子秤"/>
    <x v="9"/>
    <x v="2"/>
    <n v="9.2986301369863007"/>
    <x v="2"/>
  </r>
  <r>
    <n v="2239"/>
    <s v="辐射仪"/>
    <s v="FD-3007KA"/>
    <s v="上海申核电子"/>
    <s v="在用"/>
    <s v="放疗组"/>
    <s v="2007.08.10"/>
    <d v="2007-08-10T00:00:00"/>
    <s v="保外"/>
    <s v="保外"/>
    <s v="放疗室"/>
    <s v="辐射仪"/>
    <x v="17"/>
    <x v="1"/>
    <n v="9.9726027397260282"/>
    <x v="2"/>
  </r>
  <r>
    <n v="2240"/>
    <s v="数字可调移液器"/>
    <s v="雷勃"/>
    <s v="雷勃"/>
    <s v="在用"/>
    <s v="检验科"/>
    <s v="2006.12.16"/>
    <d v="2006-12-16T00:00:00"/>
    <s v="保外"/>
    <s v="保外"/>
    <s v="检验科"/>
    <s v="数字可调移液器"/>
    <x v="9"/>
    <x v="2"/>
    <n v="10.621917808219179"/>
    <x v="2"/>
  </r>
  <r>
    <n v="2241"/>
    <s v="数字可调移液器"/>
    <s v="雷勃"/>
    <s v="雷勃"/>
    <s v="在用"/>
    <s v="检验科"/>
    <s v="2006.12.16"/>
    <d v="2006-12-16T00:00:00"/>
    <s v="保外"/>
    <s v="保外"/>
    <s v="检验科"/>
    <s v="数字可调移液器"/>
    <x v="9"/>
    <x v="2"/>
    <n v="10.621917808219179"/>
    <x v="2"/>
  </r>
  <r>
    <n v="2242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x v="2"/>
    <n v="14.367123287671232"/>
    <x v="2"/>
  </r>
  <r>
    <n v="2243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x v="2"/>
    <n v="14.367123287671232"/>
    <x v="2"/>
  </r>
  <r>
    <n v="2244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x v="2"/>
    <n v="14.367123287671232"/>
    <x v="2"/>
  </r>
  <r>
    <n v="2245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x v="2"/>
    <n v="14.367123287671232"/>
    <x v="2"/>
  </r>
  <r>
    <n v="2246"/>
    <s v="全自动恒温器"/>
    <s v="NYI-2"/>
    <s v="昆山日进"/>
    <s v="在用"/>
    <s v="口腔科"/>
    <s v="2005.09.01"/>
    <d v="2005-09-01T00:00:00"/>
    <s v="保外"/>
    <s v="保外"/>
    <s v="口腔科"/>
    <s v="全自动恒温器"/>
    <x v="9"/>
    <x v="1"/>
    <n v="11.912328767123288"/>
    <x v="2"/>
  </r>
  <r>
    <n v="2247"/>
    <s v="铅防护眼镜"/>
    <s v="WZ"/>
    <s v="苏州赛伊诺医疗"/>
    <s v="在用"/>
    <s v="核医学科"/>
    <s v="2007.05.29"/>
    <d v="2007-05-29T00:00:00"/>
    <s v="保外"/>
    <s v="保外"/>
    <s v="特检科"/>
    <s v="防护眼镜"/>
    <x v="14"/>
    <x v="2"/>
    <n v="10.172602739726027"/>
    <x v="2"/>
  </r>
  <r>
    <n v="2248"/>
    <s v="铅防护眼镜"/>
    <s v="WZ"/>
    <s v="苏州赛伊诺医疗"/>
    <s v="在用"/>
    <s v="核医学科"/>
    <s v="2007.05.29"/>
    <d v="2007-05-29T00:00:00"/>
    <s v="保外"/>
    <s v="保外"/>
    <s v="特检科"/>
    <s v="防护眼镜"/>
    <x v="14"/>
    <x v="2"/>
    <n v="10.172602739726027"/>
    <x v="2"/>
  </r>
  <r>
    <n v="2249"/>
    <s v="对光机"/>
    <s v="WZ"/>
    <s v="上海东湖机械厂"/>
    <s v="在用"/>
    <s v="眼科"/>
    <s v="1987.06.01"/>
    <d v="1987-06-01T00:00:00"/>
    <s v="保外"/>
    <s v="保外"/>
    <s v="眼科"/>
    <s v="对光机"/>
    <x v="7"/>
    <x v="1"/>
    <n v="30.17808219178082"/>
    <x v="2"/>
  </r>
  <r>
    <n v="2250"/>
    <s v="多功能细胞分类仪"/>
    <s v="WZR-BM2"/>
    <s v="苏州市东吴医用电子"/>
    <s v="在用"/>
    <s v="检验科"/>
    <s v="2014.08.18"/>
    <d v="2014-08-18T00:00:00"/>
    <s v="保外"/>
    <s v="保外"/>
    <s v="临检室"/>
    <s v="细胞分析仪"/>
    <x v="2"/>
    <x v="1"/>
    <n v="2.9452054794520546"/>
    <x v="0"/>
  </r>
  <r>
    <n v="2251"/>
    <s v="多功能细胞分类仪"/>
    <s v="WZR-BM2"/>
    <s v="苏州市东吴医用电子"/>
    <s v="在用"/>
    <s v="检验科"/>
    <s v="2014.03.20"/>
    <d v="2014-03-20T00:00:00"/>
    <s v="保外"/>
    <s v="保外"/>
    <s v="临检室"/>
    <s v="细胞分析仪"/>
    <x v="2"/>
    <x v="1"/>
    <n v="3.3589041095890413"/>
    <x v="1"/>
  </r>
  <r>
    <n v="2252"/>
    <s v="食道狭窄扩张器"/>
    <s v="ST-3型"/>
    <s v="未知制造商"/>
    <s v="在用"/>
    <s v="影像中心"/>
    <s v="1995.09.01"/>
    <d v="1995-09-01T00:00:00"/>
    <s v="保外"/>
    <s v="保外"/>
    <s v="影像中心"/>
    <s v="扩张器"/>
    <x v="9"/>
    <x v="2"/>
    <n v="21.920547945205481"/>
    <x v="2"/>
  </r>
  <r>
    <n v="2253"/>
    <s v="电子秤"/>
    <s v="TCS-150"/>
    <s v="上海东方衡器"/>
    <s v="在用"/>
    <s v="胃肠镜室"/>
    <s v="2016.08.25"/>
    <d v="2016-08-25T00:00:00"/>
    <s v="保内"/>
    <s v="保内2017.8"/>
    <s v="肺功能室"/>
    <s v="电子秤"/>
    <x v="9"/>
    <x v="2"/>
    <n v="0.92328767123287669"/>
    <x v="3"/>
  </r>
  <r>
    <n v="2254"/>
    <s v="电子秤"/>
    <s v="TCS-150"/>
    <s v="上海东方衡器"/>
    <s v="在用"/>
    <s v="31病区"/>
    <s v="2016.05.16"/>
    <d v="2016-05-16T00:00:00"/>
    <s v="保外"/>
    <s v="保外"/>
    <s v="31病区"/>
    <s v="电子秤"/>
    <x v="9"/>
    <x v="2"/>
    <n v="1.2"/>
    <x v="0"/>
  </r>
  <r>
    <n v="2255"/>
    <s v="电子秤"/>
    <s v="TCS-150"/>
    <s v="上海东方衡器"/>
    <s v="在用"/>
    <s v="门诊部"/>
    <s v="2015.06.16"/>
    <d v="2015-06-16T00:00:00"/>
    <s v="保外"/>
    <s v="保外"/>
    <s v="门诊部"/>
    <s v="电子秤"/>
    <x v="9"/>
    <x v="2"/>
    <n v="2.117808219178082"/>
    <x v="0"/>
  </r>
  <r>
    <n v="2256"/>
    <s v="电子秤"/>
    <s v="TCS-150"/>
    <s v="上海东方衡器"/>
    <s v="在用"/>
    <s v="门诊部"/>
    <s v="2014.04.02"/>
    <d v="2014-04-02T00:00:00"/>
    <s v="保外"/>
    <s v="保外"/>
    <s v="儿科候诊区"/>
    <s v="电子秤"/>
    <x v="9"/>
    <x v="2"/>
    <n v="3.3232876712328765"/>
    <x v="1"/>
  </r>
  <r>
    <n v="2257"/>
    <s v="电子秤"/>
    <s v="TCS-150"/>
    <s v="上海东方衡器"/>
    <s v="在用"/>
    <s v="29病区"/>
    <s v="2013.12.18"/>
    <d v="2013-12-18T00:00:00"/>
    <s v="保外"/>
    <s v="保外"/>
    <s v="29病区"/>
    <s v="电子秤"/>
    <x v="9"/>
    <x v="2"/>
    <n v="3.6109589041095891"/>
    <x v="1"/>
  </r>
  <r>
    <n v="2258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59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0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1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2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3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4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5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6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7"/>
    <s v="雾化器"/>
    <s v="QW2605C1"/>
    <s v="成都维信"/>
    <s v="在用"/>
    <s v="门诊部"/>
    <s v="2015.01.07"/>
    <d v="2015-01-07T00:00:00"/>
    <s v="保外"/>
    <s v="保外"/>
    <s v="儿科"/>
    <s v="雾化器"/>
    <x v="9"/>
    <x v="1"/>
    <n v="2.5561643835616437"/>
    <x v="0"/>
  </r>
  <r>
    <n v="2268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69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0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1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2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3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4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5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6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7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x v="1"/>
    <n v="2.8493150684931505"/>
    <x v="0"/>
  </r>
  <r>
    <n v="2278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x v="1"/>
    <n v="3.441095890410959"/>
    <x v="1"/>
  </r>
  <r>
    <n v="2279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x v="1"/>
    <n v="3.441095890410959"/>
    <x v="1"/>
  </r>
  <r>
    <n v="2280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x v="1"/>
    <n v="3.441095890410959"/>
    <x v="1"/>
  </r>
  <r>
    <n v="2281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x v="1"/>
    <n v="3.441095890410959"/>
    <x v="1"/>
  </r>
  <r>
    <n v="2282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x v="1"/>
    <n v="3.441095890410959"/>
    <x v="1"/>
  </r>
  <r>
    <n v="2283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x v="1"/>
    <n v="3.441095890410959"/>
    <x v="1"/>
  </r>
  <r>
    <n v="2284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285"/>
    <s v="LED观片灯"/>
    <s v="单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286"/>
    <s v="LED观片灯"/>
    <s v="单联"/>
    <s v="福州国德光电"/>
    <s v="在用"/>
    <s v="眼科"/>
    <s v="2011.06.16"/>
    <d v="2011-06-16T00:00:00"/>
    <s v="保外"/>
    <s v="保外"/>
    <s v="眼科"/>
    <s v="观片灯"/>
    <x v="9"/>
    <x v="2"/>
    <n v="6.1205479452054794"/>
    <x v="1"/>
  </r>
  <r>
    <n v="2287"/>
    <s v="LED观片灯"/>
    <s v="单联"/>
    <s v="福州国德光电"/>
    <s v="在用"/>
    <s v="25病区"/>
    <s v="2011.06.16"/>
    <d v="2011-06-16T00:00:00"/>
    <s v="保外"/>
    <s v="保外"/>
    <s v="25病区"/>
    <s v="观片灯"/>
    <x v="9"/>
    <x v="2"/>
    <n v="6.1205479452054794"/>
    <x v="1"/>
  </r>
  <r>
    <n v="2288"/>
    <s v="LED观片灯"/>
    <s v="单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289"/>
    <s v="LED观片灯"/>
    <s v="单联"/>
    <s v="福州国德光电"/>
    <s v="在用"/>
    <s v="门诊部"/>
    <s v="2011.06.16"/>
    <d v="2011-06-16T00:00:00"/>
    <s v="保外"/>
    <s v="保外"/>
    <s v="门诊部"/>
    <s v="观片灯"/>
    <x v="9"/>
    <x v="2"/>
    <n v="6.1205479452054794"/>
    <x v="1"/>
  </r>
  <r>
    <n v="2290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291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292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293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x v="2"/>
    <n v="6.1205479452054794"/>
    <x v="1"/>
  </r>
  <r>
    <n v="2294"/>
    <s v="LED观片灯"/>
    <s v="单联"/>
    <s v="福州国德光电"/>
    <s v="在用"/>
    <s v="18病区"/>
    <s v="2011.06.16"/>
    <d v="2011-06-16T00:00:00"/>
    <s v="保外"/>
    <s v="保外"/>
    <s v="18病区"/>
    <s v="观片灯"/>
    <x v="9"/>
    <x v="2"/>
    <n v="6.1205479452054794"/>
    <x v="1"/>
  </r>
  <r>
    <n v="2295"/>
    <s v="LED观片灯"/>
    <s v="单联"/>
    <s v="福州国德光电"/>
    <s v="在用"/>
    <s v="18病区"/>
    <s v="2011.06.16"/>
    <d v="2011-06-16T00:00:00"/>
    <s v="保外"/>
    <s v="保外"/>
    <s v="18病区"/>
    <s v="观片灯"/>
    <x v="9"/>
    <x v="2"/>
    <n v="6.1205479452054794"/>
    <x v="1"/>
  </r>
  <r>
    <n v="2296"/>
    <s v="电热恒温干燥箱"/>
    <s v="GZX-DH"/>
    <s v="上海跃进医疗"/>
    <s v="在用"/>
    <s v="病理科"/>
    <s v="2007.07.03"/>
    <d v="2007-07-03T00:00:00"/>
    <s v="保外"/>
    <s v="保外"/>
    <s v="病理科"/>
    <s v="恒温干燥箱"/>
    <x v="2"/>
    <x v="2"/>
    <n v="10.076712328767123"/>
    <x v="2"/>
  </r>
  <r>
    <n v="2297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x v="2"/>
    <n v="8.161643835616438"/>
    <x v="2"/>
  </r>
  <r>
    <n v="2298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x v="2"/>
    <n v="8.161643835616438"/>
    <x v="2"/>
  </r>
  <r>
    <n v="2299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x v="2"/>
    <n v="8.161643835616438"/>
    <x v="2"/>
  </r>
  <r>
    <n v="2300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x v="2"/>
    <n v="8.161643835616438"/>
    <x v="2"/>
  </r>
  <r>
    <n v="2301"/>
    <s v="电动人流吸引器"/>
    <s v="LX-3"/>
    <s v="上海医用吸引厂"/>
    <s v="在用"/>
    <s v="妇产科"/>
    <s v="2011.05.25"/>
    <d v="2011-05-26T00:00:00"/>
    <s v="保外"/>
    <s v="保外"/>
    <s v="妇产科门诊"/>
    <s v="电动人流吸引器"/>
    <x v="5"/>
    <x v="1"/>
    <n v="6.1780821917808222"/>
    <x v="1"/>
  </r>
  <r>
    <n v="2302"/>
    <s v="电动人流吸引器"/>
    <s v="LX-3"/>
    <s v="上海医用吸引厂"/>
    <s v="在用"/>
    <s v="妇产科"/>
    <s v="2011.05.25"/>
    <d v="2011-05-26T00:00:00"/>
    <s v="保外"/>
    <s v="保外"/>
    <s v="妇产科门诊"/>
    <s v="电动人流吸引器"/>
    <x v="5"/>
    <x v="1"/>
    <n v="6.1780821917808222"/>
    <x v="1"/>
  </r>
  <r>
    <n v="2303"/>
    <s v="电子人体气管插管训练模型（带报警）"/>
    <s v="KAS-5S"/>
    <s v="上海胜健医学"/>
    <s v="在用"/>
    <s v="科教处"/>
    <s v="2010.09.06"/>
    <d v="2010-09-06T00:00:00"/>
    <s v="保外"/>
    <s v="保外"/>
    <s v="科教处"/>
    <s v="电子人体气管插管训练模型"/>
    <x v="9"/>
    <x v="2"/>
    <n v="6.8958904109589039"/>
    <x v="1"/>
  </r>
  <r>
    <n v="2304"/>
    <s v="气管插管训练模型"/>
    <s v="SJ--5S"/>
    <s v="上海胜健医学"/>
    <s v="在用"/>
    <s v="科教处"/>
    <s v="2008.11.24"/>
    <d v="2008-11-24T00:00:00"/>
    <s v="保外"/>
    <s v="保外"/>
    <s v="科教处"/>
    <s v="气管插管训练模型"/>
    <x v="9"/>
    <x v="2"/>
    <n v="8.6794520547945204"/>
    <x v="2"/>
  </r>
  <r>
    <n v="2305"/>
    <s v="脉氧仪"/>
    <s v="CMS-50"/>
    <s v="秦皇岛市康泰医疗"/>
    <s v="在用"/>
    <s v="29病区"/>
    <s v="2010.08.18"/>
    <d v="2010-08-18T00:00:00"/>
    <s v="保外"/>
    <s v="保外"/>
    <s v="29病区"/>
    <s v="脉氧仪"/>
    <x v="6"/>
    <x v="1"/>
    <n v="6.9479452054794519"/>
    <x v="1"/>
  </r>
  <r>
    <n v="2306"/>
    <s v="脉氧仪"/>
    <s v="CMS-50"/>
    <s v="苏州洛晨"/>
    <s v="在用"/>
    <s v="27病区"/>
    <s v="2009.09.28"/>
    <d v="2009-09-28T00:00:00"/>
    <s v="保外"/>
    <s v="保外"/>
    <s v="27病区"/>
    <s v="脉氧仪"/>
    <x v="6"/>
    <x v="1"/>
    <n v="7.8356164383561646"/>
    <x v="1"/>
  </r>
  <r>
    <n v="2307"/>
    <s v="脉氧仪"/>
    <s v="CMS-50"/>
    <s v="苏州洛晨"/>
    <s v="在用"/>
    <s v="27病区"/>
    <s v="2009.09.28"/>
    <d v="2009-09-28T00:00:00"/>
    <s v="保外"/>
    <s v="保外"/>
    <s v="27病区"/>
    <s v="脉氧仪"/>
    <x v="6"/>
    <x v="1"/>
    <n v="7.8356164383561646"/>
    <x v="1"/>
  </r>
  <r>
    <n v="2308"/>
    <s v="验光仪电动工作台"/>
    <s v="WZ"/>
    <s v="拓普康"/>
    <s v="在用"/>
    <s v="眼科"/>
    <s v="2002.08.06"/>
    <d v="2002-08-06T00:00:00"/>
    <s v="保外"/>
    <s v="保外"/>
    <s v="眼科"/>
    <s v="验光工作台"/>
    <x v="7"/>
    <x v="2"/>
    <n v="14.986301369863014"/>
    <x v="2"/>
  </r>
  <r>
    <n v="2309"/>
    <s v="石膏切割器"/>
    <s v="DSJ--1"/>
    <s v="上海手术器械厂"/>
    <s v="在用"/>
    <s v="17病区"/>
    <s v="2008.11.05"/>
    <d v="2008-11-05T00:00:00"/>
    <s v="保外"/>
    <s v="保外"/>
    <s v="17病区"/>
    <s v="石膏切割器"/>
    <x v="12"/>
    <x v="2"/>
    <n v="8.7315068493150694"/>
    <x v="2"/>
  </r>
  <r>
    <n v="2310"/>
    <s v="喉镜"/>
    <s v="MINI-2000光纤维"/>
    <s v="南京听德立公司"/>
    <s v="在用"/>
    <s v="耳鼻喉科"/>
    <s v="2003.05.28"/>
    <d v="2003-05-28T00:00:00"/>
    <s v="保外"/>
    <s v="保外"/>
    <s v="五官科"/>
    <s v="喉镜"/>
    <x v="7"/>
    <x v="1"/>
    <n v="14.178082191780822"/>
    <x v="2"/>
  </r>
  <r>
    <n v="2311"/>
    <s v="检耳镜"/>
    <s v="2000型"/>
    <s v="未知制造商"/>
    <s v="在用"/>
    <s v="体检中心"/>
    <s v="2003.05.14"/>
    <d v="2003-05-14T00:00:00"/>
    <s v="保外"/>
    <s v="保外"/>
    <s v="体检中心"/>
    <s v="检耳镜"/>
    <x v="7"/>
    <x v="1"/>
    <n v="14.216438356164383"/>
    <x v="2"/>
  </r>
  <r>
    <n v="2312"/>
    <s v="单头无影灯"/>
    <s v="LD-II"/>
    <s v="上海医疗器械股份有限"/>
    <s v="在用"/>
    <s v="急诊科"/>
    <s v="2009.11.06"/>
    <d v="2009-11-06T00:00:00"/>
    <s v="保外"/>
    <s v="保外"/>
    <s v="急诊科"/>
    <s v="无影灯"/>
    <x v="5"/>
    <x v="1"/>
    <n v="7.7287671232876711"/>
    <x v="1"/>
  </r>
  <r>
    <n v="2313"/>
    <s v="单头无影灯"/>
    <s v="LD-II"/>
    <s v="上海医疗器械股份有限"/>
    <s v="在用"/>
    <s v="3病区"/>
    <s v="2009.03.12"/>
    <d v="2009-03-12T00:00:00"/>
    <s v="保外"/>
    <s v="保外"/>
    <s v="3病区"/>
    <s v="无影灯"/>
    <x v="5"/>
    <x v="1"/>
    <n v="8.3835616438356162"/>
    <x v="2"/>
  </r>
  <r>
    <n v="2314"/>
    <s v="单头无影灯"/>
    <s v="WZ"/>
    <s v="上海医疗器械股份有限"/>
    <s v="在用"/>
    <s v="体检中心"/>
    <s v="2005.09.06"/>
    <d v="2005-09-06T00:00:00"/>
    <s v="保外"/>
    <s v="保外"/>
    <s v="体检中心"/>
    <s v="无影灯"/>
    <x v="5"/>
    <x v="1"/>
    <n v="11.898630136986302"/>
    <x v="2"/>
  </r>
  <r>
    <n v="2315"/>
    <s v="单头无影灯"/>
    <s v="WZ"/>
    <s v="上海医疗器械股份有限"/>
    <s v="在用"/>
    <s v="体检中心"/>
    <s v="2005.09.06"/>
    <d v="2005-09-06T00:00:00"/>
    <s v="保外"/>
    <s v="保外"/>
    <s v="体检中心"/>
    <s v="无影灯"/>
    <x v="5"/>
    <x v="1"/>
    <n v="11.898630136986302"/>
    <x v="2"/>
  </r>
  <r>
    <n v="2316"/>
    <s v="紫外线消毒车"/>
    <s v="WZ"/>
    <s v="江阴市光电仪器"/>
    <s v="在用"/>
    <s v="血透室"/>
    <s v="2002.11.14"/>
    <d v="2002-11-14T00:00:00"/>
    <s v="保外"/>
    <s v="保外"/>
    <s v="血透室"/>
    <s v="消毒车"/>
    <x v="9"/>
    <x v="1"/>
    <n v="14.712328767123287"/>
    <x v="2"/>
  </r>
  <r>
    <n v="2317"/>
    <s v="气垫床"/>
    <s v="三马波动型YQ-PB"/>
    <s v="上海三马医疗"/>
    <s v="在用"/>
    <s v="28病区"/>
    <s v="2009.12.29"/>
    <d v="2009-12-29T00:00:00"/>
    <s v="保外"/>
    <s v="保外"/>
    <s v="28病区"/>
    <s v="气垫床"/>
    <x v="9"/>
    <x v="2"/>
    <n v="7.5835616438356164"/>
    <x v="1"/>
  </r>
  <r>
    <n v="2318"/>
    <s v="气垫床"/>
    <s v="三马YQ--PB"/>
    <s v="上海三马医疗"/>
    <s v="在用"/>
    <s v="17病区"/>
    <s v="2009.08.13"/>
    <d v="2009-08-13T00:00:00"/>
    <s v="保外"/>
    <s v="保外"/>
    <s v="17病区"/>
    <s v="气垫床"/>
    <x v="9"/>
    <x v="2"/>
    <n v="7.9616438356164387"/>
    <x v="1"/>
  </r>
  <r>
    <n v="2319"/>
    <s v="气垫床"/>
    <s v="三马YQ--PB"/>
    <s v="上海三马医疗"/>
    <s v="在用"/>
    <s v="17病区"/>
    <s v="2009.08.13"/>
    <d v="2009-08-13T00:00:00"/>
    <s v="保外"/>
    <s v="保外"/>
    <s v="17病区"/>
    <s v="气垫床"/>
    <x v="9"/>
    <x v="2"/>
    <n v="7.9616438356164387"/>
    <x v="1"/>
  </r>
  <r>
    <n v="2320"/>
    <s v="气垫床"/>
    <s v="三马YQ--PB"/>
    <s v="上海三马医疗"/>
    <s v="在用"/>
    <s v="17病区"/>
    <s v="2009.07.17"/>
    <d v="2009-07-17T00:00:00"/>
    <s v="保外"/>
    <s v="保外"/>
    <s v="17病区"/>
    <s v="气垫床"/>
    <x v="9"/>
    <x v="2"/>
    <n v="8.0356164383561648"/>
    <x v="2"/>
  </r>
  <r>
    <n v="2321"/>
    <s v="气垫床"/>
    <s v="YQ-PB"/>
    <s v="上海三马医疗"/>
    <s v="在用"/>
    <s v="18病区"/>
    <s v="2009.04.09"/>
    <d v="2009-04-09T00:00:00"/>
    <s v="保外"/>
    <s v="保外"/>
    <s v="18病区"/>
    <s v="气垫床"/>
    <x v="9"/>
    <x v="2"/>
    <n v="8.3068493150684937"/>
    <x v="2"/>
  </r>
  <r>
    <n v="2322"/>
    <s v="气垫床"/>
    <s v="YQ-PB"/>
    <s v="上海三马医疗"/>
    <s v="在用"/>
    <s v="18病区"/>
    <s v="2009.04.09"/>
    <d v="2009-04-09T00:00:00"/>
    <s v="保外"/>
    <s v="保外"/>
    <s v="18病区"/>
    <s v="气垫床"/>
    <x v="9"/>
    <x v="2"/>
    <n v="8.3068493150684937"/>
    <x v="2"/>
  </r>
  <r>
    <n v="2323"/>
    <s v="气垫床"/>
    <s v="三马YQ--PB"/>
    <s v="上海三马医疗"/>
    <s v="在用"/>
    <s v="16病区"/>
    <s v="2008.08.28"/>
    <d v="2008-08-28T00:00:00"/>
    <s v="保外"/>
    <s v="保外"/>
    <s v="16病区"/>
    <s v="气垫床"/>
    <x v="9"/>
    <x v="2"/>
    <n v="8.9205479452054792"/>
    <x v="2"/>
  </r>
  <r>
    <n v="2324"/>
    <s v="气垫床"/>
    <s v="三马YQ--PB"/>
    <s v="上海三马医疗"/>
    <s v="在用"/>
    <s v="29病区"/>
    <s v="2008.06.10"/>
    <d v="2008-06-10T00:00:00"/>
    <s v="保外"/>
    <s v="保外"/>
    <s v="29病区"/>
    <s v="气垫床"/>
    <x v="9"/>
    <x v="2"/>
    <n v="9.1369863013698627"/>
    <x v="2"/>
  </r>
  <r>
    <n v="2325"/>
    <s v="气垫床"/>
    <s v="三马YQ--PB"/>
    <s v="上海三马医疗"/>
    <s v="在用"/>
    <s v="29病区"/>
    <s v="2008.06.10"/>
    <d v="2008-06-10T00:00:00"/>
    <s v="保外"/>
    <s v="保外"/>
    <s v="29病区"/>
    <s v="气垫床"/>
    <x v="9"/>
    <x v="2"/>
    <n v="9.1369863013698627"/>
    <x v="2"/>
  </r>
  <r>
    <n v="2326"/>
    <s v="气垫床"/>
    <s v="三马YQ--PB"/>
    <s v="上海三马医疗"/>
    <s v="在用"/>
    <s v="29病区"/>
    <s v="2008.06.10"/>
    <d v="2008-06-10T00:00:00"/>
    <s v="保外"/>
    <s v="保外"/>
    <s v="29病区"/>
    <s v="气垫床"/>
    <x v="9"/>
    <x v="2"/>
    <n v="9.1369863013698627"/>
    <x v="2"/>
  </r>
  <r>
    <n v="2327"/>
    <s v="气垫床"/>
    <s v="三马(YQ-P2N)"/>
    <s v="上海三马医疗"/>
    <s v="在用"/>
    <s v="24病区"/>
    <s v="2008.02.22"/>
    <d v="2008-02-22T00:00:00"/>
    <s v="保外"/>
    <s v="保外"/>
    <s v="24病区"/>
    <s v="气垫床"/>
    <x v="9"/>
    <x v="2"/>
    <n v="9.4356164383561651"/>
    <x v="2"/>
  </r>
  <r>
    <n v="2328"/>
    <s v="气垫床"/>
    <s v="三马(YQ-P2N)"/>
    <s v="上海三马医疗"/>
    <s v="在用"/>
    <s v="24病区"/>
    <s v="2008.02.22"/>
    <d v="2008-02-22T00:00:00"/>
    <s v="保外"/>
    <s v="保外"/>
    <s v="24病区"/>
    <s v="气垫床"/>
    <x v="9"/>
    <x v="2"/>
    <n v="9.4356164383561651"/>
    <x v="2"/>
  </r>
  <r>
    <n v="2329"/>
    <s v="气垫床"/>
    <s v="三马(YQ-P2N)"/>
    <s v="上海三马医疗"/>
    <s v="在用"/>
    <s v="12病区"/>
    <s v="2008.02.22"/>
    <d v="2008-02-22T00:00:00"/>
    <s v="保外"/>
    <s v="保外"/>
    <s v="12病区"/>
    <s v="气垫床"/>
    <x v="9"/>
    <x v="2"/>
    <n v="9.4356164383561651"/>
    <x v="2"/>
  </r>
  <r>
    <n v="2330"/>
    <s v="气垫床"/>
    <s v="三马(YQ-P2N)"/>
    <s v="上海三马医疗"/>
    <s v="在用"/>
    <s v="16病区"/>
    <s v="2008.02.22"/>
    <d v="2008-02-22T00:00:00"/>
    <s v="保外"/>
    <s v="保外"/>
    <s v="16病区"/>
    <s v="气垫床"/>
    <x v="9"/>
    <x v="2"/>
    <n v="9.4356164383561651"/>
    <x v="2"/>
  </r>
  <r>
    <n v="2331"/>
    <s v="气垫床"/>
    <s v="YQ-PB"/>
    <s v="上海三马医疗"/>
    <s v="在用"/>
    <s v="29病区"/>
    <s v="2007.07.26"/>
    <d v="2007-07-26T00:00:00"/>
    <s v="保外"/>
    <s v="保外"/>
    <s v="29病区"/>
    <s v="气垫床"/>
    <x v="9"/>
    <x v="2"/>
    <n v="10.013698630136986"/>
    <x v="2"/>
  </r>
  <r>
    <n v="2332"/>
    <s v="气垫床"/>
    <s v="YQ-PB"/>
    <s v="上海三马医疗"/>
    <s v="在用"/>
    <s v="29病区"/>
    <s v="2007.07.26"/>
    <d v="2007-07-26T00:00:00"/>
    <s v="保外"/>
    <s v="保外"/>
    <s v="29病区"/>
    <s v="气垫床"/>
    <x v="9"/>
    <x v="2"/>
    <n v="10.013698630136986"/>
    <x v="2"/>
  </r>
  <r>
    <n v="2333"/>
    <s v="气垫床"/>
    <s v="YQ-PB"/>
    <s v="上海三马医疗"/>
    <s v="在用"/>
    <s v="15病区"/>
    <s v="2007.06.18"/>
    <d v="2007-06-18T00:00:00"/>
    <s v="保外"/>
    <s v="保外"/>
    <s v="15病区"/>
    <s v="气垫床"/>
    <x v="9"/>
    <x v="2"/>
    <n v="10.117808219178082"/>
    <x v="2"/>
  </r>
  <r>
    <n v="2334"/>
    <s v="充电式电钻"/>
    <s v="WZ"/>
    <s v="上海医疗器械股份有限"/>
    <s v="在用"/>
    <s v="24病区"/>
    <s v="1998.01.01"/>
    <d v="1998-01-01T00:00:00"/>
    <s v="保外"/>
    <s v="保外"/>
    <s v="24病区"/>
    <s v="充电式电钻"/>
    <x v="12"/>
    <x v="1"/>
    <n v="19.583561643835615"/>
    <x v="2"/>
  </r>
  <r>
    <n v="2335"/>
    <s v="手臂缝合训练模型"/>
    <s v="SJ/N"/>
    <s v="上海胜健医学"/>
    <s v="在用"/>
    <s v="科教处"/>
    <s v="2008.11.24"/>
    <d v="2008-11-24T00:00:00"/>
    <s v="保外"/>
    <s v="保外"/>
    <s v="科教处"/>
    <s v="手臂缝合训练模型"/>
    <x v="9"/>
    <x v="2"/>
    <n v="8.6794520547945204"/>
    <x v="2"/>
  </r>
  <r>
    <n v="2336"/>
    <s v="检耳镜"/>
    <s v="Riester  3000"/>
    <s v="北京现代润腾"/>
    <s v="在用"/>
    <s v="耳鼻喉科"/>
    <s v="2005.10.21"/>
    <d v="2005-10-21T00:00:00"/>
    <s v="保外"/>
    <s v="保外"/>
    <s v="五官科"/>
    <s v="检耳镜"/>
    <x v="7"/>
    <x v="1"/>
    <n v="11.775342465753425"/>
    <x v="2"/>
  </r>
  <r>
    <n v="2337"/>
    <s v="婴儿电子秤"/>
    <s v="ZY－10型"/>
    <s v="无锡衡器厂"/>
    <s v="在用"/>
    <s v="5病区"/>
    <s v="1998.01.01"/>
    <d v="1998-01-01T00:00:00"/>
    <s v="保外"/>
    <s v="保外"/>
    <s v="5病区"/>
    <s v="婴儿电子秤"/>
    <x v="9"/>
    <x v="2"/>
    <n v="19.583561643835615"/>
    <x v="2"/>
  </r>
  <r>
    <n v="2338"/>
    <s v="无汞电子血压计"/>
    <s v="UM-101"/>
    <s v="欧姆龙"/>
    <s v="在用"/>
    <s v="26病区"/>
    <s v="2010.08.18"/>
    <d v="2010-08-18T00:00:00"/>
    <s v="保外"/>
    <s v="保外"/>
    <s v="26病区"/>
    <s v="电子血压计"/>
    <x v="6"/>
    <x v="1"/>
    <n v="6.9479452054794519"/>
    <x v="1"/>
  </r>
  <r>
    <n v="2339"/>
    <s v="无汞电子血压计"/>
    <s v="UM-101"/>
    <s v="欧姆龙"/>
    <s v="在用"/>
    <s v="26病区"/>
    <s v="2010.08.18"/>
    <d v="2010-08-18T00:00:00"/>
    <s v="保外"/>
    <s v="保外"/>
    <s v="26病区"/>
    <s v="电子血压计"/>
    <x v="6"/>
    <x v="1"/>
    <n v="6.9479452054794519"/>
    <x v="1"/>
  </r>
  <r>
    <n v="2340"/>
    <s v="银贡调合机"/>
    <s v="YG-3000"/>
    <s v="杭州噢索医疗"/>
    <s v="在用"/>
    <s v="口腔科"/>
    <s v="2008.03.06"/>
    <d v="2008-03-06T00:00:00"/>
    <s v="保外"/>
    <s v="保外"/>
    <s v="口腔科"/>
    <s v="银贡调合机"/>
    <x v="16"/>
    <x v="2"/>
    <n v="9.4"/>
    <x v="2"/>
  </r>
  <r>
    <n v="2341"/>
    <s v="单头无影灯"/>
    <s v="WZ"/>
    <s v="上海医疗器械股份有限"/>
    <s v="在用"/>
    <s v="手术室"/>
    <s v="2001.07.16"/>
    <d v="2001-07-16T00:00:00"/>
    <s v="保外"/>
    <s v="保外"/>
    <s v="手术室"/>
    <s v="无影灯"/>
    <x v="5"/>
    <x v="1"/>
    <n v="16.043835616438358"/>
    <x v="2"/>
  </r>
  <r>
    <n v="2342"/>
    <s v="单头无影灯"/>
    <s v="WZ"/>
    <s v="上海医疗器械股份有限"/>
    <s v="在用"/>
    <s v="妇产科"/>
    <s v="2001.03.01"/>
    <d v="2001-03-01T00:00:00"/>
    <s v="保外"/>
    <s v="保外"/>
    <s v="妇产科门诊"/>
    <s v="无影灯"/>
    <x v="5"/>
    <x v="1"/>
    <n v="16.419178082191781"/>
    <x v="2"/>
  </r>
  <r>
    <n v="2343"/>
    <s v="气垫床"/>
    <s v="YQ-PB"/>
    <s v="上海三马医疗"/>
    <s v="在用"/>
    <s v="18病区"/>
    <s v="2010.04.22"/>
    <d v="2010-04-22T00:00:00"/>
    <s v="保外"/>
    <s v="保外"/>
    <s v="18病区"/>
    <s v="气垫床"/>
    <x v="9"/>
    <x v="2"/>
    <n v="7.2712328767123289"/>
    <x v="1"/>
  </r>
  <r>
    <n v="2344"/>
    <s v="气垫床"/>
    <s v="YQ-PB"/>
    <s v="上海三马医疗"/>
    <s v="在用"/>
    <s v="18病区"/>
    <s v="2010.04.22"/>
    <d v="2010-04-22T00:00:00"/>
    <s v="保外"/>
    <s v="保外"/>
    <s v="18病区"/>
    <s v="气垫床"/>
    <x v="9"/>
    <x v="2"/>
    <n v="7.2712328767123289"/>
    <x v="1"/>
  </r>
  <r>
    <n v="2345"/>
    <s v="气垫床"/>
    <s v="三马(YQ-P2N)"/>
    <s v="上海三马医疗"/>
    <s v="在用"/>
    <s v="27病区"/>
    <s v="2009.12.29"/>
    <d v="2009-12-29T00:00:00"/>
    <s v="保外"/>
    <s v="保外"/>
    <s v="27病区"/>
    <s v="气垫床"/>
    <x v="9"/>
    <x v="2"/>
    <n v="7.5835616438356164"/>
    <x v="1"/>
  </r>
  <r>
    <n v="2346"/>
    <s v="气垫床"/>
    <s v="三马(YQ-P2N)"/>
    <s v="上海三马医疗"/>
    <s v="在用"/>
    <s v="27病区"/>
    <s v="2009.12.29"/>
    <d v="2009-12-29T00:00:00"/>
    <s v="保外"/>
    <s v="保外"/>
    <s v="27病区"/>
    <s v="气垫床"/>
    <x v="9"/>
    <x v="2"/>
    <n v="7.5835616438356164"/>
    <x v="1"/>
  </r>
  <r>
    <n v="2347"/>
    <s v="气垫床"/>
    <s v="三马(YQ-P2N)"/>
    <s v="上海三马医疗"/>
    <s v="在用"/>
    <s v="28病区"/>
    <s v="2008.07.23"/>
    <d v="2008-07-23T00:00:00"/>
    <s v="保外"/>
    <s v="保外"/>
    <s v="28病区"/>
    <s v="气垫床"/>
    <x v="9"/>
    <x v="2"/>
    <n v="9.0191780821917806"/>
    <x v="2"/>
  </r>
  <r>
    <n v="2348"/>
    <s v="气垫床"/>
    <s v="三马(YQ-P2N)"/>
    <s v="上海三马医疗"/>
    <s v="在用"/>
    <s v="28病区"/>
    <s v="2008.07.23"/>
    <d v="2008-07-23T00:00:00"/>
    <s v="保外"/>
    <s v="保外"/>
    <s v="28病区"/>
    <s v="气垫床"/>
    <x v="9"/>
    <x v="2"/>
    <n v="9.0191780821917806"/>
    <x v="2"/>
  </r>
  <r>
    <n v="2349"/>
    <s v="气垫床"/>
    <s v="三马YQ--P2"/>
    <s v="上海三马医疗"/>
    <s v="在用"/>
    <s v="25病区"/>
    <s v="2008.06.10"/>
    <d v="2008-06-10T00:00:00"/>
    <s v="保外"/>
    <s v="保外"/>
    <s v="25病区"/>
    <s v="气垫床"/>
    <x v="9"/>
    <x v="2"/>
    <n v="9.1369863013698627"/>
    <x v="2"/>
  </r>
  <r>
    <n v="2350"/>
    <s v="气垫床"/>
    <s v="三马YQ--P2"/>
    <s v="上海三马医疗"/>
    <s v="在用"/>
    <s v="25病区"/>
    <s v="2008.06.10"/>
    <d v="2008-06-10T00:00:00"/>
    <s v="保外"/>
    <s v="保外"/>
    <s v="25病区"/>
    <s v="气垫床"/>
    <x v="9"/>
    <x v="2"/>
    <n v="9.1369863013698627"/>
    <x v="2"/>
  </r>
  <r>
    <n v="2351"/>
    <s v="气垫床"/>
    <s v="三马(YQ-P2V)"/>
    <s v="上海三马医疗"/>
    <s v="在用"/>
    <s v="21病区"/>
    <s v="2008.01.26"/>
    <d v="2008-01-26T00:00:00"/>
    <s v="保外"/>
    <s v="保外"/>
    <s v="21病区"/>
    <s v="气垫床"/>
    <x v="9"/>
    <x v="2"/>
    <n v="9.5095890410958912"/>
    <x v="2"/>
  </r>
  <r>
    <n v="2352"/>
    <s v="气垫床"/>
    <s v="三马(YQ-P2V)"/>
    <s v="上海三马医疗"/>
    <s v="在用"/>
    <s v="21病区"/>
    <s v="2008.01.26"/>
    <d v="2008-01-26T00:00:00"/>
    <s v="保外"/>
    <s v="保外"/>
    <s v="21病区"/>
    <s v="气垫床"/>
    <x v="9"/>
    <x v="2"/>
    <n v="9.5095890410958912"/>
    <x v="2"/>
  </r>
  <r>
    <n v="2353"/>
    <s v="气垫床"/>
    <s v="三马(YQ-P2N)"/>
    <s v="上海三马医疗"/>
    <s v="在用"/>
    <s v="17病区"/>
    <s v="2007.10.31"/>
    <d v="2007-10-31T00:00:00"/>
    <s v="保外"/>
    <s v="保外"/>
    <s v="17病区"/>
    <s v="气垫床"/>
    <x v="9"/>
    <x v="2"/>
    <n v="9.7479452054794518"/>
    <x v="2"/>
  </r>
  <r>
    <n v="2354"/>
    <s v="气垫床"/>
    <s v="三马(YQ-P2N)"/>
    <s v="上海三马医疗"/>
    <s v="在用"/>
    <s v="24病区"/>
    <s v="2005.08.19"/>
    <d v="2005-08-19T00:00:00"/>
    <s v="保外"/>
    <s v="保外"/>
    <s v="24病区"/>
    <s v="气垫床"/>
    <x v="9"/>
    <x v="2"/>
    <n v="11.947945205479453"/>
    <x v="2"/>
  </r>
  <r>
    <n v="2355"/>
    <s v="气垫床"/>
    <s v="三马(YQ-P2N)"/>
    <s v="上海三马医疗"/>
    <s v="在用"/>
    <s v="19病区"/>
    <s v="2003.10.27"/>
    <d v="2003-10-27T00:00:00"/>
    <s v="保外"/>
    <s v="保外"/>
    <s v="19病区"/>
    <s v="气垫床"/>
    <x v="9"/>
    <x v="2"/>
    <n v="13.761643835616438"/>
    <x v="2"/>
  </r>
  <r>
    <n v="2356"/>
    <s v="电子血压计"/>
    <s v="HEM-770A"/>
    <s v="欧姆龙"/>
    <s v="在用"/>
    <s v="26病区"/>
    <s v="2004.09.13"/>
    <d v="2004-09-13T00:00:00"/>
    <s v="保外"/>
    <s v="保外"/>
    <s v="26病区"/>
    <s v="电子血压计"/>
    <x v="6"/>
    <x v="1"/>
    <n v="12.87945205479452"/>
    <x v="2"/>
  </r>
  <r>
    <n v="2357"/>
    <s v="电动吸引器"/>
    <s v="鱼跃7A-23D"/>
    <s v="上海医用吸引厂"/>
    <s v="在用"/>
    <s v="口腔科"/>
    <s v="2003.05.10"/>
    <d v="2003-05-10T00:00:00"/>
    <s v="保外"/>
    <s v="保外"/>
    <s v="口腔科"/>
    <s v="电动吸引器"/>
    <x v="16"/>
    <x v="2"/>
    <n v="14.227397260273973"/>
    <x v="2"/>
  </r>
  <r>
    <n v="2358"/>
    <s v="电动吸引器"/>
    <s v="鱼跃7A-23D"/>
    <s v="上海医用吸引厂"/>
    <s v="在用"/>
    <s v="手术室"/>
    <s v="2003.05.10"/>
    <d v="2003-05-10T00:00:00"/>
    <s v="保外"/>
    <s v="保外"/>
    <s v="手术室"/>
    <s v="电动吸引器"/>
    <x v="5"/>
    <x v="1"/>
    <n v="14.227397260273973"/>
    <x v="2"/>
  </r>
  <r>
    <n v="2359"/>
    <s v="电动吸引器"/>
    <s v="YB-23D"/>
    <s v="上海医用吸引厂"/>
    <s v="在用"/>
    <s v="6病区"/>
    <s v="2003.05.10"/>
    <d v="2003-05-10T00:00:00"/>
    <s v="保外"/>
    <s v="保外"/>
    <s v="6病区"/>
    <s v="电动吸引器"/>
    <x v="5"/>
    <x v="1"/>
    <n v="14.227397260273973"/>
    <x v="2"/>
  </r>
  <r>
    <n v="2360"/>
    <s v="红外线耳温测量计"/>
    <s v="4020"/>
    <s v="德国博朗"/>
    <s v="在用"/>
    <s v="急诊科"/>
    <s v="2010.07.01"/>
    <d v="2010-07-01T00:00:00"/>
    <s v="保外"/>
    <s v="保外"/>
    <s v="急诊科"/>
    <s v="耳温测量计"/>
    <x v="9"/>
    <x v="1"/>
    <n v="7.0794520547945208"/>
    <x v="1"/>
  </r>
  <r>
    <n v="2361"/>
    <s v="耳温计"/>
    <s v="博朗BRAUN IRT4"/>
    <s v="德国博朗"/>
    <s v="在用"/>
    <s v="政府医务室"/>
    <s v="2010.01.15"/>
    <d v="2010-01-15T00:00:00"/>
    <s v="保外"/>
    <s v="保外"/>
    <s v="医务室"/>
    <s v="耳温计"/>
    <x v="9"/>
    <x v="1"/>
    <n v="7.536986301369863"/>
    <x v="1"/>
  </r>
  <r>
    <n v="2362"/>
    <s v="耳温仪"/>
    <s v="IRT  4020"/>
    <s v="德国博朗"/>
    <s v="在用"/>
    <s v="门诊部"/>
    <s v="2009.11.23"/>
    <d v="2009-11-23T00:00:00"/>
    <s v="保外"/>
    <s v="保外"/>
    <s v="门诊部"/>
    <s v="耳温计"/>
    <x v="9"/>
    <x v="1"/>
    <n v="7.6821917808219178"/>
    <x v="1"/>
  </r>
  <r>
    <n v="2363"/>
    <s v="耳温仪"/>
    <s v="IRT  4020"/>
    <s v="德国博朗"/>
    <s v="在用"/>
    <s v="1病区"/>
    <s v="2009.11.23"/>
    <d v="2009-11-23T00:00:00"/>
    <s v="保外"/>
    <s v="保外"/>
    <s v="1病区"/>
    <s v="耳温仪"/>
    <x v="9"/>
    <x v="1"/>
    <n v="7.6821917808219178"/>
    <x v="1"/>
  </r>
  <r>
    <n v="2364"/>
    <s v="耳温仪"/>
    <s v="IRT  4520"/>
    <s v="德国博朗"/>
    <s v="在用"/>
    <s v="门诊部"/>
    <s v="2009.09.29"/>
    <d v="2009-09-29T00:00:00"/>
    <s v="保外"/>
    <s v="保外"/>
    <s v="门诊部"/>
    <s v="耳温计"/>
    <x v="9"/>
    <x v="1"/>
    <n v="7.8328767123287673"/>
    <x v="1"/>
  </r>
  <r>
    <n v="2365"/>
    <s v="红外接种环灭菌器"/>
    <s v="HM---3000"/>
    <s v="杭州噢盛"/>
    <s v="在用"/>
    <s v="检验科"/>
    <s v="2008.10.23"/>
    <d v="2008-10-23T00:00:00"/>
    <s v="保外"/>
    <s v="保外"/>
    <s v="检验科"/>
    <s v="红外接种环灭菌器"/>
    <x v="9"/>
    <x v="1"/>
    <n v="8.7671232876712324"/>
    <x v="2"/>
  </r>
  <r>
    <n v="2366"/>
    <s v="红外接种环灭菌器"/>
    <s v="HM---3000"/>
    <s v="杭州噢盛"/>
    <s v="在用"/>
    <s v="检验科"/>
    <s v="2008.10.23"/>
    <d v="2008-10-23T00:00:00"/>
    <s v="保外"/>
    <s v="保外"/>
    <s v="检验科"/>
    <s v="红外接种环灭菌器"/>
    <x v="9"/>
    <x v="1"/>
    <n v="8.7671232876712324"/>
    <x v="2"/>
  </r>
  <r>
    <n v="2367"/>
    <s v="红外接种环灭菌器"/>
    <s v="HM---3000"/>
    <s v="杭州噢盛"/>
    <s v="在用"/>
    <s v="检验科"/>
    <s v="2008.10.23"/>
    <d v="2008-10-23T00:00:00"/>
    <s v="保外"/>
    <s v="保外"/>
    <s v="检验科"/>
    <s v="红外接种环灭菌器"/>
    <x v="9"/>
    <x v="1"/>
    <n v="8.7671232876712324"/>
    <x v="2"/>
  </r>
  <r>
    <n v="2368"/>
    <s v="气压计"/>
    <s v="WZ"/>
    <s v="未知制造商"/>
    <s v="在用"/>
    <s v="放疗组"/>
    <s v="2008.10.10"/>
    <d v="2008-10-10T00:00:00"/>
    <s v="保外"/>
    <s v="保外"/>
    <s v="放疗室"/>
    <s v="气压计"/>
    <x v="9"/>
    <x v="2"/>
    <n v="8.8027397260273972"/>
    <x v="2"/>
  </r>
  <r>
    <n v="2369"/>
    <s v="雾化器"/>
    <s v="402型"/>
    <s v="鱼跃医疗"/>
    <s v="在用"/>
    <s v="1病区"/>
    <s v="2003.05.19"/>
    <d v="2003-05-19T00:00:00"/>
    <s v="保外"/>
    <s v="保外"/>
    <s v="1病区"/>
    <s v="雾化器"/>
    <x v="9"/>
    <x v="1"/>
    <n v="14.202739726027398"/>
    <x v="2"/>
  </r>
  <r>
    <n v="2370"/>
    <s v="检眼镜"/>
    <s v="YZ11D"/>
    <s v="苏州洛晨"/>
    <s v="在用"/>
    <s v="24病区"/>
    <s v="2006.03.10"/>
    <d v="2006-03-10T00:00:00"/>
    <s v="保外"/>
    <s v="保外"/>
    <s v="24病区"/>
    <s v="检眼镜"/>
    <x v="7"/>
    <x v="1"/>
    <n v="11.391780821917807"/>
    <x v="2"/>
  </r>
  <r>
    <n v="2371"/>
    <s v="电子血压计"/>
    <s v="WZ"/>
    <s v="欧姆龙"/>
    <s v="在用"/>
    <s v="15病区"/>
    <s v="2006.05.15"/>
    <d v="2006-05-15T00:00:00"/>
    <s v="保外"/>
    <s v="保外"/>
    <s v="15病区"/>
    <s v="电子血压计"/>
    <x v="6"/>
    <x v="1"/>
    <n v="11.210958904109589"/>
    <x v="2"/>
  </r>
  <r>
    <n v="2372"/>
    <s v="电子血压计"/>
    <s v="HEM-7000"/>
    <s v="欧姆龙"/>
    <s v="在用"/>
    <s v="妇产科"/>
    <s v="2005.12.15"/>
    <d v="2005-12-15T00:00:00"/>
    <s v="保外"/>
    <s v="保外"/>
    <s v="妇产科门诊"/>
    <s v="电子血压计"/>
    <x v="6"/>
    <x v="1"/>
    <n v="11.624657534246575"/>
    <x v="2"/>
  </r>
  <r>
    <n v="2373"/>
    <s v="电子血压计"/>
    <s v="HEM-757"/>
    <s v="欧姆龙"/>
    <s v="在用"/>
    <s v="体检中心"/>
    <s v="2005.03.22"/>
    <d v="2005-03-22T00:00:00"/>
    <s v="保外"/>
    <s v="保外"/>
    <s v="体检中心"/>
    <s v="电子血压计"/>
    <x v="9"/>
    <x v="1"/>
    <n v="12.358904109589041"/>
    <x v="2"/>
  </r>
  <r>
    <n v="2374"/>
    <s v="电子血压计"/>
    <s v="HEM-757"/>
    <s v="欧姆龙"/>
    <s v="在用"/>
    <s v="16病区"/>
    <s v="2005.03.17"/>
    <d v="2005-03-17T00:00:00"/>
    <s v="保外"/>
    <s v="保外"/>
    <s v="16病区"/>
    <s v="电子血压计"/>
    <x v="6"/>
    <x v="1"/>
    <n v="12.372602739726027"/>
    <x v="2"/>
  </r>
  <r>
    <n v="2375"/>
    <s v="电子血压计"/>
    <s v="HEM-757"/>
    <s v="欧姆龙"/>
    <s v="在用"/>
    <s v="17病区"/>
    <s v="2005.01.07"/>
    <d v="2005-01-07T00:00:00"/>
    <s v="保外"/>
    <s v="保外"/>
    <s v="17病区"/>
    <s v="电子血压计"/>
    <x v="6"/>
    <x v="1"/>
    <n v="12.561643835616438"/>
    <x v="2"/>
  </r>
  <r>
    <n v="2376"/>
    <s v="电子血压计"/>
    <s v="HEM-757"/>
    <s v="欧姆龙"/>
    <s v="在用"/>
    <s v="体检中心"/>
    <s v="2004.12.08"/>
    <d v="2004-12-08T00:00:00"/>
    <s v="保外"/>
    <s v="保外"/>
    <s v="体检中心"/>
    <s v="电子血压计"/>
    <x v="9"/>
    <x v="1"/>
    <n v="12.643835616438356"/>
    <x v="2"/>
  </r>
  <r>
    <n v="2377"/>
    <s v="电子血压计"/>
    <s v="HEM-757"/>
    <s v="欧姆龙"/>
    <s v="在用"/>
    <s v="22病区"/>
    <s v="2004.11.26"/>
    <d v="2004-11-26T00:00:00"/>
    <s v="保外"/>
    <s v="保外"/>
    <s v="22病区"/>
    <s v="电子血压计"/>
    <x v="6"/>
    <x v="1"/>
    <n v="12.676712328767124"/>
    <x v="2"/>
  </r>
  <r>
    <n v="2378"/>
    <s v="电动吸引器"/>
    <s v="YB-23D"/>
    <s v="上海医用吸引厂"/>
    <s v="在用"/>
    <s v="1病区"/>
    <s v="2009.11.24"/>
    <d v="2009-11-24T00:00:00"/>
    <s v="保外"/>
    <s v="保外"/>
    <s v="1病区"/>
    <s v="电动吸引器"/>
    <x v="5"/>
    <x v="1"/>
    <n v="7.6794520547945204"/>
    <x v="1"/>
  </r>
  <r>
    <n v="2379"/>
    <s v="电动吸引器"/>
    <s v="鱼跃7A-23D"/>
    <s v="上海医用吸引厂"/>
    <s v="在用"/>
    <s v="27病区"/>
    <s v="2008.09.11"/>
    <d v="2008-09-11T00:00:00"/>
    <s v="保外"/>
    <s v="保外"/>
    <s v="27病区"/>
    <s v="电动吸引器"/>
    <x v="5"/>
    <x v="1"/>
    <n v="8.882191780821918"/>
    <x v="2"/>
  </r>
  <r>
    <n v="2380"/>
    <s v="电动吸引器"/>
    <s v="YB--23D"/>
    <s v="未知制造商"/>
    <s v="在用"/>
    <s v="25病区"/>
    <s v="2008.04.16"/>
    <d v="2008-04-16T00:00:00"/>
    <s v="保外"/>
    <s v="保外"/>
    <s v="25病区"/>
    <s v="电动吸引器"/>
    <x v="5"/>
    <x v="1"/>
    <n v="9.287671232876713"/>
    <x v="2"/>
  </r>
  <r>
    <n v="2381"/>
    <s v="电动吸引器"/>
    <s v="鱼跃7A-23D"/>
    <s v="上海医用吸引厂"/>
    <s v="在用"/>
    <s v="26病区"/>
    <s v="2007.10.16"/>
    <d v="2007-10-16T00:00:00"/>
    <s v="保外"/>
    <s v="保外"/>
    <s v="26病区"/>
    <s v="电动吸引器"/>
    <x v="5"/>
    <x v="1"/>
    <n v="9.7890410958904113"/>
    <x v="2"/>
  </r>
  <r>
    <n v="2382"/>
    <s v="X射线防护眼镜"/>
    <s v="WZ"/>
    <s v="苏州市苏东医用防护"/>
    <s v="在用"/>
    <s v="核医学科"/>
    <s v="2009.06.01"/>
    <d v="2009-06-01T00:00:00"/>
    <s v="保外"/>
    <s v="保外"/>
    <s v="特检科"/>
    <s v="防护眼镜"/>
    <x v="14"/>
    <x v="2"/>
    <n v="8.161643835616438"/>
    <x v="2"/>
  </r>
  <r>
    <n v="2383"/>
    <s v="X射线防护围脖"/>
    <s v="WZ"/>
    <s v="苏州市苏东医用防护"/>
    <s v="在用"/>
    <s v="核医学科"/>
    <s v="2009.06.01"/>
    <d v="2009-06-01T00:00:00"/>
    <s v="保外"/>
    <s v="保外"/>
    <s v="特检科"/>
    <s v="防护围脖"/>
    <x v="14"/>
    <x v="2"/>
    <n v="8.161643835616438"/>
    <x v="2"/>
  </r>
  <r>
    <m/>
    <m/>
    <m/>
    <m/>
    <m/>
    <m/>
    <m/>
    <m/>
    <m/>
    <m/>
    <m/>
    <m/>
    <x v="20"/>
    <x v="3"/>
    <m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84">
  <r>
    <n v="1"/>
    <s v="螺旋CT"/>
    <s v="Revolution"/>
    <s v="GE医疗集团"/>
    <s v="在用"/>
    <s v="影像中心"/>
    <s v="2016.06.30"/>
    <d v="2016-06-20T00:00:00"/>
    <s v="保外"/>
    <s v="保外"/>
    <s v="影像中心"/>
    <s v="CT"/>
    <x v="0"/>
    <s v="三类"/>
    <n v="1.1041095890410959"/>
    <s v="2年-3年"/>
    <s v="Y"/>
    <x v="0"/>
  </r>
  <r>
    <n v="2"/>
    <s v="医用直线加速器"/>
    <s v="Clinac CX"/>
    <s v="美国瓦里安"/>
    <s v="在用"/>
    <s v="放疗组"/>
    <s v="2012.12.27"/>
    <d v="2012-12-27T00:00:00"/>
    <s v="保外"/>
    <s v="保外"/>
    <s v="放疗室"/>
    <s v="加速器"/>
    <x v="1"/>
    <s v="三类"/>
    <n v="4.5863013698630137"/>
    <s v="3年-8年"/>
    <s v="Y"/>
    <x v="0"/>
  </r>
  <r>
    <n v="3"/>
    <s v="1.5T磁共振成像系统"/>
    <s v="Magnetom Avanto1.5T"/>
    <s v="SIEMEMS医疗系统集团"/>
    <s v="在用"/>
    <s v="影像中心"/>
    <s v="2011.05.26"/>
    <d v="2011-05-27T00:00:00"/>
    <s v="保内"/>
    <s v="保内2019.7"/>
    <s v="影像中心"/>
    <s v="MR"/>
    <x v="0"/>
    <s v="三类"/>
    <n v="6.1753424657534248"/>
    <s v="3年-8年"/>
    <s v="Y"/>
    <x v="1"/>
  </r>
  <r>
    <n v="4"/>
    <s v="螺旋CT"/>
    <s v="40层Somatom Sensatio"/>
    <s v="SIEMEMS医疗系统集团"/>
    <s v="在用"/>
    <s v="影像中心"/>
    <s v="2007.04.08"/>
    <d v="2007-04-08T00:00:00"/>
    <s v="保内"/>
    <s v="保内2020.4"/>
    <s v="影像中心"/>
    <s v="CT"/>
    <x v="0"/>
    <s v="三类"/>
    <n v="10.312328767123288"/>
    <s v="8年以上"/>
    <s v="Y"/>
    <x v="0"/>
  </r>
  <r>
    <n v="5"/>
    <s v="生化免疫流水线系统"/>
    <s v="Advia2400、Centau XP"/>
    <s v="SIEMEMS医疗系统集团"/>
    <s v="在用"/>
    <s v="检验科"/>
    <s v="2011.06.15"/>
    <d v="2011-06-15T00:00:00"/>
    <s v="保外"/>
    <s v="保外"/>
    <s v="检验科"/>
    <s v="生化免疫"/>
    <x v="2"/>
    <s v="二类"/>
    <n v="6.1232876712328768"/>
    <s v="3年-8年"/>
    <s v="Y"/>
    <x v="0"/>
  </r>
  <r>
    <n v="6"/>
    <s v="血管造影系统"/>
    <s v="optima CL323i"/>
    <s v="GE医疗集团"/>
    <s v="在用"/>
    <s v="介入科"/>
    <s v="2017.01.20"/>
    <d v="2017-01-20T00:00:00"/>
    <s v="保外"/>
    <s v="保外"/>
    <s v="介入科"/>
    <s v="DSA"/>
    <x v="0"/>
    <s v="三类"/>
    <n v="0.51780821917808217"/>
    <s v="1年以内"/>
    <s v="Y"/>
    <x v="1"/>
  </r>
  <r>
    <n v="7"/>
    <s v="螺旋CT"/>
    <s v="EMotion16"/>
    <s v="西门子公司"/>
    <s v="在用"/>
    <s v="影像中心"/>
    <s v="2011.05.26"/>
    <d v="2011-05-27T00:00:00"/>
    <s v="保内"/>
    <s v="保内2020.4"/>
    <s v="影像中心"/>
    <s v="CT"/>
    <x v="0"/>
    <s v="三类"/>
    <n v="6.1753424657534248"/>
    <s v="3年-8年"/>
    <s v="Y"/>
    <x v="0"/>
  </r>
  <r>
    <n v="8"/>
    <s v="X线机"/>
    <s v="Digital  Diagnost飞"/>
    <s v="荷兰飞利浦医疗"/>
    <s v="在用"/>
    <s v="影像中心"/>
    <s v="2007.04.29"/>
    <d v="2007-04-29T00:00:00"/>
    <s v="保内"/>
    <s v="保内2017.9"/>
    <s v="影像中心"/>
    <s v="DR"/>
    <x v="3"/>
    <s v="三类"/>
    <n v="10.254794520547945"/>
    <s v="8年以上"/>
    <s v="Y"/>
    <x v="0"/>
  </r>
  <r>
    <n v="9"/>
    <s v="血管造影系统"/>
    <s v="Artis U"/>
    <s v="西门子公司"/>
    <s v="在用"/>
    <s v="介入科"/>
    <s v="2011.05.25"/>
    <d v="2011-05-26T00:00:00"/>
    <s v="保内"/>
    <s v="保内2020.4"/>
    <s v="DSA室"/>
    <s v="DSA"/>
    <x v="0"/>
    <s v="三类"/>
    <n v="6.1780821917808222"/>
    <s v="3年-8年"/>
    <s v="Y"/>
    <x v="1"/>
  </r>
  <r>
    <n v="10"/>
    <s v="单光子发射计算机断层扫描仪"/>
    <s v="GE miliennium MPR"/>
    <s v="GE医疗集团"/>
    <s v="在用"/>
    <s v="核医学科"/>
    <s v="2007.01.19"/>
    <d v="2007-01-19T00:00:00"/>
    <s v="保外"/>
    <s v="保外"/>
    <s v="ECT机房"/>
    <s v="ECT"/>
    <x v="1"/>
    <s v="三类"/>
    <n v="10.528767123287672"/>
    <s v="8年以上"/>
    <s v="Y"/>
    <x v="0"/>
  </r>
  <r>
    <n v="11"/>
    <s v="双板多功能DR"/>
    <s v="Definium 6000"/>
    <s v="GE医疗集团"/>
    <s v="在用"/>
    <s v="影像中心"/>
    <s v="2014.01.18"/>
    <d v="2014-01-26T00:00:00"/>
    <s v="保内"/>
    <s v="保内2020.2"/>
    <s v="住院部"/>
    <s v="DR"/>
    <x v="3"/>
    <s v="三类"/>
    <n v="3.504109589041096"/>
    <s v="3年-8年"/>
    <s v="Y"/>
    <x v="0"/>
  </r>
  <r>
    <n v="12"/>
    <s v="数字乳腺机"/>
    <s v="Inspiration"/>
    <s v="SIEMEMS医疗系统集团"/>
    <s v="在用"/>
    <s v="影像中心"/>
    <s v="2011.05.26"/>
    <d v="2011-05-27T00:00:00"/>
    <s v="保内"/>
    <s v="保内2020.4"/>
    <s v="影像中心"/>
    <s v="钼靶"/>
    <x v="3"/>
    <s v="二类"/>
    <n v="6.1753424657534248"/>
    <s v="3年-8年"/>
    <s v="Y"/>
    <x v="0"/>
  </r>
  <r>
    <n v="13"/>
    <s v="多普勒心脏超声诊断仪"/>
    <s v="iE Elite"/>
    <s v="飞利浦医疗系统"/>
    <s v="在用"/>
    <s v="超声科"/>
    <s v="2015.04.23"/>
    <d v="2015-05-01T00:00:00"/>
    <s v="保外"/>
    <s v="保外"/>
    <s v="超声科"/>
    <s v="B超"/>
    <x v="4"/>
    <s v="三类"/>
    <n v="2.2438356164383562"/>
    <s v="2年-3年"/>
    <s v="Y"/>
    <x v="1"/>
  </r>
  <r>
    <n v="14"/>
    <s v="多普勒超声诊断仪"/>
    <s v="VOLLSON E8"/>
    <s v="GE医疗集团"/>
    <s v="在用"/>
    <s v="超声科"/>
    <s v="2011.03.28"/>
    <d v="2011-03-28T00:00:00"/>
    <s v="保外"/>
    <s v="保外"/>
    <s v="超声科"/>
    <s v="B超"/>
    <x v="4"/>
    <s v="三类"/>
    <n v="6.3397260273972602"/>
    <s v="3年-8年"/>
    <s v="Y"/>
    <x v="1"/>
  </r>
  <r>
    <n v="15"/>
    <s v="X射线透视摄影系统"/>
    <s v="D-VISION PLUS50"/>
    <s v="日本岛津医疗"/>
    <s v="在用"/>
    <s v="影像中心"/>
    <s v="2011.05.26"/>
    <d v="2011-05-27T00:00:00"/>
    <s v="保外"/>
    <s v="保外"/>
    <s v="影像中心"/>
    <s v="DR"/>
    <x v="3"/>
    <s v="三类"/>
    <n v="6.1753424657534248"/>
    <s v="3年-8年"/>
    <s v="Y"/>
    <x v="0"/>
  </r>
  <r>
    <n v="16"/>
    <s v="螺旋CT"/>
    <s v="SOMATOM Spirit"/>
    <s v="上海西门子"/>
    <s v="在用"/>
    <s v="影像中心"/>
    <s v="2012.08.21"/>
    <d v="2012-08-21T00:00:00"/>
    <s v="保内"/>
    <s v="保内2020.4"/>
    <s v="影像中心"/>
    <s v="CT"/>
    <x v="0"/>
    <s v="三类"/>
    <n v="4.9369863013698634"/>
    <s v="3年-8年"/>
    <s v="Y"/>
    <x v="0"/>
  </r>
  <r>
    <n v="17"/>
    <s v="手术导航系统"/>
    <s v="KICK"/>
    <s v="德国Brainlab AG"/>
    <s v="在用"/>
    <s v="手术室"/>
    <s v="2016.04.26"/>
    <d v="2016-04-27T00:00:00"/>
    <s v="保外"/>
    <s v="保外"/>
    <s v="手术室"/>
    <s v="手术导航"/>
    <x v="5"/>
    <s v="三类"/>
    <n v="1.252054794520548"/>
    <s v="2年-3年"/>
    <s v="Y"/>
    <x v="0"/>
  </r>
  <r>
    <n v="18"/>
    <s v="中央监护系统 （含20台M8004A、2套工作站、2个显示器"/>
    <s v="M8004A"/>
    <s v="飞利浦医疗系统"/>
    <s v="在用"/>
    <s v="3病区"/>
    <s v="2011.06.15"/>
    <d v="2011-06-15T00:00:00"/>
    <s v="保外"/>
    <s v="保外"/>
    <s v="3病区"/>
    <s v="中央监护"/>
    <x v="6"/>
    <s v="二类"/>
    <n v="6.1232876712328768"/>
    <s v="3年-8年"/>
    <s v="Y"/>
    <x v="0"/>
  </r>
  <r>
    <n v="19"/>
    <s v="多普勒超声诊断仪"/>
    <s v="LOGIQ E9"/>
    <s v="GE医疗集团"/>
    <s v="在用"/>
    <s v="超声科"/>
    <s v="2014.01.14"/>
    <d v="2014-01-24T00:00:00"/>
    <s v="保外"/>
    <s v="保外"/>
    <s v="超声科"/>
    <s v="B超"/>
    <x v="4"/>
    <s v="三类"/>
    <n v="3.5095890410958903"/>
    <s v="3年-8年"/>
    <s v="Y"/>
    <x v="1"/>
  </r>
  <r>
    <n v="20"/>
    <s v="多普勒超声诊断仪"/>
    <s v="MYLAB90"/>
    <s v="意大利ESAOTE S.P.A"/>
    <s v="在用"/>
    <s v="超声科"/>
    <s v="2011.05.25"/>
    <d v="2011-05-25T00:00:00"/>
    <s v="保外"/>
    <s v="保外"/>
    <s v="超声科"/>
    <s v="B超"/>
    <x v="4"/>
    <s v="三类"/>
    <n v="6.1808219178082195"/>
    <s v="3年-8年"/>
    <s v="Y"/>
    <x v="1"/>
  </r>
  <r>
    <n v="21"/>
    <s v="多普勒超声诊断仪"/>
    <s v="iU Elite"/>
    <s v="飞利浦医疗系统"/>
    <s v="在用"/>
    <s v="超声科"/>
    <s v="2015.04.23"/>
    <d v="2015-05-01T00:00:00"/>
    <s v="保外"/>
    <s v="保外"/>
    <s v="超声科"/>
    <s v="B超"/>
    <x v="4"/>
    <s v="三类"/>
    <n v="2.2438356164383562"/>
    <s v="2年-3年"/>
    <s v="Y"/>
    <x v="1"/>
  </r>
  <r>
    <n v="22"/>
    <s v="多普勒超声诊断仪"/>
    <s v="S2000"/>
    <s v="西门子公司"/>
    <s v="在用"/>
    <s v="超声科"/>
    <s v="2014.03.13"/>
    <d v="2014-03-13T00:00:00"/>
    <s v="保外"/>
    <s v="保外"/>
    <s v="超声科"/>
    <s v="B超"/>
    <x v="4"/>
    <s v="三类"/>
    <n v="3.3780821917808219"/>
    <s v="2年-3年"/>
    <s v="Y"/>
    <x v="1"/>
  </r>
  <r>
    <n v="23"/>
    <s v="全自动酶免分析系统"/>
    <s v="STARLet4+FAME24/20"/>
    <s v="澳斯邦"/>
    <s v="在用"/>
    <s v="检验科"/>
    <s v="2011.06.15"/>
    <d v="2011-06-15T00:00:00"/>
    <s v="保外"/>
    <s v="保外"/>
    <s v="检验科"/>
    <s v="酶免仪"/>
    <x v="2"/>
    <s v="二类"/>
    <n v="6.1232876712328768"/>
    <s v="3年-8年"/>
    <s v="Y"/>
    <x v="0"/>
  </r>
  <r>
    <n v="24"/>
    <s v="多普勒超声诊断仪"/>
    <s v="Epiq 5"/>
    <s v="飞利浦医疗系统"/>
    <s v="在用"/>
    <s v="超声科"/>
    <s v="2015.04.23"/>
    <d v="2015-05-01T00:00:00"/>
    <s v="保外"/>
    <s v="保外"/>
    <s v="超声科"/>
    <s v="B超"/>
    <x v="4"/>
    <s v="三类"/>
    <n v="2.2438356164383562"/>
    <s v="2年-3年"/>
    <s v="Y"/>
    <x v="1"/>
  </r>
  <r>
    <n v="25"/>
    <s v="无创肝纤维化诊断仪"/>
    <s v="FibroTouch-B"/>
    <s v="海斯凯尔"/>
    <s v="在用"/>
    <s v="1病区"/>
    <s v="2015.06.20"/>
    <d v="2015-06-20T00:00:00"/>
    <s v="保外"/>
    <s v="保外"/>
    <s v="1病区"/>
    <s v="肝纤维化诊断仪"/>
    <x v="6"/>
    <s v="二类"/>
    <n v="2.106849315068493"/>
    <s v="2年-3年"/>
    <s v="Y"/>
    <x v="0"/>
  </r>
  <r>
    <n v="26"/>
    <s v="椎间孔镜"/>
    <s v="FS6342181C"/>
    <s v="德国joimax GmbH"/>
    <s v="在用"/>
    <s v="手术室"/>
    <s v="2016.07.01"/>
    <d v="2016-07-29T00:00:00"/>
    <s v="保外"/>
    <s v="保外"/>
    <s v="手术室"/>
    <s v="椎间孔镜"/>
    <x v="7"/>
    <s v="三类"/>
    <n v="0.99726027397260275"/>
    <s v="1年以内"/>
    <s v="Y"/>
    <x v="1"/>
  </r>
  <r>
    <n v="27"/>
    <s v="多普勒超声诊断仪"/>
    <s v="ACUSON S 512西门子"/>
    <s v="上海西门子"/>
    <s v="在用"/>
    <s v="超声科"/>
    <s v="2008.11.05"/>
    <d v="2008-11-28T00:00:00"/>
    <s v="保外"/>
    <s v="保外"/>
    <s v="超声科"/>
    <s v="B超"/>
    <x v="4"/>
    <s v="三类"/>
    <n v="8.668493150684931"/>
    <s v="8年以上"/>
    <s v="Y"/>
    <x v="1"/>
  </r>
  <r>
    <n v="28"/>
    <s v="多普勒超声诊断仪"/>
    <s v="TECHNOS MPX"/>
    <s v="上海金珀仪器"/>
    <s v="在用"/>
    <s v="超声科"/>
    <s v="2006.08.26"/>
    <d v="2006-08-26T00:00:00"/>
    <s v="保外"/>
    <s v="保外"/>
    <s v="超声科"/>
    <s v="B超"/>
    <x v="4"/>
    <s v="三类"/>
    <n v="10.92876712328767"/>
    <s v="8年以上"/>
    <s v="Y"/>
    <x v="1"/>
  </r>
  <r>
    <n v="29"/>
    <s v="移动DR"/>
    <s v="ModilettXp Digital"/>
    <s v="SIEMEMS医疗系统集团"/>
    <s v="在用"/>
    <s v="影像中心"/>
    <s v="2011.05.26"/>
    <d v="2011-05-27T00:00:00"/>
    <s v="保内"/>
    <s v="保内2020.4"/>
    <s v="影像中心"/>
    <s v="DR"/>
    <x v="3"/>
    <s v="三类"/>
    <n v="6.1753424657534248"/>
    <s v="3年-8年"/>
    <s v="Y"/>
    <x v="0"/>
  </r>
  <r>
    <n v="30"/>
    <s v="移动DR"/>
    <s v="ModilettXp Digital"/>
    <s v="SIEMEMS医疗系统集团"/>
    <s v="在用"/>
    <s v="影像中心"/>
    <s v="2011.05.26"/>
    <d v="2011-05-27T00:00:00"/>
    <s v="保内"/>
    <s v="保内2020.4"/>
    <s v="影像中心"/>
    <s v="DR"/>
    <x v="3"/>
    <s v="三类"/>
    <n v="6.1753424657534248"/>
    <s v="3年-8年"/>
    <s v="Y"/>
    <x v="0"/>
  </r>
  <r>
    <n v="31"/>
    <s v="全自动血细胞分析流水线"/>
    <s v="XE-2100 2100D SP100i"/>
    <s v="希斯美康公司"/>
    <s v="在用"/>
    <s v="检验科"/>
    <s v="2011.06.15"/>
    <d v="2011-06-15T00:00:00"/>
    <s v="保外"/>
    <s v="保外"/>
    <s v="检验科"/>
    <s v="血红蛋白分析仪"/>
    <x v="2"/>
    <s v="二类"/>
    <n v="6.1232876712328768"/>
    <s v="3年-8年"/>
    <s v="Y"/>
    <x v="0"/>
  </r>
  <r>
    <n v="32"/>
    <s v="多普勒超声诊断仪"/>
    <s v="MyLab 70XVG"/>
    <s v="意大利ESAOTE S.P.A"/>
    <s v="在用"/>
    <s v="超声科"/>
    <s v="2015.03.26"/>
    <d v="2015-03-26T00:00:00"/>
    <s v="保外"/>
    <s v="保外"/>
    <s v="超声科"/>
    <s v="B超"/>
    <x v="4"/>
    <s v="三类"/>
    <n v="2.3424657534246576"/>
    <s v="2年-3年"/>
    <s v="Y"/>
    <x v="1"/>
  </r>
  <r>
    <n v="33"/>
    <s v="腹腔镜系统"/>
    <s v="CV-190"/>
    <s v="奥林巴斯"/>
    <s v="在用"/>
    <s v="手术室"/>
    <s v="2016.07.13"/>
    <d v="2016-07-15T00:00:00"/>
    <s v="保内"/>
    <s v="保内2017.7"/>
    <s v="手术室"/>
    <s v="腹腔镜"/>
    <x v="7"/>
    <s v="三类"/>
    <n v="1.0356164383561643"/>
    <s v="1年以内"/>
    <s v="Y"/>
    <x v="1"/>
  </r>
  <r>
    <n v="34"/>
    <s v="腹腔镜系统"/>
    <s v="CV-190"/>
    <s v="奥林巴斯"/>
    <s v="在用"/>
    <s v="手术室"/>
    <s v="2016.06.01"/>
    <d v="2016-06-04T00:00:00"/>
    <s v="保外"/>
    <s v="保外"/>
    <s v="手术室"/>
    <s v="腹腔镜"/>
    <x v="7"/>
    <s v="三类"/>
    <n v="1.1479452054794521"/>
    <s v="2年-3年"/>
    <s v="Y"/>
    <x v="1"/>
  </r>
  <r>
    <n v="35"/>
    <s v="腹腔镜系统"/>
    <s v="CV-190"/>
    <s v="奥林巴斯"/>
    <s v="在用"/>
    <s v="手术室"/>
    <s v="2016.06.01"/>
    <d v="2016-06-04T00:00:00"/>
    <s v="保外"/>
    <s v="保外"/>
    <s v="手术室"/>
    <s v="腹腔镜"/>
    <x v="7"/>
    <s v="三类"/>
    <n v="1.1479452054794521"/>
    <s v="2年-3年"/>
    <s v="Y"/>
    <x v="1"/>
  </r>
  <r>
    <n v="36"/>
    <s v="多普勒心脏超声诊断仪"/>
    <s v="VIVID  7 Pro"/>
    <s v="通用电气"/>
    <s v="在用"/>
    <s v="超声科"/>
    <s v="2008.07.07"/>
    <d v="2008-07-07T00:00:00"/>
    <s v="保外"/>
    <s v="保外"/>
    <s v="超声科"/>
    <s v="B超"/>
    <x v="4"/>
    <s v="三类"/>
    <n v="9.0630136986301366"/>
    <s v="8年以上"/>
    <s v="Y"/>
    <x v="1"/>
  </r>
  <r>
    <n v="37"/>
    <s v="多普勒超声诊断仪"/>
    <s v="APLIO XG SSA-790"/>
    <s v="东芝医疗"/>
    <s v="在用"/>
    <s v="超声科"/>
    <s v="2012.09.21"/>
    <d v="2012-09-21T00:00:00"/>
    <s v="保外"/>
    <s v="保外"/>
    <s v="超声科"/>
    <s v="B超"/>
    <x v="4"/>
    <s v="三类"/>
    <n v="4.8520547945205479"/>
    <s v="3年-8年"/>
    <s v="Y"/>
    <x v="1"/>
  </r>
  <r>
    <n v="38"/>
    <s v="骨密度仪"/>
    <s v="Prodigy"/>
    <s v="GE医疗集团"/>
    <s v="在用"/>
    <s v="核医学科"/>
    <s v="2016.04.15"/>
    <d v="2016-04-15T00:00:00"/>
    <s v="保外"/>
    <s v="保外"/>
    <s v="核医学科"/>
    <s v="骨密度仪"/>
    <x v="3"/>
    <s v="二类"/>
    <n v="1.284931506849315"/>
    <s v="2年-3年"/>
    <s v="Y"/>
    <x v="0"/>
  </r>
  <r>
    <n v="39"/>
    <s v="电子胃镜"/>
    <s v="GIF-Q260J"/>
    <s v="奥林巴斯"/>
    <s v="在用"/>
    <s v="胃肠镜室"/>
    <s v="2012.12.04"/>
    <d v="2012-12-04T00:00:00"/>
    <s v="保外"/>
    <s v="保外"/>
    <s v="内镜室"/>
    <s v="电子胃镜"/>
    <x v="7"/>
    <s v="三类"/>
    <n v="4.6493150684931503"/>
    <s v="3年-8年"/>
    <s v="Y"/>
    <x v="1"/>
  </r>
  <r>
    <n v="40"/>
    <s v="全自动生化分析仪"/>
    <s v="AU 2700"/>
    <s v="OLYMPUS上海公司"/>
    <s v="在用"/>
    <s v="检验科"/>
    <s v="2007.10.08"/>
    <d v="2007-10-08T00:00:00"/>
    <s v="保外"/>
    <s v="保外"/>
    <s v="检验科"/>
    <s v="生化分析仪"/>
    <x v="2"/>
    <s v="二类"/>
    <n v="9.8109589041095884"/>
    <s v="8年以上"/>
    <s v="Y"/>
    <x v="0"/>
  </r>
  <r>
    <n v="41"/>
    <s v="电子胃镜"/>
    <s v="CV--260"/>
    <s v="日本OLYMPUS公司"/>
    <s v="在用"/>
    <s v="胃肠镜室"/>
    <s v="2009.12.03"/>
    <d v="2009-12-03T00:00:00"/>
    <s v="保外"/>
    <s v="保外"/>
    <s v="内镜室"/>
    <s v="电子胃镜"/>
    <x v="7"/>
    <s v="三类"/>
    <n v="7.6547945205479451"/>
    <s v="3年-8年"/>
    <s v="Y"/>
    <x v="1"/>
  </r>
  <r>
    <n v="42"/>
    <s v="全数字化摄片系统"/>
    <s v="AxiomAristosVXplus"/>
    <s v="西门子公司"/>
    <s v="在用"/>
    <s v="体检中心"/>
    <s v="2011.05.26"/>
    <d v="2011-05-27T00:00:00"/>
    <s v="保内"/>
    <s v="保内2020.4"/>
    <s v="体检中心"/>
    <s v="DR"/>
    <x v="3"/>
    <s v="三类"/>
    <n v="6.1753424657534248"/>
    <s v="3年-8年"/>
    <s v="Y"/>
    <x v="0"/>
  </r>
  <r>
    <n v="43"/>
    <s v="全数字化摄片系统"/>
    <s v="AxiomAristosVXplus"/>
    <s v="西门子公司"/>
    <s v="在用"/>
    <s v="影像中心"/>
    <s v="2011.05.26"/>
    <d v="2011-05-27T00:00:00"/>
    <s v="保内"/>
    <s v="保内2020.4"/>
    <s v="影像中心"/>
    <s v="DR"/>
    <x v="3"/>
    <s v="三类"/>
    <n v="6.1753424657534248"/>
    <s v="3年-8年"/>
    <s v="Y"/>
    <x v="0"/>
  </r>
  <r>
    <n v="44"/>
    <s v="多普勒超声诊断仪"/>
    <s v="SSA-700A东芝"/>
    <s v="日本东芝"/>
    <s v="在用"/>
    <s v="超声科"/>
    <s v="2004.10.22"/>
    <d v="2004-10-22T00:00:00"/>
    <s v="保外"/>
    <s v="保外"/>
    <s v="超声科"/>
    <s v="B超"/>
    <x v="4"/>
    <s v="三类"/>
    <n v="12.772602739726027"/>
    <s v="8年以上"/>
    <s v="Y"/>
    <x v="1"/>
  </r>
  <r>
    <n v="45"/>
    <s v="多普勒超声诊断仪"/>
    <s v="MYLAB70"/>
    <s v="意大利ESAOTE S.P.A"/>
    <s v="在用"/>
    <s v="体检中心"/>
    <s v="2011.05.25"/>
    <d v="2011-05-25T00:00:00"/>
    <s v="保外"/>
    <s v="保外"/>
    <s v="体检中心"/>
    <s v="B超"/>
    <x v="4"/>
    <s v="三类"/>
    <n v="6.1808219178082195"/>
    <s v="3年-8年"/>
    <s v="Y"/>
    <x v="1"/>
  </r>
  <r>
    <n v="46"/>
    <s v="高压氧舱"/>
    <s v="GY3200"/>
    <s v="烟台宏远"/>
    <s v="在用"/>
    <s v="门诊部"/>
    <s v="2011.06.16"/>
    <d v="2011-06-16T00:00:00"/>
    <s v="保外"/>
    <s v="保外"/>
    <s v="门诊部"/>
    <s v="高压氧舱"/>
    <x v="8"/>
    <s v="三类"/>
    <n v="6.1205479452054794"/>
    <s v="3年-8年"/>
    <s v="Y"/>
    <x v="0"/>
  </r>
  <r>
    <n v="47"/>
    <s v="多普勒超声诊断仪"/>
    <s v="GE LOGIO 500"/>
    <s v="通用电气"/>
    <s v="在用"/>
    <s v="16病区"/>
    <s v="2001.11.28"/>
    <d v="2001-11-28T00:00:00"/>
    <s v="保外"/>
    <s v="保外"/>
    <s v="16病区"/>
    <s v="B超"/>
    <x v="4"/>
    <s v="三类"/>
    <n v="15.673972602739726"/>
    <s v="8年以上"/>
    <s v="Y"/>
    <x v="1"/>
  </r>
  <r>
    <n v="48"/>
    <s v="腔内碎石系统"/>
    <s v="Lithoclast  Master"/>
    <s v="莱凯医疗器械"/>
    <s v="在用"/>
    <s v="手术室"/>
    <s v="2008.11.04"/>
    <d v="2008-11-04T00:00:00"/>
    <s v="保外"/>
    <s v="保外"/>
    <s v="手术室"/>
    <s v="腔内碎石"/>
    <x v="5"/>
    <s v="三类"/>
    <n v="8.7342465753424658"/>
    <s v="8年以上"/>
    <s v="Y"/>
    <x v="0"/>
  </r>
  <r>
    <n v="49"/>
    <s v="数字化X光成像系统DR"/>
    <s v="CXd1--50G(含5302相机"/>
    <s v="浦日国际发展"/>
    <s v="在用"/>
    <s v="影像中心"/>
    <s v="2008.10.30"/>
    <d v="2008-10-30T00:00:00"/>
    <s v="保外"/>
    <s v="保外"/>
    <s v="影像中心"/>
    <s v="DR"/>
    <x v="3"/>
    <s v="三类"/>
    <n v="8.7479452054794518"/>
    <s v="8年以上"/>
    <s v="Y"/>
    <x v="0"/>
  </r>
  <r>
    <n v="50"/>
    <s v="超声内镜系统"/>
    <s v="EU-ME2"/>
    <s v="奥林巴斯"/>
    <s v="在用"/>
    <s v="胃肠镜室"/>
    <s v="2016.06.01"/>
    <d v="2016-06-06T00:00:00"/>
    <s v="保外"/>
    <s v="保外"/>
    <s v="内镜室"/>
    <s v="超声内镜"/>
    <x v="7"/>
    <s v="三类"/>
    <n v="1.1424657534246576"/>
    <s v="2年-3年"/>
    <s v="Y"/>
    <x v="1"/>
  </r>
  <r>
    <n v="51"/>
    <s v="数字化X光成像系统DR"/>
    <s v="CXd1--50G"/>
    <s v="浦日国际发展"/>
    <s v="在用"/>
    <s v="影像中心"/>
    <s v="2008.10.30"/>
    <d v="2008-10-30T00:00:00"/>
    <s v="保外"/>
    <s v="保外"/>
    <s v="1区"/>
    <s v="DR"/>
    <x v="3"/>
    <s v="三类"/>
    <n v="8.7479452054794518"/>
    <s v="8年以上"/>
    <s v="Y"/>
    <x v="0"/>
  </r>
  <r>
    <n v="52"/>
    <s v="人体功能扫描仪"/>
    <s v="E.I.S.-01-USB"/>
    <s v="比利时Softmed Techno"/>
    <s v="在用"/>
    <s v="体检中心"/>
    <s v="2014.03.25"/>
    <d v="2014-03-25T00:00:00"/>
    <s v="保外"/>
    <s v="保外"/>
    <s v="体检中心"/>
    <s v="人体功能体检机"/>
    <x v="6"/>
    <s v="二类"/>
    <n v="3.3452054794520549"/>
    <s v="3年-8年"/>
    <s v="Y"/>
    <x v="0"/>
  </r>
  <r>
    <n v="53"/>
    <s v="全自动清洗机"/>
    <s v="RQ-50KS"/>
    <s v="三浦工业设备"/>
    <s v="在用"/>
    <s v="供应室"/>
    <s v="2017.04.06"/>
    <d v="2017-04-08T00:00:00"/>
    <s v="保内"/>
    <s v="保内2019.4"/>
    <s v="供应室"/>
    <s v="全自动清洗机"/>
    <x v="9"/>
    <s v="一类"/>
    <n v="0.30410958904109592"/>
    <s v="1年以内"/>
    <s v="Y"/>
    <x v="2"/>
  </r>
  <r>
    <n v="54"/>
    <s v="多普勒超声诊断仪"/>
    <s v="GE LOGIQS6"/>
    <s v="GE医疗集团"/>
    <s v="在用"/>
    <s v="超声科"/>
    <s v="2011.03.28"/>
    <d v="2011-03-28T00:00:00"/>
    <s v="保外"/>
    <s v="保外"/>
    <s v="超声科"/>
    <s v="B超"/>
    <x v="4"/>
    <s v="三类"/>
    <n v="6.3397260273972602"/>
    <s v="3年-8年"/>
    <s v="Y"/>
    <x v="1"/>
  </r>
  <r>
    <n v="55"/>
    <s v="关节镜系统"/>
    <s v="560P高清"/>
    <s v="施乐辉公司"/>
    <s v="在用"/>
    <s v="手术室"/>
    <s v="2016.05.09"/>
    <d v="2016-05-10T00:00:00"/>
    <s v="保内"/>
    <s v="保内2018.5"/>
    <s v="手术室"/>
    <s v="关节镜"/>
    <x v="7"/>
    <s v="三类"/>
    <n v="1.2164383561643837"/>
    <s v="1年以内"/>
    <s v="Y"/>
    <x v="1"/>
  </r>
  <r>
    <n v="56"/>
    <s v="低温等离子灭菌器"/>
    <s v="ST 100Silrer"/>
    <s v="美国强生医疗"/>
    <s v="在用"/>
    <s v="供应室"/>
    <s v="2014.03.04"/>
    <d v="2014-03-04T00:00:00"/>
    <s v="保外"/>
    <s v="保外"/>
    <s v="供应室"/>
    <s v="灭菌器"/>
    <x v="9"/>
    <s v="二类"/>
    <n v="3.4027397260273973"/>
    <s v="3年-8年"/>
    <s v="Y"/>
    <x v="2"/>
  </r>
  <r>
    <n v="57"/>
    <s v="多普勒超声诊断仪"/>
    <s v="VOLUSON S6"/>
    <s v="GE医疗集团"/>
    <s v="在用"/>
    <s v="超声科"/>
    <s v="2014.01.14"/>
    <d v="2014-01-24T00:00:00"/>
    <s v="保外"/>
    <s v="保外"/>
    <s v="超声科"/>
    <s v="B超"/>
    <x v="4"/>
    <s v="三类"/>
    <n v="3.5095890410958903"/>
    <s v="3年-8年"/>
    <s v="Y"/>
    <x v="1"/>
  </r>
  <r>
    <n v="58"/>
    <s v="全自动多功能组织病理检测系统"/>
    <s v="BenchMark GX"/>
    <s v="罗氏公司"/>
    <s v="在用"/>
    <s v="病理科"/>
    <s v="2012.05.08"/>
    <d v="2012-05-08T00:00:00"/>
    <s v="保外"/>
    <s v="保外"/>
    <s v="病理科"/>
    <s v="组织病理检测系统"/>
    <x v="2"/>
    <s v="二类"/>
    <n v="5.2246575342465755"/>
    <s v="3年-8年"/>
    <s v="Y"/>
    <x v="0"/>
  </r>
  <r>
    <n v="59"/>
    <s v="便携式超声"/>
    <s v="LOGIQ e 翼翔"/>
    <s v="GE医疗集团"/>
    <s v="在用"/>
    <s v="3病区"/>
    <s v="2016.06.21"/>
    <d v="2016-06-21T00:00:00"/>
    <s v="保内"/>
    <s v="保内2019.6"/>
    <s v="3病区"/>
    <s v="B超"/>
    <x v="4"/>
    <s v="三类"/>
    <n v="1.1013698630136985"/>
    <s v="1年以内"/>
    <s v="Y"/>
    <x v="1"/>
  </r>
  <r>
    <n v="60"/>
    <s v="全自动尿液分析流水线"/>
    <s v="UF-1000i+AX 4280"/>
    <s v="西斯美康"/>
    <s v="在用"/>
    <s v="检验科"/>
    <s v="2011.06.15"/>
    <d v="2011-06-15T00:00:00"/>
    <s v="保外"/>
    <s v="保外"/>
    <s v="检验科"/>
    <s v="尿液分析"/>
    <x v="2"/>
    <s v="二类"/>
    <n v="6.1232876712328768"/>
    <s v="3年-8年"/>
    <s v="Y"/>
    <x v="0"/>
  </r>
  <r>
    <n v="61"/>
    <s v="电子胃镜"/>
    <s v="VP-4400"/>
    <s v="日本富士能"/>
    <s v="在用"/>
    <s v="胃肠镜室"/>
    <s v="2008.07.09"/>
    <d v="2008-07-09T00:00:00"/>
    <s v="保外"/>
    <s v="保外"/>
    <s v="内镜室"/>
    <s v="电子胃镜"/>
    <x v="7"/>
    <s v="三类"/>
    <n v="9.0575342465753419"/>
    <s v="8年以上"/>
    <s v="Y"/>
    <x v="1"/>
  </r>
  <r>
    <n v="62"/>
    <s v="灭菌器"/>
    <s v="8XL"/>
    <s v="3M公司"/>
    <s v="在用"/>
    <s v="供应室"/>
    <s v="2014.04.29"/>
    <d v="2014-04-30T00:00:00"/>
    <s v="保外"/>
    <s v="保外"/>
    <s v="供应室"/>
    <s v="灭菌器"/>
    <x v="9"/>
    <s v="二类"/>
    <n v="3.2465753424657535"/>
    <s v="3年-8年"/>
    <s v="Y"/>
    <x v="2"/>
  </r>
  <r>
    <n v="63"/>
    <s v="全自动清洗机"/>
    <s v="贝力曼WD290"/>
    <s v="倍力曼"/>
    <s v="在用"/>
    <s v="供应室"/>
    <s v="2011.06.16"/>
    <d v="2011-06-16T00:00:00"/>
    <s v="保外"/>
    <s v="保外"/>
    <s v="供应室"/>
    <s v="清洗机"/>
    <x v="9"/>
    <s v="二类"/>
    <n v="6.1205479452054794"/>
    <s v="3年-8年"/>
    <s v="Y"/>
    <x v="2"/>
  </r>
  <r>
    <n v="64"/>
    <s v="全自动清洗机"/>
    <s v="贝力曼WD290"/>
    <s v="倍力曼"/>
    <s v="在用"/>
    <s v="供应室"/>
    <s v="2011.06.16"/>
    <d v="2011-06-16T00:00:00"/>
    <s v="保外"/>
    <s v="保外"/>
    <s v="供应室"/>
    <s v="清洗机"/>
    <x v="9"/>
    <s v="二类"/>
    <n v="6.1205479452054794"/>
    <s v="3年-8年"/>
    <s v="Y"/>
    <x v="2"/>
  </r>
  <r>
    <n v="65"/>
    <s v="低温等离子灭菌器"/>
    <s v="STERRAD NX"/>
    <s v="美国强生医疗"/>
    <s v="在用"/>
    <s v="供应室"/>
    <s v="2017.03.23"/>
    <d v="2017-03-29T00:00:00"/>
    <s v="保内"/>
    <s v="保内2019.4"/>
    <s v="供应室"/>
    <s v="灭菌器"/>
    <x v="9"/>
    <s v="二类"/>
    <n v="0.33150684931506852"/>
    <s v="1年以内"/>
    <s v="Y"/>
    <x v="2"/>
  </r>
  <r>
    <n v="66"/>
    <s v="手术显微镜"/>
    <s v="M844 F20"/>
    <s v="德国徕卡公司"/>
    <s v="在用"/>
    <s v="手术室"/>
    <s v="2016.09.30"/>
    <d v="2016-09-30T00:00:00"/>
    <s v="保内"/>
    <s v="保内2017.10"/>
    <s v="手术室"/>
    <s v="显微镜"/>
    <x v="7"/>
    <s v="二类"/>
    <n v="0.8246575342465754"/>
    <s v="1年以内"/>
    <s v="Y"/>
    <x v="2"/>
  </r>
  <r>
    <n v="67"/>
    <s v="流式细胞仪"/>
    <s v="BD FACSCalibur"/>
    <s v="碧迪医疗器械"/>
    <s v="在用"/>
    <s v="检验科"/>
    <s v="2011.07.19"/>
    <d v="2011-07-19T00:00:00"/>
    <s v="保外"/>
    <s v="保外"/>
    <s v="检验科"/>
    <s v="流式细胞仪"/>
    <x v="2"/>
    <s v="二类"/>
    <n v="6.0301369863013701"/>
    <s v="3年-8年"/>
    <s v="Y"/>
    <x v="0"/>
  </r>
  <r>
    <n v="68"/>
    <s v="多普勒超声诊断仪"/>
    <s v="XARIO SSA-660A"/>
    <s v="东芝医疗"/>
    <s v="在用"/>
    <s v="超声科"/>
    <s v="2012.09.21"/>
    <d v="2012-09-21T00:00:00"/>
    <s v="保外"/>
    <s v="保外"/>
    <s v="超声科"/>
    <s v="B超"/>
    <x v="4"/>
    <s v="三类"/>
    <n v="4.8520547945205479"/>
    <s v="3年-8年"/>
    <s v="Y"/>
    <x v="1"/>
  </r>
  <r>
    <n v="69"/>
    <s v="中央监护系统（含11台M2702A）"/>
    <s v="M1381E"/>
    <s v="飞利浦医疗系统"/>
    <s v="在用"/>
    <s v="5病区"/>
    <s v="2011.06.15"/>
    <d v="2011-06-15T00:00:00"/>
    <s v="保外"/>
    <s v="保外"/>
    <s v="5病区"/>
    <s v="中央监护"/>
    <x v="6"/>
    <s v="二类"/>
    <n v="6.1232876712328768"/>
    <s v="3年-8年"/>
    <s v="Y"/>
    <x v="0"/>
  </r>
  <r>
    <n v="70"/>
    <s v="C形臂X射线系统"/>
    <s v="飞利浦BV -Libra"/>
    <s v="飞利浦医疗系统"/>
    <s v="在用"/>
    <s v="手术室"/>
    <s v="2008.05.16"/>
    <d v="2008-05-16T00:00:00"/>
    <s v="保外"/>
    <s v="保外"/>
    <s v="手术室"/>
    <s v="C型臂"/>
    <x v="3"/>
    <s v="三类"/>
    <n v="9.205479452054794"/>
    <s v="8年以上"/>
    <s v="Y"/>
    <x v="0"/>
  </r>
  <r>
    <n v="71"/>
    <s v="C形臂X射线系统"/>
    <s v="BVLIBRA"/>
    <s v="飞利浦医疗系统"/>
    <s v="在用"/>
    <s v="手术室"/>
    <s v="2010.07.01"/>
    <d v="2010-07-01T00:00:00"/>
    <s v="保外"/>
    <s v="保外"/>
    <s v="手术室"/>
    <s v="C型臂"/>
    <x v="3"/>
    <s v="三类"/>
    <n v="7.0794520547945208"/>
    <s v="3年-8年"/>
    <s v="Y"/>
    <x v="0"/>
  </r>
  <r>
    <n v="72"/>
    <s v="射频消融治疗仪"/>
    <s v="FRG-1B"/>
    <s v="美国Cosman Medical I"/>
    <s v="在用"/>
    <s v="介入科"/>
    <s v="2016.08.23"/>
    <d v="2016-08-25T00:00:00"/>
    <s v="保内"/>
    <s v="保内2018.8"/>
    <s v="介入科"/>
    <s v="射频消融治疗仪"/>
    <x v="10"/>
    <s v="三类"/>
    <n v="0.92328767123287669"/>
    <s v="1年以内"/>
    <s v="Y"/>
    <x v="1"/>
  </r>
  <r>
    <n v="73"/>
    <s v="相干断层成像仪"/>
    <s v="RTVue100"/>
    <s v="美国光视"/>
    <s v="在用"/>
    <s v="眼科"/>
    <s v="2012.07.05"/>
    <d v="2012-07-05T00:00:00"/>
    <s v="保外"/>
    <s v="保外"/>
    <s v="眼科"/>
    <s v="断层成像仪"/>
    <x v="7"/>
    <s v="二类"/>
    <n v="5.065753424657534"/>
    <s v="3年-8年"/>
    <s v="Y"/>
    <x v="1"/>
  </r>
  <r>
    <n v="74"/>
    <s v="全自动生化分析仪"/>
    <s v="VITROS  350"/>
    <s v="强生中国医疗"/>
    <s v="在用"/>
    <s v="检验科"/>
    <s v="2006.05.11"/>
    <d v="2006-05-11T00:00:00"/>
    <s v="保外"/>
    <s v="保外"/>
    <s v="检验科"/>
    <s v="全自动生化分析仪"/>
    <x v="2"/>
    <s v="二类"/>
    <n v="11.221917808219178"/>
    <s v="8年以上"/>
    <s v="Y"/>
    <x v="0"/>
  </r>
  <r>
    <n v="75"/>
    <s v="术中神经电生理检测系统"/>
    <s v="Protektor"/>
    <s v="Natus Medical Incorp"/>
    <s v="在用"/>
    <s v="手术室"/>
    <s v="2016.08.23"/>
    <d v="2016-08-25T00:00:00"/>
    <s v="保内"/>
    <s v="保内2018.8"/>
    <s v="手术室"/>
    <s v="电生理站"/>
    <x v="6"/>
    <s v="三类"/>
    <n v="0.92328767123287669"/>
    <s v="1年以内"/>
    <s v="Y"/>
    <x v="0"/>
  </r>
  <r>
    <n v="76"/>
    <s v="液基细胞检测系统"/>
    <s v="PrepStain"/>
    <s v="碧迪医疗器械"/>
    <s v="在用"/>
    <s v="病理科"/>
    <s v="2013.03.29"/>
    <d v="2013-04-25T00:00:00"/>
    <s v="保外"/>
    <s v="保外"/>
    <s v="病理科"/>
    <s v="细胞检测系统"/>
    <x v="2"/>
    <s v="二类"/>
    <n v="4.2602739726027394"/>
    <s v="3年-8年"/>
    <s v="Y"/>
    <x v="0"/>
  </r>
  <r>
    <n v="77"/>
    <s v="经颅多普勒血液分析仪"/>
    <s v="DIGI-LITE"/>
    <s v="以色列RIMED有限公司"/>
    <s v="在用"/>
    <s v="23病区"/>
    <s v="2012.02.14"/>
    <d v="2012-02-14T00:00:00"/>
    <s v="保外"/>
    <s v="保外"/>
    <s v="23病区"/>
    <s v="多普勒血液分析仪"/>
    <x v="2"/>
    <s v="二类"/>
    <n v="5.4547945205479449"/>
    <s v="3年-8年"/>
    <s v="Y"/>
    <x v="0"/>
  </r>
  <r>
    <n v="78"/>
    <s v="中央监护系统（含8台M8105A）"/>
    <s v="M3150"/>
    <s v="飞利浦医疗系统"/>
    <s v="在用"/>
    <s v="9病区"/>
    <s v="2011.06.15"/>
    <d v="2011-06-15T00:00:00"/>
    <s v="保外"/>
    <s v="保外"/>
    <s v="9病区"/>
    <s v="中央监护"/>
    <x v="6"/>
    <s v="二类"/>
    <n v="6.1232876712328768"/>
    <s v="3年-8年"/>
    <s v="Y"/>
    <x v="0"/>
  </r>
  <r>
    <n v="79"/>
    <s v="全自动微生物鉴定及药敏分析系统"/>
    <s v="VITEK 2 Compact"/>
    <s v="梅里埃"/>
    <s v="在用"/>
    <s v="检验科"/>
    <s v="2014.03.31"/>
    <d v="2014-03-31T00:00:00"/>
    <s v="保外"/>
    <s v="保外"/>
    <s v="细菌室"/>
    <s v="药敏分析仪"/>
    <x v="2"/>
    <s v="三类"/>
    <n v="3.3287671232876712"/>
    <s v="3年-8年"/>
    <s v="Y"/>
    <x v="0"/>
  </r>
  <r>
    <n v="80"/>
    <s v="口腔全景X线机"/>
    <s v="KODAK 9000C"/>
    <s v="柯达医疗"/>
    <s v="在用"/>
    <s v="口腔科"/>
    <s v="2011.05.25"/>
    <d v="2011-05-26T00:00:00"/>
    <s v="保外"/>
    <s v="保外"/>
    <s v="口腔科"/>
    <s v="口腔全景X线机"/>
    <x v="3"/>
    <s v="二类"/>
    <n v="6.1780821917808222"/>
    <s v="3年-8年"/>
    <s v="Y"/>
    <x v="0"/>
  </r>
  <r>
    <n v="81"/>
    <s v="GE双能X线骨密度仪"/>
    <s v="GE DPX Bravo"/>
    <s v="GE无锡"/>
    <s v="在用"/>
    <s v="体检中心"/>
    <s v="2011.05.26"/>
    <d v="2011-05-26T00:00:00"/>
    <s v="保外"/>
    <s v="保外"/>
    <s v="体检中心"/>
    <s v="骨密度仪"/>
    <x v="3"/>
    <s v="二类"/>
    <n v="6.1780821917808222"/>
    <s v="3年-8年"/>
    <s v="Y"/>
    <x v="0"/>
  </r>
  <r>
    <n v="82"/>
    <s v="中央监护系统"/>
    <s v="M3153A"/>
    <s v="PHILIPS--HP"/>
    <s v="在用"/>
    <s v="26病区"/>
    <s v="2000.07.01"/>
    <d v="2000-07-01T00:00:00"/>
    <s v="保外"/>
    <s v="保外"/>
    <s v="26病区"/>
    <s v="中央监护"/>
    <x v="6"/>
    <s v="二类"/>
    <n v="17.084931506849315"/>
    <s v="8年以上"/>
    <s v="Y"/>
    <x v="0"/>
  </r>
  <r>
    <n v="83"/>
    <s v="荧光定量分析仪"/>
    <s v="LightCycler480"/>
    <s v="罗氏公司"/>
    <s v="在用"/>
    <s v="检验科"/>
    <s v="2011.06.15"/>
    <d v="2011-06-15T00:00:00"/>
    <s v="保外"/>
    <s v="保外"/>
    <s v="检验科"/>
    <s v="荧光定量分析仪"/>
    <x v="2"/>
    <s v="二类"/>
    <n v="6.1232876712328768"/>
    <s v="3年-8年"/>
    <s v="Y"/>
    <x v="0"/>
  </r>
  <r>
    <n v="84"/>
    <s v="超声刀"/>
    <s v="GEN11"/>
    <s v="强生中国医疗"/>
    <s v="在用"/>
    <s v="手术室"/>
    <s v="2016.12.26"/>
    <d v="2016-12-28T00:00:00"/>
    <s v="保内"/>
    <s v="保内2018.12"/>
    <s v="手术室主任办公室"/>
    <s v="超声刀"/>
    <x v="11"/>
    <s v="三类"/>
    <n v="0.58082191780821912"/>
    <s v="1年以内"/>
    <s v="Y"/>
    <x v="0"/>
  </r>
  <r>
    <n v="85"/>
    <s v="超声刀"/>
    <s v="GEN11"/>
    <s v="强生中国医疗"/>
    <s v="在用"/>
    <s v="手术室"/>
    <s v="2016.12.26"/>
    <d v="2016-12-28T00:00:00"/>
    <s v="保内"/>
    <s v="保内2018.12"/>
    <s v="手术室主任办公室"/>
    <s v="超声刀"/>
    <x v="11"/>
    <s v="三类"/>
    <n v="0.58082191780821912"/>
    <s v="1年以内"/>
    <s v="Y"/>
    <x v="0"/>
  </r>
  <r>
    <n v="86"/>
    <s v="新华不锈钢制品"/>
    <s v="WZ"/>
    <s v="山东新华"/>
    <s v="在用"/>
    <s v="供应室"/>
    <s v="2011.05.27"/>
    <d v="2011-05-27T00:00:00"/>
    <s v="保外"/>
    <s v="保外"/>
    <s v="供应室"/>
    <s v="不锈钢制品"/>
    <x v="9"/>
    <s v="一类"/>
    <n v="6.1753424657534248"/>
    <s v="3年-8年"/>
    <s v="N"/>
    <x v="3"/>
  </r>
  <r>
    <n v="87"/>
    <s v="电子胃镜系统"/>
    <s v="奥林巴斯EV15-240"/>
    <s v="奥林巴斯公司"/>
    <s v="在用"/>
    <s v="胃肠镜室"/>
    <s v="1999.06.01"/>
    <d v="1999-06-01T00:00:00"/>
    <s v="保外"/>
    <s v="保外"/>
    <s v="内镜室"/>
    <s v="电子胃镜"/>
    <x v="7"/>
    <s v="三类"/>
    <n v="18.169863013698631"/>
    <s v="8年以上"/>
    <s v="Y"/>
    <x v="1"/>
  </r>
  <r>
    <n v="88"/>
    <s v="椎间盘镜系统"/>
    <s v="9500"/>
    <s v="枢法模丹历"/>
    <s v="在用"/>
    <s v="手术室"/>
    <s v="2001.11.28"/>
    <d v="2001-11-28T00:00:00"/>
    <s v="保外"/>
    <s v="保外"/>
    <s v="手术室"/>
    <s v="椎间盘镜"/>
    <x v="7"/>
    <s v="三类"/>
    <n v="15.673972602739726"/>
    <s v="8年以上"/>
    <s v="Y"/>
    <x v="1"/>
  </r>
  <r>
    <n v="89"/>
    <s v="微波消融治疗仪"/>
    <s v="KY-2000"/>
    <s v="南京康友"/>
    <s v="在用"/>
    <s v="超声科"/>
    <s v="2015.02.04"/>
    <d v="2015-02-04T00:00:00"/>
    <s v="保外"/>
    <s v="保外"/>
    <s v="超声科"/>
    <s v="微波治疗"/>
    <x v="10"/>
    <s v="三类"/>
    <n v="2.4794520547945207"/>
    <s v="2年-3年"/>
    <s v="Y"/>
    <x v="1"/>
  </r>
  <r>
    <n v="90"/>
    <s v="中央监护系统（含4台M8003A）"/>
    <s v="M3150"/>
    <s v="飞利浦医疗系统"/>
    <s v="在用"/>
    <s v="急诊科"/>
    <s v="2011.06.15"/>
    <d v="2011-06-15T00:00:00"/>
    <s v="保外"/>
    <s v="保外"/>
    <s v="急诊科"/>
    <s v="中央监护"/>
    <x v="6"/>
    <s v="二类"/>
    <n v="6.1232876712328768"/>
    <s v="3年-8年"/>
    <s v="Y"/>
    <x v="0"/>
  </r>
  <r>
    <n v="91"/>
    <s v="全自动化学免疫分析仪"/>
    <s v="Cobas  E601"/>
    <s v="罗氏公司"/>
    <s v="在用"/>
    <s v="检验科"/>
    <s v="2009.06.23"/>
    <d v="2009-06-23T00:00:00"/>
    <s v="保外"/>
    <s v="保外"/>
    <s v="检验科"/>
    <s v="显微镜"/>
    <x v="7"/>
    <s v="二类"/>
    <n v="8.1013698630136979"/>
    <s v="8年以上"/>
    <s v="Y"/>
    <x v="2"/>
  </r>
  <r>
    <n v="92"/>
    <s v="手术显微镜"/>
    <s v="OPMI  VARIO"/>
    <s v="蔡司光学仪器"/>
    <s v="在用"/>
    <s v="手术室"/>
    <s v="2007.01.22"/>
    <d v="2007-01-22T00:00:00"/>
    <s v="保外"/>
    <s v="保外"/>
    <s v="手术室"/>
    <s v="显微镜"/>
    <x v="7"/>
    <s v="二类"/>
    <n v="10.520547945205479"/>
    <s v="8年以上"/>
    <s v="Y"/>
    <x v="2"/>
  </r>
  <r>
    <n v="93"/>
    <s v="钬激光"/>
    <s v="ACU-H2F"/>
    <s v="爱科凯能科技（北京）"/>
    <s v="在用"/>
    <s v="手术室"/>
    <s v="2012.11.07"/>
    <d v="2012-11-07T00:00:00"/>
    <s v="保外"/>
    <s v="保外"/>
    <s v="手术室"/>
    <s v="钬激光"/>
    <x v="10"/>
    <s v="三类"/>
    <n v="4.7232876712328764"/>
    <s v="3年-8年"/>
    <s v="Y"/>
    <x v="1"/>
  </r>
  <r>
    <n v="94"/>
    <s v="便携式超声"/>
    <s v="LOGIQ e 翼展"/>
    <s v="GE医疗集团"/>
    <s v="在用"/>
    <s v="麻醉科"/>
    <s v="2016.06.21"/>
    <d v="2016-06-25T00:00:00"/>
    <s v="保内"/>
    <s v="保内2019.6"/>
    <s v="麻醉科"/>
    <s v="B超"/>
    <x v="4"/>
    <s v="三类"/>
    <n v="1.0904109589041096"/>
    <s v="1年以内"/>
    <s v="Y"/>
    <x v="1"/>
  </r>
  <r>
    <n v="95"/>
    <s v="多普勒超声诊断仪"/>
    <s v="CARIS(Power)百胜"/>
    <s v="上海金珀仪器"/>
    <s v="在用"/>
    <s v="16病区"/>
    <s v="2004.08.09"/>
    <d v="2004-08-09T00:00:00"/>
    <s v="保外"/>
    <s v="保外"/>
    <s v="门诊"/>
    <s v="B超"/>
    <x v="4"/>
    <s v="三类"/>
    <n v="12.975342465753425"/>
    <s v="8年以上"/>
    <s v="Y"/>
    <x v="1"/>
  </r>
  <r>
    <n v="96"/>
    <s v="射频治疗仪"/>
    <s v="S-1500"/>
    <s v="迈德医疗科技"/>
    <s v="在用"/>
    <s v="超声科"/>
    <s v="2015.02.04"/>
    <d v="2015-02-04T00:00:00"/>
    <s v="保外"/>
    <s v="保外"/>
    <s v="超声科"/>
    <s v="高频仪器"/>
    <x v="10"/>
    <s v="三类"/>
    <n v="2.4794520547945207"/>
    <s v="2年-3年"/>
    <s v="Y"/>
    <x v="1"/>
  </r>
  <r>
    <n v="97"/>
    <s v="麻醉机"/>
    <s v="S/5 Aespire(Cardioca"/>
    <s v="上海力新公司"/>
    <s v="在用"/>
    <s v="介入科"/>
    <s v="2004.11.19"/>
    <d v="2004-11-19T00:00:00"/>
    <s v="保外"/>
    <s v="保外"/>
    <s v="介入科"/>
    <s v="麻醉机"/>
    <x v="5"/>
    <s v="三类"/>
    <n v="12.695890410958905"/>
    <s v="8年以上"/>
    <s v="Y"/>
    <x v="0"/>
  </r>
  <r>
    <n v="98"/>
    <s v="高频电外科系统"/>
    <s v="VIO 300D"/>
    <s v="德国爱尔博"/>
    <s v="在用"/>
    <s v="手术室"/>
    <s v="2012.01.13"/>
    <d v="2012-01-13T00:00:00"/>
    <s v="保外"/>
    <s v="保外"/>
    <s v="手术室"/>
    <s v="电外科系统"/>
    <x v="10"/>
    <s v="三类"/>
    <n v="5.5424657534246577"/>
    <s v="3年-8年"/>
    <s v="Y"/>
    <x v="1"/>
  </r>
  <r>
    <n v="99"/>
    <s v="乳腺真空旋切系统"/>
    <s v="SCM  23"/>
    <s v="美国强生医疗"/>
    <s v="在用"/>
    <s v="超声科"/>
    <s v="2009.02.28"/>
    <d v="2009-02-28T00:00:00"/>
    <s v="保外"/>
    <s v="保外"/>
    <s v="超声科"/>
    <s v="乳腺活检"/>
    <x v="12"/>
    <s v="三类"/>
    <n v="8.4164383561643827"/>
    <s v="8年以上"/>
    <s v="Y"/>
    <x v="2"/>
  </r>
  <r>
    <n v="100"/>
    <s v="血细胞分析仪"/>
    <s v="XE-2100D"/>
    <s v="希斯美康公司"/>
    <s v="在用"/>
    <s v="检验科"/>
    <s v="2007.10.08"/>
    <d v="2007-10-08T00:00:00"/>
    <s v="保外"/>
    <s v="保外"/>
    <s v="检验科"/>
    <s v="红细胞分析仪"/>
    <x v="2"/>
    <s v="二类"/>
    <n v="9.8109589041095884"/>
    <s v="8年以上"/>
    <s v="Y"/>
    <x v="0"/>
  </r>
  <r>
    <n v="101"/>
    <s v="腹腔镜系统"/>
    <s v="STORZ Image 1"/>
    <s v="德国Karl STORZ GmbH&amp;"/>
    <s v="在用"/>
    <s v="手术室"/>
    <s v="2012.01.13"/>
    <d v="2012-01-13T00:00:00"/>
    <s v="保外"/>
    <s v="保外"/>
    <s v="手术室"/>
    <s v="腹腔镜"/>
    <x v="7"/>
    <s v="三类"/>
    <n v="5.5424657534246577"/>
    <s v="3年-8年"/>
    <s v="Y"/>
    <x v="1"/>
  </r>
  <r>
    <n v="102"/>
    <s v="腹腔镜系统"/>
    <s v="STORZ Image 1"/>
    <s v="德国Karl STORZ GmbH&amp;"/>
    <s v="在用"/>
    <s v="手术室"/>
    <s v="2012.01.13"/>
    <d v="2012-01-13T00:00:00"/>
    <s v="保外"/>
    <s v="保外"/>
    <s v="手术室"/>
    <s v="腹腔镜"/>
    <x v="7"/>
    <s v="三类"/>
    <n v="5.5424657534246577"/>
    <s v="3年-8年"/>
    <s v="Y"/>
    <x v="1"/>
  </r>
  <r>
    <n v="103"/>
    <s v="腹腔镜系统"/>
    <s v="STORZ Image 1"/>
    <s v="德国Karl STORZ GmbH&amp;"/>
    <s v="在用"/>
    <s v="手术室"/>
    <s v="2012.01.13"/>
    <d v="2012-01-13T00:00:00"/>
    <s v="保外"/>
    <s v="保外"/>
    <s v="手术室"/>
    <s v="腹腔镜"/>
    <x v="7"/>
    <s v="三类"/>
    <n v="5.5424657534246577"/>
    <s v="3年-8年"/>
    <s v="Y"/>
    <x v="1"/>
  </r>
  <r>
    <n v="104"/>
    <s v="胸腔镜系统"/>
    <s v="STORZ"/>
    <s v="德国Karl STORZ GmbH&amp;"/>
    <s v="在用"/>
    <s v="手术室"/>
    <s v="2010.04.22"/>
    <d v="2010-04-22T00:00:00"/>
    <s v="保外"/>
    <s v="保外"/>
    <s v="手术室"/>
    <s v="胸腔镜"/>
    <x v="7"/>
    <s v="三类"/>
    <n v="7.2712328767123289"/>
    <s v="3年-8年"/>
    <s v="Y"/>
    <x v="1"/>
  </r>
  <r>
    <n v="105"/>
    <s v="腹腔镜系统（Stryker)"/>
    <s v="Model  988i"/>
    <s v="史赛克公司"/>
    <s v="在用"/>
    <s v="手术室"/>
    <s v="2004.08.18"/>
    <d v="2004-08-18T00:00:00"/>
    <s v="保外"/>
    <s v="保外"/>
    <s v="手术室"/>
    <s v="腹腔镜"/>
    <x v="7"/>
    <s v="三类"/>
    <n v="12.950684931506849"/>
    <s v="8年以上"/>
    <s v="Y"/>
    <x v="1"/>
  </r>
  <r>
    <n v="106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s v="二类"/>
    <n v="6.1753424657534248"/>
    <s v="3年-8年"/>
    <s v="Y"/>
    <x v="2"/>
  </r>
  <r>
    <n v="107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s v="二类"/>
    <n v="6.1753424657534248"/>
    <s v="3年-8年"/>
    <s v="Y"/>
    <x v="2"/>
  </r>
  <r>
    <n v="108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s v="二类"/>
    <n v="6.1753424657534248"/>
    <s v="3年-8年"/>
    <s v="Y"/>
    <x v="2"/>
  </r>
  <r>
    <n v="109"/>
    <s v="全自动平移门式脉动真空灭菌器"/>
    <s v="XG 1.H-1.45"/>
    <s v="山东新华医疗器械股份"/>
    <s v="在用"/>
    <s v="供应室"/>
    <s v="2011.05.27"/>
    <d v="2011-05-27T00:00:00"/>
    <s v="保外"/>
    <s v="保外"/>
    <s v="供应室"/>
    <s v="灭菌器"/>
    <x v="9"/>
    <s v="二类"/>
    <n v="6.1753424657534248"/>
    <s v="3年-8年"/>
    <s v="Y"/>
    <x v="2"/>
  </r>
  <r>
    <n v="110"/>
    <s v="便携式超声"/>
    <s v="MAXX"/>
    <s v="美国索诺声"/>
    <s v="在用"/>
    <s v="麻醉科"/>
    <s v="2012.01.13"/>
    <d v="2012-01-13T00:00:00"/>
    <s v="保外"/>
    <s v="保外"/>
    <s v="麻醉科"/>
    <s v="B超"/>
    <x v="4"/>
    <s v="三类"/>
    <n v="5.5424657534246577"/>
    <s v="3年-8年"/>
    <s v="Y"/>
    <x v="1"/>
  </r>
  <r>
    <n v="111"/>
    <s v="多普勒超声诊断仪"/>
    <s v="LOGIQ 5EXP"/>
    <s v="GE医疗集团"/>
    <s v="在用"/>
    <s v="体检中心"/>
    <s v="2011.03.28"/>
    <d v="2011-03-28T00:00:00"/>
    <s v="保外"/>
    <s v="保外"/>
    <s v="体检中心"/>
    <s v="B超"/>
    <x v="4"/>
    <s v="三类"/>
    <n v="6.3397260273972602"/>
    <s v="3年-8年"/>
    <s v="Y"/>
    <x v="1"/>
  </r>
  <r>
    <n v="112"/>
    <s v="横梁式吊塔"/>
    <s v="M-BEAM"/>
    <s v="迈科维医疗设备"/>
    <s v="在用"/>
    <s v="3病区"/>
    <s v="2016.09.08"/>
    <d v="2016-12-30T00:00:00"/>
    <s v="保内"/>
    <s v="保内2017.12"/>
    <s v="3病区"/>
    <s v="横梁式吊塔"/>
    <x v="5"/>
    <s v="一类"/>
    <n v="0.57534246575342463"/>
    <s v="1年以内"/>
    <s v="Y"/>
    <x v="0"/>
  </r>
  <r>
    <n v="113"/>
    <s v="便携式超声"/>
    <s v="MAXX"/>
    <s v="美国索诺声"/>
    <s v="在用"/>
    <s v="27病区"/>
    <s v="2012.08.15"/>
    <d v="2012-08-28T00:00:00"/>
    <s v="保外"/>
    <s v="保外"/>
    <s v="27病区"/>
    <s v="B超"/>
    <x v="4"/>
    <s v="三类"/>
    <n v="4.9178082191780819"/>
    <s v="3年-8年"/>
    <s v="Y"/>
    <x v="1"/>
  </r>
  <r>
    <n v="114"/>
    <s v="肌电图"/>
    <s v="Keypoint4"/>
    <s v="丹麦Alpine bioMed Ap"/>
    <s v="在用"/>
    <s v="15病区"/>
    <s v="2011.12.12"/>
    <d v="2011-12-12T00:00:00"/>
    <s v="保外"/>
    <s v="保外"/>
    <s v="门诊肌电图室"/>
    <s v="肌电图"/>
    <x v="6"/>
    <s v="二类"/>
    <n v="5.6301369863013697"/>
    <s v="3年-8年"/>
    <s v="Y"/>
    <x v="0"/>
  </r>
  <r>
    <n v="115"/>
    <s v="呼吸机"/>
    <s v="SERVO-I"/>
    <s v="迈科维医疗设备"/>
    <s v="在用"/>
    <s v="9病区"/>
    <s v="2012.10.17"/>
    <d v="2012-10-17T00:00:00"/>
    <s v="保外"/>
    <s v="保外"/>
    <s v="9病区"/>
    <s v="呼吸机"/>
    <x v="5"/>
    <s v="三类"/>
    <n v="4.7808219178082192"/>
    <s v="3年-8年"/>
    <s v="Y"/>
    <x v="0"/>
  </r>
  <r>
    <n v="116"/>
    <s v="主动脉内球囊反搏泵"/>
    <s v="CS100"/>
    <s v="美国datascope"/>
    <s v="在用"/>
    <s v="介入科"/>
    <s v="2012.04.17"/>
    <d v="2012-04-17T00:00:00"/>
    <s v="保外"/>
    <s v="保外"/>
    <s v="DSA室"/>
    <s v="主动脉内球囊反搏泵"/>
    <x v="6"/>
    <s v="三类"/>
    <n v="5.2821917808219174"/>
    <s v="3年-8年"/>
    <s v="Y"/>
    <x v="0"/>
  </r>
  <r>
    <n v="117"/>
    <s v="结扎束"/>
    <s v="Ligasure--8"/>
    <s v="泰科医疗器材"/>
    <s v="在用"/>
    <s v="手术室"/>
    <s v="2008.09.01"/>
    <d v="2008-09-01T00:00:00"/>
    <s v="保外"/>
    <s v="保外"/>
    <s v="手术室"/>
    <s v="结扎束"/>
    <x v="12"/>
    <s v="二类"/>
    <n v="8.9095890410958898"/>
    <s v="8年以上"/>
    <s v="Y"/>
    <x v="2"/>
  </r>
  <r>
    <n v="118"/>
    <s v="乳管镜"/>
    <s v="FVS-6000MI"/>
    <s v="北京博莱德光电技术"/>
    <s v="在用"/>
    <s v="22病区"/>
    <s v="2016.06.14"/>
    <d v="2016-06-15T00:00:00"/>
    <s v="保外"/>
    <s v="保外"/>
    <s v="门诊3楼"/>
    <s v="乳管镜"/>
    <x v="7"/>
    <s v="二类"/>
    <n v="1.1178082191780823"/>
    <s v="2年-3年"/>
    <s v="Y"/>
    <x v="1"/>
  </r>
  <r>
    <n v="119"/>
    <s v="呼吸机"/>
    <s v="SERVO-I"/>
    <s v="迈科维医疗设备"/>
    <s v="在用"/>
    <s v="3病区"/>
    <s v="2011.05.25"/>
    <d v="2011-05-26T00:00:00"/>
    <s v="保外"/>
    <s v="保外"/>
    <s v="3病区"/>
    <s v="呼吸机"/>
    <x v="5"/>
    <s v="三类"/>
    <n v="6.1780821917808222"/>
    <s v="3年-8年"/>
    <s v="Y"/>
    <x v="0"/>
  </r>
  <r>
    <n v="120"/>
    <s v="呼吸机"/>
    <s v="SERVO-I"/>
    <s v="迈科维医疗设备"/>
    <s v="在用"/>
    <s v="3病区"/>
    <s v="2011.05.25"/>
    <d v="2011-05-26T00:00:00"/>
    <s v="保外"/>
    <s v="保外"/>
    <s v="3病区"/>
    <s v="呼吸机"/>
    <x v="5"/>
    <s v="三类"/>
    <n v="6.1780821917808222"/>
    <s v="3年-8年"/>
    <s v="Y"/>
    <x v="0"/>
  </r>
  <r>
    <n v="121"/>
    <s v="动脉硬化诊断装置"/>
    <s v="欧姆龙BP-203RPEIII"/>
    <s v="南京博尊科技"/>
    <s v="在用"/>
    <s v="体检中心"/>
    <s v="2011.05.25"/>
    <d v="2011-05-26T00:00:00"/>
    <s v="保外"/>
    <s v="保外"/>
    <s v="体检中心"/>
    <s v="动脉硬化诊断"/>
    <x v="6"/>
    <s v="二类"/>
    <n v="6.1780821917808222"/>
    <s v="3年-8年"/>
    <s v="Y"/>
    <x v="0"/>
  </r>
  <r>
    <n v="122"/>
    <s v="肺功能仪"/>
    <s v="CHESTAC-33"/>
    <s v="北京百世贸易"/>
    <s v="在用"/>
    <s v="胃肠镜室"/>
    <s v="2003.11.07"/>
    <d v="2003-11-07T00:00:00"/>
    <s v="保外"/>
    <s v="保外"/>
    <s v="内镜室"/>
    <s v="肺功能仪"/>
    <x v="6"/>
    <s v="二类"/>
    <n v="13.731506849315069"/>
    <s v="8年以上"/>
    <s v="Y"/>
    <x v="0"/>
  </r>
  <r>
    <n v="123"/>
    <s v="呼吸机"/>
    <s v="德尔格EVITA-4"/>
    <s v="德尔格医疗"/>
    <s v="在用"/>
    <s v="3病区"/>
    <s v="2005.07.06"/>
    <d v="2005-07-06T00:00:00"/>
    <s v="保外"/>
    <s v="保外"/>
    <s v="3病区"/>
    <s v="呼吸机"/>
    <x v="5"/>
    <s v="三类"/>
    <n v="12.068493150684931"/>
    <s v="8年以上"/>
    <s v="Y"/>
    <x v="0"/>
  </r>
  <r>
    <n v="124"/>
    <s v="麻醉机"/>
    <s v="北美GS"/>
    <s v="北美最佳"/>
    <s v="在用"/>
    <s v="麻醉科"/>
    <s v="2002.11.05"/>
    <d v="2002-11-05T00:00:00"/>
    <s v="保外"/>
    <s v="保外"/>
    <s v="麻醉科"/>
    <s v="麻醉机"/>
    <x v="5"/>
    <s v="三类"/>
    <n v="14.736986301369862"/>
    <s v="8年以上"/>
    <s v="Y"/>
    <x v="0"/>
  </r>
  <r>
    <n v="125"/>
    <s v="关节镜"/>
    <s v="(含胸骨锯.颅锯.双极"/>
    <s v="未知制造商"/>
    <s v="在用"/>
    <s v="手术室"/>
    <s v="2002.09.28"/>
    <d v="2002-09-28T00:00:00"/>
    <s v="保外"/>
    <s v="保外"/>
    <s v="手术室"/>
    <s v="关节镜"/>
    <x v="7"/>
    <s v="三类"/>
    <n v="14.841095890410958"/>
    <s v="8年以上"/>
    <s v="Y"/>
    <x v="1"/>
  </r>
  <r>
    <n v="126"/>
    <s v="全自动清洗机"/>
    <s v="Rapid-a-520"/>
    <s v="山东新华"/>
    <s v="在用"/>
    <s v="供应室"/>
    <s v="2009.08.24"/>
    <d v="2009-08-24T00:00:00"/>
    <s v="保外"/>
    <s v="保外"/>
    <s v="供应室"/>
    <s v="全自动清洗机"/>
    <x v="9"/>
    <s v="一类"/>
    <n v="7.9315068493150687"/>
    <s v="3年-8年"/>
    <s v="Y"/>
    <x v="2"/>
  </r>
  <r>
    <n v="127"/>
    <s v="体外冲击波碎石机"/>
    <s v="HK ESWL-V"/>
    <s v="深圳市慧康医疗"/>
    <s v="在用"/>
    <s v="16病区"/>
    <s v="2007.01.22"/>
    <d v="2007-01-22T00:00:00"/>
    <s v="保外"/>
    <s v="保外"/>
    <s v="门诊"/>
    <s v="冲击波碎石机"/>
    <x v="6"/>
    <s v="三类"/>
    <n v="10.520547945205479"/>
    <s v="8年以上"/>
    <s v="Y"/>
    <x v="0"/>
  </r>
  <r>
    <n v="128"/>
    <s v="超声乳化仪"/>
    <s v="Laureate爱尔康"/>
    <s v="爱尔康公司"/>
    <s v="在用"/>
    <s v="眼科"/>
    <s v="2010.11.12"/>
    <d v="2010-11-12T00:00:00"/>
    <s v="保外"/>
    <s v="保外"/>
    <s v="眼科"/>
    <s v="超声乳化仪"/>
    <x v="11"/>
    <s v="三类"/>
    <n v="6.7123287671232879"/>
    <s v="3年-8年"/>
    <s v="Y"/>
    <x v="0"/>
  </r>
  <r>
    <n v="129"/>
    <s v="全自动模块式血液体液分析仪"/>
    <s v="XN-10[B4]"/>
    <s v="希斯美康公司"/>
    <s v="在用"/>
    <s v="检验科"/>
    <s v="2014.07.03"/>
    <d v="2014-07-25T00:00:00"/>
    <s v="保外"/>
    <s v="保外"/>
    <s v="临检室"/>
    <s v="血液体液分析仪"/>
    <x v="2"/>
    <s v="二类"/>
    <n v="3.010958904109589"/>
    <s v="3年-8年"/>
    <s v="Y"/>
    <x v="0"/>
  </r>
  <r>
    <n v="130"/>
    <s v="眼底照相机"/>
    <s v="CF-1"/>
    <s v="日本佳能"/>
    <s v="在用"/>
    <s v="眼科"/>
    <s v="2012.07.05"/>
    <d v="2012-07-05T00:00:00"/>
    <s v="保外"/>
    <s v="保外"/>
    <s v="眼科"/>
    <s v="眼底照相机"/>
    <x v="7"/>
    <s v="二类"/>
    <n v="5.065753424657534"/>
    <s v="3年-8年"/>
    <s v="Y"/>
    <x v="2"/>
  </r>
  <r>
    <n v="131"/>
    <s v="综合手术动力系统"/>
    <s v="IPC"/>
    <s v="美敦力医疗"/>
    <s v="在用"/>
    <s v="手术室"/>
    <s v="2012.01.13"/>
    <d v="2012-01-13T00:00:00"/>
    <s v="保外"/>
    <s v="保外"/>
    <s v="手术室"/>
    <s v="手术动力"/>
    <x v="5"/>
    <s v="二类"/>
    <n v="5.5424657534246577"/>
    <s v="3年-8年"/>
    <s v="Y"/>
    <x v="0"/>
  </r>
  <r>
    <n v="132"/>
    <s v="全自动清洗机"/>
    <s v="Rapid-a-520"/>
    <s v="山东新华"/>
    <s v="在用"/>
    <s v="供应室"/>
    <s v="2011.05.27"/>
    <d v="2011-05-27T00:00:00"/>
    <s v="保外"/>
    <s v="保外"/>
    <s v="供应室"/>
    <s v="全自动清洗机"/>
    <x v="9"/>
    <s v="一类"/>
    <n v="6.1753424657534248"/>
    <s v="3年-8年"/>
    <s v="Y"/>
    <x v="2"/>
  </r>
  <r>
    <n v="133"/>
    <s v="光学内窥消毒清洗机"/>
    <s v="ENDOCLENS-NSX"/>
    <s v="美国强生医疗"/>
    <s v="在用"/>
    <s v="胃肠镜室"/>
    <s v="2015.04.10"/>
    <d v="2015-04-10T00:00:00"/>
    <s v="保外"/>
    <s v="保外"/>
    <s v="内镜室"/>
    <s v="清洗机"/>
    <x v="9"/>
    <s v="一类"/>
    <n v="2.3013698630136985"/>
    <s v="2年-3年"/>
    <s v="Y"/>
    <x v="2"/>
  </r>
  <r>
    <n v="134"/>
    <s v="光学内窥消毒清洗机"/>
    <s v="ENDOCLENS-NSX"/>
    <s v="美国强生医疗"/>
    <s v="在用"/>
    <s v="胃肠镜室"/>
    <s v="2015.04.10"/>
    <d v="2015-04-10T00:00:00"/>
    <s v="保外"/>
    <s v="保外"/>
    <s v="内镜室"/>
    <s v="清洗机"/>
    <x v="9"/>
    <s v="一类"/>
    <n v="2.3013698630136985"/>
    <s v="2年-3年"/>
    <s v="Y"/>
    <x v="2"/>
  </r>
  <r>
    <n v="135"/>
    <s v="光学内窥消毒清洗机"/>
    <s v="ENDOCLENS-NSX"/>
    <s v="美国强生医疗"/>
    <s v="在用"/>
    <s v="胃肠镜室"/>
    <s v="2015.03.24"/>
    <d v="2015-04-10T00:00:00"/>
    <s v="保外"/>
    <s v="保外"/>
    <s v="内镜室"/>
    <s v="清洗机"/>
    <x v="9"/>
    <s v="一类"/>
    <n v="2.3013698630136985"/>
    <s v="2年-3年"/>
    <s v="Y"/>
    <x v="2"/>
  </r>
  <r>
    <n v="136"/>
    <s v="麻醉机"/>
    <s v="Datex-Ohmeda S/5 Aes"/>
    <s v="GE医疗集团"/>
    <s v="在用"/>
    <s v="麻醉科"/>
    <s v="2005.07.28"/>
    <d v="2005-07-28T00:00:00"/>
    <s v="保外"/>
    <s v="保外"/>
    <s v="麻醉科"/>
    <s v="麻醉机"/>
    <x v="5"/>
    <s v="三类"/>
    <n v="12.008219178082191"/>
    <s v="8年以上"/>
    <s v="Y"/>
    <x v="0"/>
  </r>
  <r>
    <n v="137"/>
    <s v="精子质量分析仪"/>
    <s v="SQA-V"/>
    <s v="以色列Medical Electr"/>
    <s v="在用"/>
    <s v="检验科"/>
    <s v="2014.11.11"/>
    <d v="2014-11-11T00:00:00"/>
    <s v="保外"/>
    <s v="保外"/>
    <s v="临检室"/>
    <s v="精子质量分析仪"/>
    <x v="2"/>
    <s v="二类"/>
    <n v="2.7123287671232879"/>
    <s v="2年-3年"/>
    <s v="Y"/>
    <x v="0"/>
  </r>
  <r>
    <n v="138"/>
    <s v="连续性血液净化装置"/>
    <s v="PRISMAFLEX"/>
    <s v="金宝肾护理产品"/>
    <s v="在用"/>
    <s v="3病区"/>
    <s v="2014.07.17"/>
    <d v="2014-07-17T00:00:00"/>
    <s v="保外"/>
    <s v="保外"/>
    <s v="3病区"/>
    <s v="血液净化装置"/>
    <x v="13"/>
    <s v="三类"/>
    <n v="3.032876712328767"/>
    <s v="3年-8年"/>
    <s v="Y"/>
    <x v="1"/>
  </r>
  <r>
    <n v="139"/>
    <s v="超声刀"/>
    <s v="GEN300（强生豪韵）"/>
    <s v="强生中国医疗"/>
    <s v="在用"/>
    <s v="手术室"/>
    <s v="2011.10.25"/>
    <d v="2011-08-23T00:00:00"/>
    <s v="保外"/>
    <s v="保外"/>
    <s v="手术室"/>
    <s v="超声刀"/>
    <x v="11"/>
    <s v="三类"/>
    <n v="5.934246575342466"/>
    <s v="3年-8年"/>
    <s v="Y"/>
    <x v="0"/>
  </r>
  <r>
    <n v="140"/>
    <s v="超声刀"/>
    <s v="GEN300（强生豪韵）"/>
    <s v="强生中国医疗"/>
    <s v="在用"/>
    <s v="手术室"/>
    <s v="2011.08.23"/>
    <d v="2011-08-23T00:00:00"/>
    <s v="保外"/>
    <s v="保外"/>
    <s v="手术室"/>
    <s v="超声刀"/>
    <x v="11"/>
    <s v="三类"/>
    <n v="5.934246575342466"/>
    <s v="3年-8年"/>
    <s v="Y"/>
    <x v="0"/>
  </r>
  <r>
    <n v="141"/>
    <s v="超声刀"/>
    <s v="GEN04"/>
    <s v="强生中国医疗"/>
    <s v="在用"/>
    <s v="手术室"/>
    <s v="2010.07.01"/>
    <d v="2010-07-01T00:00:00"/>
    <s v="保外"/>
    <s v="保外"/>
    <s v="手术室"/>
    <s v="超声刀"/>
    <x v="11"/>
    <s v="三类"/>
    <n v="7.0794520547945208"/>
    <s v="3年-8年"/>
    <s v="Y"/>
    <x v="0"/>
  </r>
  <r>
    <n v="142"/>
    <s v="灭菌器"/>
    <s v="3M环氧乙烷"/>
    <s v="3M公司"/>
    <s v="在用"/>
    <s v="供应室"/>
    <s v="2003.04.01"/>
    <d v="2003-04-01T00:00:00"/>
    <s v="保外"/>
    <s v="保外"/>
    <s v="供应室"/>
    <s v="灭菌器"/>
    <x v="9"/>
    <s v="二类"/>
    <n v="14.334246575342465"/>
    <s v="8年以上"/>
    <s v="Y"/>
    <x v="2"/>
  </r>
  <r>
    <n v="143"/>
    <s v="血培养仪"/>
    <s v="BACTEC FX200"/>
    <s v="碧迪医疗器械"/>
    <s v="在用"/>
    <s v="检验科"/>
    <s v="2014.07.25"/>
    <d v="2014-07-25T00:00:00"/>
    <s v="保外"/>
    <s v="保外"/>
    <s v="检验科"/>
    <s v="血培养仪"/>
    <x v="2"/>
    <s v="二类"/>
    <n v="3.010958904109589"/>
    <s v="3年-8年"/>
    <s v="Y"/>
    <x v="0"/>
  </r>
  <r>
    <n v="144"/>
    <s v="麻醉机"/>
    <s v="DATER OHMEDA7100"/>
    <s v="GE医疗集团"/>
    <s v="在用"/>
    <s v="麻醉科"/>
    <s v="2003.05.21"/>
    <d v="2003-05-21T00:00:00"/>
    <s v="保外"/>
    <s v="保外"/>
    <s v="麻醉科"/>
    <s v="麻醉机"/>
    <x v="5"/>
    <s v="三类"/>
    <n v="14.197260273972603"/>
    <s v="8年以上"/>
    <s v="Y"/>
    <x v="0"/>
  </r>
  <r>
    <n v="145"/>
    <s v="呼吸机"/>
    <s v="SERVO-I"/>
    <s v="迈科维医疗设备"/>
    <s v="在用"/>
    <s v="3病区"/>
    <s v="2016.04.28"/>
    <d v="2016-04-28T00:00:00"/>
    <s v="保内"/>
    <s v="保内2018.4"/>
    <s v="3病区"/>
    <s v="呼吸机"/>
    <x v="5"/>
    <s v="三类"/>
    <n v="1.2493150684931507"/>
    <s v="1年以内"/>
    <s v="Y"/>
    <x v="0"/>
  </r>
  <r>
    <n v="146"/>
    <s v="麻醉中央监护系统"/>
    <s v="GE CIC Pro/B30"/>
    <s v="GE公司"/>
    <s v="在用"/>
    <s v="麻醉科"/>
    <s v="2012.07.17"/>
    <d v="2012-07-17T00:00:00"/>
    <s v="保外"/>
    <s v="保外"/>
    <s v="麻醉科"/>
    <s v="中央监护"/>
    <x v="6"/>
    <s v="二类"/>
    <n v="5.0328767123287674"/>
    <s v="3年-8年"/>
    <s v="Y"/>
    <x v="0"/>
  </r>
  <r>
    <n v="147"/>
    <s v="乳腺前哨淋巴探测仪"/>
    <s v="新奥2000NPCV2"/>
    <s v="强生中国医疗"/>
    <s v="在用"/>
    <s v="手术室"/>
    <s v="2011.06.14"/>
    <d v="2011-06-14T00:00:00"/>
    <s v="保外"/>
    <s v="保外"/>
    <s v="手术室"/>
    <s v="乳腺前哨淋巴探测仪"/>
    <x v="7"/>
    <s v="三类"/>
    <n v="6.1260273972602741"/>
    <s v="3年-8年"/>
    <s v="Y"/>
    <x v="1"/>
  </r>
  <r>
    <n v="148"/>
    <s v="便携式超声"/>
    <s v="Cypress"/>
    <s v="西门子公司"/>
    <s v="在用"/>
    <s v="超声科"/>
    <s v="2014.03.13"/>
    <d v="2014-03-26T00:00:00"/>
    <s v="保外"/>
    <s v="保外"/>
    <s v="超声科"/>
    <s v="B超"/>
    <x v="4"/>
    <s v="三类"/>
    <n v="3.3424657534246576"/>
    <s v="3年-8年"/>
    <s v="Y"/>
    <x v="1"/>
  </r>
  <r>
    <n v="149"/>
    <s v="连续性血液净化装置"/>
    <s v="PRISMAFLEX"/>
    <s v="金宝肾护理产品"/>
    <s v="在用"/>
    <s v="3病区"/>
    <s v="2009.06.23"/>
    <d v="2009-06-23T00:00:00"/>
    <s v="保外"/>
    <s v="保外"/>
    <s v="3病区"/>
    <s v="血液净化装置"/>
    <x v="13"/>
    <s v="三类"/>
    <n v="8.1013698630136979"/>
    <s v="8年以上"/>
    <s v="Y"/>
    <x v="1"/>
  </r>
  <r>
    <n v="150"/>
    <s v="肺功能仪"/>
    <s v="Quark PFT3"/>
    <s v="意大利 COSMED S.R.L"/>
    <s v="在用"/>
    <s v="25病区"/>
    <s v="2017.04.05"/>
    <d v="2017-04-08T00:00:00"/>
    <s v="保内"/>
    <s v="保内2020.4"/>
    <s v="肺功能室"/>
    <s v="肺功能仪"/>
    <x v="6"/>
    <s v="二类"/>
    <n v="0.30410958904109592"/>
    <s v="1年以内"/>
    <s v="Y"/>
    <x v="0"/>
  </r>
  <r>
    <n v="151"/>
    <s v="电子胃镜"/>
    <s v="GIF-H260"/>
    <s v="奥林巴斯"/>
    <s v="在用"/>
    <s v="胃肠镜室"/>
    <s v="2014.11.28"/>
    <d v="2014-11-28T00:00:00"/>
    <s v="保外"/>
    <s v="保外"/>
    <s v="内镜室"/>
    <s v="电子胃镜"/>
    <x v="7"/>
    <s v="三类"/>
    <n v="2.6657534246575341"/>
    <s v="2年-3年"/>
    <s v="Y"/>
    <x v="1"/>
  </r>
  <r>
    <n v="152"/>
    <s v="全自动组织脱水机"/>
    <s v="Excelsior ES"/>
    <s v="英国Thermo Fisher Sc"/>
    <s v="在用"/>
    <s v="病理科"/>
    <s v="2014.11.19"/>
    <d v="2014-11-19T00:00:00"/>
    <s v="保外"/>
    <s v="保外"/>
    <s v="病理科"/>
    <s v="全自动组织脱水机"/>
    <x v="2"/>
    <s v="一类"/>
    <n v="2.6904109589041094"/>
    <s v="2年-3年"/>
    <s v="Y"/>
    <x v="0"/>
  </r>
  <r>
    <n v="153"/>
    <s v="血培养仪"/>
    <s v="BD  BACTEC  9120"/>
    <s v="南京欧诺医疗"/>
    <s v="在用"/>
    <s v="检验科"/>
    <s v="2008.09.19"/>
    <d v="2008-09-19T00:00:00"/>
    <s v="保外"/>
    <s v="保外"/>
    <s v="检验科"/>
    <s v="血培养仪"/>
    <x v="2"/>
    <s v="二类"/>
    <n v="8.8602739726027391"/>
    <s v="8年以上"/>
    <s v="Y"/>
    <x v="0"/>
  </r>
  <r>
    <n v="154"/>
    <s v="低温等离子灭菌器"/>
    <s v="CDUJ-100"/>
    <s v="上海三源生物"/>
    <s v="在用"/>
    <s v="供应室"/>
    <s v="2011.05.27"/>
    <d v="2011-05-27T00:00:00"/>
    <s v="保外"/>
    <s v="保外"/>
    <s v="供应室"/>
    <s v="灭菌器"/>
    <x v="9"/>
    <s v="二类"/>
    <n v="6.1753424657534248"/>
    <s v="3年-8年"/>
    <s v="Y"/>
    <x v="2"/>
  </r>
  <r>
    <n v="155"/>
    <s v="电子胃镜"/>
    <s v="EG-590WR"/>
    <s v="日本富士能"/>
    <s v="在用"/>
    <s v="胃肠镜室"/>
    <s v="2012.11.21"/>
    <d v="2012-11-21T00:00:00"/>
    <s v="保外"/>
    <s v="保外"/>
    <s v="内镜室"/>
    <s v="电子胃镜"/>
    <x v="7"/>
    <s v="三类"/>
    <n v="4.6849315068493151"/>
    <s v="3年-8年"/>
    <s v="Y"/>
    <x v="1"/>
  </r>
  <r>
    <n v="156"/>
    <s v="内镜清洗工作站"/>
    <s v="NQA-2000"/>
    <s v="杭州迈尔科技"/>
    <s v="在用"/>
    <s v="胃肠镜室"/>
    <s v="2011.05.25"/>
    <d v="2011-05-26T00:00:00"/>
    <s v="保外"/>
    <s v="保外"/>
    <s v="内镜室"/>
    <s v="清洗工作站"/>
    <x v="9"/>
    <s v="一类"/>
    <n v="6.1780821917808222"/>
    <s v="3年-8年"/>
    <s v="Y"/>
    <x v="2"/>
  </r>
  <r>
    <n v="157"/>
    <s v="超声刀"/>
    <s v="GEN300（强生豪韵）"/>
    <s v="强生中国医疗"/>
    <s v="在用"/>
    <s v="手术室"/>
    <s v="2007.05.17"/>
    <d v="2007-05-17T00:00:00"/>
    <s v="保外"/>
    <s v="保外"/>
    <s v="手术室"/>
    <s v="超声刀"/>
    <x v="11"/>
    <s v="三类"/>
    <n v="10.205479452054794"/>
    <s v="8年以上"/>
    <s v="Y"/>
    <x v="0"/>
  </r>
  <r>
    <n v="158"/>
    <s v="血液透析机"/>
    <s v="4008S"/>
    <s v="费森尤斯公司"/>
    <s v="在用"/>
    <s v="血透室"/>
    <s v="2006.09.01"/>
    <d v="2006-09-01T00:00:00"/>
    <s v="保外"/>
    <s v="保外"/>
    <s v="血透室"/>
    <s v="血透机"/>
    <x v="13"/>
    <s v="三类"/>
    <n v="10.912328767123288"/>
    <s v="8年以上"/>
    <s v="Y"/>
    <x v="1"/>
  </r>
  <r>
    <n v="159"/>
    <s v="腹腔镜系统"/>
    <s v="STRYKER"/>
    <s v="史赛克公司"/>
    <s v="在用"/>
    <s v="妇产科"/>
    <s v="2001.11.28"/>
    <d v="2001-11-28T00:00:00"/>
    <s v="保外"/>
    <s v="保外"/>
    <s v="妇产科门诊"/>
    <s v="腹腔镜"/>
    <x v="7"/>
    <s v="三类"/>
    <n v="15.673972602739726"/>
    <s v="8年以上"/>
    <s v="Y"/>
    <x v="1"/>
  </r>
  <r>
    <n v="160"/>
    <s v="呼吸机"/>
    <s v="Evita4"/>
    <s v="德尔格医疗"/>
    <s v="在用"/>
    <s v="3病区"/>
    <s v="2006.05.17"/>
    <d v="2006-05-17T00:00:00"/>
    <s v="保外"/>
    <s v="保外"/>
    <s v="3病区"/>
    <s v="呼吸机"/>
    <x v="5"/>
    <s v="三类"/>
    <n v="11.205479452054794"/>
    <s v="8年以上"/>
    <s v="Y"/>
    <x v="0"/>
  </r>
  <r>
    <n v="161"/>
    <s v="血气分析仪"/>
    <s v="GEM premier 3000"/>
    <s v="威士达医疗"/>
    <s v="在用"/>
    <s v="检验科"/>
    <s v="2004.04.15"/>
    <d v="2004-04-15T00:00:00"/>
    <s v="保外"/>
    <s v="保外"/>
    <s v="检验科"/>
    <s v="血气分析仪"/>
    <x v="2"/>
    <s v="二类"/>
    <n v="13.293150684931506"/>
    <s v="8年以上"/>
    <s v="Y"/>
    <x v="0"/>
  </r>
  <r>
    <n v="162"/>
    <s v="X线机"/>
    <s v="NSX500R型"/>
    <s v="东软股份公司"/>
    <s v="在用"/>
    <s v="影像中心"/>
    <s v="2003.01.14"/>
    <d v="2003-01-14T00:00:00"/>
    <s v="保外"/>
    <s v="保外"/>
    <s v="1区"/>
    <s v="DR"/>
    <x v="3"/>
    <s v="三类"/>
    <n v="14.545205479452054"/>
    <s v="8年以上"/>
    <s v="Y"/>
    <x v="0"/>
  </r>
  <r>
    <n v="163"/>
    <s v="心排量监护仪"/>
    <s v="Vigileo"/>
    <s v="美国爱德华"/>
    <s v="在用"/>
    <s v="3病区"/>
    <s v="2015.03.21"/>
    <d v="2015-03-28T00:00:00"/>
    <s v="保外"/>
    <s v="保外"/>
    <s v="3病区"/>
    <s v="心排量监护仪"/>
    <x v="6"/>
    <s v="二类"/>
    <n v="2.3369863013698629"/>
    <s v="2年-3年"/>
    <s v="Y"/>
    <x v="0"/>
  </r>
  <r>
    <n v="164"/>
    <s v="关节镜系统"/>
    <s v="WZ"/>
    <s v="上海施乐"/>
    <s v="在用"/>
    <s v="手术室"/>
    <s v="2010.04.22"/>
    <d v="2010-04-22T00:00:00"/>
    <s v="保外"/>
    <s v="保外"/>
    <s v="手术室"/>
    <s v="关节镜"/>
    <x v="7"/>
    <s v="三类"/>
    <n v="7.2712328767123289"/>
    <s v="3年-8年"/>
    <s v="Y"/>
    <x v="1"/>
  </r>
  <r>
    <n v="165"/>
    <s v="周围血管检查仪"/>
    <s v="Vista AVS"/>
    <s v="美国Summit Doppler"/>
    <s v="在用"/>
    <s v="19病区"/>
    <s v="2015.07.27"/>
    <d v="2015-07-29T00:00:00"/>
    <s v="保外"/>
    <s v="保外"/>
    <s v="门诊部外科诊室"/>
    <s v="血管检查仪"/>
    <x v="6"/>
    <s v="二类"/>
    <n v="2"/>
    <s v="2年-3年"/>
    <s v="Y"/>
    <x v="0"/>
  </r>
  <r>
    <n v="166"/>
    <s v="血液透析机"/>
    <s v="4008S"/>
    <s v="费森尤斯公司"/>
    <s v="在用"/>
    <s v="血透室"/>
    <s v="2009.12.18"/>
    <d v="2009-12-18T00:00:00"/>
    <s v="保外"/>
    <s v="保外"/>
    <s v="血透室"/>
    <s v="血透机"/>
    <x v="13"/>
    <s v="三类"/>
    <n v="7.61369863013699"/>
    <s v="3年-8年"/>
    <s v="Y"/>
    <x v="1"/>
  </r>
  <r>
    <n v="167"/>
    <s v="电子肠镜"/>
    <s v="富士能EC-450WI5"/>
    <s v="日本富士能"/>
    <s v="在用"/>
    <s v="胃肠镜室"/>
    <s v="2011.08.24"/>
    <d v="2011-08-25T00:00:00"/>
    <s v="保外"/>
    <s v="保外"/>
    <s v="内镜室"/>
    <s v="电子肠镜"/>
    <x v="7"/>
    <s v="三类"/>
    <n v="5.9287671232876713"/>
    <s v="3年-8年"/>
    <s v="Y"/>
    <x v="1"/>
  </r>
  <r>
    <n v="168"/>
    <s v="液基超薄细胞检测系统"/>
    <s v="TCT2000"/>
    <s v="江苏康克新柏"/>
    <s v="在用"/>
    <s v="病理科"/>
    <s v="2007.07.08"/>
    <d v="2007-07-08T00:00:00"/>
    <s v="保外"/>
    <s v="保外"/>
    <s v="病理科"/>
    <s v="细胞检测系统"/>
    <x v="2"/>
    <s v="二类"/>
    <n v="10.063013698630137"/>
    <s v="8年以上"/>
    <s v="Y"/>
    <x v="0"/>
  </r>
  <r>
    <n v="169"/>
    <s v="电子胃镜"/>
    <s v="GIF-Q260"/>
    <s v="奥林巴斯"/>
    <s v="在用"/>
    <s v="胃肠镜室"/>
    <s v="2011.12.12"/>
    <d v="2011-12-12T00:00:00"/>
    <s v="保外"/>
    <s v="保外"/>
    <s v="内镜室"/>
    <s v="电子胃镜"/>
    <x v="7"/>
    <s v="三类"/>
    <n v="5.6301369863013697"/>
    <s v="3年-8年"/>
    <s v="Y"/>
    <x v="1"/>
  </r>
  <r>
    <n v="170"/>
    <s v="血液透析机"/>
    <s v="4008S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171"/>
    <s v="血液透析机"/>
    <s v="4008S+OnlinePlus"/>
    <s v="费森尤斯公司"/>
    <s v="在用"/>
    <s v="血透室"/>
    <s v="2010.12.03"/>
    <d v="2010-12-03T00:00:00"/>
    <s v="保外"/>
    <s v="保外"/>
    <s v="血透室Y1"/>
    <s v="血透机"/>
    <x v="13"/>
    <s v="三类"/>
    <n v="6.6547945205479451"/>
    <s v="3年-8年"/>
    <s v="Y"/>
    <x v="1"/>
  </r>
  <r>
    <n v="172"/>
    <s v="电子支气管镜"/>
    <s v="EPX--99"/>
    <s v="日本富士能"/>
    <s v="在用"/>
    <s v="胃肠镜室"/>
    <s v="2008.07.09"/>
    <s v="2008.07.09"/>
    <s v="保外"/>
    <s v="保外"/>
    <s v="内镜室"/>
    <s v="电子支气管镜"/>
    <x v="7"/>
    <s v="三类"/>
    <n v="9.0575342465753419"/>
    <s v="8年以上"/>
    <s v="Y"/>
    <x v="1"/>
  </r>
  <r>
    <n v="173"/>
    <s v="呼吸机"/>
    <s v="DRAGER/Savina"/>
    <s v="德尔格医疗"/>
    <s v="在用"/>
    <s v="3病区"/>
    <s v="2004.01.31"/>
    <d v="2004-01-31T00:00:00"/>
    <s v="保外"/>
    <s v="保外"/>
    <s v="3病区"/>
    <s v="呼吸机"/>
    <x v="5"/>
    <s v="三类"/>
    <n v="13.498630136986302"/>
    <s v="8年以上"/>
    <s v="Y"/>
    <x v="0"/>
  </r>
  <r>
    <n v="174"/>
    <s v="呼吸机"/>
    <s v="PB840"/>
    <s v="爱尔兰"/>
    <s v="在用"/>
    <s v="3病区"/>
    <s v="2009.12.29"/>
    <d v="2009-12-29T00:00:00"/>
    <s v="保外"/>
    <s v="保外"/>
    <s v="3病区"/>
    <s v="呼吸机"/>
    <x v="5"/>
    <s v="三类"/>
    <n v="7.5835616438356164"/>
    <s v="3年-8年"/>
    <s v="Y"/>
    <x v="0"/>
  </r>
  <r>
    <n v="175"/>
    <s v="能量平台"/>
    <s v="ESG-400/USG-400"/>
    <s v="奥林巴斯"/>
    <s v="在用"/>
    <s v="手术室"/>
    <s v="2016.06.01"/>
    <d v="2016-06-04T00:00:00"/>
    <s v="保外"/>
    <s v="保外"/>
    <s v="手术室"/>
    <s v="能量平台"/>
    <x v="10"/>
    <s v="三类"/>
    <n v="1.1479452054794521"/>
    <s v="2年-3年"/>
    <s v="Y"/>
    <x v="1"/>
  </r>
  <r>
    <n v="176"/>
    <s v="关节镜系统"/>
    <s v="CORE系列5400"/>
    <s v="史赛克公司"/>
    <s v="在用"/>
    <s v="手术室"/>
    <s v="2015.04.15"/>
    <d v="2015-04-15T00:00:00"/>
    <s v="保外"/>
    <s v="保外"/>
    <s v="手术室"/>
    <s v="关节镜"/>
    <x v="7"/>
    <s v="三类"/>
    <n v="2.2876712328767121"/>
    <s v="2年-3年"/>
    <s v="Y"/>
    <x v="1"/>
  </r>
  <r>
    <n v="177"/>
    <s v="微生物鉴定和药敏分析仪"/>
    <s v="ATB1525 Expression"/>
    <s v="生物梅里埃"/>
    <s v="在用"/>
    <s v="检验科"/>
    <s v="2012.01.13"/>
    <d v="2012-01-13T00:00:00"/>
    <s v="保外"/>
    <s v="保外"/>
    <s v="细菌室"/>
    <s v="药敏分析仪"/>
    <x v="2"/>
    <s v="三类"/>
    <n v="5.5424657534246577"/>
    <s v="3年-8年"/>
    <s v="Y"/>
    <x v="0"/>
  </r>
  <r>
    <n v="178"/>
    <s v="特种蛋白分析仪"/>
    <s v="BN  Prospee"/>
    <s v="德灵诊断产品"/>
    <s v="在用"/>
    <s v="检验科"/>
    <s v="2006.05.11"/>
    <d v="2006-05-11T00:00:00"/>
    <s v="保外"/>
    <s v="保外"/>
    <s v="检验科"/>
    <s v="特种蛋白分析仪"/>
    <x v="2"/>
    <s v="二类"/>
    <n v="11.221917808219178"/>
    <s v="8年以上"/>
    <s v="Y"/>
    <x v="0"/>
  </r>
  <r>
    <n v="179"/>
    <s v="双筒高压注射器"/>
    <s v="Optivantage"/>
    <s v="LF公司"/>
    <s v="在用"/>
    <s v="影像中心"/>
    <s v="2007.04.08"/>
    <d v="2007-04-08T00:00:00"/>
    <s v="保外"/>
    <s v="保外"/>
    <s v="影像中心"/>
    <s v="高压注射器"/>
    <x v="14"/>
    <s v="二类"/>
    <n v="10.312328767123288"/>
    <s v="8年以上"/>
    <s v="Y"/>
    <x v="2"/>
  </r>
  <r>
    <n v="180"/>
    <s v="血液透析机"/>
    <s v="4008S"/>
    <s v="费森尤斯公司"/>
    <s v="在用"/>
    <s v="血透室"/>
    <s v="2013.12.27"/>
    <d v="2013-12-27T00:00:00"/>
    <s v="保外"/>
    <s v="保外"/>
    <s v="血透室"/>
    <s v="血透机"/>
    <x v="13"/>
    <s v="三类"/>
    <n v="3.5863013698630137"/>
    <s v="3年-8年"/>
    <s v="Y"/>
    <x v="1"/>
  </r>
  <r>
    <n v="181"/>
    <s v="呼吸机"/>
    <s v="PB840"/>
    <s v="爱尔兰"/>
    <s v="在用"/>
    <s v="3病区"/>
    <s v="2009.09.12"/>
    <d v="2009-09-12T00:00:00"/>
    <s v="保外"/>
    <s v="保外"/>
    <s v="3病区"/>
    <s v="呼吸机"/>
    <x v="5"/>
    <s v="三类"/>
    <n v="7.8794520547945206"/>
    <s v="3年-8年"/>
    <s v="Y"/>
    <x v="0"/>
  </r>
  <r>
    <n v="182"/>
    <s v="呼吸机"/>
    <s v="PB840"/>
    <s v="爱尔兰"/>
    <s v="在用"/>
    <s v="3病区"/>
    <s v="2009.09.12"/>
    <d v="2009-09-12T00:00:00"/>
    <s v="保外"/>
    <s v="保外"/>
    <s v="3病区"/>
    <s v="呼吸机"/>
    <x v="5"/>
    <s v="三类"/>
    <n v="7.8794520547945206"/>
    <s v="3年-8年"/>
    <s v="Y"/>
    <x v="0"/>
  </r>
  <r>
    <n v="183"/>
    <s v="麻醉机"/>
    <s v="Datex-Ohmeda S/5 Aes"/>
    <s v="GE医疗集团"/>
    <s v="在用"/>
    <s v="麻醉科"/>
    <s v="2007.01.10"/>
    <d v="2007-01-10T00:00:00"/>
    <s v="保外"/>
    <s v="保外"/>
    <s v="麻醉科"/>
    <s v="麻醉机"/>
    <x v="5"/>
    <s v="三类"/>
    <n v="10.553424657534247"/>
    <s v="8年以上"/>
    <s v="Y"/>
    <x v="0"/>
  </r>
  <r>
    <n v="184"/>
    <s v="脑电图机"/>
    <s v="BIS EEG VISTA"/>
    <s v="美国 Covidien llc"/>
    <s v="在用"/>
    <s v="麻醉科"/>
    <s v="2015.01.27"/>
    <d v="2015-01-27T00:00:00"/>
    <s v="保外"/>
    <s v="保外"/>
    <s v="麻醉科"/>
    <s v="脑电图机"/>
    <x v="6"/>
    <s v="二类"/>
    <n v="2.5013698630136987"/>
    <s v="2年-3年"/>
    <s v="Y"/>
    <x v="0"/>
  </r>
  <r>
    <n v="185"/>
    <s v="脑电图机"/>
    <s v="BIS EEG VISTA"/>
    <s v="美国 Covidien llc"/>
    <s v="在用"/>
    <s v="麻醉科"/>
    <s v="2015.01.27"/>
    <d v="2015-01-27T00:00:00"/>
    <s v="保外"/>
    <s v="保外"/>
    <s v="麻醉科"/>
    <s v="脑电图机"/>
    <x v="6"/>
    <s v="二类"/>
    <n v="2.5013698630136987"/>
    <s v="2年-3年"/>
    <s v="Y"/>
    <x v="0"/>
  </r>
  <r>
    <n v="186"/>
    <s v="切片机"/>
    <s v="HM525"/>
    <s v="德国Microm Internati"/>
    <s v="在用"/>
    <s v="病理科"/>
    <s v="2014.11.19"/>
    <d v="2014-11-19T00:00:00"/>
    <s v="保外"/>
    <s v="保外"/>
    <s v="病理科"/>
    <s v="切片机"/>
    <x v="2"/>
    <s v="一类"/>
    <n v="2.6904109589041094"/>
    <s v="2年-3年"/>
    <s v="Y"/>
    <x v="0"/>
  </r>
  <r>
    <n v="187"/>
    <s v="YAG激光治疗仪"/>
    <s v="SYL9000"/>
    <s v="台湾睐特美"/>
    <s v="在用"/>
    <s v="眼科"/>
    <s v="2016.09.26"/>
    <d v="2016-09-27T00:00:00"/>
    <s v="保内"/>
    <s v="保内2017.10"/>
    <s v="眼科"/>
    <s v="激光治疗仪"/>
    <x v="10"/>
    <s v="三类"/>
    <n v="0.83287671232876714"/>
    <s v="1年以内"/>
    <s v="Y"/>
    <x v="1"/>
  </r>
  <r>
    <n v="188"/>
    <s v="上下肢床边主被动康复系统"/>
    <s v="MOTOMed Letto2"/>
    <s v="德国 RECK-Technik Gm"/>
    <s v="在用"/>
    <s v="康复医学科"/>
    <s v="2014.11.28"/>
    <d v="2014-11-28T00:00:00"/>
    <s v="保外"/>
    <s v="保外"/>
    <s v="康复医学科"/>
    <s v="上下肢床边主被动康复系统"/>
    <x v="8"/>
    <s v="一类"/>
    <n v="2.6657534246575341"/>
    <s v="2年-3年"/>
    <s v="N"/>
    <x v="3"/>
  </r>
  <r>
    <n v="189"/>
    <s v="眼底激光机"/>
    <s v="OcuLight GL"/>
    <s v="美国科医人公司"/>
    <s v="在用"/>
    <s v="眼科"/>
    <s v="2012.07.19"/>
    <d v="2012-07-19T00:00:00"/>
    <s v="保外"/>
    <s v="保外"/>
    <s v="眼科"/>
    <s v="眼底照相机"/>
    <x v="7"/>
    <s v="二类"/>
    <n v="5.0273972602739727"/>
    <s v="3年-8年"/>
    <s v="Y"/>
    <x v="2"/>
  </r>
  <r>
    <n v="190"/>
    <s v="水处理"/>
    <s v="DROS-50"/>
    <s v="北京联合捷然"/>
    <s v="在用"/>
    <s v="血透室"/>
    <s v="2011.07.19"/>
    <d v="2011-07-19T00:00:00"/>
    <s v="保外"/>
    <s v="保外"/>
    <s v="血透室"/>
    <s v="水处理"/>
    <x v="15"/>
    <s v="一类"/>
    <n v="6.0301369863013701"/>
    <s v="3年-8年"/>
    <s v="Y"/>
    <x v="2"/>
  </r>
  <r>
    <n v="191"/>
    <s v="无线摇测运动平板"/>
    <s v="MORTARA  X-12"/>
    <s v="美林医疗"/>
    <s v="在用"/>
    <s v="功能科"/>
    <s v="2005.10.27"/>
    <d v="2005-10-27T00:00:00"/>
    <s v="保外"/>
    <s v="保外"/>
    <s v="功能科"/>
    <s v="运动平板"/>
    <x v="6"/>
    <s v="二类"/>
    <n v="11.758904109589041"/>
    <s v="8年以上"/>
    <s v="Y"/>
    <x v="0"/>
  </r>
  <r>
    <n v="192"/>
    <s v="电子肠镜"/>
    <s v="EC-450WM5"/>
    <s v="日本富士能"/>
    <s v="在用"/>
    <s v="胃肠镜室"/>
    <s v="2012.11.21"/>
    <s v="2012.11.21"/>
    <s v="保外"/>
    <s v="保外"/>
    <s v="内镜室"/>
    <s v="电子肠镜"/>
    <x v="7"/>
    <s v="三类"/>
    <n v="4.6849315068493151"/>
    <s v="3年-8年"/>
    <s v="Y"/>
    <x v="1"/>
  </r>
  <r>
    <n v="193"/>
    <s v="双极电手术系统"/>
    <s v="Versapoint"/>
    <s v="美国强生医疗"/>
    <s v="在用"/>
    <s v="手术室"/>
    <s v="2012.01.13"/>
    <d v="2012-01-13T00:00:00"/>
    <s v="保外"/>
    <s v="保外"/>
    <s v="手术室"/>
    <s v="电手术系统"/>
    <x v="10"/>
    <s v="三类"/>
    <n v="5.5424657534246577"/>
    <s v="3年-8年"/>
    <s v="Y"/>
    <x v="1"/>
  </r>
  <r>
    <n v="194"/>
    <s v="脑电图机"/>
    <s v="ECG-9200K"/>
    <s v="日本光电"/>
    <s v="在用"/>
    <s v="10病区"/>
    <s v="2011.01.11"/>
    <d v="2011-01-11T00:00:00"/>
    <s v="保外"/>
    <s v="保外"/>
    <s v="10病区"/>
    <s v="脑电图机"/>
    <x v="6"/>
    <s v="二类"/>
    <n v="6.5479452054794525"/>
    <s v="3年-8年"/>
    <s v="Y"/>
    <x v="0"/>
  </r>
  <r>
    <n v="195"/>
    <s v="X-TUBE微创手术椎间盘镜系统"/>
    <s v="枢法膜-丹历"/>
    <s v="上海汉德食源"/>
    <s v="在用"/>
    <s v="手术室"/>
    <s v="2004.03.26"/>
    <d v="2004-03-26T00:00:00"/>
    <s v="保外"/>
    <s v="保外"/>
    <s v="手术室"/>
    <s v="椎间盘镜"/>
    <x v="7"/>
    <s v="三类"/>
    <n v="13.347945205479451"/>
    <s v="8年以上"/>
    <s v="Y"/>
    <x v="1"/>
  </r>
  <r>
    <n v="196"/>
    <s v="麻醉机"/>
    <s v="AESPIRE"/>
    <s v="GE医疗集团"/>
    <s v="在用"/>
    <s v="麻醉科"/>
    <s v="2008.05.05"/>
    <d v="2008-05-05T00:00:00"/>
    <s v="保外"/>
    <s v="保外"/>
    <s v="麻醉科"/>
    <s v="麻醉机"/>
    <x v="5"/>
    <s v="三类"/>
    <n v="9.2356164383561641"/>
    <s v="8年以上"/>
    <s v="Y"/>
    <x v="0"/>
  </r>
  <r>
    <n v="197"/>
    <s v="全自动组织脱水机"/>
    <s v="ASP--300"/>
    <s v="德国徕卡公司"/>
    <s v="在用"/>
    <s v="病理科"/>
    <s v="2008.04.10"/>
    <d v="2008-04-10T00:00:00"/>
    <s v="保外"/>
    <s v="保外"/>
    <s v="病理科"/>
    <s v="全自动组织脱水机"/>
    <x v="2"/>
    <s v="一类"/>
    <n v="9.3041095890410954"/>
    <s v="8年以上"/>
    <s v="Y"/>
    <x v="0"/>
  </r>
  <r>
    <n v="198"/>
    <s v="麻醉机"/>
    <s v="AESPIRE"/>
    <s v="GE医疗集团"/>
    <s v="在用"/>
    <s v="麻醉科"/>
    <s v="2009.07.28"/>
    <d v="2009-07-28T00:00:00"/>
    <s v="保外"/>
    <s v="保外"/>
    <s v="麻醉科"/>
    <s v="麻醉机"/>
    <x v="5"/>
    <s v="三类"/>
    <n v="8.0054794520547947"/>
    <s v="8年以上"/>
    <s v="Y"/>
    <x v="0"/>
  </r>
  <r>
    <n v="199"/>
    <s v="麻醉机"/>
    <s v="Aespire 7100"/>
    <s v="GE医疗集团"/>
    <s v="在用"/>
    <s v="麻醉科"/>
    <s v="2017.01.25"/>
    <d v="2017-02-17T00:00:00"/>
    <s v="保内"/>
    <s v="保内2020.1"/>
    <s v="麻醉科"/>
    <s v="麻醉机"/>
    <x v="5"/>
    <s v="三类"/>
    <n v="0.44109589041095892"/>
    <s v="1年以内"/>
    <s v="Y"/>
    <x v="0"/>
  </r>
  <r>
    <n v="200"/>
    <s v="麻醉机"/>
    <s v="Aespire 7100"/>
    <s v="GE医疗集团"/>
    <s v="在用"/>
    <s v="麻醉科"/>
    <s v="2016.06.06"/>
    <d v="2016-06-06T00:00:00"/>
    <s v="保内"/>
    <s v="保内2019.6"/>
    <s v="麻醉科"/>
    <s v="麻醉机"/>
    <x v="5"/>
    <s v="三类"/>
    <n v="1.1424657534246576"/>
    <s v="1年以内"/>
    <s v="Y"/>
    <x v="0"/>
  </r>
  <r>
    <n v="201"/>
    <s v="麻醉机"/>
    <s v="Aespire"/>
    <s v="GE医疗集团"/>
    <s v="在用"/>
    <s v="麻醉科"/>
    <s v="2015.06.25"/>
    <d v="2015-06-25T00:00:00"/>
    <s v="保外"/>
    <s v="保外"/>
    <s v="麻醉科"/>
    <s v="麻醉机"/>
    <x v="5"/>
    <s v="三类"/>
    <n v="2.0931506849315067"/>
    <s v="2年-3年"/>
    <s v="Y"/>
    <x v="0"/>
  </r>
  <r>
    <n v="202"/>
    <s v="多道生理记录仪"/>
    <s v="TOP-2001D"/>
    <s v="上海宏桐"/>
    <s v="在用"/>
    <s v="介入科"/>
    <s v="2014.11.04"/>
    <d v="2014-11-04T00:00:00"/>
    <s v="保外"/>
    <s v="保外"/>
    <s v="DSA室"/>
    <s v="多道生理记录仪"/>
    <x v="6"/>
    <s v="二类"/>
    <n v="2.7315068493150685"/>
    <s v="2年-3年"/>
    <s v="Y"/>
    <x v="0"/>
  </r>
  <r>
    <n v="203"/>
    <s v="麻醉机"/>
    <s v="Aespire"/>
    <s v="GE医疗集团"/>
    <s v="在用"/>
    <s v="麻醉科"/>
    <s v="2012.06.21"/>
    <d v="2012-06-20T00:00:00"/>
    <s v="保外"/>
    <s v="保外"/>
    <s v="麻醉科"/>
    <s v="麻醉机"/>
    <x v="5"/>
    <s v="三类"/>
    <n v="5.1068493150684935"/>
    <s v="3年-8年"/>
    <s v="Y"/>
    <x v="0"/>
  </r>
  <r>
    <n v="204"/>
    <s v="麻醉机"/>
    <s v="Aespire"/>
    <s v="GE医疗集团"/>
    <s v="在用"/>
    <s v="麻醉科"/>
    <s v="2012.06.21"/>
    <d v="2012-06-20T00:00:00"/>
    <s v="保外"/>
    <s v="保外"/>
    <s v="麻醉科"/>
    <s v="麻醉机"/>
    <x v="5"/>
    <s v="三类"/>
    <n v="5.1068493150684935"/>
    <s v="3年-8年"/>
    <s v="Y"/>
    <x v="0"/>
  </r>
  <r>
    <n v="205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s v="三类"/>
    <n v="6.1780821917808222"/>
    <s v="3年-8年"/>
    <s v="Y"/>
    <x v="0"/>
  </r>
  <r>
    <n v="206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s v="三类"/>
    <n v="6.1780821917808222"/>
    <s v="3年-8年"/>
    <s v="Y"/>
    <x v="0"/>
  </r>
  <r>
    <n v="207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s v="三类"/>
    <n v="6.1780821917808222"/>
    <s v="3年-8年"/>
    <s v="Y"/>
    <x v="0"/>
  </r>
  <r>
    <n v="208"/>
    <s v="麻醉机"/>
    <s v="Aespire"/>
    <s v="GE医疗集团"/>
    <s v="在用"/>
    <s v="麻醉科"/>
    <s v="2011.05.26"/>
    <d v="2011-05-26T00:00:00"/>
    <s v="保外"/>
    <s v="保外"/>
    <s v="麻醉科"/>
    <s v="麻醉机"/>
    <x v="5"/>
    <s v="三类"/>
    <n v="6.1780821917808222"/>
    <s v="3年-8年"/>
    <s v="Y"/>
    <x v="0"/>
  </r>
  <r>
    <n v="209"/>
    <s v="自动视野仪740i"/>
    <s v="Hunphrey 740i"/>
    <s v="蔡司光学仪器"/>
    <s v="在用"/>
    <s v="眼科"/>
    <s v="2004.11.22"/>
    <d v="2004-11-22T00:00:00"/>
    <s v="保外"/>
    <s v="保外"/>
    <s v="眼科"/>
    <s v="自动视野仪"/>
    <x v="7"/>
    <s v="二类"/>
    <n v="12.687671232876712"/>
    <s v="8年以上"/>
    <s v="Y"/>
    <x v="2"/>
  </r>
  <r>
    <n v="210"/>
    <s v="手术床"/>
    <s v="P2100T"/>
    <s v="台湾美迪兰"/>
    <s v="在用"/>
    <s v="手术室"/>
    <s v="2002.06.01"/>
    <d v="2002-06-01T00:00:00"/>
    <s v="保外"/>
    <s v="保外"/>
    <s v="手术室"/>
    <s v="手术床"/>
    <x v="5"/>
    <s v="二类"/>
    <n v="15.167123287671233"/>
    <s v="8年以上"/>
    <s v="Y"/>
    <x v="0"/>
  </r>
  <r>
    <n v="211"/>
    <s v="氩气刀"/>
    <s v="ERBE ICC200+APC300"/>
    <s v="上海瑞优医疗"/>
    <s v="在用"/>
    <s v="胃肠镜室"/>
    <s v="2008.05.16"/>
    <d v="2008-05-16T00:00:00"/>
    <s v="保外"/>
    <s v="保外"/>
    <s v="内镜室"/>
    <s v="氩气刀"/>
    <x v="10"/>
    <s v="三类"/>
    <n v="9.205479452054794"/>
    <s v="8年以上"/>
    <s v="Y"/>
    <x v="1"/>
  </r>
  <r>
    <n v="212"/>
    <s v="显微镜"/>
    <s v="BX53"/>
    <s v="奥林巴斯"/>
    <s v="在用"/>
    <s v="病理科"/>
    <s v="2017.02.22"/>
    <d v="2017-02-27T00:00:00"/>
    <s v="保内"/>
    <s v="保内2020.2"/>
    <s v="病理科"/>
    <s v="显微镜"/>
    <x v="7"/>
    <s v="二类"/>
    <n v="0.41369863013698632"/>
    <s v="1年以内"/>
    <s v="Y"/>
    <x v="2"/>
  </r>
  <r>
    <n v="213"/>
    <s v="电子肠镜"/>
    <s v="PCF-Q-260AZI"/>
    <s v="奥林巴斯"/>
    <s v="在用"/>
    <s v="胃肠镜室"/>
    <s v="2016.06.01"/>
    <d v="2016-06-06T00:00:00"/>
    <s v="保外"/>
    <s v="保外"/>
    <s v="内镜室"/>
    <s v="电子肠镜"/>
    <x v="7"/>
    <s v="三类"/>
    <n v="1.1424657534246576"/>
    <s v="2年-3年"/>
    <s v="Y"/>
    <x v="1"/>
  </r>
  <r>
    <n v="214"/>
    <s v="呼吸机"/>
    <s v="SERVO-S"/>
    <s v="瑞典Maquet Critical "/>
    <s v="在用"/>
    <s v="3病区"/>
    <s v="2016.04.28"/>
    <d v="2016-04-28T00:00:00"/>
    <s v="保内"/>
    <s v="保内2018.4"/>
    <s v="3病区"/>
    <s v="呼吸机"/>
    <x v="5"/>
    <s v="三类"/>
    <n v="1.2493150684931507"/>
    <s v="1年以内"/>
    <s v="Y"/>
    <x v="0"/>
  </r>
  <r>
    <n v="215"/>
    <s v="呼吸机"/>
    <s v="SERVO-S"/>
    <s v="瑞典Maquet Critical "/>
    <s v="在用"/>
    <s v="3病区"/>
    <s v="2016.04.28"/>
    <d v="2016-04-28T00:00:00"/>
    <s v="保内"/>
    <s v="保内2018.4"/>
    <s v="3病区"/>
    <s v="呼吸机"/>
    <x v="5"/>
    <s v="三类"/>
    <n v="1.2493150684931507"/>
    <s v="1年以内"/>
    <s v="Y"/>
    <x v="0"/>
  </r>
  <r>
    <n v="216"/>
    <s v="呼吸机"/>
    <s v="SERVO-S"/>
    <s v="瑞典Maquet Critical "/>
    <s v="在用"/>
    <s v="3病区"/>
    <s v="2016.04.28"/>
    <d v="2016-04-28T00:00:00"/>
    <s v="保内"/>
    <s v="保内2018.4"/>
    <s v="3病区"/>
    <s v="呼吸机"/>
    <x v="5"/>
    <s v="三类"/>
    <n v="1.2493150684931507"/>
    <s v="1年以内"/>
    <s v="Y"/>
    <x v="0"/>
  </r>
  <r>
    <n v="217"/>
    <s v="手术床"/>
    <s v="SATURN Select 3.03"/>
    <s v="通快医疗"/>
    <s v="在用"/>
    <s v="手术室"/>
    <s v="2013.04.09"/>
    <d v="2013-04-09T00:00:00"/>
    <s v="保外"/>
    <s v="保外"/>
    <s v="手术室"/>
    <s v="手术床"/>
    <x v="5"/>
    <s v="二类"/>
    <n v="4.3041095890410963"/>
    <s v="3年-8年"/>
    <s v="Y"/>
    <x v="0"/>
  </r>
  <r>
    <n v="218"/>
    <s v="呼吸机"/>
    <s v="SERVO-S"/>
    <s v="瑞典Maquet Critical "/>
    <s v="在用"/>
    <s v="25病区"/>
    <s v="2011.05.25"/>
    <d v="2011-05-26T00:00:00"/>
    <s v="保外"/>
    <s v="保外"/>
    <s v="25病区"/>
    <s v="呼吸机"/>
    <x v="5"/>
    <s v="三类"/>
    <n v="6.1780821917808222"/>
    <s v="3年-8年"/>
    <s v="Y"/>
    <x v="0"/>
  </r>
  <r>
    <n v="219"/>
    <s v="呼吸机"/>
    <s v="SERVO-S"/>
    <s v="瑞典Maquet Critical "/>
    <s v="在用"/>
    <s v="急诊科"/>
    <s v="2011.05.25"/>
    <d v="2011-05-26T00:00:00"/>
    <s v="保外"/>
    <s v="保外"/>
    <s v="急诊科"/>
    <s v="呼吸机"/>
    <x v="5"/>
    <s v="三类"/>
    <n v="6.1780821917808222"/>
    <s v="3年-8年"/>
    <s v="Y"/>
    <x v="0"/>
  </r>
  <r>
    <n v="220"/>
    <s v="呼吸机"/>
    <s v="SERVO-S"/>
    <s v="瑞典Maquet Critical "/>
    <s v="在用"/>
    <s v="急诊科"/>
    <s v="2011.05.25"/>
    <d v="2011-05-26T00:00:00"/>
    <s v="保外"/>
    <s v="保外"/>
    <s v="急诊科"/>
    <s v="呼吸机"/>
    <x v="5"/>
    <s v="三类"/>
    <n v="6.1780821917808222"/>
    <s v="3年-8年"/>
    <s v="Y"/>
    <x v="0"/>
  </r>
  <r>
    <n v="221"/>
    <s v="呼吸机"/>
    <s v="SERVO-S"/>
    <s v="瑞典Maquet Critical "/>
    <s v="在用"/>
    <s v="11病区"/>
    <s v="2011.05.25"/>
    <d v="2011-05-26T00:00:00"/>
    <s v="保外"/>
    <s v="保外"/>
    <s v="11病区"/>
    <s v="呼吸机"/>
    <x v="5"/>
    <s v="三类"/>
    <n v="6.1780821917808222"/>
    <s v="3年-8年"/>
    <s v="Y"/>
    <x v="0"/>
  </r>
  <r>
    <n v="222"/>
    <s v="呼吸机"/>
    <s v="SERVO-S"/>
    <s v="瑞典Maquet Critical "/>
    <s v="在用"/>
    <s v="3病区"/>
    <s v="2011.05.25"/>
    <d v="2011-05-26T00:00:00"/>
    <s v="保外"/>
    <s v="保外"/>
    <s v="3病区"/>
    <s v="呼吸机"/>
    <x v="5"/>
    <s v="三类"/>
    <n v="6.1780821917808222"/>
    <s v="3年-8年"/>
    <s v="Y"/>
    <x v="0"/>
  </r>
  <r>
    <n v="223"/>
    <s v="呼吸机"/>
    <s v="SERVO-S"/>
    <s v="瑞典Maquet Critical "/>
    <s v="在用"/>
    <s v="3病区"/>
    <s v="2011.05.25"/>
    <d v="2011-05-26T00:00:00"/>
    <s v="保外"/>
    <s v="保外"/>
    <s v="3病区"/>
    <s v="呼吸机"/>
    <x v="5"/>
    <s v="三类"/>
    <n v="6.1780821917808222"/>
    <s v="3年-8年"/>
    <s v="Y"/>
    <x v="0"/>
  </r>
  <r>
    <n v="224"/>
    <s v="呼吸机"/>
    <s v="SERVO-S"/>
    <s v="瑞典Maquet Critical "/>
    <s v="在用"/>
    <s v="3病区"/>
    <s v="2011.05.25"/>
    <d v="2011-05-26T00:00:00"/>
    <s v="保外"/>
    <s v="保外"/>
    <s v="3病区"/>
    <s v="呼吸机"/>
    <x v="5"/>
    <s v="三类"/>
    <n v="6.1780821917808222"/>
    <s v="3年-8年"/>
    <s v="Y"/>
    <x v="0"/>
  </r>
  <r>
    <n v="225"/>
    <s v="电子胃镜"/>
    <s v="奥林巴斯GIF-XQ260"/>
    <s v="奥林巴斯上海分公司"/>
    <s v="在用"/>
    <s v="胃肠镜室"/>
    <s v="2005.11.29"/>
    <d v="2005-11-29T00:00:00"/>
    <s v="保外"/>
    <s v="保外"/>
    <s v="内镜室"/>
    <s v="电子胃镜"/>
    <x v="7"/>
    <s v="三类"/>
    <n v="11.668493150684931"/>
    <s v="8年以上"/>
    <s v="Y"/>
    <x v="1"/>
  </r>
  <r>
    <n v="226"/>
    <s v="呼吸机"/>
    <s v="SERVO-S"/>
    <s v="瑞典Maquet Critical "/>
    <s v="在用"/>
    <s v="3病区"/>
    <s v="2012.06.28"/>
    <d v="2012-06-28T00:00:00"/>
    <s v="保外"/>
    <s v="保外"/>
    <s v="3病区"/>
    <s v="呼吸机"/>
    <x v="5"/>
    <s v="三类"/>
    <n v="5.0849315068493155"/>
    <s v="3年-8年"/>
    <s v="Y"/>
    <x v="0"/>
  </r>
  <r>
    <n v="227"/>
    <s v="呼吸机"/>
    <s v="SERVO-S"/>
    <s v="瑞典Maquet Critical "/>
    <s v="在用"/>
    <s v="3病区"/>
    <s v="2012.06.28"/>
    <d v="2012-06-28T00:00:00"/>
    <s v="保外"/>
    <s v="保外"/>
    <s v="3病区"/>
    <s v="呼吸机"/>
    <x v="5"/>
    <s v="三类"/>
    <n v="5.0849315068493155"/>
    <s v="3年-8年"/>
    <s v="Y"/>
    <x v="0"/>
  </r>
  <r>
    <n v="228"/>
    <s v="呼吸机"/>
    <s v="SERVO-S"/>
    <s v="瑞典Maquet Critical "/>
    <s v="在用"/>
    <s v="23病区"/>
    <s v="2011.12.12"/>
    <d v="2011-12-12T00:00:00"/>
    <s v="保外"/>
    <s v="保外"/>
    <s v="23病区"/>
    <s v="呼吸机"/>
    <x v="5"/>
    <s v="三类"/>
    <n v="5.6301369863013697"/>
    <s v="3年-8年"/>
    <s v="Y"/>
    <x v="0"/>
  </r>
  <r>
    <n v="229"/>
    <s v="动态心电分析系统"/>
    <s v="Mortara  H-Scribe"/>
    <s v="美林医疗"/>
    <s v="在用"/>
    <s v="功能科"/>
    <s v="2006.06.24"/>
    <d v="2006-06-24T00:00:00"/>
    <s v="保外"/>
    <s v="保外"/>
    <s v="功能科"/>
    <s v="心电分析系统"/>
    <x v="6"/>
    <s v="二类"/>
    <n v="11.101369863013698"/>
    <s v="8年以上"/>
    <s v="Y"/>
    <x v="0"/>
  </r>
  <r>
    <n v="230"/>
    <s v="高频手术器"/>
    <s v="2000型"/>
    <s v="美国杰西"/>
    <s v="在用"/>
    <s v="手术室"/>
    <s v="2002.08.02"/>
    <d v="2002-08-02T00:00:00"/>
    <s v="保外"/>
    <s v="保外"/>
    <s v="手术室"/>
    <s v="高频手术器"/>
    <x v="10"/>
    <s v="三类"/>
    <n v="14.997260273972604"/>
    <s v="8年以上"/>
    <s v="Y"/>
    <x v="1"/>
  </r>
  <r>
    <n v="231"/>
    <s v="半导体激光治疗仪"/>
    <s v="LASEmaR 1000"/>
    <s v="EUFTON"/>
    <s v="在用"/>
    <s v="手术室"/>
    <s v="2012.06.28"/>
    <d v="2012-06-28T00:00:00"/>
    <s v="保外"/>
    <s v="保外"/>
    <s v="手术室"/>
    <s v="激光治疗仪"/>
    <x v="10"/>
    <s v="三类"/>
    <n v="5.0849315068493155"/>
    <s v="3年-8年"/>
    <s v="Y"/>
    <x v="1"/>
  </r>
  <r>
    <n v="232"/>
    <s v="喉镜系统"/>
    <s v="Kari  STorz"/>
    <s v="南京赫斯特"/>
    <s v="在用"/>
    <s v="耳鼻喉科"/>
    <s v="2008.10.23"/>
    <d v="2008-10-23T00:00:00"/>
    <s v="保外"/>
    <s v="保外"/>
    <s v="五官科"/>
    <s v="喉镜"/>
    <x v="7"/>
    <s v="二类"/>
    <n v="8.7671232876712324"/>
    <s v="8年以上"/>
    <s v="Y"/>
    <x v="1"/>
  </r>
  <r>
    <n v="233"/>
    <s v="显微镜升级"/>
    <s v="BX51T-32P01共览升级"/>
    <s v="奥林巴斯"/>
    <s v="在用"/>
    <s v="病理科"/>
    <s v="2017.02.22"/>
    <d v="2017-02-27T00:00:00"/>
    <s v="保内"/>
    <s v="保内2020.2"/>
    <s v="病理科"/>
    <s v="显微镜"/>
    <x v="7"/>
    <s v="二类"/>
    <n v="0.41369863013698632"/>
    <s v="1年以内"/>
    <s v="Y"/>
    <x v="2"/>
  </r>
  <r>
    <n v="234"/>
    <s v="麻醉监护仪"/>
    <s v="B450"/>
    <s v="GE医疗集团"/>
    <s v="在用"/>
    <s v="介入科"/>
    <s v="2017.01.25"/>
    <d v="2017-01-25T00:00:00"/>
    <s v="保内"/>
    <s v="保内2020.1"/>
    <s v="介入科"/>
    <s v="麻醉监护仪"/>
    <x v="6"/>
    <s v="三类"/>
    <n v="0.50410958904109593"/>
    <s v="1年以内"/>
    <s v="Y"/>
    <x v="0"/>
  </r>
  <r>
    <n v="235"/>
    <s v="自体血液回收机"/>
    <s v="Cell Saver 5+"/>
    <s v="美国Haemonetics Corp"/>
    <s v="在用"/>
    <s v="麻醉科"/>
    <s v="2016.09.13"/>
    <d v="2016-09-14T00:00:00"/>
    <s v="保内"/>
    <s v="保内2018.9"/>
    <s v="麻醉科"/>
    <s v="自动血液回收机"/>
    <x v="13"/>
    <s v="三类"/>
    <n v="0.86849315068493149"/>
    <s v="1年以内"/>
    <s v="Y"/>
    <x v="1"/>
  </r>
  <r>
    <n v="236"/>
    <s v="麻醉监护仪"/>
    <s v="B450"/>
    <s v="GE医疗集团"/>
    <s v="在用"/>
    <s v="麻醉科"/>
    <s v="2016.06.06"/>
    <d v="2016-06-06T00:00:00"/>
    <s v="保内"/>
    <s v="保内2019.6"/>
    <s v="麻醉科"/>
    <s v="麻醉监护仪"/>
    <x v="5"/>
    <s v="三类"/>
    <n v="1.1424657534246576"/>
    <s v="1年以内"/>
    <s v="Y"/>
    <x v="0"/>
  </r>
  <r>
    <n v="237"/>
    <s v="麻醉监护仪"/>
    <s v="B450"/>
    <s v="GE医疗集团"/>
    <s v="在用"/>
    <s v="麻醉科"/>
    <s v="2015.06.25"/>
    <d v="2015-06-25T00:00:00"/>
    <s v="保外"/>
    <s v="保外"/>
    <s v="麻醉科"/>
    <s v="麻醉监护仪"/>
    <x v="5"/>
    <s v="三类"/>
    <n v="2.0931506849315067"/>
    <s v="2年-3年"/>
    <s v="Y"/>
    <x v="0"/>
  </r>
  <r>
    <n v="238"/>
    <s v="全自动血液流变仪"/>
    <s v="LBY-N6G"/>
    <s v="北京普利生"/>
    <s v="在用"/>
    <s v="检验科"/>
    <s v="2012.01.13"/>
    <d v="2012-01-13T00:00:00"/>
    <s v="保外"/>
    <s v="保外"/>
    <s v="细菌室"/>
    <s v="血液流变仪"/>
    <x v="2"/>
    <s v="二类"/>
    <n v="5.5424657534246577"/>
    <s v="3年-8年"/>
    <s v="Y"/>
    <x v="0"/>
  </r>
  <r>
    <n v="239"/>
    <s v="麻醉监护仪"/>
    <s v="MP-50"/>
    <s v="荷兰飞利浦医疗"/>
    <s v="在用"/>
    <s v="麻醉科"/>
    <s v="2007.02.07"/>
    <d v="2007-02-07T00:00:00"/>
    <s v="保外"/>
    <s v="保外"/>
    <s v="麻醉科"/>
    <s v="麻醉监护仪"/>
    <x v="5"/>
    <s v="三类"/>
    <n v="10.476712328767123"/>
    <s v="8年以上"/>
    <s v="Y"/>
    <x v="0"/>
  </r>
  <r>
    <n v="240"/>
    <s v="多普勒超声诊断仪"/>
    <s v="LOGIQ BOOK XP"/>
    <s v="通用电气"/>
    <s v="在用"/>
    <s v="超声科"/>
    <s v="2008.06.16"/>
    <d v="2008-06-16T00:00:00"/>
    <s v="保外"/>
    <s v="保外"/>
    <s v="超声科"/>
    <s v="B超"/>
    <x v="4"/>
    <s v="三类"/>
    <n v="9.1205479452054803"/>
    <s v="8年以上"/>
    <s v="Y"/>
    <x v="1"/>
  </r>
  <r>
    <n v="241"/>
    <s v="血气分析仪"/>
    <s v="GEM3500"/>
    <s v="威士达医疗设备上海有"/>
    <s v="在用"/>
    <s v="3病区"/>
    <s v="2010.06.10"/>
    <d v="2010-06-10T00:00:00"/>
    <s v="保外"/>
    <s v="保外"/>
    <s v="3病区"/>
    <s v="血气分析仪"/>
    <x v="2"/>
    <s v="二类"/>
    <n v="7.1369863013698627"/>
    <s v="3年-8年"/>
    <s v="Y"/>
    <x v="0"/>
  </r>
  <r>
    <n v="242"/>
    <s v="剂量仪"/>
    <s v="DOSE-1"/>
    <s v="德国WELLHOFER公司"/>
    <s v="在用"/>
    <s v="放疗组"/>
    <s v="2008.02.17"/>
    <d v="2008-02-17T00:00:00"/>
    <s v="保外"/>
    <s v="保外"/>
    <s v="放疗室"/>
    <s v="剂量仪"/>
    <x v="14"/>
    <s v="二类"/>
    <n v="9.4493150684931511"/>
    <s v="8年以上"/>
    <s v="N"/>
    <x v="3"/>
  </r>
  <r>
    <n v="243"/>
    <s v="血液透析机"/>
    <s v="AK95"/>
    <s v="瑞典金宝"/>
    <s v="在用"/>
    <s v="血透室"/>
    <s v="2002.10.21"/>
    <d v="2002-10-21T00:00:00"/>
    <s v="保外"/>
    <s v="保外"/>
    <s v="血透室M机"/>
    <s v="血透机"/>
    <x v="13"/>
    <s v="三类"/>
    <n v="14.778082191780822"/>
    <s v="8年以上"/>
    <s v="Y"/>
    <x v="1"/>
  </r>
  <r>
    <n v="244"/>
    <s v="动态血糖监测系统"/>
    <s v="雷兰"/>
    <s v="圣美迪诺医疗"/>
    <s v="在用"/>
    <s v="30病区"/>
    <s v="2008.08.12"/>
    <d v="2008-08-12T00:00:00"/>
    <s v="保外"/>
    <s v="保外"/>
    <s v="30病区"/>
    <s v="高压注射器"/>
    <x v="2"/>
    <s v="二类"/>
    <n v="8.9643835616438352"/>
    <s v="8年以上"/>
    <s v="Y"/>
    <x v="0"/>
  </r>
  <r>
    <n v="245"/>
    <s v="麻醉监护仪"/>
    <s v="GE Datex ohmeda CAM"/>
    <s v="无锡中领医疗"/>
    <s v="在用"/>
    <s v="麻醉科"/>
    <s v="2008.05.23"/>
    <d v="2008-05-23T00:00:00"/>
    <s v="保外"/>
    <s v="保外"/>
    <s v="麻醉科"/>
    <s v="麻醉监护仪"/>
    <x v="5"/>
    <s v="三类"/>
    <n v="9.1863013698630134"/>
    <s v="8年以上"/>
    <s v="Y"/>
    <x v="0"/>
  </r>
  <r>
    <n v="246"/>
    <s v="麻醉监护仪"/>
    <s v="GE Datex ohmeda CAM"/>
    <s v="无锡中领医疗"/>
    <s v="在用"/>
    <s v="麻醉科"/>
    <s v="2008.05.23"/>
    <d v="2008-05-23T00:00:00"/>
    <s v="保外"/>
    <s v="保外"/>
    <s v="麻醉科"/>
    <s v="麻醉监护仪"/>
    <x v="5"/>
    <s v="三类"/>
    <n v="9.1863013698630134"/>
    <s v="8年以上"/>
    <s v="Y"/>
    <x v="0"/>
  </r>
  <r>
    <n v="247"/>
    <s v="口腔综合治疗台"/>
    <s v="A3PLUS"/>
    <s v="意大利安福士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248"/>
    <s v="呼吸机"/>
    <s v="DRAGER/Savina"/>
    <s v="德尔格医疗"/>
    <s v="在用"/>
    <s v="急诊科"/>
    <s v="2010.04.22"/>
    <d v="2010-04-22T00:00:00"/>
    <s v="保外"/>
    <s v="保外"/>
    <s v="急诊科"/>
    <s v="呼吸机"/>
    <x v="5"/>
    <s v="三类"/>
    <n v="7.2712328767123289"/>
    <s v="3年-8年"/>
    <s v="Y"/>
    <x v="0"/>
  </r>
  <r>
    <n v="249"/>
    <s v="呼吸机"/>
    <s v="Savina"/>
    <s v="德尔格医疗"/>
    <s v="在用"/>
    <s v="3病区"/>
    <s v="2008.01.16"/>
    <d v="2008-01-16T00:00:00"/>
    <s v="保外"/>
    <s v="保外"/>
    <s v="3病区"/>
    <s v="呼吸机"/>
    <x v="5"/>
    <s v="三类"/>
    <n v="9.536986301369863"/>
    <s v="8年以上"/>
    <s v="Y"/>
    <x v="0"/>
  </r>
  <r>
    <n v="250"/>
    <s v="高压注射器"/>
    <s v="Illumena 7161-S"/>
    <s v="LF公司"/>
    <s v="在用"/>
    <s v="介入科"/>
    <s v="2014.03.20"/>
    <d v="2014-03-20T00:00:00"/>
    <s v="保外"/>
    <s v="保外"/>
    <s v="DSA室"/>
    <s v="恒温水箱"/>
    <x v="9"/>
    <s v="一类"/>
    <n v="3.3589041095890413"/>
    <s v="3年-8年"/>
    <s v="N"/>
    <x v="3"/>
  </r>
  <r>
    <n v="251"/>
    <s v="高频氩气电刀"/>
    <s v="WZ"/>
    <s v="上海交大医疗"/>
    <s v="在用"/>
    <s v="手术室"/>
    <s v="1995.05.01"/>
    <d v="1995-05-01T00:00:00"/>
    <s v="保外"/>
    <s v="保外"/>
    <s v="手术室"/>
    <s v="氩气电刀 "/>
    <x v="10"/>
    <s v="三类"/>
    <n v="22.257534246575343"/>
    <s v="8年以上"/>
    <s v="Y"/>
    <x v="1"/>
  </r>
  <r>
    <n v="252"/>
    <s v="麻醉监护仪"/>
    <s v="GE Datex Ohmeda CAM"/>
    <s v="GE医疗集团"/>
    <s v="在用"/>
    <s v="麻醉科"/>
    <s v="2009.08.14"/>
    <d v="2009-08-14T00:00:00"/>
    <s v="保外"/>
    <s v="保外"/>
    <s v="麻醉科"/>
    <s v="麻醉监护仪"/>
    <x v="5"/>
    <s v="三类"/>
    <n v="7.9589041095890414"/>
    <s v="3年-8年"/>
    <s v="Y"/>
    <x v="0"/>
  </r>
  <r>
    <n v="253"/>
    <s v="光子治疗仪"/>
    <s v="Carnation-87C"/>
    <s v="深圳普门科技"/>
    <s v="在用"/>
    <s v="皮肤科"/>
    <s v="2013.08.07"/>
    <d v="2013-08-07T00:00:00"/>
    <s v="保外"/>
    <s v="保外"/>
    <s v="皮肤科门诊"/>
    <s v="光子治疗仪"/>
    <x v="10"/>
    <s v="二类"/>
    <n v="3.9753424657534246"/>
    <s v="3年-8年"/>
    <s v="Y"/>
    <x v="1"/>
  </r>
  <r>
    <n v="254"/>
    <s v="Q开关激光治疗仪"/>
    <s v="KL-M"/>
    <s v="吉林省科英激光"/>
    <s v="在用"/>
    <s v="皮肤科"/>
    <s v="2013.11.07"/>
    <d v="2013-11-07T00:00:00"/>
    <s v="保外"/>
    <s v="保外"/>
    <s v="皮肤科门诊"/>
    <s v="激光治疗仪"/>
    <x v="10"/>
    <s v="三类"/>
    <n v="3.7232876712328768"/>
    <s v="3年-8年"/>
    <s v="Y"/>
    <x v="1"/>
  </r>
  <r>
    <n v="255"/>
    <s v="血液透析机"/>
    <s v="4008B"/>
    <s v="费森尤斯公司"/>
    <s v="在用"/>
    <s v="血透室"/>
    <s v="2007.04.28"/>
    <d v="2007-04-28T00:00:00"/>
    <s v="保外"/>
    <s v="保外"/>
    <s v="血透室"/>
    <s v="血透机"/>
    <x v="13"/>
    <s v="三类"/>
    <n v="10.257534246575343"/>
    <s v="8年以上"/>
    <s v="Y"/>
    <x v="1"/>
  </r>
  <r>
    <n v="256"/>
    <s v="血液透析机"/>
    <s v="4008B"/>
    <s v="费森尤斯公司"/>
    <s v="在用"/>
    <s v="血透室"/>
    <s v="2007.04.28"/>
    <d v="2007-04-28T00:00:00"/>
    <s v="保外"/>
    <s v="保外"/>
    <s v="血透室Y2"/>
    <s v="血透机"/>
    <x v="13"/>
    <s v="三类"/>
    <n v="10.257534246575343"/>
    <s v="8年以上"/>
    <s v="Y"/>
    <x v="1"/>
  </r>
  <r>
    <n v="257"/>
    <s v="血液透析机"/>
    <s v="4008B"/>
    <s v="费森尤斯公司"/>
    <s v="在用"/>
    <s v="血透室"/>
    <s v="2006.09.01"/>
    <d v="2006-09-01T00:00:00"/>
    <s v="保外"/>
    <s v="保外"/>
    <s v="血透室"/>
    <s v="血透机"/>
    <x v="13"/>
    <s v="三类"/>
    <n v="10.912328767123288"/>
    <s v="8年以上"/>
    <s v="Y"/>
    <x v="1"/>
  </r>
  <r>
    <n v="258"/>
    <s v="小关节镜专用器械及微骨折修复器械"/>
    <s v="WZ"/>
    <s v="施乐辉公司"/>
    <s v="在用"/>
    <s v="手术室"/>
    <s v="2009.03.17"/>
    <d v="2009-03-17T00:00:00"/>
    <s v="保外"/>
    <s v="保外"/>
    <s v="手术室"/>
    <s v="小关节镜"/>
    <x v="7"/>
    <s v="三类"/>
    <n v="8.3698630136986303"/>
    <s v="8年以上"/>
    <s v="Y"/>
    <x v="1"/>
  </r>
  <r>
    <n v="259"/>
    <s v="高压注射器"/>
    <s v="Angiomat IIIumena"/>
    <s v="LF公司"/>
    <s v="在用"/>
    <s v="介入科"/>
    <s v="2016.11.25"/>
    <d v="2016-11-30T00:00:00"/>
    <s v="保外"/>
    <s v="保外"/>
    <s v="介入科"/>
    <s v="高压注射器"/>
    <x v="14"/>
    <s v="二类"/>
    <n v="0.65753424657534243"/>
    <s v="1年以内"/>
    <s v="Y"/>
    <x v="2"/>
  </r>
  <r>
    <n v="260"/>
    <s v="电子胸腹腔镜"/>
    <s v="WA50042A"/>
    <s v="奥林巴斯"/>
    <s v="在用"/>
    <s v="手术室"/>
    <s v="2016.09.07"/>
    <d v="2016-09-08T00:00:00"/>
    <s v="保内"/>
    <s v="保内2017.9"/>
    <s v="手术室"/>
    <s v="电子胸腹腔镜"/>
    <x v="7"/>
    <s v="三类"/>
    <n v="0.8849315068493151"/>
    <s v="1年以内"/>
    <s v="Y"/>
    <x v="1"/>
  </r>
  <r>
    <n v="261"/>
    <s v="高压注射器"/>
    <s v="missouri-XD2100"/>
    <s v="德国ulrich"/>
    <s v="在用"/>
    <s v="影像中心"/>
    <s v="2016.06.27"/>
    <d v="2016-06-30T00:00:00"/>
    <s v="保外"/>
    <s v="保外"/>
    <s v="影像中心"/>
    <s v="高压注射器"/>
    <x v="14"/>
    <s v="二类"/>
    <n v="1.0767123287671232"/>
    <s v="2年-3年"/>
    <s v="Y"/>
    <x v="2"/>
  </r>
  <r>
    <n v="262"/>
    <s v="体外冲击波碎石机"/>
    <s v="HK.ESWL-109"/>
    <s v="深圳市慧康医疗"/>
    <s v="在用"/>
    <s v="16病区"/>
    <s v="2011.08.12"/>
    <d v="2011-08-12T00:00:00"/>
    <s v="保外"/>
    <s v="保外"/>
    <s v="门诊"/>
    <s v="冲击波碎石机"/>
    <x v="6"/>
    <s v="三类"/>
    <n v="5.9643835616438352"/>
    <s v="3年-8年"/>
    <s v="Y"/>
    <x v="0"/>
  </r>
  <r>
    <n v="263"/>
    <s v="精密空调"/>
    <s v="SCA452"/>
    <s v="依米康设备"/>
    <s v="在用"/>
    <s v="影像中心"/>
    <s v="2011.05.26"/>
    <d v="2011-05-27T00:00:00"/>
    <s v="保外"/>
    <s v="保外"/>
    <s v="影像中心"/>
    <s v="空调"/>
    <x v="15"/>
    <s v="一类"/>
    <n v="6.1753424657534248"/>
    <s v="3年-8年"/>
    <s v="Y"/>
    <x v="2"/>
  </r>
  <r>
    <n v="264"/>
    <s v="清洗消毒器"/>
    <s v="Ninjo"/>
    <s v="ARJOHUNTLEIGH"/>
    <s v="在用"/>
    <s v="3病区"/>
    <s v="2014.05.20"/>
    <d v="2014-05-20T00:00:00"/>
    <s v="保外"/>
    <s v="保外"/>
    <s v="3病区"/>
    <s v="消毒器"/>
    <x v="9"/>
    <s v="二类"/>
    <n v="3.1917808219178081"/>
    <s v="3年-8年"/>
    <s v="Y"/>
    <x v="2"/>
  </r>
  <r>
    <n v="265"/>
    <s v="清洗消毒器"/>
    <s v="Ninjo"/>
    <s v="ARJOHUNTLEIGH"/>
    <s v="在用"/>
    <s v="11病区"/>
    <s v="2014.04.24"/>
    <d v="2014-05-20T00:00:00"/>
    <s v="保外"/>
    <s v="保外"/>
    <s v="11病区"/>
    <s v="消毒器"/>
    <x v="9"/>
    <s v="二类"/>
    <n v="3.1917808219178081"/>
    <s v="3年-8年"/>
    <s v="Y"/>
    <x v="2"/>
  </r>
  <r>
    <n v="266"/>
    <s v="血液透析机"/>
    <s v="AK95S"/>
    <s v="瑞典金宝"/>
    <s v="在用"/>
    <s v="血透室"/>
    <s v="2007.12.24"/>
    <d v="2007-12-24T00:00:00"/>
    <s v="保外"/>
    <s v="保外"/>
    <s v="血透室B机"/>
    <s v="血透机"/>
    <x v="13"/>
    <s v="三类"/>
    <n v="9.6"/>
    <s v="8年以上"/>
    <s v="Y"/>
    <x v="1"/>
  </r>
  <r>
    <n v="267"/>
    <s v="血液透析机"/>
    <s v="AK95S"/>
    <s v="瑞典金宝"/>
    <s v="在用"/>
    <s v="血透室"/>
    <s v="2007.12.24"/>
    <d v="2007-12-24T00:00:00"/>
    <s v="保外"/>
    <s v="保外"/>
    <s v="血透室"/>
    <s v="血透机"/>
    <x v="13"/>
    <s v="三类"/>
    <n v="9.6"/>
    <s v="8年以上"/>
    <s v="Y"/>
    <x v="1"/>
  </r>
  <r>
    <n v="268"/>
    <s v="干式像机"/>
    <s v="HORIZON  SF"/>
    <s v="美国泛太平洋"/>
    <s v="在用"/>
    <s v="核医学科"/>
    <s v="2007.04.26"/>
    <d v="2007-04-26T00:00:00"/>
    <s v="保外"/>
    <s v="保外"/>
    <s v="特检科"/>
    <s v="干式相机"/>
    <x v="9"/>
    <s v="一类"/>
    <n v="10.263013698630138"/>
    <s v="8年以上"/>
    <s v="Y"/>
    <x v="2"/>
  </r>
  <r>
    <n v="269"/>
    <s v="纤维鼻咽喉镜"/>
    <s v="FNL-15RP3"/>
    <s v="日本HOYA株式会社"/>
    <s v="在用"/>
    <s v="耳鼻喉科"/>
    <s v="2016.09.14"/>
    <d v="2016-09-15T00:00:00"/>
    <s v="保内"/>
    <s v="保内2018.3"/>
    <s v="31病区"/>
    <s v="纤维鼻咽喉镜"/>
    <x v="7"/>
    <s v="二类"/>
    <n v="0.86575342465753424"/>
    <s v="1年以内"/>
    <s v="Y"/>
    <x v="1"/>
  </r>
  <r>
    <n v="270"/>
    <s v="全自动血沉仪"/>
    <s v="TEST 1"/>
    <s v="威士达医疗"/>
    <s v="在用"/>
    <s v="检验科"/>
    <s v="2009.09.11"/>
    <d v="2009-09-11T00:00:00"/>
    <s v="保外"/>
    <s v="保外"/>
    <s v="检验科"/>
    <s v="全自动血沉仪"/>
    <x v="2"/>
    <s v="二类"/>
    <n v="7.882191780821918"/>
    <s v="3年-8年"/>
    <s v="Y"/>
    <x v="0"/>
  </r>
  <r>
    <n v="271"/>
    <s v="血液透析机"/>
    <s v="4008B"/>
    <s v="费森尤斯公司"/>
    <s v="在用"/>
    <s v="血透室"/>
    <s v="2014.02.08"/>
    <d v="2014-02-08T00:00:00"/>
    <s v="保外"/>
    <s v="保外"/>
    <s v="血透室"/>
    <s v="血透机"/>
    <x v="13"/>
    <s v="三类"/>
    <n v="3.4684931506849317"/>
    <s v="3年-8年"/>
    <s v="Y"/>
    <x v="1"/>
  </r>
  <r>
    <n v="272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s v="三类"/>
    <n v="4.1369863013698627"/>
    <s v="3年-8年"/>
    <s v="Y"/>
    <x v="1"/>
  </r>
  <r>
    <n v="273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s v="三类"/>
    <n v="4.1369863013698627"/>
    <s v="3年-8年"/>
    <s v="Y"/>
    <x v="1"/>
  </r>
  <r>
    <n v="274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s v="三类"/>
    <n v="4.1369863013698627"/>
    <s v="3年-8年"/>
    <s v="Y"/>
    <x v="1"/>
  </r>
  <r>
    <n v="275"/>
    <s v="血液透析机"/>
    <s v="4008-B"/>
    <s v="费森尤斯公司"/>
    <s v="在用"/>
    <s v="血透室"/>
    <s v="2013.06.09"/>
    <d v="2013-06-09T00:00:00"/>
    <s v="保外"/>
    <s v="保外"/>
    <s v="血透室"/>
    <s v="血透机"/>
    <x v="13"/>
    <s v="三类"/>
    <n v="4.1369863013698627"/>
    <s v="3年-8年"/>
    <s v="Y"/>
    <x v="1"/>
  </r>
  <r>
    <n v="276"/>
    <s v="血液透析机"/>
    <s v="4008-B"/>
    <s v="费森尤斯公司"/>
    <s v="在用"/>
    <s v="血透室"/>
    <s v="2012.06.22"/>
    <d v="2012-06-22T00:00:00"/>
    <s v="保外"/>
    <s v="保外"/>
    <s v="血透室"/>
    <s v="血透机"/>
    <x v="13"/>
    <s v="三类"/>
    <n v="5.1013698630136988"/>
    <s v="3年-8年"/>
    <s v="Y"/>
    <x v="1"/>
  </r>
  <r>
    <n v="277"/>
    <s v="血液透析机"/>
    <s v="4008-B"/>
    <s v="费森尤斯公司"/>
    <s v="在用"/>
    <s v="血透室"/>
    <s v="2012.06.22"/>
    <d v="2012-06-22T00:00:00"/>
    <s v="保外"/>
    <s v="保外"/>
    <s v="血透室"/>
    <s v="血透机"/>
    <x v="13"/>
    <s v="三类"/>
    <n v="5.1013698630136988"/>
    <s v="3年-8年"/>
    <s v="Y"/>
    <x v="1"/>
  </r>
  <r>
    <n v="278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79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0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1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2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3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4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5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6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7"/>
    <s v="血液透析机"/>
    <s v="4008B"/>
    <s v="费森尤斯公司"/>
    <s v="在用"/>
    <s v="血透室"/>
    <s v="2011.06.14"/>
    <d v="2011-06-14T00:00:00"/>
    <s v="保外"/>
    <s v="保外"/>
    <s v="血透室"/>
    <s v="血透机"/>
    <x v="13"/>
    <s v="三类"/>
    <n v="6.1260273972602741"/>
    <s v="3年-8年"/>
    <s v="Y"/>
    <x v="1"/>
  </r>
  <r>
    <n v="288"/>
    <s v="血液透析机"/>
    <s v="AK95"/>
    <s v="瑞典金宝"/>
    <s v="在用"/>
    <s v="血透室"/>
    <s v="2008.08.11"/>
    <d v="2008-08-11T00:00:00"/>
    <s v="保外"/>
    <s v="保外"/>
    <s v="血透室"/>
    <s v="血透机"/>
    <x v="13"/>
    <s v="三类"/>
    <n v="8.9671232876712335"/>
    <s v="8年以上"/>
    <s v="Y"/>
    <x v="1"/>
  </r>
  <r>
    <n v="289"/>
    <s v="血液透析机"/>
    <s v="AK95"/>
    <s v="瑞典金宝"/>
    <s v="在用"/>
    <s v="血透室"/>
    <s v="2008.08.11"/>
    <d v="2008-08-11T00:00:00"/>
    <s v="保外"/>
    <s v="保外"/>
    <s v="血透室"/>
    <s v="血透机"/>
    <x v="13"/>
    <s v="三类"/>
    <n v="8.9671232876712335"/>
    <s v="8年以上"/>
    <s v="Y"/>
    <x v="1"/>
  </r>
  <r>
    <n v="290"/>
    <s v="牙科种植机系统"/>
    <s v="MD20"/>
    <s v="瑞士NOUVAG AG"/>
    <s v="在用"/>
    <s v="口腔科"/>
    <s v="2011.12.12"/>
    <d v="2011-12-12T00:00:00"/>
    <s v="保外"/>
    <s v="保外"/>
    <s v="口腔科"/>
    <s v="牙科种植机系统"/>
    <x v="16"/>
    <s v="二类"/>
    <n v="5.6301369863013697"/>
    <s v="3年-8年"/>
    <s v="Y"/>
    <x v="2"/>
  </r>
  <r>
    <n v="291"/>
    <s v="切片机"/>
    <s v="徕卡CM1900(冰冻)"/>
    <s v="德国徕卡公司"/>
    <s v="在用"/>
    <s v="病理科"/>
    <s v="2006.11.15"/>
    <d v="2006-11-15T00:00:00"/>
    <s v="保外"/>
    <s v="保外"/>
    <s v="切片室"/>
    <s v="切片机"/>
    <x v="2"/>
    <s v="一类"/>
    <n v="10.706849315068494"/>
    <s v="8年以上"/>
    <s v="Y"/>
    <x v="0"/>
  </r>
  <r>
    <n v="292"/>
    <s v="麻醉监护仪"/>
    <s v="S/5 Compact"/>
    <s v="GE医疗集团"/>
    <s v="在用"/>
    <s v="麻醉科"/>
    <s v="2012.06.20"/>
    <d v="2012-06-20T00:00:00"/>
    <s v="保外"/>
    <s v="保外"/>
    <s v="麻醉科"/>
    <s v="麻醉监护仪"/>
    <x v="5"/>
    <s v="三类"/>
    <n v="5.1068493150684935"/>
    <s v="3年-8年"/>
    <s v="Y"/>
    <x v="0"/>
  </r>
  <r>
    <n v="293"/>
    <s v="麻醉监护仪"/>
    <s v="S/5 Compact"/>
    <s v="GE医疗集团"/>
    <s v="在用"/>
    <s v="麻醉科"/>
    <s v="2012.06.20"/>
    <d v="2012-06-20T00:00:00"/>
    <s v="保外"/>
    <s v="保外"/>
    <s v="麻醉科"/>
    <s v="麻醉监护仪"/>
    <x v="5"/>
    <s v="三类"/>
    <n v="5.1068493150684935"/>
    <s v="3年-8年"/>
    <s v="Y"/>
    <x v="0"/>
  </r>
  <r>
    <n v="294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s v="三类"/>
    <n v="6.1780821917808222"/>
    <s v="3年-8年"/>
    <s v="Y"/>
    <x v="0"/>
  </r>
  <r>
    <n v="295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s v="三类"/>
    <n v="6.1780821917808222"/>
    <s v="3年-8年"/>
    <s v="Y"/>
    <x v="0"/>
  </r>
  <r>
    <n v="296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s v="三类"/>
    <n v="6.1780821917808222"/>
    <s v="3年-8年"/>
    <s v="Y"/>
    <x v="0"/>
  </r>
  <r>
    <n v="297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s v="三类"/>
    <n v="6.1780821917808222"/>
    <s v="3年-8年"/>
    <s v="Y"/>
    <x v="0"/>
  </r>
  <r>
    <n v="298"/>
    <s v="麻醉监护仪"/>
    <s v="S/5 Compact"/>
    <s v="GE医疗集团"/>
    <s v="在用"/>
    <s v="麻醉科"/>
    <s v="2011.05.26"/>
    <d v="2011-05-26T00:00:00"/>
    <s v="保外"/>
    <s v="保外"/>
    <s v="麻醉科"/>
    <s v="麻醉监护仪"/>
    <x v="5"/>
    <s v="三类"/>
    <n v="6.1780821917808222"/>
    <s v="3年-8年"/>
    <s v="Y"/>
    <x v="0"/>
  </r>
  <r>
    <n v="299"/>
    <s v="麻醉监护仪"/>
    <s v="S/5 Compact"/>
    <s v="GE医疗集团"/>
    <s v="在用"/>
    <s v="麻醉科"/>
    <s v="2011.01.27"/>
    <d v="2011-01-27T00:00:00"/>
    <s v="保外"/>
    <s v="保外"/>
    <s v="麻醉科"/>
    <s v="麻醉监护仪"/>
    <x v="5"/>
    <s v="三类"/>
    <n v="6.5041095890410956"/>
    <s v="3年-8年"/>
    <s v="Y"/>
    <x v="0"/>
  </r>
  <r>
    <n v="300"/>
    <s v="麻醉监护仪"/>
    <s v="S/5 Compact"/>
    <s v="GE医疗集团"/>
    <s v="在用"/>
    <s v="麻醉科"/>
    <s v="2011.01.27"/>
    <d v="2011-01-27T00:00:00"/>
    <s v="保外"/>
    <s v="保外"/>
    <s v="麻醉科"/>
    <s v="麻醉监护仪"/>
    <x v="5"/>
    <s v="三类"/>
    <n v="6.5041095890410956"/>
    <s v="3年-8年"/>
    <s v="Y"/>
    <x v="0"/>
  </r>
  <r>
    <n v="301"/>
    <s v="纤维胆道镜"/>
    <s v="CHF-P60"/>
    <s v="奥林巴斯"/>
    <s v="在用"/>
    <s v="手术室"/>
    <s v="2015.01.09"/>
    <d v="2015-01-09T00:00:00"/>
    <s v="保外"/>
    <s v="保外"/>
    <s v="手术室"/>
    <s v="纤维胆道镜"/>
    <x v="7"/>
    <s v="二类"/>
    <n v="2.5506849315068494"/>
    <s v="2年-3年"/>
    <s v="Y"/>
    <x v="1"/>
  </r>
  <r>
    <n v="302"/>
    <s v="血液透析机"/>
    <s v="Dialog+"/>
    <s v="德国贝朗"/>
    <s v="在用"/>
    <s v="血透室"/>
    <s v="2015.02.03"/>
    <d v="2015-02-03T00:00:00"/>
    <s v="保内"/>
    <s v="保内2018.2"/>
    <s v="血透室"/>
    <s v="血透机"/>
    <x v="13"/>
    <s v="三类"/>
    <n v="2.4821917808219176"/>
    <s v="2年-3年"/>
    <s v="Y"/>
    <x v="1"/>
  </r>
  <r>
    <n v="303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s v="三类"/>
    <n v="2.8246575342465752"/>
    <s v="2年-3年"/>
    <s v="Y"/>
    <x v="1"/>
  </r>
  <r>
    <n v="304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s v="三类"/>
    <n v="2.8246575342465752"/>
    <s v="2年-3年"/>
    <s v="Y"/>
    <x v="1"/>
  </r>
  <r>
    <n v="305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s v="三类"/>
    <n v="2.8246575342465752"/>
    <s v="2年-3年"/>
    <s v="Y"/>
    <x v="1"/>
  </r>
  <r>
    <n v="306"/>
    <s v="血液透析机"/>
    <s v="Dialog+"/>
    <s v="德国贝朗"/>
    <s v="在用"/>
    <s v="血透室"/>
    <s v="2014.10.01"/>
    <d v="2014-10-01T00:00:00"/>
    <s v="保外"/>
    <s v="保外"/>
    <s v="血透室"/>
    <s v="血透机"/>
    <x v="13"/>
    <s v="三类"/>
    <n v="2.8246575342465752"/>
    <s v="2年-3年"/>
    <s v="Y"/>
    <x v="1"/>
  </r>
  <r>
    <n v="307"/>
    <s v="血液透析机"/>
    <s v="Dialog+"/>
    <s v="德国贝朗"/>
    <s v="在用"/>
    <s v="血透室"/>
    <s v="2014.07.30"/>
    <d v="2014-07-30T00:00:00"/>
    <s v="保外"/>
    <s v="保外"/>
    <s v="血透室"/>
    <s v="血透机"/>
    <x v="13"/>
    <s v="三类"/>
    <n v="2.9972602739726026"/>
    <s v="2年-3年"/>
    <s v="Y"/>
    <x v="1"/>
  </r>
  <r>
    <n v="308"/>
    <s v="血液透析机"/>
    <s v="Dialog+"/>
    <s v="德国贝朗"/>
    <s v="在用"/>
    <s v="血透室"/>
    <s v="2014.07.30"/>
    <d v="2014-07-30T00:00:00"/>
    <s v="保外"/>
    <s v="保外"/>
    <s v="血透室"/>
    <s v="血透机"/>
    <x v="13"/>
    <s v="三类"/>
    <n v="2.9972602739726026"/>
    <s v="2年-3年"/>
    <s v="Y"/>
    <x v="1"/>
  </r>
  <r>
    <n v="309"/>
    <s v="纤维插管镜"/>
    <s v="LF--GP"/>
    <s v="奥林巴斯"/>
    <s v="在用"/>
    <s v="麻醉科"/>
    <s v="2009.12.04"/>
    <d v="2009-12-04T00:00:00"/>
    <s v="保外"/>
    <s v="保外"/>
    <s v="麻醉科"/>
    <s v="纤维穿管镜"/>
    <x v="7"/>
    <s v="二类"/>
    <n v="7.6520547945205477"/>
    <s v="3年-8年"/>
    <s v="Y"/>
    <x v="1"/>
  </r>
  <r>
    <n v="310"/>
    <s v="血液透析机"/>
    <s v="Dialog+"/>
    <s v="德国贝朗"/>
    <s v="在用"/>
    <s v="血透室"/>
    <s v="2017.01.20"/>
    <d v="2017-01-22T00:00:00"/>
    <s v="保内"/>
    <s v="保内2020.1"/>
    <s v="血透室"/>
    <s v="血透机"/>
    <x v="13"/>
    <s v="三类"/>
    <n v="0.51232876712328768"/>
    <s v="1年以内"/>
    <s v="Y"/>
    <x v="1"/>
  </r>
  <r>
    <n v="311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s v="三类"/>
    <n v="1.167123287671233"/>
    <s v="1年以内"/>
    <s v="Y"/>
    <x v="1"/>
  </r>
  <r>
    <n v="312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s v="三类"/>
    <n v="1.167123287671233"/>
    <s v="1年以内"/>
    <s v="Y"/>
    <x v="1"/>
  </r>
  <r>
    <n v="313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s v="三类"/>
    <n v="1.167123287671233"/>
    <s v="1年以内"/>
    <s v="Y"/>
    <x v="1"/>
  </r>
  <r>
    <n v="314"/>
    <s v="血液透析机"/>
    <s v="Dialog+"/>
    <s v="德国贝朗"/>
    <s v="在用"/>
    <s v="血透室"/>
    <s v="2016.05.27"/>
    <d v="2016-05-28T00:00:00"/>
    <s v="保内"/>
    <s v="保内2019.5"/>
    <s v="血透室"/>
    <s v="血透机"/>
    <x v="13"/>
    <s v="三类"/>
    <n v="1.167123287671233"/>
    <s v="1年以内"/>
    <s v="Y"/>
    <x v="1"/>
  </r>
  <r>
    <n v="315"/>
    <s v="手术床"/>
    <s v="P2100"/>
    <s v="台湾美迪兰"/>
    <s v="在用"/>
    <s v="手术室"/>
    <s v="2003.05.01"/>
    <d v="2003-05-01T00:00:00"/>
    <s v="保外"/>
    <s v="保外"/>
    <s v="手术室"/>
    <s v="手术床"/>
    <x v="5"/>
    <s v="二类"/>
    <n v="14.252054794520548"/>
    <s v="8年以上"/>
    <s v="Y"/>
    <x v="0"/>
  </r>
  <r>
    <n v="316"/>
    <s v="手术无影灯"/>
    <s v="台湾双灯加独立式"/>
    <s v="台湾美迪兰"/>
    <s v="在用"/>
    <s v="手术室"/>
    <s v="2003.05.01"/>
    <d v="2003-05-01T00:00:00"/>
    <s v="保外"/>
    <s v="保外"/>
    <s v="手术室"/>
    <s v="无影灯"/>
    <x v="5"/>
    <s v="二类"/>
    <n v="14.252054794520548"/>
    <s v="8年以上"/>
    <s v="Y"/>
    <x v="0"/>
  </r>
  <r>
    <n v="317"/>
    <s v="显微镜"/>
    <s v="BX51T-32P01共览"/>
    <s v="奥林巴斯"/>
    <s v="在用"/>
    <s v="病理科"/>
    <s v="2011.05.25"/>
    <d v="2011-05-26T00:00:00"/>
    <s v="保外"/>
    <s v="保外"/>
    <s v="病理科"/>
    <s v="显微镜"/>
    <x v="7"/>
    <s v="二类"/>
    <n v="6.1780821917808222"/>
    <s v="3年-8年"/>
    <s v="Y"/>
    <x v="2"/>
  </r>
  <r>
    <n v="318"/>
    <s v="包埋机"/>
    <s v="LEICA EG1160"/>
    <s v="德国徕卡公司"/>
    <s v="在用"/>
    <s v="病理科"/>
    <s v="2009.04.02"/>
    <d v="2009-04-02T00:00:00"/>
    <s v="保外"/>
    <s v="保外"/>
    <s v="病理科"/>
    <s v="组织包埋机"/>
    <x v="2"/>
    <s v="一类"/>
    <n v="8.3260273972602743"/>
    <s v="8年以上"/>
    <s v="Y"/>
    <x v="0"/>
  </r>
  <r>
    <n v="319"/>
    <s v="组织包理机"/>
    <s v="EG1160"/>
    <s v="德国徕卡公司"/>
    <s v="在用"/>
    <s v="病理科"/>
    <s v="2011.01.11"/>
    <d v="2011-01-11T00:00:00"/>
    <s v="保外"/>
    <s v="保外"/>
    <s v="病理科"/>
    <s v="组织包埋机"/>
    <x v="2"/>
    <s v="一类"/>
    <n v="6.5479452054794525"/>
    <s v="3年-8年"/>
    <s v="Y"/>
    <x v="0"/>
  </r>
  <r>
    <n v="320"/>
    <s v="宫腔镜"/>
    <s v="STORZ"/>
    <s v="STORZ中国公司"/>
    <s v="在用"/>
    <s v="手术室"/>
    <s v="2005.07.05"/>
    <d v="2005-07-05T00:00:00"/>
    <s v="保外"/>
    <s v="保外"/>
    <s v="手术室"/>
    <s v="宫腔镜"/>
    <x v="7"/>
    <s v="二类"/>
    <n v="12.07123287671233"/>
    <s v="8年以上"/>
    <s v="Y"/>
    <x v="1"/>
  </r>
  <r>
    <n v="321"/>
    <s v="视频喉镜"/>
    <s v="GLIDE SCOFE"/>
    <s v="GLIDE SCOFE"/>
    <s v="在用"/>
    <s v="麻醉科"/>
    <s v="2010.10.18"/>
    <d v="2010-10-18T00:00:00"/>
    <s v="保外"/>
    <s v="保外"/>
    <s v="麻醉科"/>
    <s v="视频喉镜"/>
    <x v="7"/>
    <s v="二类"/>
    <n v="6.7808219178082192"/>
    <s v="3年-8年"/>
    <s v="Y"/>
    <x v="1"/>
  </r>
  <r>
    <n v="322"/>
    <s v="外科手术动力切割系统"/>
    <s v="美敦力XPS  micro"/>
    <s v="南京医恩特医疗有限公"/>
    <s v="在用"/>
    <s v="手术室"/>
    <s v="2008.05.23"/>
    <d v="2008-05-23T00:00:00"/>
    <s v="保外"/>
    <s v="保外"/>
    <s v="手术室"/>
    <s v="外科动力切割系统"/>
    <x v="12"/>
    <s v="三类"/>
    <n v="9.1863013698630134"/>
    <s v="8年以上"/>
    <s v="Y"/>
    <x v="2"/>
  </r>
  <r>
    <n v="323"/>
    <s v="颅内压监护仪"/>
    <s v="ICP EXPRESS"/>
    <s v="Codman &amp; Shurtleff,I"/>
    <s v="在用"/>
    <s v="11病区"/>
    <s v="2014.07.25"/>
    <d v="2014-07-25T00:00:00"/>
    <s v="保外"/>
    <s v="保外"/>
    <s v="11病区"/>
    <s v="颅内压监护仪"/>
    <x v="6"/>
    <s v="二类"/>
    <n v="3.010958904109589"/>
    <s v="3年-8年"/>
    <s v="Y"/>
    <x v="0"/>
  </r>
  <r>
    <n v="324"/>
    <s v="自体血液回收机"/>
    <s v="BW-8100A"/>
    <s v="北京万东康源"/>
    <s v="在用"/>
    <s v="麻醉科"/>
    <s v="2012.05.02"/>
    <d v="2012-05-08T00:00:00"/>
    <s v="保外"/>
    <s v="保外"/>
    <s v="麻醉科"/>
    <s v="血液回收机"/>
    <x v="13"/>
    <s v="三类"/>
    <n v="5.2246575342465755"/>
    <s v="3年-8年"/>
    <s v="Y"/>
    <x v="1"/>
  </r>
  <r>
    <n v="325"/>
    <s v="X线透视机"/>
    <s v="BGL3000"/>
    <s v="上海百腾医疗"/>
    <s v="在用"/>
    <s v="体检中心"/>
    <s v="2011.12.12"/>
    <d v="2011-12-12T00:00:00"/>
    <s v="保外"/>
    <s v="保外"/>
    <s v="体检中心"/>
    <s v="DR"/>
    <x v="3"/>
    <s v="三类"/>
    <n v="5.6301369863013697"/>
    <s v="3年-8年"/>
    <s v="Y"/>
    <x v="0"/>
  </r>
  <r>
    <n v="326"/>
    <s v="颅内压监护仪"/>
    <s v="CAMINO  SPM--1"/>
    <s v="无锡科恩医疗"/>
    <s v="在用"/>
    <s v="3病区"/>
    <s v="2005.01.18"/>
    <d v="2005-01-18T00:00:00"/>
    <s v="保外"/>
    <s v="保外"/>
    <s v="3病区"/>
    <s v="颅内压监护仪"/>
    <x v="6"/>
    <s v="二类"/>
    <n v="12.531506849315068"/>
    <s v="8年以上"/>
    <s v="Y"/>
    <x v="0"/>
  </r>
  <r>
    <n v="327"/>
    <s v="水处理"/>
    <s v="KHRO-1000"/>
    <s v="山东康辉水处理"/>
    <s v="在用"/>
    <s v="供应室"/>
    <s v="2011.05.27"/>
    <d v="2011-05-27T00:00:00"/>
    <s v="保外"/>
    <s v="保外"/>
    <s v="供应室"/>
    <s v="水处理"/>
    <x v="15"/>
    <s v="一类"/>
    <n v="6.1753424657534248"/>
    <s v="3年-8年"/>
    <s v="Y"/>
    <x v="2"/>
  </r>
  <r>
    <n v="328"/>
    <s v="动态脑电盒"/>
    <s v="Trackit"/>
    <s v="LIFELNE公司"/>
    <s v="在用"/>
    <s v="功能科"/>
    <s v="2011.01.11"/>
    <d v="2011-01-11T00:00:00"/>
    <s v="保外"/>
    <s v="保外"/>
    <s v="功能科"/>
    <s v="动态脑电盒"/>
    <x v="6"/>
    <s v="二类"/>
    <n v="6.5479452054794525"/>
    <s v="3年-8年"/>
    <s v="Y"/>
    <x v="0"/>
  </r>
  <r>
    <n v="329"/>
    <s v="动态脑电盒"/>
    <s v="Trackit"/>
    <s v="LIFELNE公司"/>
    <s v="在用"/>
    <s v="功能科"/>
    <s v="2011.01.11"/>
    <d v="2011-01-11T00:00:00"/>
    <s v="保外"/>
    <s v="保外"/>
    <s v="功能科"/>
    <s v="动态脑电盒"/>
    <x v="6"/>
    <s v="二类"/>
    <n v="6.5479452054794525"/>
    <s v="3年-8年"/>
    <s v="Y"/>
    <x v="0"/>
  </r>
  <r>
    <n v="330"/>
    <s v="膀胱镜系统"/>
    <s v="STORZ"/>
    <s v="德国Karl STORZ GmbH&amp;"/>
    <s v="在用"/>
    <s v="手术室"/>
    <s v="2010.04.22"/>
    <d v="2010-04-22T00:00:00"/>
    <s v="保外"/>
    <s v="保外"/>
    <s v="手术室"/>
    <s v="膀胱镜"/>
    <x v="7"/>
    <s v="二类"/>
    <n v="7.2712328767123289"/>
    <s v="3年-8年"/>
    <s v="Y"/>
    <x v="1"/>
  </r>
  <r>
    <n v="331"/>
    <s v="水处理"/>
    <s v="TCSH-10RO/1000K"/>
    <s v="杭州天创净水设备"/>
    <s v="在用"/>
    <s v="检验科"/>
    <s v="2011.06.15"/>
    <d v="2011-06-15T00:00:00"/>
    <s v="保外"/>
    <s v="保外"/>
    <s v="检验科"/>
    <s v="水处理"/>
    <x v="2"/>
    <s v="二类"/>
    <n v="6.1232876712328768"/>
    <s v="3年-8年"/>
    <s v="Y"/>
    <x v="0"/>
  </r>
  <r>
    <n v="332"/>
    <s v="手术床"/>
    <s v="SMARTP2000Classic"/>
    <s v="台湾美迪兰"/>
    <s v="在用"/>
    <s v="手术室"/>
    <s v="2012.09.18"/>
    <d v="2012-09-18T00:00:00"/>
    <s v="保外"/>
    <s v="保外"/>
    <s v="手术室"/>
    <s v="手术床"/>
    <x v="5"/>
    <s v="二类"/>
    <n v="4.86027397260274"/>
    <s v="3年-8年"/>
    <s v="Y"/>
    <x v="0"/>
  </r>
  <r>
    <n v="333"/>
    <s v="肛肠多功能检查治疗仪"/>
    <s v="XNG-22"/>
    <s v="乐陵市信诺医疗"/>
    <s v="在用"/>
    <s v="19病区"/>
    <s v="2014.06.24"/>
    <d v="2014-09-23T00:00:00"/>
    <s v="保外"/>
    <s v="保外"/>
    <s v="门诊部外科诊室"/>
    <s v="肛肠多功能检查治疗仪"/>
    <x v="10"/>
    <s v="三类"/>
    <n v="2.8465753424657536"/>
    <s v="2年-3年"/>
    <s v="Y"/>
    <x v="1"/>
  </r>
  <r>
    <n v="334"/>
    <s v="膀胱镜"/>
    <s v="OLYMPUS"/>
    <s v="OLYMPUS上海公司"/>
    <s v="在用"/>
    <s v="手术室"/>
    <s v="2005.08.24"/>
    <d v="2005-08-24T00:00:00"/>
    <s v="保外"/>
    <s v="保外"/>
    <s v="手术室"/>
    <s v="膀胱镜"/>
    <x v="7"/>
    <s v="二类"/>
    <n v="11.934246575342465"/>
    <s v="8年以上"/>
    <s v="Y"/>
    <x v="1"/>
  </r>
  <r>
    <n v="335"/>
    <s v="显微镜"/>
    <s v="BX41-32P02-FLB3荧光"/>
    <s v="奥林巴斯"/>
    <s v="在用"/>
    <s v="检验科"/>
    <s v="2008.02.25"/>
    <d v="2008-02-25T00:00:00"/>
    <s v="保外"/>
    <s v="保外"/>
    <s v="检验科"/>
    <s v="显微镜"/>
    <x v="7"/>
    <s v="二类"/>
    <n v="9.4273972602739722"/>
    <s v="8年以上"/>
    <s v="Y"/>
    <x v="2"/>
  </r>
  <r>
    <n v="336"/>
    <s v="心肺复苏机"/>
    <s v="蓝仕威克HLR-601"/>
    <s v="美国蓝仕威克"/>
    <s v="在用"/>
    <s v="急诊科"/>
    <s v="2009.11.12"/>
    <d v="2009-11-12T00:00:00"/>
    <s v="保外"/>
    <s v="保外"/>
    <s v="急诊科"/>
    <s v="心肺复苏机"/>
    <x v="6"/>
    <s v="三类"/>
    <n v="7.7123287671232879"/>
    <s v="3年-8年"/>
    <s v="Y"/>
    <x v="0"/>
  </r>
  <r>
    <n v="337"/>
    <s v="短波治疗仪"/>
    <s v="BTL-6000"/>
    <s v="比特乐科技(深圳）"/>
    <s v="在用"/>
    <s v="康复医学科"/>
    <s v="2015.02.16"/>
    <d v="2015-02-16T00:00:00"/>
    <s v="保外"/>
    <s v="保外"/>
    <s v="康复医学科"/>
    <s v="短波治疗仪"/>
    <x v="10"/>
    <s v="二类"/>
    <n v="2.4465753424657533"/>
    <s v="2年-3年"/>
    <s v="Y"/>
    <x v="1"/>
  </r>
  <r>
    <n v="338"/>
    <s v="高频电刀"/>
    <s v="Force FX--8C"/>
    <s v="泰科医疗器材"/>
    <s v="在用"/>
    <s v="手术室"/>
    <s v="2009.07.28"/>
    <d v="2009-07-28T00:00:00"/>
    <s v="保外"/>
    <s v="保外"/>
    <s v="手术室"/>
    <s v="高频电刀"/>
    <x v="10"/>
    <s v="三类"/>
    <n v="8.0054794520547947"/>
    <s v="8年以上"/>
    <s v="Y"/>
    <x v="1"/>
  </r>
  <r>
    <n v="339"/>
    <s v="酸化水系统"/>
    <s v="SunTech-1000"/>
    <s v="圣太科"/>
    <s v="在用"/>
    <s v="供应室"/>
    <s v="2011.05.27"/>
    <d v="2011-05-27T00:00:00"/>
    <s v="保外"/>
    <s v="保外"/>
    <s v="供应室"/>
    <s v="酸化水系统"/>
    <x v="15"/>
    <s v="一类"/>
    <n v="6.1753424657534248"/>
    <s v="3年-8年"/>
    <s v="Y"/>
    <x v="2"/>
  </r>
  <r>
    <n v="340"/>
    <s v="干燥柜"/>
    <s v="YGZ-1600"/>
    <s v="山东新华医疗器械股份"/>
    <s v="在用"/>
    <s v="供应室"/>
    <s v="2011.05.27"/>
    <d v="2011-05-27T00:00:00"/>
    <s v="保外"/>
    <s v="保外"/>
    <s v="供应室"/>
    <s v="干燥柜"/>
    <x v="9"/>
    <s v="一类"/>
    <n v="6.1753424657534248"/>
    <s v="3年-8年"/>
    <s v="Y"/>
    <x v="2"/>
  </r>
  <r>
    <n v="341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2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3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4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5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6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7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8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49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50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51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52"/>
    <s v="手术无影灯"/>
    <s v="SLimLED55"/>
    <s v="台湾美迪兰"/>
    <s v="在用"/>
    <s v="手术室"/>
    <s v="2011.05.26"/>
    <d v="2011-05-26T00:00:00"/>
    <s v="保外"/>
    <s v="保外"/>
    <s v="手术室"/>
    <s v="无影灯"/>
    <x v="5"/>
    <s v="二类"/>
    <n v="6.1780821917808222"/>
    <s v="3年-8年"/>
    <s v="Y"/>
    <x v="0"/>
  </r>
  <r>
    <n v="353"/>
    <s v="高压注射器"/>
    <s v="LFCT-9000ADV"/>
    <s v="上海今世贸易"/>
    <s v="在用"/>
    <s v="影像中心"/>
    <s v="2004.05.18"/>
    <d v="2004-05-18T00:00:00"/>
    <s v="保外"/>
    <s v="保外"/>
    <s v="影像中心"/>
    <s v="高压注射器"/>
    <x v="14"/>
    <s v="二类"/>
    <n v="13.202739726027398"/>
    <s v="8年以上"/>
    <s v="Y"/>
    <x v="2"/>
  </r>
  <r>
    <n v="354"/>
    <s v="真空干燥柜"/>
    <s v="ICD-G100"/>
    <s v="苏州艾思德森"/>
    <s v="在用"/>
    <s v="供应室"/>
    <s v="2017.03.23"/>
    <d v="2017-04-05T00:00:00"/>
    <s v="保内"/>
    <s v="保内2020.4"/>
    <s v="供应室"/>
    <s v="干燥柜"/>
    <x v="9"/>
    <s v="一类"/>
    <n v="0.31232876712328766"/>
    <s v="1年以内"/>
    <s v="Y"/>
    <x v="2"/>
  </r>
  <r>
    <n v="355"/>
    <s v="中央监护系统"/>
    <s v="M3150A"/>
    <s v="飞利浦医疗系统"/>
    <s v="在用"/>
    <s v="3病区"/>
    <s v="2016.12.14"/>
    <d v="2016-12-30T00:00:00"/>
    <s v="保内"/>
    <s v="保内2018.12"/>
    <s v="3病区"/>
    <s v="中央监护"/>
    <x v="6"/>
    <s v="二类"/>
    <n v="0.57534246575342463"/>
    <s v="1年以内"/>
    <s v="Y"/>
    <x v="0"/>
  </r>
  <r>
    <n v="356"/>
    <s v="全自动血凝仪"/>
    <s v="SYSMEX CS-5100"/>
    <s v="希斯美康公司"/>
    <s v="在用"/>
    <s v="检验科"/>
    <s v="2015.06.05"/>
    <d v="2015-06-05T00:00:00"/>
    <s v="保外"/>
    <s v="保外"/>
    <s v="临检室"/>
    <s v="血凝仪"/>
    <x v="2"/>
    <s v="二类"/>
    <n v="2.1479452054794521"/>
    <s v="2年-3年"/>
    <s v="Y"/>
    <x v="0"/>
  </r>
  <r>
    <n v="357"/>
    <s v="全自动血凝仪"/>
    <s v="SYSMEX CS-5100"/>
    <s v="希斯美康公司"/>
    <s v="在用"/>
    <s v="检验科"/>
    <s v="2015.06.05"/>
    <d v="2015-06-05T00:00:00"/>
    <s v="保外"/>
    <s v="保外"/>
    <s v="急诊化验室"/>
    <s v="全自动血凝仪"/>
    <x v="2"/>
    <s v="二类"/>
    <n v="2.1479452054794521"/>
    <s v="2年-3年"/>
    <s v="Y"/>
    <x v="0"/>
  </r>
  <r>
    <n v="358"/>
    <s v="生物安全柜"/>
    <s v="AC2-4S1"/>
    <s v="ESCO"/>
    <s v="在用"/>
    <s v="检验科"/>
    <s v="2013.12.09"/>
    <d v="2013-12-09T00:00:00"/>
    <s v="保外"/>
    <s v="保外"/>
    <s v="细菌室"/>
    <s v="安全柜"/>
    <x v="2"/>
    <s v="一类"/>
    <n v="3.6356164383561644"/>
    <s v="3年-8年"/>
    <s v="Y"/>
    <x v="0"/>
  </r>
  <r>
    <n v="359"/>
    <s v="手术床  "/>
    <s v="C600K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60"/>
    <s v="多普勒超声诊断仪"/>
    <s v="GE VIVDE"/>
    <s v="GE医疗集团"/>
    <s v="在用"/>
    <s v="26病区"/>
    <s v="2011.03.28"/>
    <d v="2011-03-28T00:00:00"/>
    <s v="保外"/>
    <s v="保外"/>
    <s v="26病区"/>
    <s v="B超"/>
    <x v="4"/>
    <s v="三类"/>
    <n v="6.3397260273972602"/>
    <s v="3年-8年"/>
    <s v="Y"/>
    <x v="1"/>
  </r>
  <r>
    <n v="361"/>
    <s v="影像工作站"/>
    <s v="HPZAS-1000"/>
    <s v="电脑与显微镜组成"/>
    <s v="在用"/>
    <s v="病理科"/>
    <s v="2000.01.01"/>
    <d v="2000-01-01T00:00:00"/>
    <s v="保外"/>
    <s v="保外"/>
    <s v="病理科"/>
    <s v="影像工作站"/>
    <x v="9"/>
    <s v="一类"/>
    <n v="17.583561643835615"/>
    <s v="8年以上"/>
    <s v="Y"/>
    <x v="2"/>
  </r>
  <r>
    <n v="362"/>
    <s v="纤维膀胱镜"/>
    <s v="CYF-5A"/>
    <s v="奥林巴斯"/>
    <s v="在用"/>
    <s v="手术室"/>
    <s v="2010.09.06"/>
    <d v="2010-09-06T00:00:00"/>
    <s v="保外"/>
    <s v="保外"/>
    <s v="手术室"/>
    <s v="膀胱镜"/>
    <x v="7"/>
    <s v="二类"/>
    <n v="6.8958904109589039"/>
    <s v="3年-8年"/>
    <s v="Y"/>
    <x v="1"/>
  </r>
  <r>
    <n v="363"/>
    <s v="手术床"/>
    <s v="P2000"/>
    <s v="台湾美迪兰"/>
    <s v="在用"/>
    <s v="手术室"/>
    <s v="2003.05.01"/>
    <d v="2003-05-01T00:00:00"/>
    <s v="保外"/>
    <s v="保外"/>
    <s v="手术室"/>
    <s v="手术床"/>
    <x v="5"/>
    <s v="二类"/>
    <n v="14.252054794520548"/>
    <s v="8年以上"/>
    <s v="Y"/>
    <x v="0"/>
  </r>
  <r>
    <n v="364"/>
    <s v="手术床"/>
    <s v="P2000"/>
    <s v="台湾美迪兰"/>
    <s v="在用"/>
    <s v="手术室"/>
    <s v="2003.05.01"/>
    <d v="2003-05-01T00:00:00"/>
    <s v="保外"/>
    <s v="保外"/>
    <s v="手术室"/>
    <s v="手术床"/>
    <x v="5"/>
    <s v="二类"/>
    <n v="14.252054794520548"/>
    <s v="8年以上"/>
    <s v="Y"/>
    <x v="0"/>
  </r>
  <r>
    <n v="365"/>
    <s v="手术床"/>
    <s v="P2000"/>
    <s v="台湾美迪兰"/>
    <s v="在用"/>
    <s v="手术室"/>
    <s v="2003.05.01"/>
    <d v="2003-05-01T00:00:00"/>
    <s v="保外"/>
    <s v="保外"/>
    <s v="手术室"/>
    <s v="手术床"/>
    <x v="5"/>
    <s v="二类"/>
    <n v="14.252054794520548"/>
    <s v="8年以上"/>
    <s v="Y"/>
    <x v="0"/>
  </r>
  <r>
    <n v="366"/>
    <s v="中央监护系统"/>
    <s v="UT4800"/>
    <s v="深圳金科威"/>
    <s v="在用"/>
    <s v="23病区"/>
    <s v="2014.09.12"/>
    <d v="2014-09-12T00:00:00"/>
    <s v="保外"/>
    <s v="保外"/>
    <s v="23病区"/>
    <s v="中央监护"/>
    <x v="6"/>
    <s v="二类"/>
    <n v="2.8767123287671232"/>
    <s v="2年-3年"/>
    <s v="Y"/>
    <x v="0"/>
  </r>
  <r>
    <n v="367"/>
    <s v="中央监护系统"/>
    <s v="UT4800"/>
    <s v="深圳金科威"/>
    <s v="在用"/>
    <s v="25病区"/>
    <s v="2014.09.05"/>
    <d v="2014-09-05T00:00:00"/>
    <s v="保外"/>
    <s v="保外"/>
    <s v="25病区"/>
    <s v="中央监护"/>
    <x v="6"/>
    <s v="二类"/>
    <n v="2.8958904109589043"/>
    <s v="2年-3年"/>
    <s v="Y"/>
    <x v="0"/>
  </r>
  <r>
    <n v="368"/>
    <s v="酸化水系统"/>
    <s v="SUNTECH-1000"/>
    <s v="圣太科"/>
    <s v="在用"/>
    <s v="胃肠镜室"/>
    <s v="2011.05.25"/>
    <d v="2011-05-26T00:00:00"/>
    <s v="保外"/>
    <s v="保外"/>
    <s v="内镜室"/>
    <s v="酸化水系统"/>
    <x v="15"/>
    <s v="一类"/>
    <n v="6.1780821917808222"/>
    <s v="3年-8年"/>
    <s v="Y"/>
    <x v="2"/>
  </r>
  <r>
    <n v="369"/>
    <s v="高频电刀"/>
    <s v="Force FX--8C"/>
    <s v="泰科医疗器材"/>
    <s v="在用"/>
    <s v="手术室"/>
    <s v="2011.05.25"/>
    <d v="2011-05-26T00:00:00"/>
    <s v="保外"/>
    <s v="保外"/>
    <s v="手术室"/>
    <s v="高频电刀"/>
    <x v="10"/>
    <s v="三类"/>
    <n v="6.1780821917808222"/>
    <s v="3年-8年"/>
    <s v="Y"/>
    <x v="1"/>
  </r>
  <r>
    <n v="370"/>
    <s v="高频电刀"/>
    <s v="Force FX--8C"/>
    <s v="泰科医疗器材"/>
    <s v="在用"/>
    <s v="手术室"/>
    <s v="2011.05.25"/>
    <d v="2011-05-26T00:00:00"/>
    <s v="保外"/>
    <s v="保外"/>
    <s v="手术室"/>
    <s v="高频电刀"/>
    <x v="10"/>
    <s v="三类"/>
    <n v="6.1780821917808222"/>
    <s v="3年-8年"/>
    <s v="Y"/>
    <x v="1"/>
  </r>
  <r>
    <n v="371"/>
    <s v="手术无影灯"/>
    <s v="台湾美迪兰双头"/>
    <s v="台湾美迪兰"/>
    <s v="在用"/>
    <s v="手术室"/>
    <s v="2003.05.01"/>
    <d v="2003-05-01T00:00:00"/>
    <s v="保外"/>
    <s v="保外"/>
    <s v="手术室"/>
    <s v="无影灯"/>
    <x v="5"/>
    <s v="二类"/>
    <n v="14.252054794520548"/>
    <s v="8年以上"/>
    <s v="Y"/>
    <x v="0"/>
  </r>
  <r>
    <n v="372"/>
    <s v="手术无影灯"/>
    <s v="台湾美迪兰双头"/>
    <s v="台湾美迪兰"/>
    <s v="在用"/>
    <s v="手术室"/>
    <s v="2003.05.01"/>
    <d v="2003-05-01T00:00:00"/>
    <s v="保外"/>
    <s v="保外"/>
    <s v="手术室"/>
    <s v="无影灯"/>
    <x v="5"/>
    <s v="二类"/>
    <n v="14.252054794520548"/>
    <s v="8年以上"/>
    <s v="Y"/>
    <x v="0"/>
  </r>
  <r>
    <n v="373"/>
    <s v="手术无影灯"/>
    <s v="台湾美迪兰双头"/>
    <s v="台湾美迪兰"/>
    <s v="在用"/>
    <s v="手术室"/>
    <s v="2003.05.01"/>
    <d v="2003-05-01T00:00:00"/>
    <s v="保外"/>
    <s v="保外"/>
    <s v="手术室"/>
    <s v="无影灯"/>
    <x v="5"/>
    <s v="二类"/>
    <n v="14.252054794520548"/>
    <s v="8年以上"/>
    <s v="Y"/>
    <x v="0"/>
  </r>
  <r>
    <n v="374"/>
    <s v="呼出一氧化氮测定系统"/>
    <s v="NIOX VERO"/>
    <s v="瑞典爱瑞科"/>
    <s v="在用"/>
    <s v="25病区"/>
    <s v="2017.05.18"/>
    <d v="2017-05-19T00:00:00"/>
    <s v="保内"/>
    <s v="保内2018.5"/>
    <s v="肺功能室"/>
    <s v="一氧化氮测定系统"/>
    <x v="2"/>
    <s v="二类"/>
    <n v="0.19178082191780821"/>
    <s v="1年以内"/>
    <s v="Y"/>
    <x v="0"/>
  </r>
  <r>
    <n v="375"/>
    <s v="酸化水系统"/>
    <s v="SUNTECH-1000"/>
    <s v="圣太科"/>
    <s v="在用"/>
    <s v="胃肠镜室"/>
    <s v="2016.06.29"/>
    <d v="2016-06-30T00:00:00"/>
    <s v="保外"/>
    <s v="保外"/>
    <s v="内镜室"/>
    <s v="酸化水系统"/>
    <x v="15"/>
    <s v="一类"/>
    <n v="1.0767123287671232"/>
    <s v="2年-3年"/>
    <s v="Y"/>
    <x v="2"/>
  </r>
  <r>
    <n v="376"/>
    <s v="纤维光学内窥"/>
    <s v="FI-16BS/RBS"/>
    <s v="日本PENTAX Corporati"/>
    <s v="在用"/>
    <s v="12病区"/>
    <s v="2011.12.12"/>
    <d v="2011-12-12T00:00:00"/>
    <s v="保外"/>
    <s v="保外"/>
    <s v="12病区"/>
    <s v="纤维光学内窥"/>
    <x v="7"/>
    <s v="二类"/>
    <n v="5.6301369863013697"/>
    <s v="3年-8年"/>
    <s v="Y"/>
    <x v="1"/>
  </r>
  <r>
    <n v="377"/>
    <s v="婴儿流量系统"/>
    <s v="SIPAP"/>
    <s v="美国CareFusio"/>
    <s v="在用"/>
    <s v="9病区"/>
    <s v="2011.09.01"/>
    <d v="2011-09-01T00:00:00"/>
    <s v="保外"/>
    <s v="保外"/>
    <s v="9病区"/>
    <s v="婴儿流量系统"/>
    <x v="6"/>
    <s v="二类"/>
    <n v="5.9095890410958907"/>
    <s v="3年-8年"/>
    <s v="Y"/>
    <x v="0"/>
  </r>
  <r>
    <n v="378"/>
    <s v="眼压计"/>
    <s v="CT-80"/>
    <s v="日本TOPCON"/>
    <s v="在用"/>
    <s v="眼科"/>
    <s v="2003.05.14"/>
    <d v="2003-05-14T00:00:00"/>
    <s v="保外"/>
    <s v="保外"/>
    <s v="眼科"/>
    <s v="眼压计"/>
    <x v="7"/>
    <s v="二类"/>
    <n v="14.216438356164383"/>
    <s v="8年以上"/>
    <s v="Y"/>
    <x v="2"/>
  </r>
  <r>
    <n v="379"/>
    <s v="纤维光学内窥"/>
    <s v="FI-16BS/RBS"/>
    <s v="日本PENTAX Corporati"/>
    <s v="在用"/>
    <s v="3病区"/>
    <s v="2012.07.18"/>
    <d v="2012-07-18T00:00:00"/>
    <s v="保外"/>
    <s v="保外"/>
    <s v="3病区"/>
    <s v="纤维光学内窥"/>
    <x v="7"/>
    <s v="二类"/>
    <n v="5.0301369863013701"/>
    <s v="3年-8年"/>
    <s v="Y"/>
    <x v="1"/>
  </r>
  <r>
    <n v="380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s v="三类"/>
    <n v="9.2356164383561641"/>
    <s v="8年以上"/>
    <s v="Y"/>
    <x v="0"/>
  </r>
  <r>
    <n v="381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s v="三类"/>
    <n v="9.2356164383561641"/>
    <s v="8年以上"/>
    <s v="Y"/>
    <x v="0"/>
  </r>
  <r>
    <n v="382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s v="三类"/>
    <n v="9.2356164383561641"/>
    <s v="8年以上"/>
    <s v="Y"/>
    <x v="0"/>
  </r>
  <r>
    <n v="383"/>
    <s v="监护仪"/>
    <s v="飞利浦MP40"/>
    <s v="荷兰飞利浦医疗"/>
    <s v="在用"/>
    <s v="急诊科"/>
    <s v="2008.05.05"/>
    <d v="2008-05-05T00:00:00"/>
    <s v="保外"/>
    <s v="保外"/>
    <s v="急诊科"/>
    <s v="监护仪"/>
    <x v="6"/>
    <s v="三类"/>
    <n v="9.2356164383561641"/>
    <s v="8年以上"/>
    <s v="Y"/>
    <x v="0"/>
  </r>
  <r>
    <n v="384"/>
    <s v="监护仪"/>
    <s v="飞利浦"/>
    <s v="HP公司"/>
    <s v="在用"/>
    <s v="26病区"/>
    <s v="2003.04.01"/>
    <d v="2003-04-01T00:00:00"/>
    <s v="保外"/>
    <s v="保外"/>
    <s v="26病区"/>
    <s v="监护仪"/>
    <x v="6"/>
    <s v="三类"/>
    <n v="14.334246575342465"/>
    <s v="8年以上"/>
    <s v="Y"/>
    <x v="0"/>
  </r>
  <r>
    <n v="385"/>
    <s v="监护仪"/>
    <s v="飞利浦"/>
    <s v="HP公司"/>
    <s v="在用"/>
    <s v="26病区"/>
    <s v="2003.04.01"/>
    <d v="2003-04-01T00:00:00"/>
    <s v="保外"/>
    <s v="保外"/>
    <s v="26病区"/>
    <s v="监护仪"/>
    <x v="6"/>
    <s v="三类"/>
    <n v="14.334246575342465"/>
    <s v="8年以上"/>
    <s v="Y"/>
    <x v="0"/>
  </r>
  <r>
    <n v="386"/>
    <s v="汽化电切镜"/>
    <s v="ACMI"/>
    <s v="上海方顺公司顺康产品"/>
    <s v="在用"/>
    <s v="手术室"/>
    <s v="2001.11.28"/>
    <d v="2001-11-28T00:00:00"/>
    <s v="保外"/>
    <s v="保外"/>
    <s v="手术室"/>
    <s v="电切镜"/>
    <x v="5"/>
    <s v="二类"/>
    <n v="15.673972602739726"/>
    <s v="8年以上"/>
    <s v="Y"/>
    <x v="0"/>
  </r>
  <r>
    <n v="387"/>
    <s v="输液工作站"/>
    <s v="注射模块、中央管理"/>
    <s v="德国贝朗"/>
    <s v="在用"/>
    <s v="3病区"/>
    <s v="2014.03.03"/>
    <d v="2014-03-03T00:00:00"/>
    <s v="保外"/>
    <s v="保外"/>
    <s v="3病区"/>
    <s v="输液工作站"/>
    <x v="5"/>
    <s v="二类"/>
    <n v="3.4054794520547946"/>
    <s v="3年-8年"/>
    <s v="Y"/>
    <x v="0"/>
  </r>
  <r>
    <n v="388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89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90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91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92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93"/>
    <s v="手术床"/>
    <s v="-P2000"/>
    <s v="台湾美迪兰"/>
    <s v="在用"/>
    <s v="手术室"/>
    <s v="2011.05.26"/>
    <d v="2011-05-26T00:00:00"/>
    <s v="保外"/>
    <s v="保外"/>
    <s v="手术室"/>
    <s v="手术床"/>
    <x v="5"/>
    <s v="二类"/>
    <n v="6.1780821917808222"/>
    <s v="3年-8年"/>
    <s v="Y"/>
    <x v="0"/>
  </r>
  <r>
    <n v="394"/>
    <s v="腹腔镜主机"/>
    <s v="988"/>
    <s v="史赛克公司"/>
    <s v="在用"/>
    <s v="妇产科"/>
    <s v="2007.08.30"/>
    <d v="2007-08-30T00:00:00"/>
    <s v="保外"/>
    <s v="保外"/>
    <s v="妇产科门诊"/>
    <s v="腹腔镜主机"/>
    <x v="7"/>
    <s v="三类"/>
    <n v="9.9178082191780828"/>
    <s v="8年以上"/>
    <s v="Y"/>
    <x v="1"/>
  </r>
  <r>
    <n v="395"/>
    <s v="结肠透析机"/>
    <s v="IMS-100A"/>
    <s v="北京智立"/>
    <s v="在用"/>
    <s v="1病区"/>
    <s v="2013.09.03"/>
    <d v="2013-09-03T00:00:00"/>
    <s v="保外"/>
    <s v="保外"/>
    <s v="1病区"/>
    <s v="结肠透析机"/>
    <x v="13"/>
    <s v="二类"/>
    <n v="3.9013698630136986"/>
    <s v="3年-8年"/>
    <s v="Y"/>
    <x v="1"/>
  </r>
  <r>
    <n v="396"/>
    <s v="低温毯"/>
    <s v="MTA6012CE"/>
    <s v="GaymarIndustries，In"/>
    <s v="在用"/>
    <s v="3病区"/>
    <s v="2011.05.25"/>
    <d v="2011-05-26T00:00:00"/>
    <s v="保外"/>
    <s v="保外"/>
    <s v="3病区"/>
    <s v="低温毯"/>
    <x v="9"/>
    <s v="一类"/>
    <n v="6.1780821917808222"/>
    <s v="3年-8年"/>
    <s v="N"/>
    <x v="3"/>
  </r>
  <r>
    <n v="397"/>
    <s v="低温毯"/>
    <s v="MTA6012CE"/>
    <s v="GaymarIndustries，In"/>
    <s v="在用"/>
    <s v="23病区"/>
    <s v="2011.05.25"/>
    <d v="2011-05-26T00:00:00"/>
    <s v="保外"/>
    <s v="保外"/>
    <s v="23病区"/>
    <s v="低温毯"/>
    <x v="9"/>
    <s v="一类"/>
    <n v="6.1780821917808222"/>
    <s v="3年-8年"/>
    <s v="N"/>
    <x v="3"/>
  </r>
  <r>
    <n v="398"/>
    <s v="控温毯治疗仪"/>
    <s v="MTA6012CE"/>
    <s v="GaymarIndustries，In"/>
    <s v="在用"/>
    <s v="2病区"/>
    <s v="2010.05.19"/>
    <d v="2010-05-19T00:00:00"/>
    <s v="保外"/>
    <s v="保外"/>
    <s v="2病区"/>
    <s v="低温毯"/>
    <x v="9"/>
    <s v="一类"/>
    <n v="7.1972602739726028"/>
    <s v="3年-8年"/>
    <s v="N"/>
    <x v="3"/>
  </r>
  <r>
    <n v="399"/>
    <s v="控温毯治疗仪"/>
    <s v="MTA6012CE"/>
    <s v="GaymarIndustries，In"/>
    <s v="在用"/>
    <s v="3病区"/>
    <s v="2009.08.03"/>
    <d v="2009-08-03T00:00:00"/>
    <s v="保外"/>
    <s v="保外"/>
    <s v="3病区"/>
    <s v="低温毯"/>
    <x v="9"/>
    <s v="一类"/>
    <n v="7.9890410958904106"/>
    <s v="3年-8年"/>
    <s v="N"/>
    <x v="3"/>
  </r>
  <r>
    <n v="400"/>
    <s v="全自动热丝切割机"/>
    <s v="YN2D-A"/>
    <s v="深圳医捷科技开发有限"/>
    <s v="在用"/>
    <s v="放疗组"/>
    <s v="2007.04.28"/>
    <d v="2007-04-28T00:00:00"/>
    <s v="保外"/>
    <s v="保外"/>
    <s v="放疗室"/>
    <s v="全自动热丝切割机"/>
    <x v="9"/>
    <s v="一类"/>
    <n v="10.257534246575343"/>
    <s v="8年以上"/>
    <s v="Y"/>
    <x v="2"/>
  </r>
  <r>
    <n v="401"/>
    <s v="支气管插管软镜"/>
    <s v="A20"/>
    <s v="珠海迈德豪"/>
    <s v="在用"/>
    <s v="麻醉科"/>
    <s v="2017.05.19"/>
    <d v="2017-05-19T00:00:00"/>
    <s v="保内"/>
    <s v="保内2019.5"/>
    <s v="麻醉科"/>
    <s v="插管软镜"/>
    <x v="7"/>
    <s v="二类"/>
    <n v="0.19178082191780821"/>
    <s v="1年以内"/>
    <s v="Y"/>
    <x v="2"/>
  </r>
  <r>
    <n v="402"/>
    <s v="手术床"/>
    <s v="P1080(手动)"/>
    <s v="台湾美迪兰"/>
    <s v="在用"/>
    <s v="16病区"/>
    <s v="2003.05.01"/>
    <d v="2003-05-01T00:00:00"/>
    <s v="保外"/>
    <s v="保外"/>
    <s v="门诊"/>
    <s v="手术床"/>
    <x v="9"/>
    <s v="一类"/>
    <n v="14.252054794520548"/>
    <s v="8年以上"/>
    <s v="N"/>
    <x v="3"/>
  </r>
  <r>
    <n v="403"/>
    <s v="自动温热间歇牵引系统"/>
    <s v="TC-30D"/>
    <s v="日本MINATO MEDICAL S"/>
    <s v="在用"/>
    <s v="康复医学科"/>
    <s v="2014.12.22"/>
    <d v="2014-12-22T00:00:00"/>
    <s v="保外"/>
    <s v="保外"/>
    <s v="康复医学科"/>
    <s v="自动温热间歇牵引系统"/>
    <x v="8"/>
    <s v="二类"/>
    <n v="2.6"/>
    <s v="2年-3年"/>
    <s v="Y"/>
    <x v="0"/>
  </r>
  <r>
    <n v="404"/>
    <s v="超声及电疗治疗仪"/>
    <s v="Myomed632 X"/>
    <s v="荷兰Enraf-Nonius"/>
    <s v="在用"/>
    <s v="康复医学科"/>
    <s v="2014.11.04"/>
    <d v="2014-11-04T00:00:00"/>
    <s v="保外"/>
    <s v="保外"/>
    <s v="康复医学科"/>
    <s v="超声及电疗治疗仪"/>
    <x v="10"/>
    <s v="二类"/>
    <n v="2.7315068493150685"/>
    <s v="2年-3年"/>
    <s v="Y"/>
    <x v="1"/>
  </r>
  <r>
    <n v="405"/>
    <s v="切片机"/>
    <s v="RM2235"/>
    <s v="德国徕卡公司"/>
    <s v="在用"/>
    <s v="病理科"/>
    <s v="2012.09.19"/>
    <d v="2012-09-19T00:00:00"/>
    <s v="保外"/>
    <s v="保外"/>
    <s v="病理科"/>
    <s v="切片机"/>
    <x v="2"/>
    <s v="一类"/>
    <n v="4.8575342465753426"/>
    <s v="3年-8年"/>
    <s v="Y"/>
    <x v="0"/>
  </r>
  <r>
    <n v="406"/>
    <s v="PFD软件包"/>
    <s v="彩超配件"/>
    <s v="GE医疗集团"/>
    <s v="在用"/>
    <s v="超声科"/>
    <s v="2001.12.11"/>
    <d v="2001-12-11T00:00:00"/>
    <s v="保外"/>
    <s v="保外"/>
    <s v="超声科"/>
    <s v="B超"/>
    <x v="11"/>
    <s v="二类"/>
    <n v="15.638356164383561"/>
    <s v="8年以上"/>
    <s v="N"/>
    <x v="3"/>
  </r>
  <r>
    <n v="407"/>
    <s v="监护仪"/>
    <s v="M1205A"/>
    <s v="美国HP公司"/>
    <s v="在用"/>
    <s v="26病区"/>
    <s v="2001.11.30"/>
    <d v="2001-11-30T00:00:00"/>
    <s v="保外"/>
    <s v="保外"/>
    <s v="26病区"/>
    <s v="监护仪"/>
    <x v="6"/>
    <s v="三类"/>
    <n v="15.668493150684931"/>
    <s v="8年以上"/>
    <s v="Y"/>
    <x v="0"/>
  </r>
  <r>
    <n v="408"/>
    <s v="腔镜清洗架"/>
    <s v="WD290清洗架"/>
    <s v="倍力曼"/>
    <s v="在用"/>
    <s v="供应室"/>
    <s v="2015.11.26"/>
    <d v="2015-11-26T00:00:00"/>
    <s v="保外"/>
    <s v="保外"/>
    <s v="供应室"/>
    <s v="腔镜清洗架"/>
    <x v="9"/>
    <s v="二类"/>
    <n v="1.6712328767123288"/>
    <s v="2年-3年"/>
    <s v="Y"/>
    <x v="2"/>
  </r>
  <r>
    <n v="409"/>
    <s v="呼吸机(新生儿)"/>
    <s v="M672P"/>
    <s v="上海菲林"/>
    <s v="在用"/>
    <s v="9病区"/>
    <s v="2009.06.24"/>
    <d v="2009-06-24T00:00:00"/>
    <s v="保外"/>
    <s v="保外"/>
    <s v="9病区"/>
    <s v="呼吸机"/>
    <x v="5"/>
    <s v="三类"/>
    <n v="8.0986301369863014"/>
    <s v="8年以上"/>
    <s v="Y"/>
    <x v="0"/>
  </r>
  <r>
    <n v="410"/>
    <s v="切片机"/>
    <s v="RM2235"/>
    <s v="德国徕卡公司"/>
    <s v="在用"/>
    <s v="病理科"/>
    <s v="2011.01.11"/>
    <d v="2011-01-11T00:00:00"/>
    <s v="保外"/>
    <s v="保外"/>
    <s v="病理科"/>
    <s v="切片机"/>
    <x v="2"/>
    <s v="一类"/>
    <n v="6.5479452054794525"/>
    <s v="3年-8年"/>
    <s v="Y"/>
    <x v="0"/>
  </r>
  <r>
    <n v="411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12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13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14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s v="三类"/>
    <n v="5.6301369863013697"/>
    <s v="3年-8年"/>
    <s v="Y"/>
    <x v="0"/>
  </r>
  <r>
    <n v="415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16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s v="三类"/>
    <n v="5.6301369863013697"/>
    <s v="3年-8年"/>
    <s v="Y"/>
    <x v="0"/>
  </r>
  <r>
    <n v="417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18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s v="三类"/>
    <n v="5.6301369863013697"/>
    <s v="3年-8年"/>
    <s v="Y"/>
    <x v="0"/>
  </r>
  <r>
    <n v="419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s v="三类"/>
    <n v="5.6301369863013697"/>
    <s v="3年-8年"/>
    <s v="Y"/>
    <x v="0"/>
  </r>
  <r>
    <n v="420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21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22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s v="三类"/>
    <n v="5.6301369863013697"/>
    <s v="3年-8年"/>
    <s v="Y"/>
    <x v="0"/>
  </r>
  <r>
    <n v="423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24"/>
    <s v="监护仪"/>
    <s v="飞利浦MP50"/>
    <s v="荷兰飞利浦医疗"/>
    <s v="在用"/>
    <s v="3病区"/>
    <s v="2011.12.12"/>
    <d v="2011-12-12T00:00:00"/>
    <s v="保外"/>
    <s v="保外"/>
    <s v="3病区"/>
    <s v="监护仪"/>
    <x v="6"/>
    <s v="三类"/>
    <n v="5.6301369863013697"/>
    <s v="3年-8年"/>
    <s v="Y"/>
    <x v="0"/>
  </r>
  <r>
    <n v="425"/>
    <s v="监护仪"/>
    <s v="飞利浦MP50"/>
    <s v="荷兰飞利浦医疗"/>
    <s v="在用"/>
    <s v="26病区"/>
    <s v="2011.12.12"/>
    <d v="2011-12-12T00:00:00"/>
    <s v="保外"/>
    <s v="保外"/>
    <s v="26病区"/>
    <s v="监护仪"/>
    <x v="6"/>
    <s v="三类"/>
    <n v="5.6301369863013697"/>
    <s v="3年-8年"/>
    <s v="Y"/>
    <x v="0"/>
  </r>
  <r>
    <n v="426"/>
    <s v="呼吸机（无创）"/>
    <s v="stellar 100"/>
    <s v="澳大利亚瑞思迈"/>
    <s v="在用"/>
    <s v="25病区"/>
    <s v="2016.02.20"/>
    <d v="2016-02-22T00:00:00"/>
    <s v="保内"/>
    <s v="保内2018.4"/>
    <s v="25病区"/>
    <s v="呼吸机"/>
    <x v="5"/>
    <s v="三类"/>
    <n v="1.4301369863013698"/>
    <s v="1年以内"/>
    <s v="Y"/>
    <x v="0"/>
  </r>
  <r>
    <n v="427"/>
    <s v="麻醉机"/>
    <s v="Datex-Ohmeda 904"/>
    <s v="通用电气"/>
    <s v="在用"/>
    <s v="麻醉科"/>
    <s v="2013.09.23"/>
    <d v="2013-09-23T00:00:00"/>
    <s v="保外"/>
    <s v="保外"/>
    <s v="麻醉科"/>
    <s v="麻醉机"/>
    <x v="5"/>
    <s v="三类"/>
    <n v="3.8465753424657536"/>
    <s v="3年-8年"/>
    <s v="Y"/>
    <x v="0"/>
  </r>
  <r>
    <n v="428"/>
    <s v="中耳分析仪"/>
    <s v="MADSEN OTOflex"/>
    <s v="丹麦GN OTOMETRICS A/"/>
    <s v="在用"/>
    <s v="耳鼻喉科"/>
    <s v="2011.05.25"/>
    <d v="2011-05-25T00:00:00"/>
    <s v="保外"/>
    <s v="保外"/>
    <s v="耳鼻喉科"/>
    <s v="中耳分析仪"/>
    <x v="6"/>
    <s v="二类"/>
    <n v="6.1808219178082195"/>
    <s v="3年-8年"/>
    <s v="Y"/>
    <x v="0"/>
  </r>
  <r>
    <n v="429"/>
    <s v="切片机"/>
    <s v="徕卡RM-2235"/>
    <s v="德国徕卡公司"/>
    <s v="在用"/>
    <s v="病理科"/>
    <s v="2005.06.02"/>
    <d v="2005-06-02T00:00:00"/>
    <s v="保外"/>
    <s v="保外"/>
    <s v="切片室"/>
    <s v="切片机"/>
    <x v="2"/>
    <s v="一类"/>
    <n v="12.161643835616438"/>
    <s v="8年以上"/>
    <s v="Y"/>
    <x v="0"/>
  </r>
  <r>
    <n v="430"/>
    <s v="阴道镜"/>
    <s v="SLC-2000B"/>
    <s v="深圳金科威"/>
    <s v="在用"/>
    <s v="8病区"/>
    <s v="2003.10.28"/>
    <d v="2003-10-28T00:00:00"/>
    <s v="保外"/>
    <s v="保外"/>
    <s v="8病区"/>
    <s v="阴道镜"/>
    <x v="7"/>
    <s v="二类"/>
    <n v="13.758904109589041"/>
    <s v="8年以上"/>
    <s v="Y"/>
    <x v="1"/>
  </r>
  <r>
    <n v="431"/>
    <s v="呼吸机"/>
    <s v="星光双水平无创正压"/>
    <s v="上海力新公司"/>
    <s v="在用"/>
    <s v="医学工程部"/>
    <s v="2003.06.01"/>
    <d v="2003-06-01T00:00:00"/>
    <s v="保外"/>
    <s v="保外"/>
    <s v="设备仓库"/>
    <s v="呼吸机"/>
    <x v="5"/>
    <s v="三类"/>
    <n v="14.167123287671233"/>
    <s v="8年以上"/>
    <s v="Y"/>
    <x v="0"/>
  </r>
  <r>
    <n v="432"/>
    <s v="呼吸机"/>
    <s v="星光双水平无创正压"/>
    <s v="上海力新公司"/>
    <s v="在用"/>
    <s v="医学工程部"/>
    <s v="2003.05.16"/>
    <d v="2003-05-16T00:00:00"/>
    <s v="保外"/>
    <s v="保外"/>
    <s v="设备仓库"/>
    <s v="呼吸机"/>
    <x v="5"/>
    <s v="三类"/>
    <n v="14.210958904109589"/>
    <s v="8年以上"/>
    <s v="Y"/>
    <x v="0"/>
  </r>
  <r>
    <n v="433"/>
    <s v="气腹机"/>
    <s v="42L"/>
    <s v="德国狼牌"/>
    <s v="在用"/>
    <s v="手术室"/>
    <s v="2014.11.19"/>
    <d v="2014-11-19T00:00:00"/>
    <s v="保外"/>
    <s v="保外"/>
    <s v="手术室"/>
    <s v="气腹机"/>
    <x v="5"/>
    <s v="二类"/>
    <n v="2.6904109589041094"/>
    <s v="2年-3年"/>
    <s v="Y"/>
    <x v="0"/>
  </r>
  <r>
    <n v="434"/>
    <s v="除颤监护仪"/>
    <s v="M4735A"/>
    <s v="飞利浦医疗系统"/>
    <s v="在用"/>
    <s v="3病区"/>
    <s v="2009.06.25"/>
    <d v="2009-06-25T00:00:00"/>
    <s v="保外"/>
    <s v="保外"/>
    <s v="3病区"/>
    <s v="除颤仪"/>
    <x v="5"/>
    <s v="三类"/>
    <n v="8.0958904109589049"/>
    <s v="8年以上"/>
    <s v="Y"/>
    <x v="0"/>
  </r>
  <r>
    <n v="435"/>
    <s v="除颤监护仪"/>
    <s v="M4735A/C02"/>
    <s v="飞利浦医疗系统"/>
    <s v="在用"/>
    <s v="2病区"/>
    <s v="2012.08.21"/>
    <d v="2012-08-21T00:00:00"/>
    <s v="保外"/>
    <s v="保外"/>
    <s v="2病区"/>
    <s v="除颤仪"/>
    <x v="5"/>
    <s v="三类"/>
    <n v="4.9369863013698634"/>
    <s v="3年-8年"/>
    <s v="Y"/>
    <x v="0"/>
  </r>
  <r>
    <n v="436"/>
    <s v="阴道镜"/>
    <s v="SLC-2000B"/>
    <s v="深圳金科威"/>
    <s v="在用"/>
    <s v="妇产科"/>
    <s v="2011.07.19"/>
    <d v="2011-07-19T00:00:00"/>
    <s v="保外"/>
    <s v="保外"/>
    <s v="妇产科门诊"/>
    <s v="阴道镜"/>
    <x v="7"/>
    <s v="二类"/>
    <n v="6.0301369863013701"/>
    <s v="3年-8年"/>
    <s v="Y"/>
    <x v="1"/>
  </r>
  <r>
    <n v="437"/>
    <s v="除颤监护仪"/>
    <s v="M4735A"/>
    <s v="飞利浦医疗系统"/>
    <s v="在用"/>
    <s v="26病区"/>
    <s v="2010.05.19"/>
    <d v="2010-05-19T00:00:00"/>
    <s v="保外"/>
    <s v="保外"/>
    <s v="26病区"/>
    <s v="除颤仪"/>
    <x v="5"/>
    <s v="三类"/>
    <n v="7.1972602739726028"/>
    <s v="3年-8年"/>
    <s v="Y"/>
    <x v="0"/>
  </r>
  <r>
    <n v="438"/>
    <s v="除颤监护仪"/>
    <s v="M4735A"/>
    <s v="飞利浦医疗系统"/>
    <s v="在用"/>
    <s v="急诊科"/>
    <s v="2009.10.13"/>
    <d v="2009-10-13T00:00:00"/>
    <s v="保外"/>
    <s v="保外"/>
    <s v="急诊科"/>
    <s v="除颤仪"/>
    <x v="6"/>
    <s v="三类"/>
    <n v="7.7945205479452051"/>
    <s v="3年-8年"/>
    <s v="Y"/>
    <x v="0"/>
  </r>
  <r>
    <n v="439"/>
    <s v="微型多功能动力系统"/>
    <s v="彼岸DSSEODOC"/>
    <s v="昌宁科仪贸易"/>
    <s v="在用"/>
    <s v="手术室"/>
    <s v="2007.11.22"/>
    <d v="2007-11-22T00:00:00"/>
    <s v="保外"/>
    <s v="保外"/>
    <s v="手术室"/>
    <s v="多功能动力系统"/>
    <x v="5"/>
    <s v="二类"/>
    <n v="9.6876712328767116"/>
    <s v="8年以上"/>
    <s v="Y"/>
    <x v="0"/>
  </r>
  <r>
    <n v="440"/>
    <s v="监护仪"/>
    <s v="飞利浦V24/M1205A"/>
    <s v="荷兰飞利浦医疗"/>
    <s v="在用"/>
    <s v="26病区"/>
    <s v="2005.05.25"/>
    <d v="2005-05-25T00:00:00"/>
    <s v="保外"/>
    <s v="保外"/>
    <s v="26病区"/>
    <s v="监护仪"/>
    <x v="6"/>
    <s v="三类"/>
    <n v="12.183561643835617"/>
    <s v="8年以上"/>
    <s v="Y"/>
    <x v="0"/>
  </r>
  <r>
    <n v="441"/>
    <s v="封口切割一体机"/>
    <s v="8530"/>
    <s v="3M公司"/>
    <s v="在用"/>
    <s v="供应室"/>
    <s v="2016.08.23"/>
    <d v="2016-08-30T00:00:00"/>
    <s v="保内"/>
    <s v="保内2018.8"/>
    <s v="供应室"/>
    <s v="封口切割一体机"/>
    <x v="15"/>
    <s v="一类"/>
    <n v="0.90958904109589045"/>
    <s v="1年以内"/>
    <s v="Y"/>
    <x v="2"/>
  </r>
  <r>
    <n v="442"/>
    <s v="输尿管镜"/>
    <s v="F8-9.8"/>
    <s v="德国狼牌"/>
    <s v="在用"/>
    <s v="手术室"/>
    <s v="2016.03.20"/>
    <d v="2016-03-20T00:00:00"/>
    <s v="保外"/>
    <s v="保外"/>
    <s v="手术室"/>
    <s v="输尿管镜"/>
    <x v="7"/>
    <s v="三类"/>
    <n v="1.3561643835616439"/>
    <s v="2年-3年"/>
    <s v="Y"/>
    <x v="1"/>
  </r>
  <r>
    <n v="443"/>
    <s v="手术床"/>
    <s v="Emax200"/>
    <s v="台湾美迪兰"/>
    <s v="在用"/>
    <s v="门诊部"/>
    <s v="2011.12.12"/>
    <d v="2011-12-12T00:00:00"/>
    <s v="保外"/>
    <s v="保外"/>
    <s v="门诊手术室"/>
    <s v="手术床"/>
    <x v="9"/>
    <s v="一类"/>
    <n v="5.6301369863013697"/>
    <s v="3年-8年"/>
    <s v="N"/>
    <x v="3"/>
  </r>
  <r>
    <n v="444"/>
    <s v="除颤监护仪"/>
    <s v="Lifepak-20（美敦力菲"/>
    <s v="美敦力"/>
    <s v="在用"/>
    <s v="26病区"/>
    <s v="2005.11.28"/>
    <d v="2005-11-28T00:00:00"/>
    <s v="保外"/>
    <s v="保外"/>
    <s v="26病区"/>
    <s v="除颤仪"/>
    <x v="5"/>
    <s v="三类"/>
    <n v="11.671232876712329"/>
    <s v="8年以上"/>
    <s v="Y"/>
    <x v="0"/>
  </r>
  <r>
    <n v="445"/>
    <s v="除颤监护仪"/>
    <s v="M3535A"/>
    <s v="飞利浦医疗系统"/>
    <s v="在用"/>
    <s v="3病区"/>
    <s v="2017.05.22"/>
    <d v="2017-05-29T00:00:00"/>
    <s v="保内"/>
    <s v="保内2019.5"/>
    <s v="3病区"/>
    <s v="除颤仪"/>
    <x v="5"/>
    <s v="三类"/>
    <n v="0.16438356164383561"/>
    <s v="1年以内"/>
    <s v="Y"/>
    <x v="0"/>
  </r>
  <r>
    <n v="446"/>
    <s v="除颤监护仪"/>
    <s v="M3535A"/>
    <s v="飞利浦医疗系统"/>
    <s v="在用"/>
    <s v="介入科"/>
    <s v="2017.05.22"/>
    <d v="2017-05-23T00:00:00"/>
    <s v="保内"/>
    <s v="保内2019.5"/>
    <s v="介入科"/>
    <s v="除颤仪"/>
    <x v="6"/>
    <s v="三类"/>
    <n v="0.18082191780821918"/>
    <s v="1年以内"/>
    <s v="Y"/>
    <x v="0"/>
  </r>
  <r>
    <n v="447"/>
    <s v="肩部固定器"/>
    <s v="施乐辉"/>
    <s v="上海润浙医疗"/>
    <s v="在用"/>
    <s v="手术室"/>
    <s v="2008.07.15"/>
    <d v="2008-07-15T00:00:00"/>
    <s v="保外"/>
    <s v="保外"/>
    <s v="手术室"/>
    <s v="肩部固定器"/>
    <x v="8"/>
    <s v="一类"/>
    <n v="9.0410958904109595"/>
    <s v="8年以上"/>
    <s v="N"/>
    <x v="3"/>
  </r>
  <r>
    <n v="448"/>
    <s v="手术床"/>
    <s v="P1080(手动)"/>
    <s v="台湾美迪兰"/>
    <s v="在用"/>
    <s v="5病区"/>
    <s v="2004.03.26"/>
    <d v="2004-03-26T00:00:00"/>
    <s v="保外"/>
    <s v="保外"/>
    <s v="5病区"/>
    <s v="手术床"/>
    <x v="9"/>
    <s v="一类"/>
    <n v="13.347945205479451"/>
    <s v="8年以上"/>
    <s v="N"/>
    <x v="3"/>
  </r>
  <r>
    <n v="449"/>
    <s v="呼吸机"/>
    <s v="BiPAP Synchrony（无"/>
    <s v="南京英威科技"/>
    <s v="在用"/>
    <s v="3病区"/>
    <s v="2006.09.19"/>
    <d v="2009-09-19T00:00:00"/>
    <s v="保外"/>
    <s v="保外"/>
    <s v="3病区"/>
    <s v="呼吸机"/>
    <x v="5"/>
    <s v="三类"/>
    <n v="7.86027397260274"/>
    <s v="3年-8年"/>
    <s v="Y"/>
    <x v="0"/>
  </r>
  <r>
    <n v="450"/>
    <s v="高频电刀"/>
    <s v="SABRE-2400"/>
    <s v="美国友德科技"/>
    <s v="在用"/>
    <s v="手术室"/>
    <s v="2002.03.18"/>
    <d v="2002-03-18T00:00:00"/>
    <s v="保外"/>
    <s v="保外"/>
    <s v="手术室"/>
    <s v="高频电刀"/>
    <x v="10"/>
    <s v="三类"/>
    <n v="15.372602739726027"/>
    <s v="8年以上"/>
    <s v="Y"/>
    <x v="1"/>
  </r>
  <r>
    <n v="451"/>
    <s v="关节泵"/>
    <s v="STRYKER"/>
    <s v="史赛克公司"/>
    <s v="在用"/>
    <s v="手术室"/>
    <s v="2004.06.15"/>
    <d v="2004-06-15T00:00:00"/>
    <s v="保外"/>
    <s v="保外"/>
    <s v="手术室"/>
    <s v="关节泵"/>
    <x v="5"/>
    <s v="三类"/>
    <n v="13.126027397260273"/>
    <s v="8年以上"/>
    <s v="Y"/>
    <x v="0"/>
  </r>
  <r>
    <n v="452"/>
    <s v="紫外线治疗仪"/>
    <s v="UV801KL"/>
    <s v="北京康联医疗"/>
    <s v="在用"/>
    <s v="皮肤科"/>
    <s v="2002.07.19"/>
    <d v="2002-07-19T00:00:00"/>
    <s v="保外"/>
    <s v="保外"/>
    <s v="皮肤科门诊"/>
    <s v="紫外线治疗仪"/>
    <x v="8"/>
    <s v="二类"/>
    <n v="15.035616438356165"/>
    <s v="8年以上"/>
    <s v="Y"/>
    <x v="0"/>
  </r>
  <r>
    <n v="453"/>
    <s v="手术显微镜"/>
    <s v="LZL-11型"/>
    <s v="镇江中天"/>
    <s v="在用"/>
    <s v="手术室"/>
    <s v="2002.08.26"/>
    <d v="2002-08-26T00:00:00"/>
    <s v="保外"/>
    <s v="保外"/>
    <s v="手术室"/>
    <s v="显微镜"/>
    <x v="7"/>
    <s v="二类"/>
    <n v="14.931506849315069"/>
    <s v="8年以上"/>
    <s v="Y"/>
    <x v="2"/>
  </r>
  <r>
    <n v="454"/>
    <s v="医用（内镜）灭菌器"/>
    <s v="WAYWIN-2000"/>
    <s v="广州市汇日医疗"/>
    <s v="在用"/>
    <s v="手术室"/>
    <s v="2006.01.20"/>
    <d v="2006-01-20T00:00:00"/>
    <s v="保外"/>
    <s v="保外"/>
    <s v="手术室"/>
    <s v="灭菌器"/>
    <x v="9"/>
    <s v="二类"/>
    <n v="11.526027397260274"/>
    <s v="8年以上"/>
    <s v="Y"/>
    <x v="2"/>
  </r>
  <r>
    <n v="455"/>
    <s v="子宫粉碎机"/>
    <s v="MD0100"/>
    <s v="美国强生医疗"/>
    <s v="在用"/>
    <s v="手术室"/>
    <s v="2011.10.25"/>
    <d v="2011-09-23T00:00:00"/>
    <s v="保外"/>
    <s v="保外"/>
    <s v="手术室"/>
    <s v="子宫粉碎机"/>
    <x v="7"/>
    <s v="三类"/>
    <n v="5.8493150684931505"/>
    <s v="3年-8年"/>
    <s v="Y"/>
    <x v="2"/>
  </r>
  <r>
    <n v="456"/>
    <s v="心电图机"/>
    <s v="Cardio soft"/>
    <s v="GE医疗集团"/>
    <s v="在用"/>
    <s v="体检中心"/>
    <s v="2011.08.24"/>
    <d v="2011-08-25T00:00:00"/>
    <s v="保外"/>
    <s v="保外"/>
    <s v="体检中心"/>
    <s v="心电图机"/>
    <x v="6"/>
    <s v="二类"/>
    <n v="5.9287671232876713"/>
    <s v="3年-8年"/>
    <s v="Y"/>
    <x v="0"/>
  </r>
  <r>
    <n v="457"/>
    <s v="心电图机"/>
    <s v="Cardio soft"/>
    <s v="GE医疗集团"/>
    <s v="在用"/>
    <s v="体检中心"/>
    <s v="2011.08.24"/>
    <d v="2011-08-25T00:00:00"/>
    <s v="保外"/>
    <s v="保外"/>
    <s v="体检中心"/>
    <s v="心电图机"/>
    <x v="6"/>
    <s v="二类"/>
    <n v="5.9287671232876713"/>
    <s v="3年-8年"/>
    <s v="Y"/>
    <x v="0"/>
  </r>
  <r>
    <n v="458"/>
    <s v="心电图机"/>
    <s v="Cardio soft"/>
    <s v="GE医疗集团"/>
    <s v="在用"/>
    <s v="功能科"/>
    <s v="2011.08.24"/>
    <d v="2011-08-25T00:00:00"/>
    <s v="保外"/>
    <s v="保外"/>
    <s v="功能科"/>
    <s v="心电图机"/>
    <x v="6"/>
    <s v="二类"/>
    <n v="5.9287671232876713"/>
    <s v="3年-8年"/>
    <s v="Y"/>
    <x v="0"/>
  </r>
  <r>
    <n v="459"/>
    <s v="高频电刀"/>
    <s v="康美德Sabre 2400"/>
    <s v="上海朗峻医疗"/>
    <s v="在用"/>
    <s v="手术室"/>
    <s v="2005.12.06"/>
    <d v="2005-12-06T00:00:00"/>
    <s v="保外"/>
    <s v="保外"/>
    <s v="手术室"/>
    <s v="高频电刀"/>
    <x v="10"/>
    <s v="三类"/>
    <n v="11.64931506849315"/>
    <s v="8年以上"/>
    <s v="Y"/>
    <x v="1"/>
  </r>
  <r>
    <n v="460"/>
    <s v="X-TUBE微创手术椎间盘镜系统"/>
    <s v="枢法膜-丹历"/>
    <s v="上海汉德食源"/>
    <s v="在用"/>
    <s v="手术室"/>
    <s v="2004.08.19"/>
    <d v="2004-08-19T00:00:00"/>
    <s v="保外"/>
    <s v="保外"/>
    <s v="手术室"/>
    <s v="椎间盘镜"/>
    <x v="7"/>
    <s v="三类"/>
    <n v="12.947945205479453"/>
    <s v="8年以上"/>
    <s v="Y"/>
    <x v="1"/>
  </r>
  <r>
    <n v="461"/>
    <s v="活度计"/>
    <s v="CRC-15R"/>
    <s v="西安市利亚电子"/>
    <s v="在用"/>
    <s v="核医学科"/>
    <s v="2004.02.17"/>
    <d v="2004-02-17T00:00:00"/>
    <s v="保外"/>
    <s v="保外"/>
    <s v="特检科"/>
    <s v="活度计"/>
    <x v="14"/>
    <s v="一类"/>
    <n v="13.452054794520548"/>
    <s v="8年以上"/>
    <s v="N"/>
    <x v="3"/>
  </r>
  <r>
    <n v="462"/>
    <s v="数控冷冻血浆干式解冻仪"/>
    <s v="BW-I"/>
    <s v="上海蓝鲸实业"/>
    <s v="在用"/>
    <s v="检验科"/>
    <s v="2011.08.24"/>
    <d v="2011-08-24T00:00:00"/>
    <s v="保外"/>
    <s v="保外"/>
    <s v="检验科"/>
    <s v="数控冷冻血浆干式解冻仪"/>
    <x v="2"/>
    <s v="二类"/>
    <n v="5.9315068493150687"/>
    <s v="3年-8年"/>
    <s v="Y"/>
    <x v="0"/>
  </r>
  <r>
    <n v="463"/>
    <s v="呼吸机"/>
    <s v="MEDUMAT EASY"/>
    <s v="德国万曼医疗器械有限"/>
    <s v="在用"/>
    <s v="急诊科"/>
    <s v="2009.12.08"/>
    <d v="2009-12-08T00:00:00"/>
    <s v="保外"/>
    <s v="保外"/>
    <s v="急诊科"/>
    <s v="呼吸机"/>
    <x v="5"/>
    <s v="三类"/>
    <n v="7.6410958904109592"/>
    <s v="3年-8年"/>
    <s v="Y"/>
    <x v="0"/>
  </r>
  <r>
    <n v="464"/>
    <s v="转运呼吸机"/>
    <s v="万曼"/>
    <s v="德国万曼"/>
    <s v="在用"/>
    <s v="3病区"/>
    <s v="2010.09.23"/>
    <d v="2010-09-23T00:00:00"/>
    <s v="保外"/>
    <s v="保外"/>
    <s v="3病区"/>
    <s v="呼吸机"/>
    <x v="5"/>
    <s v="三类"/>
    <n v="6.8493150684931505"/>
    <s v="3年-8年"/>
    <s v="Y"/>
    <x v="0"/>
  </r>
  <r>
    <n v="465"/>
    <s v="转运呼吸机"/>
    <s v="万曼"/>
    <s v="德国万曼"/>
    <s v="在用"/>
    <s v="麻醉科"/>
    <s v="2010.09.23"/>
    <d v="2010-09-23T00:00:00"/>
    <s v="保外"/>
    <s v="保外"/>
    <s v="麻醉科"/>
    <s v="呼吸机"/>
    <x v="5"/>
    <s v="三类"/>
    <n v="6.8493150684931505"/>
    <s v="3年-8年"/>
    <s v="Y"/>
    <x v="0"/>
  </r>
  <r>
    <n v="466"/>
    <s v="上下肢主被动康复系统"/>
    <s v="KLW-SKF2"/>
    <s v="南京康龙威"/>
    <s v="在用"/>
    <s v="康复医学科"/>
    <s v="2014.11.04"/>
    <d v="2014-11-04T00:00:00"/>
    <s v="保外"/>
    <s v="保外"/>
    <s v="康复医学科"/>
    <s v="上下肢床边主被动康复系统"/>
    <x v="8"/>
    <s v="一类"/>
    <n v="2.7315068493150685"/>
    <s v="2年-3年"/>
    <s v="N"/>
    <x v="3"/>
  </r>
  <r>
    <n v="467"/>
    <s v="显微镜"/>
    <s v="奥林巴斯OLYMPUS"/>
    <s v="奥林巴斯"/>
    <s v="在用"/>
    <s v="检验科"/>
    <s v="2010.01.30"/>
    <d v="2010-01-30T00:00:00"/>
    <s v="保外"/>
    <s v="保外"/>
    <s v="检验科"/>
    <s v="显微镜"/>
    <x v="7"/>
    <s v="二类"/>
    <n v="7.4958904109589044"/>
    <s v="3年-8年"/>
    <s v="Y"/>
    <x v="2"/>
  </r>
  <r>
    <n v="468"/>
    <s v="肠光学内窥"/>
    <s v="CF230I"/>
    <s v="奥林巴斯公司"/>
    <s v="在用"/>
    <s v="胃肠镜室"/>
    <s v="2000.07.01"/>
    <d v="2000-07-01T00:00:00"/>
    <s v="保外"/>
    <s v="保外"/>
    <s v="内镜室"/>
    <s v="肠光学内窥"/>
    <x v="7"/>
    <s v="三类"/>
    <n v="17.084931506849315"/>
    <s v="8年以上"/>
    <s v="Y"/>
    <x v="1"/>
  </r>
  <r>
    <n v="469"/>
    <s v="下肢床边主被动康复系统"/>
    <s v="KLW-SKF4"/>
    <s v="南京康龙威"/>
    <s v="在用"/>
    <s v="康复医学科"/>
    <s v="2014.11.04"/>
    <d v="2014-11-04T00:00:00"/>
    <s v="保外"/>
    <s v="保外"/>
    <s v="康复医学科"/>
    <s v="下肢床边主被动康复系统"/>
    <x v="8"/>
    <s v="一类"/>
    <n v="2.7315068493150685"/>
    <s v="2年-3年"/>
    <s v="N"/>
    <x v="3"/>
  </r>
  <r>
    <n v="470"/>
    <s v="除颤监护仪"/>
    <s v="M4735A"/>
    <s v="飞利浦医疗系统"/>
    <s v="在用"/>
    <s v="30病区"/>
    <s v="2012.08.21"/>
    <d v="2012-08-21T00:00:00"/>
    <s v="保外"/>
    <s v="保外"/>
    <s v="30病区"/>
    <s v="除颤仪"/>
    <x v="5"/>
    <s v="三类"/>
    <n v="4.9369863013698634"/>
    <s v="3年-8年"/>
    <s v="Y"/>
    <x v="0"/>
  </r>
  <r>
    <n v="471"/>
    <s v="肺功能仪"/>
    <s v="Spirolab"/>
    <s v="尚健国际"/>
    <s v="在用"/>
    <s v="体检中心"/>
    <s v="2008.06.26"/>
    <d v="2008-06-26T00:00:00"/>
    <s v="保外"/>
    <s v="保外"/>
    <s v="体检中心"/>
    <s v="肺功能仪"/>
    <x v="6"/>
    <s v="二类"/>
    <n v="9.0931506849315067"/>
    <s v="8年以上"/>
    <s v="Y"/>
    <x v="0"/>
  </r>
  <r>
    <n v="472"/>
    <s v="液体闪烁仪"/>
    <s v="SN-6930"/>
    <s v="上海核福光电"/>
    <s v="在用"/>
    <s v="核医学科"/>
    <s v="2001.07.24"/>
    <d v="2001-07-24T00:00:00"/>
    <s v="保外"/>
    <s v="保外"/>
    <s v="特检科"/>
    <s v="闪烁仪"/>
    <x v="14"/>
    <s v="一类"/>
    <n v="16.021917808219179"/>
    <s v="8年以上"/>
    <s v="N"/>
    <x v="3"/>
  </r>
  <r>
    <n v="473"/>
    <s v="呼吸机（无创）"/>
    <s v="VPAPIII ST-A"/>
    <s v="澳大利亚瑞思迈"/>
    <s v="在用"/>
    <s v="麻醉科"/>
    <s v="2012.02.25"/>
    <d v="2012-01-20T00:00:00"/>
    <s v="保外"/>
    <s v="保外"/>
    <s v="麻醉科"/>
    <s v="呼吸机"/>
    <x v="5"/>
    <s v="三类"/>
    <n v="5.5232876712328771"/>
    <s v="3年-8年"/>
    <s v="Y"/>
    <x v="0"/>
  </r>
  <r>
    <n v="474"/>
    <s v="呼吸机（无创）"/>
    <s v="VPAPIII ST-A"/>
    <s v="澳大利亚瑞思迈"/>
    <s v="在用"/>
    <s v="3病区"/>
    <s v="2011.08.24"/>
    <d v="2011-08-25T00:00:00"/>
    <s v="保外"/>
    <s v="保外"/>
    <s v="3病区"/>
    <s v="呼吸机"/>
    <x v="5"/>
    <s v="三类"/>
    <n v="5.9287671232876713"/>
    <s v="3年-8年"/>
    <s v="Y"/>
    <x v="0"/>
  </r>
  <r>
    <n v="475"/>
    <s v="呼吸机（无创）"/>
    <s v="VPAPIII ST-A"/>
    <s v="澳大利亚瑞思迈"/>
    <s v="在用"/>
    <s v="3病区"/>
    <s v="2011.08.24"/>
    <d v="2011-08-25T00:00:00"/>
    <s v="保外"/>
    <s v="保外"/>
    <s v="3病区"/>
    <s v="呼吸机"/>
    <x v="5"/>
    <s v="三类"/>
    <n v="5.9287671232876713"/>
    <s v="3年-8年"/>
    <s v="Y"/>
    <x v="0"/>
  </r>
  <r>
    <n v="476"/>
    <s v="骨科牵引架（含附件）"/>
    <s v="P650"/>
    <s v="台湾美迪兰"/>
    <s v="在用"/>
    <s v="手术室"/>
    <s v="2011.05.26"/>
    <d v="2011-05-26T00:00:00"/>
    <s v="保外"/>
    <s v="保外"/>
    <s v="手术室"/>
    <s v="牵引器"/>
    <x v="8"/>
    <s v="一类"/>
    <n v="6.1780821917808222"/>
    <s v="3年-8年"/>
    <s v="N"/>
    <x v="3"/>
  </r>
  <r>
    <n v="477"/>
    <s v="呼吸机(无创)"/>
    <s v="VENTImotin"/>
    <s v="德国万曼医疗器械有限"/>
    <s v="在用"/>
    <s v="25病区"/>
    <s v="2009.12.10"/>
    <d v="2009-12-10T00:00:00"/>
    <s v="保外"/>
    <s v="保外"/>
    <s v="25病区"/>
    <s v="呼吸机"/>
    <x v="5"/>
    <s v="三类"/>
    <n v="7.6356164383561644"/>
    <s v="3年-8年"/>
    <s v="Y"/>
    <x v="0"/>
  </r>
  <r>
    <n v="478"/>
    <s v="监护仪"/>
    <s v="飞利浦MP20"/>
    <s v="荷兰飞利浦医疗"/>
    <s v="在用"/>
    <s v="介入科"/>
    <s v="2007.02.07"/>
    <d v="2007-02-07T00:00:00"/>
    <s v="保外"/>
    <s v="保外"/>
    <s v="DSA室"/>
    <s v="监护仪"/>
    <x v="6"/>
    <s v="三类"/>
    <n v="10.476712328767123"/>
    <s v="8年以上"/>
    <s v="Y"/>
    <x v="0"/>
  </r>
  <r>
    <n v="479"/>
    <s v="影像工作站"/>
    <s v="朗俊 MOM-2008"/>
    <s v="佛山市南海郎俊"/>
    <s v="在用"/>
    <s v="手术室"/>
    <s v="2007.01.22"/>
    <d v="2007-01-22T00:00:00"/>
    <s v="保外"/>
    <s v="保外"/>
    <s v="手术室"/>
    <s v="影像工作站"/>
    <x v="9"/>
    <s v="一类"/>
    <n v="10.520547945205479"/>
    <s v="8年以上"/>
    <s v="Y"/>
    <x v="2"/>
  </r>
  <r>
    <n v="480"/>
    <s v="电脑验光仪"/>
    <s v="RM-8000"/>
    <s v="日本TOPCON"/>
    <s v="在用"/>
    <s v="眼科"/>
    <s v="2002.07.12"/>
    <d v="2002-07-12T00:00:00"/>
    <s v="保外"/>
    <s v="保外"/>
    <s v="眼科"/>
    <s v="电脑验光仪"/>
    <x v="7"/>
    <s v="二类"/>
    <n v="15.054794520547945"/>
    <s v="8年以上"/>
    <s v="Y"/>
    <x v="2"/>
  </r>
  <r>
    <n v="481"/>
    <s v="呼吸机"/>
    <s v="德国万曼无创"/>
    <s v="德国万曼医疗器械有限"/>
    <s v="在用"/>
    <s v="25病区"/>
    <s v="2010.09.23"/>
    <d v="2010-09-23T00:00:00"/>
    <s v="保外"/>
    <s v="保外"/>
    <s v="25病区"/>
    <s v="呼吸机"/>
    <x v="5"/>
    <s v="三类"/>
    <n v="6.8493150684931496"/>
    <s v="3年-8年"/>
    <s v="Y"/>
    <x v="0"/>
  </r>
  <r>
    <n v="482"/>
    <s v="呼吸机"/>
    <s v="德国万曼无创"/>
    <s v="德国万曼医疗器械有限"/>
    <s v="在用"/>
    <s v="2病区"/>
    <s v="2010.09.23"/>
    <d v="2010-09-23T00:00:00"/>
    <s v="保外"/>
    <s v="保外"/>
    <s v="2病区"/>
    <s v="呼吸机"/>
    <x v="5"/>
    <s v="三类"/>
    <n v="6.8493150684931505"/>
    <s v="3年-8年"/>
    <s v="Y"/>
    <x v="0"/>
  </r>
  <r>
    <n v="483"/>
    <s v="呼吸机"/>
    <s v="德国万曼无创"/>
    <s v="德国万曼医疗器械有限"/>
    <s v="在用"/>
    <s v="25病区"/>
    <s v="2010.09.23"/>
    <d v="2010-09-23T00:00:00"/>
    <s v="保外"/>
    <s v="保外"/>
    <s v="25病区"/>
    <s v="呼吸机"/>
    <x v="5"/>
    <s v="三类"/>
    <n v="6.8493150684931505"/>
    <s v="3年-8年"/>
    <s v="Y"/>
    <x v="0"/>
  </r>
  <r>
    <n v="484"/>
    <s v="封口机"/>
    <s v="HM850DC-V"/>
    <s v="德国合福有限公司"/>
    <s v="在用"/>
    <s v="供应室"/>
    <s v="2011.05.27"/>
    <d v="2011-05-27T00:00:00"/>
    <s v="保外"/>
    <s v="保外"/>
    <s v="供应室"/>
    <s v="封口机"/>
    <x v="15"/>
    <s v="一类"/>
    <n v="6.1753424657534248"/>
    <s v="3年-8年"/>
    <s v="Y"/>
    <x v="2"/>
  </r>
  <r>
    <n v="485"/>
    <s v="封口机"/>
    <s v="HM850DC-V"/>
    <s v="德国合福有限公司"/>
    <s v="在用"/>
    <s v="供应室"/>
    <s v="2011.05.27"/>
    <d v="2011-05-27T00:00:00"/>
    <s v="保外"/>
    <s v="保外"/>
    <s v="供应室"/>
    <s v="封口机"/>
    <x v="15"/>
    <s v="一类"/>
    <n v="6.1753424657534248"/>
    <s v="3年-8年"/>
    <s v="Y"/>
    <x v="2"/>
  </r>
  <r>
    <n v="486"/>
    <s v="中低频治疗仪"/>
    <s v="TENS80C"/>
    <s v="南京举世数码导平仪"/>
    <s v="在用"/>
    <s v="康复医学科"/>
    <s v="2014.11.04"/>
    <d v="2014-11-04T00:00:00"/>
    <s v="保外"/>
    <s v="保外"/>
    <s v="康复医学科"/>
    <s v="中低频治疗仪"/>
    <x v="8"/>
    <s v="二类"/>
    <n v="2.7315068493150685"/>
    <s v="2年-3年"/>
    <s v="Y"/>
    <x v="0"/>
  </r>
  <r>
    <n v="487"/>
    <s v="呼吸机（无创）"/>
    <s v="VPAPIII ST-A"/>
    <s v="澳大利亚瑞思迈"/>
    <s v="在用"/>
    <s v="3病区"/>
    <s v="2012.08.01"/>
    <d v="2012-08-01T00:00:00"/>
    <s v="保外"/>
    <s v="保外"/>
    <s v="3病区"/>
    <s v="呼吸机"/>
    <x v="5"/>
    <s v="三类"/>
    <n v="4.9917808219178079"/>
    <s v="3年-8年"/>
    <s v="Y"/>
    <x v="0"/>
  </r>
  <r>
    <n v="488"/>
    <s v="呼吸机（无创）"/>
    <s v="VPAPIII ST-A"/>
    <s v="澳大利亚瑞思迈"/>
    <s v="在用"/>
    <s v="3病区"/>
    <s v="2012.08.01"/>
    <d v="2012-08-01T00:00:00"/>
    <s v="保外"/>
    <s v="保外"/>
    <s v="3病区"/>
    <s v="呼吸机"/>
    <x v="5"/>
    <s v="三类"/>
    <n v="4.9917808219178079"/>
    <s v="3年-8年"/>
    <s v="Y"/>
    <x v="0"/>
  </r>
  <r>
    <n v="489"/>
    <s v="过敏源检测仪"/>
    <s v="Reader 100"/>
    <s v="上海领检科技"/>
    <s v="在用"/>
    <s v="检验科"/>
    <s v="2009.07.14"/>
    <d v="2009-07-14T00:00:00"/>
    <s v="保外"/>
    <s v="保外"/>
    <s v="检验科"/>
    <s v="过敏源检测仪"/>
    <x v="2"/>
    <s v="二类"/>
    <n v="8.043835616438356"/>
    <s v="8年以上"/>
    <s v="Y"/>
    <x v="0"/>
  </r>
  <r>
    <n v="490"/>
    <s v="手术无影灯"/>
    <s v="台湾美迪兰"/>
    <s v="台湾美迪兰"/>
    <s v="在用"/>
    <s v="急诊科"/>
    <s v="2003.05.01"/>
    <d v="2003-05-01T00:00:00"/>
    <s v="保外"/>
    <s v="保外"/>
    <s v="急诊科"/>
    <s v="无影灯"/>
    <x v="5"/>
    <s v="二类"/>
    <n v="14.252054794520548"/>
    <s v="8年以上"/>
    <s v="Y"/>
    <x v="0"/>
  </r>
  <r>
    <n v="491"/>
    <s v="手术无影灯"/>
    <s v="台湾美迪兰"/>
    <s v="台湾美迪兰"/>
    <s v="在用"/>
    <s v="5病区"/>
    <s v="2003.05.01"/>
    <d v="2003-05-01T00:00:00"/>
    <s v="保外"/>
    <s v="保外"/>
    <s v="5病区产房"/>
    <s v="无影灯"/>
    <x v="5"/>
    <s v="二类"/>
    <n v="14.252054794520548"/>
    <s v="8年以上"/>
    <s v="Y"/>
    <x v="0"/>
  </r>
  <r>
    <n v="492"/>
    <s v="手术无影灯"/>
    <s v="台湾美迪兰"/>
    <s v="台湾美迪兰"/>
    <s v="在用"/>
    <s v="5病区"/>
    <s v="2003.05.01"/>
    <d v="2003-05-01T00:00:00"/>
    <s v="保外"/>
    <s v="保外"/>
    <s v="5病区产房"/>
    <s v="无影灯"/>
    <x v="5"/>
    <s v="二类"/>
    <n v="14.252054794520548"/>
    <s v="8年以上"/>
    <s v="Y"/>
    <x v="0"/>
  </r>
  <r>
    <n v="493"/>
    <s v="手术无影灯"/>
    <s v="台湾美迪兰"/>
    <s v="台湾美迪兰"/>
    <s v="在用"/>
    <s v="妇产科"/>
    <s v="2003.05.01"/>
    <d v="2003-05-01T00:00:00"/>
    <s v="保外"/>
    <s v="保外"/>
    <s v="妇产科门诊"/>
    <s v="无影灯"/>
    <x v="5"/>
    <s v="二类"/>
    <n v="14.252054794520548"/>
    <s v="8年以上"/>
    <s v="Y"/>
    <x v="0"/>
  </r>
  <r>
    <n v="494"/>
    <s v="动静脉脉冲系统"/>
    <s v="AV-6000"/>
    <s v="英国Novamedix Servic"/>
    <s v="在用"/>
    <s v="17病区"/>
    <s v="2009.10.21"/>
    <d v="2009-10-21T00:00:00"/>
    <s v="保外"/>
    <s v="保外"/>
    <s v="17病区"/>
    <s v="动静脉脉冲系统"/>
    <x v="8"/>
    <s v="二类"/>
    <n v="7.7726027397260271"/>
    <s v="3年-8年"/>
    <s v="Y"/>
    <x v="0"/>
  </r>
  <r>
    <n v="495"/>
    <s v="高频电刀/术中有害烟雾吸收器"/>
    <s v="HF-120B/WD830A"/>
    <s v="深圳金科威"/>
    <s v="在用"/>
    <s v="手术室"/>
    <s v="2004.01.30"/>
    <d v="2004-01-30T00:00:00"/>
    <s v="保外"/>
    <s v="保外"/>
    <s v="手术室"/>
    <s v="高频电刀"/>
    <x v="10"/>
    <s v="三类"/>
    <n v="13.501369863013698"/>
    <s v="8年以上"/>
    <s v="Y"/>
    <x v="1"/>
  </r>
  <r>
    <n v="496"/>
    <s v="高压注射器"/>
    <s v="DJ2000A2"/>
    <s v="江阴市东佳医疗"/>
    <s v="在用"/>
    <s v="放疗组"/>
    <s v="2014.07.10"/>
    <d v="2014-07-10T00:00:00"/>
    <s v="保外"/>
    <s v="保外"/>
    <s v="放疗室"/>
    <s v="高压注射器"/>
    <x v="5"/>
    <s v="三类"/>
    <n v="3.0520547945205481"/>
    <s v="3年-8年"/>
    <s v="Y"/>
    <x v="0"/>
  </r>
  <r>
    <n v="497"/>
    <s v="循环压力治疗系统"/>
    <s v="Flowtron Universal"/>
    <s v="英国亨特立医疗"/>
    <s v="在用"/>
    <s v="3病区"/>
    <s v="2011.12.12"/>
    <d v="2011-12-12T00:00:00"/>
    <s v="保外"/>
    <s v="保外"/>
    <s v="3病区"/>
    <s v="循环压力治疗仪"/>
    <x v="8"/>
    <s v="二类"/>
    <n v="5.6301369863013697"/>
    <s v="3年-8年"/>
    <s v="Y"/>
    <x v="0"/>
  </r>
  <r>
    <n v="498"/>
    <s v="高频电刀"/>
    <s v="LEEP刀"/>
    <s v="南京格德威"/>
    <s v="在用"/>
    <s v="妇产科"/>
    <s v="2011.07.19"/>
    <d v="2011-07-19T00:00:00"/>
    <s v="保外"/>
    <s v="保外"/>
    <s v="妇产科门诊"/>
    <s v="高频电刀"/>
    <x v="10"/>
    <s v="三类"/>
    <n v="6.0301369863013701"/>
    <s v="3年-8年"/>
    <s v="Y"/>
    <x v="1"/>
  </r>
  <r>
    <n v="499"/>
    <s v="电动病床"/>
    <s v="KA-6000/KA-9700B"/>
    <s v="八乐梦"/>
    <s v="在用"/>
    <s v="3病区"/>
    <s v="2005.07.02"/>
    <d v="2005-07-02T00:00:00"/>
    <s v="保外"/>
    <s v="保外"/>
    <s v="3病区"/>
    <s v="电动病床"/>
    <x v="9"/>
    <s v="二类"/>
    <n v="12.079452054794521"/>
    <s v="8年以上"/>
    <s v="Y"/>
    <x v="2"/>
  </r>
  <r>
    <n v="500"/>
    <s v="电动病床"/>
    <s v="KA-6000/KA-9700B"/>
    <s v="八乐梦"/>
    <s v="在用"/>
    <s v="3病区"/>
    <s v="2005.07.02"/>
    <d v="2005-07-02T00:00:00"/>
    <s v="保外"/>
    <s v="保外"/>
    <s v="3病区"/>
    <s v="电动病床"/>
    <x v="9"/>
    <s v="二类"/>
    <n v="12.079452054794521"/>
    <s v="8年以上"/>
    <s v="Y"/>
    <x v="2"/>
  </r>
  <r>
    <n v="501"/>
    <s v="超低温冷冻储存箱"/>
    <s v="DW-H668"/>
    <s v="中科美菱"/>
    <s v="在用"/>
    <s v="检验科"/>
    <s v="2011.09.07"/>
    <d v="2011-09-07T00:00:00"/>
    <s v="保外"/>
    <s v="保外"/>
    <s v="检验科"/>
    <s v="冷冻储存箱"/>
    <x v="9"/>
    <s v="二类"/>
    <n v="5.8931506849315065"/>
    <s v="3年-8年"/>
    <s v="Y"/>
    <x v="2"/>
  </r>
  <r>
    <n v="502"/>
    <s v="监护仪"/>
    <s v="UT4000F-5B1200型"/>
    <s v="深圳金科威"/>
    <s v="在用"/>
    <s v="8病区"/>
    <s v="2001.03.29"/>
    <d v="2001-03-29T00:00:00"/>
    <s v="保外"/>
    <s v="保外"/>
    <s v="8病区"/>
    <s v="监护仪"/>
    <x v="6"/>
    <s v="三类"/>
    <n v="16.342465753424658"/>
    <s v="8年以上"/>
    <s v="Y"/>
    <x v="0"/>
  </r>
  <r>
    <n v="503"/>
    <s v="组织包埋机"/>
    <s v="EG1150C"/>
    <s v="德国徕卡公司"/>
    <s v="在用"/>
    <s v="病理科"/>
    <s v="2012.09.19"/>
    <d v="2012-09-19T00:00:00"/>
    <s v="保外"/>
    <s v="保外"/>
    <s v="病理科"/>
    <s v="组织包埋机"/>
    <x v="2"/>
    <s v="一类"/>
    <n v="4.8575342465753426"/>
    <s v="3年-8年"/>
    <s v="Y"/>
    <x v="0"/>
  </r>
  <r>
    <n v="504"/>
    <s v="自动豪华产病床"/>
    <s v="DH-C101B01"/>
    <s v="太仓康辉科技"/>
    <s v="在用"/>
    <s v="5病区"/>
    <s v="2011.05.25"/>
    <d v="2011-05-26T00:00:00"/>
    <s v="保外"/>
    <s v="保外"/>
    <s v="产房"/>
    <s v="自动病床"/>
    <x v="9"/>
    <s v="二类"/>
    <n v="6.1780821917808222"/>
    <s v="3年-8年"/>
    <s v="Y"/>
    <x v="2"/>
  </r>
  <r>
    <n v="505"/>
    <s v="腹水回输系统"/>
    <s v="WLFHY-500"/>
    <s v="北京伟力新世纪"/>
    <s v="在用"/>
    <s v="21病区"/>
    <s v="2004.05.18"/>
    <d v="2004-05-18T00:00:00"/>
    <s v="保外"/>
    <s v="保外"/>
    <s v="21病区"/>
    <s v="腹水回输系统"/>
    <x v="13"/>
    <s v="三类"/>
    <n v="13.202739726027398"/>
    <s v="8年以上"/>
    <s v="Y"/>
    <x v="1"/>
  </r>
  <r>
    <n v="506"/>
    <s v="双目间接眼底镜"/>
    <s v="OMEGA500"/>
    <s v="德国蛇牌"/>
    <s v="在用"/>
    <s v="眼科"/>
    <s v="2016.09.30"/>
    <d v="2016-09-30T00:00:00"/>
    <s v="保内"/>
    <s v="保内2017.10"/>
    <s v="眼科"/>
    <s v="电脑验光仪"/>
    <x v="7"/>
    <s v="二类"/>
    <n v="0.8246575342465754"/>
    <s v="1年以内"/>
    <s v="Y"/>
    <x v="2"/>
  </r>
  <r>
    <n v="507"/>
    <s v="气腹机"/>
    <s v="I750"/>
    <s v="合肥德铭"/>
    <s v="在用"/>
    <s v="胃肠镜室"/>
    <s v="2016.06.06"/>
    <d v="2016-06-07T00:00:00"/>
    <s v="保外"/>
    <s v="保外"/>
    <s v="内镜室"/>
    <s v="气腹机"/>
    <x v="5"/>
    <s v="二类"/>
    <n v="1.1397260273972603"/>
    <s v="2年-3年"/>
    <s v="Y"/>
    <x v="0"/>
  </r>
  <r>
    <n v="508"/>
    <s v="呼吸机（无创）"/>
    <s v="stellar 100"/>
    <s v="澳大利亚瑞思迈"/>
    <s v="在用"/>
    <s v="3病区"/>
    <s v="2015.06.12"/>
    <d v="2015-06-12T00:00:00"/>
    <s v="保外"/>
    <s v="保外"/>
    <s v="3病区"/>
    <s v="呼吸机"/>
    <x v="5"/>
    <s v="三类"/>
    <n v="2.128767123287671"/>
    <s v="2年-3年"/>
    <s v="Y"/>
    <x v="0"/>
  </r>
  <r>
    <n v="509"/>
    <s v="循环增强免疫分析仪"/>
    <s v="Pylon core"/>
    <s v="星童医疗技术（苏州）"/>
    <s v="在用"/>
    <s v="检验科"/>
    <s v="2015.06.05"/>
    <d v="2015-07-05T00:00:00"/>
    <s v="保外"/>
    <s v="保外"/>
    <s v="急诊化验室"/>
    <s v="免疫分析仪"/>
    <x v="2"/>
    <s v="二类"/>
    <n v="2.0657534246575344"/>
    <s v="2年-3年"/>
    <s v="Y"/>
    <x v="0"/>
  </r>
  <r>
    <n v="510"/>
    <s v="膀胱镜"/>
    <s v="70°"/>
    <s v="德国狼牌"/>
    <s v="在用"/>
    <s v="手术室"/>
    <s v="2014.11.19"/>
    <d v="2014-11-19T00:00:00"/>
    <s v="保外"/>
    <s v="保外"/>
    <s v="手术室"/>
    <s v="膀胱镜"/>
    <x v="7"/>
    <s v="二类"/>
    <n v="2.6904109589041094"/>
    <s v="2年-3年"/>
    <s v="Y"/>
    <x v="1"/>
  </r>
  <r>
    <n v="511"/>
    <s v="膀胱镜"/>
    <s v="30°"/>
    <s v="德国狼牌"/>
    <s v="在用"/>
    <s v="手术室"/>
    <s v="2014.11.19"/>
    <d v="2014-11-19T00:00:00"/>
    <s v="保外"/>
    <s v="保外"/>
    <s v="手术室"/>
    <s v="膀胱镜"/>
    <x v="7"/>
    <s v="二类"/>
    <n v="2.6904109589041094"/>
    <s v="2年-3年"/>
    <s v="Y"/>
    <x v="1"/>
  </r>
  <r>
    <n v="512"/>
    <s v="心脏射频消融仪"/>
    <s v="RFG-2000B"/>
    <s v="北京雷特立"/>
    <s v="在用"/>
    <s v="介入科"/>
    <s v="2014.11.04"/>
    <d v="2014-11-04T00:00:00"/>
    <s v="保外"/>
    <s v="保外"/>
    <s v="DSA室"/>
    <s v="射频消融仪"/>
    <x v="10"/>
    <s v="三类"/>
    <n v="2.7315068493150685"/>
    <s v="2年-3年"/>
    <s v="Y"/>
    <x v="1"/>
  </r>
  <r>
    <n v="513"/>
    <s v="血气分析仪"/>
    <s v="GEM Premier 3000"/>
    <s v="美国实验仪器公司"/>
    <s v="在用"/>
    <s v="麻醉科"/>
    <s v="2012.09.28"/>
    <d v="2012-09-28T00:00:00"/>
    <s v="保外"/>
    <s v="保外"/>
    <s v="麻醉科"/>
    <s v="血气分析仪"/>
    <x v="2"/>
    <s v="二类"/>
    <n v="4.8328767123287673"/>
    <s v="3年-8年"/>
    <s v="Y"/>
    <x v="0"/>
  </r>
  <r>
    <n v="514"/>
    <s v="胶囊式内镜系统"/>
    <s v="Hitron"/>
    <s v="杭州华冲科技"/>
    <s v="在用"/>
    <s v="胃肠镜室"/>
    <s v="2012.09.25"/>
    <d v="2012-09-28T00:00:00"/>
    <s v="保外"/>
    <s v="保外"/>
    <s v="内镜室"/>
    <s v="胶囊内镜"/>
    <x v="7"/>
    <s v="三类"/>
    <n v="4.8328767123287673"/>
    <s v="3年-8年"/>
    <s v="Y"/>
    <x v="1"/>
  </r>
  <r>
    <n v="515"/>
    <s v="监护仪"/>
    <s v="MP2"/>
    <s v="飞利浦医疗系统"/>
    <s v="在用"/>
    <s v="急诊科"/>
    <s v="2012.08.21"/>
    <d v="2012-08-21T00:00:00"/>
    <s v="保外"/>
    <s v="保外"/>
    <s v="急诊抢救室"/>
    <s v="监护仪"/>
    <x v="6"/>
    <s v="三类"/>
    <n v="4.9369863013698634"/>
    <s v="3年-8年"/>
    <s v="Y"/>
    <x v="0"/>
  </r>
  <r>
    <n v="516"/>
    <s v="心梗检测仪"/>
    <s v="miniVIDAS"/>
    <s v="梅里埃"/>
    <s v="在用"/>
    <s v="检验科"/>
    <s v="2012.08.07"/>
    <d v="2012-08-07T00:00:00"/>
    <s v="保外"/>
    <s v="保外"/>
    <s v="急诊化验室"/>
    <s v="心梗检测仪"/>
    <x v="6"/>
    <s v="三类"/>
    <n v="4.9753424657534246"/>
    <s v="3年-8年"/>
    <s v="Y"/>
    <x v="0"/>
  </r>
  <r>
    <n v="517"/>
    <s v="一氧化氮分析仪"/>
    <s v="SV-02E"/>
    <s v="尚沃医疗"/>
    <s v="在用"/>
    <s v="10病区"/>
    <s v="2012.08.07"/>
    <d v="2012-08-20T00:00:00"/>
    <s v="保外"/>
    <s v="保外"/>
    <s v="10病区"/>
    <s v="一氧化氮分析仪"/>
    <x v="6"/>
    <s v="二类"/>
    <n v="4.9397260273972599"/>
    <s v="3年-8年"/>
    <s v="Y"/>
    <x v="0"/>
  </r>
  <r>
    <n v="518"/>
    <s v="动静脉脉冲系统"/>
    <s v="AV-6000"/>
    <s v="英国Novamedix Servic"/>
    <s v="在用"/>
    <s v="17病区"/>
    <s v="2011.12.12"/>
    <d v="2011-12-12T00:00:00"/>
    <s v="保外"/>
    <s v="保外"/>
    <s v="17病区"/>
    <s v="动静脉脉冲系统"/>
    <x v="8"/>
    <s v="二类"/>
    <n v="5.6301369863013697"/>
    <s v="3年-8年"/>
    <s v="Y"/>
    <x v="0"/>
  </r>
  <r>
    <n v="519"/>
    <s v="动静脉脉冲系统"/>
    <s v="AV-6000"/>
    <s v="英国Novamedix Servic"/>
    <s v="在用"/>
    <s v="17病区"/>
    <s v="2011.12.12"/>
    <d v="2011-12-12T00:00:00"/>
    <s v="保外"/>
    <s v="保外"/>
    <s v="17病区"/>
    <s v="动静脉脉冲系统"/>
    <x v="8"/>
    <s v="二类"/>
    <n v="5.6301369863013697"/>
    <s v="3年-8年"/>
    <s v="Y"/>
    <x v="0"/>
  </r>
  <r>
    <n v="520"/>
    <s v="多普勒血流探测仪"/>
    <s v=" BidopES-100V3"/>
    <s v="日本林电气"/>
    <s v="在用"/>
    <s v="30病区"/>
    <s v="2011.09.29"/>
    <d v="2011-09-29T00:00:00"/>
    <s v="保外"/>
    <s v="保外"/>
    <s v="30病区"/>
    <s v="血流探测仪"/>
    <x v="2"/>
    <s v="二类"/>
    <n v="5.8328767123287673"/>
    <s v="3年-8年"/>
    <s v="Y"/>
    <x v="0"/>
  </r>
  <r>
    <n v="521"/>
    <s v="产病床"/>
    <s v="DH-C101A04（智能型）"/>
    <s v="太仓康辉科技"/>
    <s v="在用"/>
    <s v="7病区"/>
    <s v="2011.05.25"/>
    <d v="2011-05-26T00:00:00"/>
    <s v="保外"/>
    <s v="保外"/>
    <s v="7病区"/>
    <s v="病床"/>
    <x v="9"/>
    <s v="一类"/>
    <n v="6.1780821917808222"/>
    <s v="3年-8年"/>
    <s v="N"/>
    <x v="3"/>
  </r>
  <r>
    <n v="522"/>
    <s v="产病床"/>
    <s v="DH-C101A04（智能型）"/>
    <s v="太仓康辉科技"/>
    <s v="在用"/>
    <s v="7病区"/>
    <s v="2011.05.25"/>
    <d v="2011-05-26T00:00:00"/>
    <s v="保外"/>
    <s v="保外"/>
    <s v="7病区"/>
    <s v="病床"/>
    <x v="9"/>
    <s v="一类"/>
    <n v="6.1780821917808222"/>
    <s v="3年-8年"/>
    <s v="N"/>
    <x v="3"/>
  </r>
  <r>
    <n v="523"/>
    <s v="心脏标志物检测仪"/>
    <s v="Cobas  h232"/>
    <s v="罗氏公司"/>
    <s v="在用"/>
    <s v="26病区"/>
    <s v="2009.06.11"/>
    <d v="2009-06-11T00:00:00"/>
    <s v="保外"/>
    <s v="保外"/>
    <s v="26病区"/>
    <s v="心脏标志物检测仪"/>
    <x v="2"/>
    <s v="二类"/>
    <n v="8.1342465753424662"/>
    <s v="8年以上"/>
    <s v="Y"/>
    <x v="0"/>
  </r>
  <r>
    <n v="524"/>
    <s v="全自动配血仪"/>
    <s v="WADiana"/>
    <s v="北京佰利申科贸"/>
    <s v="在用"/>
    <s v="检验科"/>
    <s v="2009.03.03"/>
    <d v="2009-03-03T00:00:00"/>
    <s v="保外"/>
    <s v="保外"/>
    <s v="检验科"/>
    <s v="全自动配血仪"/>
    <x v="2"/>
    <s v="二类"/>
    <n v="8.4082191780821915"/>
    <s v="8年以上"/>
    <s v="Y"/>
    <x v="0"/>
  </r>
  <r>
    <n v="525"/>
    <s v="除颤监护仪"/>
    <s v="LP20e"/>
    <s v="美敦力医疗"/>
    <s v="在用"/>
    <s v="血透室"/>
    <s v="2016.04.15"/>
    <d v="2016-04-15T00:00:00"/>
    <s v="保外"/>
    <s v="保外"/>
    <s v="血透室"/>
    <s v="除颤仪"/>
    <x v="6"/>
    <s v="三类"/>
    <n v="1.284931506849315"/>
    <s v="2年-3年"/>
    <s v="Y"/>
    <x v="0"/>
  </r>
  <r>
    <n v="526"/>
    <s v="循环压力治疗系统"/>
    <s v="Flowtron Universal"/>
    <s v="英国亨特立医疗"/>
    <s v="在用"/>
    <s v="3病区"/>
    <s v="2012.05.29"/>
    <d v="2012-05-29T00:00:00"/>
    <s v="保外"/>
    <s v="保外"/>
    <s v="3病区"/>
    <s v="循环压力治疗仪"/>
    <x v="8"/>
    <s v="二类"/>
    <n v="5.1671232876712327"/>
    <s v="3年-8年"/>
    <s v="Y"/>
    <x v="0"/>
  </r>
  <r>
    <n v="527"/>
    <s v="影像工作站"/>
    <s v="DVP-N3650"/>
    <s v="南京长城信息系统"/>
    <s v="在用"/>
    <s v="8病区"/>
    <s v="2003.09.04"/>
    <d v="2003-09-04T00:00:00"/>
    <s v="保外"/>
    <s v="保外"/>
    <s v="8病区医生办"/>
    <s v="影像工作站"/>
    <x v="9"/>
    <s v="一类"/>
    <n v="13.906849315068493"/>
    <s v="8年以上"/>
    <s v="Y"/>
    <x v="2"/>
  </r>
  <r>
    <n v="528"/>
    <s v="核素分源通风柜"/>
    <s v="A(1)+B(2)"/>
    <s v="扬州市邗江光学"/>
    <s v="在用"/>
    <s v="核医学科"/>
    <s v="2007.01.23"/>
    <d v="2007-01-23T00:00:00"/>
    <s v="保外"/>
    <s v="保外"/>
    <s v="特检科"/>
    <s v="核素分源通风柜"/>
    <x v="17"/>
    <s v="一类"/>
    <n v="10.517808219178082"/>
    <s v="8年以上"/>
    <s v="N"/>
    <x v="3"/>
  </r>
  <r>
    <n v="529"/>
    <s v="核素分源通风柜"/>
    <s v="A(1)+B(2)"/>
    <s v="扬州市邗江光学"/>
    <s v="在用"/>
    <s v="核医学科"/>
    <s v="2007.01.23"/>
    <d v="2007-01-23T00:00:00"/>
    <s v="保外"/>
    <s v="保外"/>
    <s v="特检科"/>
    <s v="核素分源通风柜"/>
    <x v="17"/>
    <s v="一类"/>
    <n v="10.517808219178082"/>
    <s v="8年以上"/>
    <s v="N"/>
    <x v="3"/>
  </r>
  <r>
    <n v="530"/>
    <s v="核素分源通风柜"/>
    <s v="A(1)+B(2)"/>
    <s v="扬州市邗江光学"/>
    <s v="在用"/>
    <s v="核医学科"/>
    <s v="2007.01.23"/>
    <d v="2007-01-23T00:00:00"/>
    <s v="保外"/>
    <s v="保外"/>
    <s v="特检科"/>
    <s v="核素分源通风柜"/>
    <x v="17"/>
    <s v="一类"/>
    <n v="10.517808219178082"/>
    <s v="8年以上"/>
    <s v="N"/>
    <x v="3"/>
  </r>
  <r>
    <n v="531"/>
    <s v="30°镜"/>
    <s v="26046BA"/>
    <s v="STORZ中国公司"/>
    <s v="在用"/>
    <s v="手术室"/>
    <s v="2017.05.10"/>
    <d v="2017-05-12T00:00:00"/>
    <s v="保内"/>
    <s v="保内2018.5"/>
    <s v="手术室"/>
    <s v="腹腔镜"/>
    <x v="7"/>
    <s v="三类"/>
    <n v="0.21095890410958903"/>
    <s v="1年以内"/>
    <s v="Y"/>
    <x v="1"/>
  </r>
  <r>
    <n v="532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s v="三类"/>
    <n v="0.21095890410958903"/>
    <s v="1年以内"/>
    <s v="Y"/>
    <x v="1"/>
  </r>
  <r>
    <n v="533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s v="三类"/>
    <n v="0.21095890410958903"/>
    <s v="1年以内"/>
    <s v="Y"/>
    <x v="1"/>
  </r>
  <r>
    <n v="534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s v="三类"/>
    <n v="0.21095890410958903"/>
    <s v="1年以内"/>
    <s v="Y"/>
    <x v="1"/>
  </r>
  <r>
    <n v="535"/>
    <s v="30°镜"/>
    <s v="26003BA"/>
    <s v="STORZ中国公司"/>
    <s v="在用"/>
    <s v="手术室"/>
    <s v="2017.05.10"/>
    <d v="2017-05-12T00:00:00"/>
    <s v="保内"/>
    <s v="保内2018.5"/>
    <s v="手术室"/>
    <s v="腹腔镜"/>
    <x v="7"/>
    <s v="三类"/>
    <n v="0.21095890410958903"/>
    <s v="1年以内"/>
    <s v="Y"/>
    <x v="1"/>
  </r>
  <r>
    <n v="536"/>
    <s v="循环压力治疗系统"/>
    <s v="Flowtron Universal"/>
    <s v="英国亨特立医疗"/>
    <s v="在用"/>
    <s v="19病区"/>
    <s v="2012.06.13"/>
    <d v="2012-06-13T00:00:00"/>
    <s v="保外"/>
    <s v="保外"/>
    <s v="19病区"/>
    <s v="循环压力治疗仪"/>
    <x v="8"/>
    <s v="二类"/>
    <n v="5.1260273972602741"/>
    <s v="3年-8年"/>
    <s v="Y"/>
    <x v="0"/>
  </r>
  <r>
    <n v="537"/>
    <s v="循环压力治疗系统"/>
    <s v="Flowtron Universal"/>
    <s v="英国亨特立医疗"/>
    <s v="在用"/>
    <s v="23病区"/>
    <s v="2012.06.13"/>
    <d v="2012-06-13T00:00:00"/>
    <s v="保外"/>
    <s v="保外"/>
    <s v="23病区"/>
    <s v="循环压力治疗仪"/>
    <x v="8"/>
    <s v="二类"/>
    <n v="5.1260273972602741"/>
    <s v="3年-8年"/>
    <s v="Y"/>
    <x v="0"/>
  </r>
  <r>
    <n v="538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s v="三类"/>
    <n v="0.57534246575342463"/>
    <s v="1年以内"/>
    <s v="Y"/>
    <x v="0"/>
  </r>
  <r>
    <n v="539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s v="三类"/>
    <n v="0.57534246575342463"/>
    <s v="1年以内"/>
    <s v="Y"/>
    <x v="0"/>
  </r>
  <r>
    <n v="540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s v="三类"/>
    <n v="0.57534246575342463"/>
    <s v="1年以内"/>
    <s v="Y"/>
    <x v="0"/>
  </r>
  <r>
    <n v="541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s v="三类"/>
    <n v="0.57534246575342463"/>
    <s v="1年以内"/>
    <s v="Y"/>
    <x v="0"/>
  </r>
  <r>
    <n v="542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s v="三类"/>
    <n v="0.57534246575342463"/>
    <s v="1年以内"/>
    <s v="Y"/>
    <x v="0"/>
  </r>
  <r>
    <n v="543"/>
    <s v="监护仪"/>
    <s v="MP5"/>
    <s v="飞利浦医疗系统"/>
    <s v="在用"/>
    <s v="3病区"/>
    <s v="2016.12.14"/>
    <d v="2016-12-30T00:00:00"/>
    <s v="保内"/>
    <s v="保内2018.12"/>
    <s v="3病区"/>
    <s v="监护仪"/>
    <x v="6"/>
    <s v="三类"/>
    <n v="0.57534246575342463"/>
    <s v="1年以内"/>
    <s v="Y"/>
    <x v="0"/>
  </r>
  <r>
    <n v="544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s v="二类"/>
    <n v="6.1205479452054794"/>
    <s v="3年-8年"/>
    <s v="Y"/>
    <x v="2"/>
  </r>
  <r>
    <n v="545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s v="二类"/>
    <n v="6.1205479452054794"/>
    <s v="3年-8年"/>
    <s v="Y"/>
    <x v="2"/>
  </r>
  <r>
    <n v="546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s v="二类"/>
    <n v="6.1205479452054794"/>
    <s v="3年-8年"/>
    <s v="Y"/>
    <x v="2"/>
  </r>
  <r>
    <n v="547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s v="二类"/>
    <n v="6.1205479452054794"/>
    <s v="3年-8年"/>
    <s v="Y"/>
    <x v="2"/>
  </r>
  <r>
    <n v="548"/>
    <s v="综合治疗台"/>
    <s v="GRAND-2000S"/>
    <s v="天津美的斯达医疗"/>
    <s v="在用"/>
    <s v="耳鼻喉科"/>
    <s v="2011.06.16"/>
    <d v="2011-06-16T00:00:00"/>
    <s v="保外"/>
    <s v="保外"/>
    <s v="耳鼻喉科"/>
    <s v="耳鼻喉综合治疗台"/>
    <x v="9"/>
    <s v="二类"/>
    <n v="6.1205479452054794"/>
    <s v="3年-8年"/>
    <s v="Y"/>
    <x v="2"/>
  </r>
  <r>
    <n v="549"/>
    <s v="综合治疗台"/>
    <s v="GRAND-2000S"/>
    <s v="天津美的斯达医疗"/>
    <s v="在用"/>
    <s v="体检中心"/>
    <s v="2011.06.16"/>
    <d v="2011-06-16T00:00:00"/>
    <s v="保外"/>
    <s v="保外"/>
    <s v="体检中心"/>
    <s v="综合治疗台"/>
    <x v="9"/>
    <s v="二类"/>
    <n v="6.1205479452054794"/>
    <s v="3年-8年"/>
    <s v="Y"/>
    <x v="2"/>
  </r>
  <r>
    <n v="550"/>
    <s v="生物阅读器"/>
    <s v="3M-290G"/>
    <s v="3M公司"/>
    <s v="在用"/>
    <s v="供应室"/>
    <s v="2009.08.04"/>
    <d v="2009-08-04T00:00:00"/>
    <s v="保外"/>
    <s v="保外"/>
    <s v="供应室"/>
    <s v="生物阅读器"/>
    <x v="15"/>
    <s v="一类"/>
    <n v="7.9863013698630141"/>
    <s v="3年-8年"/>
    <s v="Y"/>
    <x v="2"/>
  </r>
  <r>
    <n v="551"/>
    <s v="台式灭菌锅"/>
    <s v="MLS-3750(三洋）"/>
    <s v="三洋科研设备"/>
    <s v="在用"/>
    <s v="检验科"/>
    <s v="2005.11.07"/>
    <d v="2005-11-07T00:00:00"/>
    <s v="保外"/>
    <s v="保外"/>
    <s v="检验科"/>
    <s v="台式灭菌锅"/>
    <x v="9"/>
    <s v="二类"/>
    <n v="11.728767123287671"/>
    <s v="8年以上"/>
    <s v="Y"/>
    <x v="2"/>
  </r>
  <r>
    <n v="552"/>
    <s v="医用升温毯"/>
    <s v="750"/>
    <s v="3M公司"/>
    <s v="在用"/>
    <s v="手术室"/>
    <s v="2013.09.12"/>
    <d v="2013-09-12T00:00:00"/>
    <s v="保外"/>
    <s v="保外"/>
    <s v="手术室"/>
    <s v="医用升温毯"/>
    <x v="9"/>
    <s v="二类"/>
    <n v="3.8767123287671232"/>
    <s v="3年-8年"/>
    <s v="Y"/>
    <x v="2"/>
  </r>
  <r>
    <n v="553"/>
    <s v="医用升温毯"/>
    <s v="750"/>
    <s v="3M公司"/>
    <s v="在用"/>
    <s v="手术室"/>
    <s v="2013.09.12"/>
    <d v="2013-09-12T00:00:00"/>
    <s v="保外"/>
    <s v="保外"/>
    <s v="手术室"/>
    <s v="医用升温毯"/>
    <x v="9"/>
    <s v="二类"/>
    <n v="3.8767123287671232"/>
    <s v="3年-8年"/>
    <s v="Y"/>
    <x v="2"/>
  </r>
  <r>
    <n v="554"/>
    <s v="医用升温毯"/>
    <s v="750"/>
    <s v="3M公司"/>
    <s v="在用"/>
    <s v="手术室"/>
    <s v="2013.09.12"/>
    <d v="2013-09-12T00:00:00"/>
    <s v="保外"/>
    <s v="保外"/>
    <s v="手术室"/>
    <s v="医用升温毯"/>
    <x v="9"/>
    <s v="二类"/>
    <n v="3.8767123287671232"/>
    <s v="3年-8年"/>
    <s v="Y"/>
    <x v="2"/>
  </r>
  <r>
    <n v="555"/>
    <s v="医用低温冰箱"/>
    <s v="DW-86L338"/>
    <s v="青岛海尔特种电器"/>
    <s v="在用"/>
    <s v="1病区"/>
    <s v="2013.04.18"/>
    <d v="2013-04-18T00:00:00"/>
    <s v="保外"/>
    <s v="保外"/>
    <s v="1病区"/>
    <s v="低温冰箱"/>
    <x v="9"/>
    <s v="二类"/>
    <n v="4.279452054794521"/>
    <s v="3年-8年"/>
    <s v="Y"/>
    <x v="2"/>
  </r>
  <r>
    <n v="556"/>
    <s v="二氧化碳培养箱"/>
    <s v="311"/>
    <s v="英国Thermo Fisher Sc"/>
    <s v="在用"/>
    <s v="检验科"/>
    <s v="2015.02.03"/>
    <d v="2015-02-03T00:00:00"/>
    <s v="保外"/>
    <s v="保外"/>
    <s v="细菌室"/>
    <s v="二氧化碳培养箱"/>
    <x v="2"/>
    <s v="二类"/>
    <n v="2.4821917808219176"/>
    <s v="2年-3年"/>
    <s v="Y"/>
    <x v="0"/>
  </r>
  <r>
    <n v="557"/>
    <s v="新生儿耳声发射仪"/>
    <s v="ERO  SCAN"/>
    <s v="奥迪康听力技术"/>
    <s v="在用"/>
    <s v="6病区"/>
    <s v="2006.03.16"/>
    <d v="2006-03-16T00:00:00"/>
    <s v="保外"/>
    <s v="保外"/>
    <s v="6病区"/>
    <s v="耳声发射仪"/>
    <x v="9"/>
    <s v="二类"/>
    <n v="11.375342465753425"/>
    <s v="8年以上"/>
    <s v="Y"/>
    <x v="2"/>
  </r>
  <r>
    <n v="558"/>
    <s v="除颤监护仪"/>
    <s v="TCE7621C(光电)"/>
    <s v="深圳金科威"/>
    <s v="在用"/>
    <s v="麻醉科"/>
    <s v="2004.08.11"/>
    <d v="2004-08-11T00:00:00"/>
    <s v="保外"/>
    <s v="保外"/>
    <s v="麻醉科"/>
    <s v="除颤仪"/>
    <x v="5"/>
    <s v="三类"/>
    <n v="12.96986301369863"/>
    <s v="8年以上"/>
    <s v="Y"/>
    <x v="0"/>
  </r>
  <r>
    <n v="559"/>
    <s v="新生儿耳声发射仪"/>
    <s v="ERO  SCAN"/>
    <s v="奥迪康听力技术"/>
    <s v="在用"/>
    <s v="7病区"/>
    <s v="2012.06.11"/>
    <d v="2012-06-11T00:00:00"/>
    <s v="保外"/>
    <s v="保外"/>
    <s v="7病区"/>
    <s v="耳声发射仪"/>
    <x v="9"/>
    <s v="二类"/>
    <n v="5.1315068493150688"/>
    <s v="3年-8年"/>
    <s v="Y"/>
    <x v="2"/>
  </r>
  <r>
    <n v="560"/>
    <s v="胎心监护仪"/>
    <s v="MT325"/>
    <s v="日本-东-医疗"/>
    <s v="在用"/>
    <s v="妇产科"/>
    <s v="2003.06.01"/>
    <d v="2003-06-01T00:00:00"/>
    <s v="保外"/>
    <s v="保外"/>
    <s v="妇产科门诊"/>
    <s v="胎心监护仪"/>
    <x v="11"/>
    <s v="二类"/>
    <n v="14.167123287671233"/>
    <s v="8年以上"/>
    <s v="Y"/>
    <x v="0"/>
  </r>
  <r>
    <n v="561"/>
    <s v="胎心监护仪"/>
    <s v="MT-325（8520E28)"/>
    <s v="日本-东-医疗"/>
    <s v="在用"/>
    <s v="妇产科"/>
    <s v="2001.03.29"/>
    <d v="2001-03-29T00:00:00"/>
    <s v="保外"/>
    <s v="保外"/>
    <s v="妇产科门诊"/>
    <s v="胎心监护仪"/>
    <x v="11"/>
    <s v="二类"/>
    <n v="16.342465753424658"/>
    <s v="8年以上"/>
    <s v="Y"/>
    <x v="0"/>
  </r>
  <r>
    <n v="562"/>
    <s v="医用升温毯"/>
    <s v="775"/>
    <s v="3M公司"/>
    <s v="在用"/>
    <s v="手术室"/>
    <s v="2017.05.18"/>
    <d v="2017-05-19T00:00:00"/>
    <s v="保内"/>
    <s v="保内2019.5"/>
    <s v="手术室"/>
    <s v="医用升温毯"/>
    <x v="9"/>
    <s v="二类"/>
    <n v="0.19178082191780821"/>
    <s v="1年以内"/>
    <s v="Y"/>
    <x v="2"/>
  </r>
  <r>
    <n v="563"/>
    <s v="医用升温毯"/>
    <s v="775"/>
    <s v="3M公司"/>
    <s v="在用"/>
    <s v="手术室"/>
    <s v="2017.05.18"/>
    <d v="2017-05-19T00:00:00"/>
    <s v="保内"/>
    <s v="保内2019.5"/>
    <s v="手术室"/>
    <s v="医用升温毯"/>
    <x v="9"/>
    <s v="二类"/>
    <n v="0.19178082191780821"/>
    <s v="1年以内"/>
    <s v="Y"/>
    <x v="2"/>
  </r>
  <r>
    <n v="564"/>
    <s v="医用升温毯"/>
    <s v="775"/>
    <s v="3M公司"/>
    <s v="在用"/>
    <s v="手术室"/>
    <s v="2017.05.18"/>
    <d v="2017-05-19T00:00:00"/>
    <s v="保内"/>
    <s v="保内2019.5"/>
    <s v="手术室"/>
    <s v="医用升温毯"/>
    <x v="9"/>
    <s v="二类"/>
    <n v="0.19178082191780821"/>
    <s v="1年以内"/>
    <s v="Y"/>
    <x v="2"/>
  </r>
  <r>
    <n v="565"/>
    <s v="医用升温毯"/>
    <s v="775"/>
    <s v="3M公司"/>
    <s v="在用"/>
    <s v="3病区"/>
    <s v="2017.05.18"/>
    <d v="2017-05-19T00:00:00"/>
    <s v="保内"/>
    <s v="保内2019.5"/>
    <s v="3病区"/>
    <s v="升温毯"/>
    <x v="9"/>
    <s v="一类"/>
    <n v="0.19178082191780821"/>
    <s v="1年以内"/>
    <s v="Y"/>
    <x v="2"/>
  </r>
  <r>
    <n v="566"/>
    <s v="胰岛素注射泵"/>
    <s v="MMT-712WW（美敦力）"/>
    <s v="美敦力医疗"/>
    <s v="在用"/>
    <s v="30病区"/>
    <s v="2007.07.27"/>
    <d v="2007-07-27T00:00:00"/>
    <s v="保外"/>
    <s v="保外"/>
    <s v="30病区"/>
    <s v="胰岛素注射泵"/>
    <x v="5"/>
    <s v="三类"/>
    <n v="10.010958904109589"/>
    <s v="8年以上"/>
    <s v="Y"/>
    <x v="0"/>
  </r>
  <r>
    <n v="567"/>
    <s v="手术无影灯"/>
    <s v="ML600/S"/>
    <s v="台湾美迪兰"/>
    <s v="在用"/>
    <s v="5病区"/>
    <s v="2004.03.26"/>
    <d v="2004-03-26T00:00:00"/>
    <s v="保外"/>
    <s v="保外"/>
    <s v="5病区"/>
    <s v="无影灯"/>
    <x v="5"/>
    <s v="二类"/>
    <n v="13.347945205479451"/>
    <s v="8年以上"/>
    <s v="Y"/>
    <x v="0"/>
  </r>
  <r>
    <n v="568"/>
    <s v="全自动病人椅"/>
    <s v="MC-4000"/>
    <s v="天津美的斯达医疗"/>
    <s v="在用"/>
    <s v="耳鼻喉科"/>
    <s v="2011.06.16"/>
    <d v="2011-06-16T00:00:00"/>
    <s v="保外"/>
    <s v="保外"/>
    <s v="耳鼻喉科"/>
    <s v="自动病椅"/>
    <x v="9"/>
    <s v="二类"/>
    <n v="6.1205479452054794"/>
    <s v="3年-8年"/>
    <s v="Y"/>
    <x v="2"/>
  </r>
  <r>
    <n v="569"/>
    <s v="全自动病人椅"/>
    <s v="MC-4000"/>
    <s v="天津美的斯达医疗"/>
    <s v="在用"/>
    <s v="体检中心"/>
    <s v="2011.06.16"/>
    <d v="2011-06-16T00:00:00"/>
    <s v="保外"/>
    <s v="保外"/>
    <s v="体检中心"/>
    <s v="自动病椅"/>
    <x v="9"/>
    <s v="二类"/>
    <n v="6.1205479452054794"/>
    <s v="3年-8年"/>
    <s v="Y"/>
    <x v="2"/>
  </r>
  <r>
    <n v="570"/>
    <s v="医用血液冷藏箱"/>
    <s v="HXC-358"/>
    <s v="青岛海尔特种电器"/>
    <s v="在用"/>
    <s v="检验科"/>
    <s v="2011.09.08"/>
    <d v="2011-09-26T00:00:00"/>
    <s v="保外"/>
    <s v="保外"/>
    <s v="检验科"/>
    <s v="血液冷藏箱"/>
    <x v="9"/>
    <s v="二类"/>
    <n v="5.8410958904109593"/>
    <s v="3年-8年"/>
    <s v="Y"/>
    <x v="2"/>
  </r>
  <r>
    <n v="571"/>
    <s v="显微镜"/>
    <s v="BX45-92P05"/>
    <s v="日本"/>
    <s v="在用"/>
    <s v="病理科"/>
    <s v="2011.05.25"/>
    <d v="2011-05-26T00:00:00"/>
    <s v="保外"/>
    <s v="保外"/>
    <s v="病理科"/>
    <s v="显微镜"/>
    <x v="7"/>
    <s v="二类"/>
    <n v="6.1780821917808222"/>
    <s v="3年-8年"/>
    <s v="Y"/>
    <x v="2"/>
  </r>
  <r>
    <n v="572"/>
    <s v="呼吸机(无创）"/>
    <s v="爱普灵22328"/>
    <s v="澳大利亚瑞思迈"/>
    <s v="在用"/>
    <s v="25病区"/>
    <s v="2016.03.03"/>
    <d v="2016-03-03T00:00:00"/>
    <s v="保内"/>
    <s v="保内2018.4"/>
    <s v="25病区"/>
    <s v="呼吸机"/>
    <x v="5"/>
    <s v="三类"/>
    <n v="1.4027397260273973"/>
    <s v="1年以内"/>
    <s v="Y"/>
    <x v="0"/>
  </r>
  <r>
    <n v="573"/>
    <s v="呼吸机(无创）"/>
    <s v="爱普灵22328"/>
    <s v="澳大利亚瑞思迈"/>
    <s v="在用"/>
    <s v="25病区"/>
    <s v="2016.03.03"/>
    <d v="2016-03-03T00:00:00"/>
    <s v="保内"/>
    <s v="保内2018.4"/>
    <s v="25病区"/>
    <s v="呼吸机"/>
    <x v="5"/>
    <s v="三类"/>
    <n v="1.4027397260273973"/>
    <s v="1年以内"/>
    <s v="Y"/>
    <x v="0"/>
  </r>
  <r>
    <n v="574"/>
    <s v="呼吸机（无创）"/>
    <s v="S9 ST-A"/>
    <s v="澳大利亚瑞思迈"/>
    <s v="在用"/>
    <s v="25病区"/>
    <s v="2015.08.26"/>
    <d v="2015-08-26T00:00:00"/>
    <s v="保外"/>
    <s v="保外"/>
    <s v="25病区"/>
    <s v="呼吸机"/>
    <x v="5"/>
    <s v="三类"/>
    <n v="1.9232876712328768"/>
    <s v="2年-3年"/>
    <s v="Y"/>
    <x v="0"/>
  </r>
  <r>
    <n v="575"/>
    <s v="呼吸机（无创）"/>
    <s v="S9 ST-A"/>
    <s v="澳大利亚瑞思迈"/>
    <s v="在用"/>
    <s v="25病区"/>
    <s v="2015.08.26"/>
    <d v="2015-08-26T00:00:00"/>
    <s v="保外"/>
    <s v="保外"/>
    <s v="25病区"/>
    <s v="呼吸机"/>
    <x v="5"/>
    <s v="三类"/>
    <n v="1.9232876712328768"/>
    <s v="2年-3年"/>
    <s v="Y"/>
    <x v="0"/>
  </r>
  <r>
    <n v="576"/>
    <s v="影像诊断显示器"/>
    <s v="C61"/>
    <s v="南京巨鲨"/>
    <s v="在用"/>
    <s v="影像中心"/>
    <s v="2015.04.27"/>
    <d v="2015-04-28T00:00:00"/>
    <s v="保外"/>
    <s v="保外"/>
    <s v="影像中心"/>
    <s v="影像显示器"/>
    <x v="14"/>
    <s v="二类"/>
    <n v="2.2520547945205478"/>
    <s v="2年-3年"/>
    <s v="N"/>
    <x v="3"/>
  </r>
  <r>
    <n v="577"/>
    <s v="显微镜"/>
    <s v="DM2000"/>
    <s v="德国徕卡公司"/>
    <s v="在用"/>
    <s v="病理科"/>
    <s v="2012.11.19"/>
    <d v="2012-11-19T00:00:00"/>
    <s v="保外"/>
    <s v="保外"/>
    <s v="病理科"/>
    <s v="显微镜"/>
    <x v="7"/>
    <s v="二类"/>
    <n v="4.6904109589041099"/>
    <s v="3年-8年"/>
    <s v="Y"/>
    <x v="2"/>
  </r>
  <r>
    <n v="578"/>
    <s v="显微镜"/>
    <s v="DM2000"/>
    <s v="德国徕卡公司"/>
    <s v="在用"/>
    <s v="病理科"/>
    <s v="2012.11.19"/>
    <d v="2012-11-19T00:00:00"/>
    <s v="保外"/>
    <s v="保外"/>
    <s v="病理科"/>
    <s v="显微镜"/>
    <x v="7"/>
    <s v="二类"/>
    <n v="4.6904109589041099"/>
    <s v="3年-8年"/>
    <s v="Y"/>
    <x v="2"/>
  </r>
  <r>
    <n v="579"/>
    <s v="口腔综合治疗台"/>
    <s v="1000S"/>
    <s v="西诺德牙科设备有限"/>
    <s v="在用"/>
    <s v="口腔科"/>
    <s v="2011.08.23"/>
    <d v="2011-08-23T00:00:00"/>
    <s v="保外"/>
    <s v="保外"/>
    <s v="口腔科"/>
    <s v="口腔综合治疗台"/>
    <x v="16"/>
    <s v="二类"/>
    <n v="5.934246575342466"/>
    <s v="3年-8年"/>
    <s v="Y"/>
    <x v="2"/>
  </r>
  <r>
    <n v="580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581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582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583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584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585"/>
    <s v="口腔综合治疗台"/>
    <s v="1000S"/>
    <s v="西诺德牙科设备有限"/>
    <s v="在用"/>
    <s v="口腔科"/>
    <s v="2011.05.26"/>
    <d v="2011-05-27T00:00:00"/>
    <s v="保外"/>
    <s v="保外"/>
    <s v="口腔科"/>
    <s v="口腔综合治疗台"/>
    <x v="16"/>
    <s v="二类"/>
    <n v="6.1753424657534248"/>
    <s v="3年-8年"/>
    <s v="Y"/>
    <x v="2"/>
  </r>
  <r>
    <n v="586"/>
    <s v="听力计"/>
    <s v="MADSEN Xeta"/>
    <s v="丹麦GN OTOMETRICS A/"/>
    <s v="在用"/>
    <s v="耳鼻喉科"/>
    <s v="2011.05.25"/>
    <d v="2011-05-25T00:00:00"/>
    <s v="保外"/>
    <s v="保外"/>
    <s v="耳鼻喉科"/>
    <s v="听力计"/>
    <x v="6"/>
    <s v="二类"/>
    <n v="6.1808219178082195"/>
    <s v="3年-8年"/>
    <s v="Y"/>
    <x v="0"/>
  </r>
  <r>
    <n v="587"/>
    <s v="腹腔镜摄象头"/>
    <s v="988"/>
    <s v="史赛克公司"/>
    <s v="在用"/>
    <s v="妇产科"/>
    <s v="2007.08.30"/>
    <d v="2007-08-30T00:00:00"/>
    <s v="保外"/>
    <s v="保外"/>
    <s v="妇产科门诊"/>
    <s v="腹腔镜摄象头"/>
    <x v="7"/>
    <s v="三类"/>
    <n v="9.9178082191780828"/>
    <s v="8年以上"/>
    <s v="Y"/>
    <x v="1"/>
  </r>
  <r>
    <n v="588"/>
    <s v="光源"/>
    <s v="X7000"/>
    <s v="史赛克公司"/>
    <s v="在用"/>
    <s v="手术室"/>
    <s v="2007.08.30"/>
    <d v="2007-08-30T00:00:00"/>
    <s v="保外"/>
    <s v="保外"/>
    <s v="手术室"/>
    <s v="光源"/>
    <x v="5"/>
    <s v="二类"/>
    <n v="9.9178082191780828"/>
    <s v="8年以上"/>
    <s v="Y"/>
    <x v="0"/>
  </r>
  <r>
    <n v="589"/>
    <s v="胎心监护仪"/>
    <s v="MT-516"/>
    <s v="日本-东-医疗"/>
    <s v="在用"/>
    <s v="妇产科"/>
    <s v="2006.11.08"/>
    <d v="2006-11-08T00:00:00"/>
    <s v="保外"/>
    <s v="保外"/>
    <s v="妇产科门诊"/>
    <s v="胎心监护仪"/>
    <x v="11"/>
    <s v="二类"/>
    <n v="10.726027397260275"/>
    <s v="8年以上"/>
    <s v="Y"/>
    <x v="0"/>
  </r>
  <r>
    <n v="590"/>
    <s v="气腹机"/>
    <s v="WOM   20L"/>
    <s v="上海德润医疗"/>
    <s v="在用"/>
    <s v="手术室"/>
    <s v="2007.04.25"/>
    <d v="2007-04-25T00:00:00"/>
    <s v="保外"/>
    <s v="保外"/>
    <s v="手术室"/>
    <s v="气腹机"/>
    <x v="5"/>
    <s v="二类"/>
    <n v="10.265753424657534"/>
    <s v="8年以上"/>
    <s v="Y"/>
    <x v="0"/>
  </r>
  <r>
    <n v="591"/>
    <s v="胰岛素注射泵"/>
    <s v="MMT--507CEB01（美敦"/>
    <s v="美敦力医疗"/>
    <s v="在用"/>
    <s v="30病区"/>
    <s v="2004.08.25"/>
    <d v="2004-08-25T00:00:00"/>
    <s v="保外"/>
    <s v="保外"/>
    <s v="30病区"/>
    <s v="胰岛素注射泵"/>
    <x v="5"/>
    <s v="三类"/>
    <n v="12.931506849315069"/>
    <s v="8年以上"/>
    <s v="Y"/>
    <x v="0"/>
  </r>
  <r>
    <n v="592"/>
    <s v="胎心监护仪"/>
    <s v="MT-516"/>
    <s v="日本-东-医疗"/>
    <s v="在用"/>
    <s v="妇产科"/>
    <s v="2009.07.16"/>
    <d v="2009-07-16T00:00:00"/>
    <s v="保外"/>
    <s v="保外"/>
    <s v="妇产科门诊"/>
    <s v="胎心监护仪"/>
    <x v="11"/>
    <s v="二类"/>
    <n v="8.0383561643835613"/>
    <s v="8年以上"/>
    <s v="Y"/>
    <x v="0"/>
  </r>
  <r>
    <n v="593"/>
    <s v="胎心监护仪"/>
    <s v="MT-516"/>
    <s v="日本-东-医疗"/>
    <s v="在用"/>
    <s v="妇产科"/>
    <s v="2008.03.19"/>
    <d v="2008-03-19T00:00:00"/>
    <s v="保外"/>
    <s v="保外"/>
    <s v="妇产科门诊"/>
    <s v="胎心监护仪"/>
    <x v="11"/>
    <s v="二类"/>
    <n v="9.3643835616438356"/>
    <s v="8年以上"/>
    <s v="Y"/>
    <x v="0"/>
  </r>
  <r>
    <n v="594"/>
    <s v="听力筛查仪"/>
    <s v="TYPE 1077"/>
    <s v="丹麦GN OTOMETRICS A/"/>
    <s v="在用"/>
    <s v="6病区"/>
    <s v="2015.04.28"/>
    <d v="2015-04-29T00:00:00"/>
    <s v="保外"/>
    <s v="保外"/>
    <s v="6病区"/>
    <s v="听力筛查仪"/>
    <x v="9"/>
    <s v="二类"/>
    <n v="2.2493150684931509"/>
    <s v="2年-3年"/>
    <s v="Y"/>
    <x v="2"/>
  </r>
  <r>
    <n v="595"/>
    <s v="无磁转运床"/>
    <s v="CY002-B"/>
    <s v="深圳创意家具"/>
    <s v="在用"/>
    <s v="影像中心"/>
    <s v="2013.09.13"/>
    <d v="2013-09-13T00:00:00"/>
    <s v="保外"/>
    <s v="保外"/>
    <s v="影像中心"/>
    <s v="无磁转运床"/>
    <x v="9"/>
    <s v="一类"/>
    <n v="3.8739726027397259"/>
    <s v="3年-8年"/>
    <s v="N"/>
    <x v="3"/>
  </r>
  <r>
    <n v="596"/>
    <s v="同位素皮肤敷贴器"/>
    <s v="WZ"/>
    <s v="未知制造商"/>
    <s v="在用"/>
    <s v="核医学科"/>
    <s v="2002.12.02"/>
    <d v="2002-12-02T00:00:00"/>
    <s v="保外"/>
    <s v="保外"/>
    <s v="特检科"/>
    <s v="同位素皮肤敷贴器"/>
    <x v="17"/>
    <s v="一类"/>
    <n v="14.663013698630136"/>
    <s v="8年以上"/>
    <s v="N"/>
    <x v="3"/>
  </r>
  <r>
    <n v="597"/>
    <s v="胰岛素注射泵"/>
    <s v="MMT-712EWS"/>
    <s v="美敦力医疗"/>
    <s v="在用"/>
    <s v="30病区"/>
    <s v="2014.10.18"/>
    <d v="2014-10-18T00:00:00"/>
    <s v="保外"/>
    <s v="保外"/>
    <s v="30病区"/>
    <s v="胰岛素注射泵"/>
    <x v="5"/>
    <s v="三类"/>
    <n v="2.7780821917808218"/>
    <s v="2年-3年"/>
    <s v="Y"/>
    <x v="0"/>
  </r>
  <r>
    <n v="598"/>
    <s v="胰岛素注射泵"/>
    <s v="MMT-712EWS"/>
    <s v="美敦力医疗"/>
    <s v="在用"/>
    <s v="30病区"/>
    <s v="2014.10.18"/>
    <d v="2014-10-18T00:00:00"/>
    <s v="保外"/>
    <s v="保外"/>
    <s v="30病区"/>
    <s v="胰岛素注射泵"/>
    <x v="5"/>
    <s v="三类"/>
    <n v="2.7780821917808218"/>
    <s v="2年-3年"/>
    <s v="Y"/>
    <x v="0"/>
  </r>
  <r>
    <n v="599"/>
    <s v="电动病床"/>
    <s v="CA-57P7-7CA"/>
    <s v="八乐梦"/>
    <s v="在用"/>
    <s v="3病区"/>
    <s v="2011.07.19"/>
    <d v="2011-07-19T00:00:00"/>
    <s v="保外"/>
    <s v="保外"/>
    <s v="3病区"/>
    <s v="电动病床"/>
    <x v="9"/>
    <s v="二类"/>
    <n v="6.0301369863013701"/>
    <s v="3年-8年"/>
    <s v="Y"/>
    <x v="2"/>
  </r>
  <r>
    <n v="600"/>
    <s v="电动病床"/>
    <s v="CA-57P7-7CA"/>
    <s v="八乐梦"/>
    <s v="在用"/>
    <s v="3病区"/>
    <s v="2011.07.19"/>
    <d v="2011-07-19T00:00:00"/>
    <s v="保外"/>
    <s v="保外"/>
    <s v="3病区"/>
    <s v="电动病床"/>
    <x v="9"/>
    <s v="二类"/>
    <n v="6.0301369863013701"/>
    <s v="3年-8年"/>
    <s v="Y"/>
    <x v="2"/>
  </r>
  <r>
    <n v="601"/>
    <s v="新生儿经皮黄疸仪"/>
    <s v="美能达  JM--103"/>
    <s v="上海菲林"/>
    <s v="在用"/>
    <s v="9病区"/>
    <s v="2008.11.25"/>
    <d v="2008-11-25T00:00:00"/>
    <s v="保外"/>
    <s v="保外"/>
    <s v="9病区"/>
    <s v="黄疸仪"/>
    <x v="8"/>
    <s v="二类"/>
    <n v="8.6767123287671239"/>
    <s v="8年以上"/>
    <s v="Y"/>
    <x v="0"/>
  </r>
  <r>
    <n v="602"/>
    <s v="生物阅读器"/>
    <s v="3M-290G"/>
    <s v="3M公司"/>
    <s v="在用"/>
    <s v="供应室"/>
    <s v="2004.12.10"/>
    <d v="2004-12-10T00:00:00"/>
    <s v="保外"/>
    <s v="保外"/>
    <s v="供应室"/>
    <s v="生物阅读器"/>
    <x v="15"/>
    <s v="一类"/>
    <n v="12.638356164383561"/>
    <s v="8年以上"/>
    <s v="Y"/>
    <x v="2"/>
  </r>
  <r>
    <n v="603"/>
    <s v="起博分析仪"/>
    <s v="美敦力5318"/>
    <s v="西安华明南京办"/>
    <s v="在用"/>
    <s v="26病区"/>
    <s v="2003.06.20"/>
    <d v="2003-06-20T00:00:00"/>
    <s v="保外"/>
    <s v="保外"/>
    <s v="26病区"/>
    <s v="起搏分析仪"/>
    <x v="6"/>
    <s v="三类"/>
    <n v="14.115068493150686"/>
    <s v="8年以上"/>
    <s v="Y"/>
    <x v="0"/>
  </r>
  <r>
    <n v="604"/>
    <s v="甲状腺吸碘功能测量仪"/>
    <s v="JXY型"/>
    <s v="合肥众成机电"/>
    <s v="在用"/>
    <s v="核医学科"/>
    <s v="2014.04.15"/>
    <d v="2014-04-15T00:00:00"/>
    <s v="保外"/>
    <s v="保外"/>
    <s v="核医学科"/>
    <s v="甲状腺吸碘功能测量仪"/>
    <x v="2"/>
    <s v="二类"/>
    <n v="3.2876712328767121"/>
    <s v="3年-8年"/>
    <s v="Y"/>
    <x v="0"/>
  </r>
  <r>
    <n v="605"/>
    <s v="吞咽治疗仪"/>
    <s v="5900"/>
    <s v="美国 DJO,LLC"/>
    <s v="在用"/>
    <s v="康复医学科"/>
    <s v="2014.11.24"/>
    <d v="2014-11-24T00:00:00"/>
    <s v="保外"/>
    <s v="保外"/>
    <s v="康复医学科"/>
    <s v="吞咽治疗仪"/>
    <x v="8"/>
    <s v="二类"/>
    <n v="2.6767123287671235"/>
    <s v="2年-3年"/>
    <s v="Y"/>
    <x v="0"/>
  </r>
  <r>
    <n v="606"/>
    <s v="黄疸计"/>
    <s v="JM-103"/>
    <s v="日本佳能"/>
    <s v="在用"/>
    <s v="6病区"/>
    <s v="2010.11.12"/>
    <d v="2010-11-12T00:00:00"/>
    <s v="保外"/>
    <s v="保外"/>
    <s v="6病区"/>
    <s v="黄疸计"/>
    <x v="8"/>
    <s v="二类"/>
    <n v="6.7123287671232879"/>
    <s v="3年-8年"/>
    <s v="Y"/>
    <x v="0"/>
  </r>
  <r>
    <n v="607"/>
    <s v="模拟宫腹镜训练设备"/>
    <s v="KJR/DVL"/>
    <s v="上海康津仪器"/>
    <s v="在用"/>
    <s v="科教处"/>
    <s v="2014.11.13"/>
    <d v="2014-11-13T00:00:00"/>
    <s v="保内"/>
    <s v="保内2019.11"/>
    <s v="技能操作室"/>
    <s v="模拟宫腹镜训练设备"/>
    <x v="9"/>
    <s v="一类"/>
    <n v="2.7068493150684931"/>
    <s v="2年-3年"/>
    <s v="N"/>
    <x v="3"/>
  </r>
  <r>
    <n v="608"/>
    <s v="医用冷藏冰箱"/>
    <s v="HYC-940"/>
    <s v="青岛海尔特种电器"/>
    <s v="在用"/>
    <s v="检验科"/>
    <s v="2015.01.15"/>
    <d v="2015-01-28T00:00:00"/>
    <s v="保外"/>
    <s v="保外"/>
    <s v="急诊化验室"/>
    <s v="医用冷藏冰箱"/>
    <x v="9"/>
    <s v="二类"/>
    <n v="2.4986301369863013"/>
    <s v="2年-3年"/>
    <s v="Y"/>
    <x v="2"/>
  </r>
  <r>
    <n v="609"/>
    <s v="医用冷藏冰箱"/>
    <s v="HYC-940"/>
    <s v="青岛海尔特种电器"/>
    <s v="在用"/>
    <s v="检验科"/>
    <s v="2015.01.15"/>
    <d v="2015-01-28T00:00:00"/>
    <s v="保外"/>
    <s v="保外"/>
    <s v="细菌室"/>
    <s v="冷藏冰箱"/>
    <x v="9"/>
    <s v="二类"/>
    <n v="2.4986301369863013"/>
    <s v="2年-3年"/>
    <s v="Y"/>
    <x v="2"/>
  </r>
  <r>
    <n v="610"/>
    <s v="循环压力治疗仪（抗血栓）"/>
    <s v="DVT-2600"/>
    <s v="韩国大星"/>
    <s v="在用"/>
    <s v="12病区"/>
    <s v="2013.10.23"/>
    <d v="2013-10-23T00:00:00"/>
    <s v="保外"/>
    <s v="保外"/>
    <s v="12病区"/>
    <s v="循环压力治疗仪"/>
    <x v="8"/>
    <s v="二类"/>
    <n v="3.7643835616438355"/>
    <s v="3年-8年"/>
    <s v="Y"/>
    <x v="0"/>
  </r>
  <r>
    <n v="611"/>
    <s v="循环压力治疗仪（抗血栓）"/>
    <s v="DVT-2600"/>
    <s v="韩国大星"/>
    <s v="在用"/>
    <s v="12病区"/>
    <s v="2013.10.23"/>
    <d v="2013-10-23T00:00:00"/>
    <s v="保外"/>
    <s v="保外"/>
    <s v="12病区"/>
    <s v="循环压力治疗仪"/>
    <x v="8"/>
    <s v="二类"/>
    <n v="3.7643835616438355"/>
    <s v="3年-8年"/>
    <s v="Y"/>
    <x v="0"/>
  </r>
  <r>
    <n v="612"/>
    <s v="循环压力治疗仪（抗血栓）"/>
    <s v="DVT-2600"/>
    <s v="韩国大星"/>
    <s v="在用"/>
    <s v="11病区"/>
    <s v="2013.10.23"/>
    <d v="2013-10-23T00:00:00"/>
    <s v="保外"/>
    <s v="保外"/>
    <s v="11病区"/>
    <s v="循环压力治疗仪"/>
    <x v="8"/>
    <s v="二类"/>
    <n v="3.7643835616438355"/>
    <s v="3年-8年"/>
    <s v="Y"/>
    <x v="0"/>
  </r>
  <r>
    <n v="613"/>
    <s v="循环压力治疗仪（抗血栓）"/>
    <s v="DVT-2600"/>
    <s v="韩国大星"/>
    <s v="在用"/>
    <s v="18病区"/>
    <s v="2013.10.23"/>
    <d v="2013-10-23T00:00:00"/>
    <s v="保外"/>
    <s v="保外"/>
    <s v="18病区"/>
    <s v="循环压力治疗仪"/>
    <x v="8"/>
    <s v="二类"/>
    <n v="3.7643835616438355"/>
    <s v="3年-8年"/>
    <s v="Y"/>
    <x v="0"/>
  </r>
  <r>
    <n v="614"/>
    <s v="循环压力治疗仪（抗血栓）"/>
    <s v="DVT-2600"/>
    <s v="韩国大星"/>
    <s v="在用"/>
    <s v="3病区"/>
    <s v="2013.10.23"/>
    <d v="2013-10-23T00:00:00"/>
    <s v="保外"/>
    <s v="保外"/>
    <s v="3病区"/>
    <s v="循环压力治疗仪"/>
    <x v="8"/>
    <s v="二类"/>
    <n v="3.7643835616438355"/>
    <s v="3年-8年"/>
    <s v="Y"/>
    <x v="0"/>
  </r>
  <r>
    <n v="615"/>
    <s v="循环压力治疗仪（抗血栓）"/>
    <s v="DVT-2600"/>
    <s v="韩国大星"/>
    <s v="在用"/>
    <s v="3病区"/>
    <s v="2013.10.23"/>
    <d v="2013-10-23T00:00:00"/>
    <s v="保外"/>
    <s v="保外"/>
    <s v="3病区"/>
    <s v="循环压力治疗仪"/>
    <x v="8"/>
    <s v="二类"/>
    <n v="3.7643835616438355"/>
    <s v="3年-8年"/>
    <s v="Y"/>
    <x v="0"/>
  </r>
  <r>
    <n v="616"/>
    <s v="超声波牙科治疗仪"/>
    <s v="PROHYMAX"/>
    <s v="法国赛特力"/>
    <s v="在用"/>
    <s v="口腔科"/>
    <s v="2011.05.26"/>
    <d v="2011-05-26T00:00:00"/>
    <s v="保外"/>
    <s v="保外"/>
    <s v="口腔科"/>
    <s v="超声波牙科治疗仪"/>
    <x v="11"/>
    <s v="二类"/>
    <n v="6.1780821917808222"/>
    <s v="3年-8年"/>
    <s v="Y"/>
    <x v="0"/>
  </r>
  <r>
    <n v="617"/>
    <s v="电测听仪"/>
    <s v="Madsen(VO522)"/>
    <s v="南京医恩特"/>
    <s v="在用"/>
    <s v="体检中心"/>
    <s v="2005.07.05"/>
    <d v="2005-07-05T00:00:00"/>
    <s v="保外"/>
    <s v="保外"/>
    <s v="体检中心"/>
    <s v="测听仪"/>
    <x v="6"/>
    <s v="一类"/>
    <n v="12.07123287671233"/>
    <s v="8年以上"/>
    <s v="Y"/>
    <x v="0"/>
  </r>
  <r>
    <n v="618"/>
    <s v="显微镜"/>
    <s v="BX41-32P02"/>
    <s v="奥林巴斯"/>
    <s v="在用"/>
    <s v="病理科"/>
    <s v="2011.05.25"/>
    <d v="2011-05-26T00:00:00"/>
    <s v="保外"/>
    <s v="保外"/>
    <s v="病理科"/>
    <s v="显微镜"/>
    <x v="7"/>
    <s v="二类"/>
    <n v="6.1780821917808222"/>
    <s v="3年-8年"/>
    <s v="Y"/>
    <x v="2"/>
  </r>
  <r>
    <n v="619"/>
    <s v="高频电刀"/>
    <s v="GD350-B5"/>
    <s v="上海沪通"/>
    <s v="在用"/>
    <s v="耳鼻喉科"/>
    <s v="2017.04.21"/>
    <d v="2017-04-22T00:00:00"/>
    <s v="保内"/>
    <s v="保内2020.4"/>
    <s v="31病区"/>
    <s v="高频电刀"/>
    <x v="10"/>
    <s v="三类"/>
    <n v="0.26575342465753427"/>
    <s v="1年以内"/>
    <s v="Y"/>
    <x v="1"/>
  </r>
  <r>
    <n v="620"/>
    <s v="黄疸计"/>
    <s v="JM-103"/>
    <s v="日本佳能"/>
    <s v="在用"/>
    <s v="7病区"/>
    <s v="2012.06.13"/>
    <d v="2012-06-13T00:00:00"/>
    <s v="保外"/>
    <s v="保外"/>
    <s v="7病区"/>
    <s v="黄疸计"/>
    <x v="8"/>
    <s v="二类"/>
    <n v="5.1260273972602741"/>
    <s v="3年-8年"/>
    <s v="Y"/>
    <x v="0"/>
  </r>
  <r>
    <n v="621"/>
    <s v="除颤监护仪"/>
    <s v="FC-1760"/>
    <s v="日本光电"/>
    <s v="在用"/>
    <s v="后勤保障部"/>
    <s v="2011.01.27"/>
    <d v="2011-01-27T00:00:00"/>
    <s v="保外"/>
    <s v="保外"/>
    <s v="救护车"/>
    <s v="除颤仪"/>
    <x v="6"/>
    <s v="三类"/>
    <n v="6.5041095890410956"/>
    <s v="3年-8年"/>
    <s v="Y"/>
    <x v="0"/>
  </r>
  <r>
    <n v="622"/>
    <s v="冷光牙齿美白仪"/>
    <s v="Beyond"/>
    <s v="普洋科技"/>
    <s v="在用"/>
    <s v="口腔科"/>
    <s v="2007.08.14"/>
    <d v="2007-08-14T00:00:00"/>
    <s v="保外"/>
    <s v="保外"/>
    <s v="口腔科"/>
    <s v="冷光牙齿美白仪"/>
    <x v="8"/>
    <s v="二类"/>
    <n v="9.9616438356164387"/>
    <s v="8年以上"/>
    <s v="Y"/>
    <x v="0"/>
  </r>
  <r>
    <n v="623"/>
    <s v="手术显微镜"/>
    <s v="同光路YZ20F-3型"/>
    <s v="苏州医疗器材厂"/>
    <s v="在用"/>
    <s v="手术室"/>
    <s v="1995.03.01"/>
    <d v="1995-03-01T00:00:00"/>
    <s v="保外"/>
    <s v="保外"/>
    <s v="手术室"/>
    <s v="显微镜"/>
    <x v="7"/>
    <s v="二类"/>
    <n v="22.424657534246574"/>
    <s v="8年以上"/>
    <s v="Y"/>
    <x v="2"/>
  </r>
  <r>
    <n v="624"/>
    <s v="高频电刀"/>
    <s v="GD350-B5"/>
    <s v="上海沪通"/>
    <s v="在用"/>
    <s v="手术室"/>
    <s v="2011.05.25"/>
    <d v="2011-05-26T00:00:00"/>
    <s v="保外"/>
    <s v="保外"/>
    <s v="手术室"/>
    <s v="高频电刀"/>
    <x v="10"/>
    <s v="三类"/>
    <n v="6.1780821917808222"/>
    <s v="3年-8年"/>
    <s v="Y"/>
    <x v="1"/>
  </r>
  <r>
    <n v="625"/>
    <s v="高频电刀"/>
    <s v="GD350-B5"/>
    <s v="上海沪通"/>
    <s v="在用"/>
    <s v="手术室"/>
    <s v="2011.05.25"/>
    <d v="2011-05-26T00:00:00"/>
    <s v="保外"/>
    <s v="保外"/>
    <s v="手术室"/>
    <s v="高频电刀"/>
    <x v="10"/>
    <s v="三类"/>
    <n v="6.1780821917808222"/>
    <s v="3年-8年"/>
    <s v="Y"/>
    <x v="1"/>
  </r>
  <r>
    <n v="626"/>
    <s v="高频电刀"/>
    <s v="GD350-B5"/>
    <s v="上海沪通"/>
    <s v="在用"/>
    <s v="手术室"/>
    <s v="2014.02.20"/>
    <d v="2014-02-20T00:00:00"/>
    <s v="保外"/>
    <s v="保外"/>
    <s v="手术室"/>
    <s v="高频电刀"/>
    <x v="10"/>
    <s v="三类"/>
    <n v="3.4356164383561643"/>
    <s v="3年-8年"/>
    <s v="Y"/>
    <x v="1"/>
  </r>
  <r>
    <n v="627"/>
    <s v="高频电刀"/>
    <s v="GD350-B5"/>
    <s v="上海沪通"/>
    <s v="在用"/>
    <s v="手术室"/>
    <s v="2014.02.20"/>
    <d v="2014-02-20T00:00:00"/>
    <s v="保外"/>
    <s v="保外"/>
    <s v="手术室"/>
    <s v="高频电刀"/>
    <x v="10"/>
    <s v="三类"/>
    <n v="3.4356164383561643"/>
    <s v="3年-8年"/>
    <s v="Y"/>
    <x v="1"/>
  </r>
  <r>
    <n v="628"/>
    <s v="高频电刀"/>
    <s v="GD350-B5"/>
    <s v="上海沪通"/>
    <s v="在用"/>
    <s v="手术室"/>
    <s v="2014.02.20"/>
    <d v="2014-02-20T00:00:00"/>
    <s v="保外"/>
    <s v="保外"/>
    <s v="手术室"/>
    <s v="高频电刀"/>
    <x v="10"/>
    <s v="三类"/>
    <n v="3.4356164383561643"/>
    <s v="3年-8年"/>
    <s v="Y"/>
    <x v="1"/>
  </r>
  <r>
    <n v="629"/>
    <s v="高频电刀"/>
    <s v="GD350-B5"/>
    <s v="上海沪通"/>
    <s v="在用"/>
    <s v="门诊部"/>
    <s v="2011.10.12"/>
    <d v="2011-10-25T00:00:00"/>
    <s v="保外"/>
    <s v="保外"/>
    <s v="门诊手术室"/>
    <s v="高频电刀"/>
    <x v="10"/>
    <s v="三类"/>
    <n v="5.7616438356164386"/>
    <s v="3年-8年"/>
    <s v="Y"/>
    <x v="1"/>
  </r>
  <r>
    <n v="630"/>
    <s v="中药熏蒸机"/>
    <s v="HB-4000"/>
    <s v="苏州好博医疗"/>
    <s v="在用"/>
    <s v="康复医学科"/>
    <s v="2014.11.24"/>
    <d v="2014-11-24T00:00:00"/>
    <s v="保外"/>
    <s v="保外"/>
    <s v="康复医学科"/>
    <s v="中药熏蒸机"/>
    <x v="9"/>
    <s v="二类"/>
    <n v="2.6767123287671235"/>
    <s v="2年-3年"/>
    <s v="Y"/>
    <x v="2"/>
  </r>
  <r>
    <n v="631"/>
    <s v="负极板回路垫"/>
    <s v="AHD-001"/>
    <s v="奥克兰高分子医用材料"/>
    <s v="在用"/>
    <s v="手术室"/>
    <s v="2017.05.23"/>
    <d v="2017-05-29T00:00:00"/>
    <s v="保内"/>
    <s v="保内2019.5"/>
    <s v="手术室"/>
    <s v="负极板回路垫"/>
    <x v="9"/>
    <s v="一类"/>
    <n v="0.16438356164383561"/>
    <s v="1年以内"/>
    <s v="Y"/>
    <x v="2"/>
  </r>
  <r>
    <n v="632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s v="二类"/>
    <n v="3.0356164383561643"/>
    <s v="3年-8年"/>
    <s v="Y"/>
    <x v="0"/>
  </r>
  <r>
    <n v="633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s v="二类"/>
    <n v="3.0356164383561643"/>
    <s v="3年-8年"/>
    <s v="Y"/>
    <x v="0"/>
  </r>
  <r>
    <n v="634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s v="二类"/>
    <n v="3.0356164383561643"/>
    <s v="3年-8年"/>
    <s v="Y"/>
    <x v="0"/>
  </r>
  <r>
    <n v="635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s v="二类"/>
    <n v="3.0356164383561643"/>
    <s v="3年-8年"/>
    <s v="Y"/>
    <x v="0"/>
  </r>
  <r>
    <n v="636"/>
    <s v="心电记录盒"/>
    <s v="H-12+"/>
    <s v="美林医疗"/>
    <s v="在用"/>
    <s v="功能科"/>
    <s v="2014.07.16"/>
    <d v="2014-07-16T00:00:00"/>
    <s v="保外"/>
    <s v="保外"/>
    <s v="功能科"/>
    <s v="心电记录盒"/>
    <x v="6"/>
    <s v="二类"/>
    <n v="3.0356164383561643"/>
    <s v="3年-8年"/>
    <s v="Y"/>
    <x v="0"/>
  </r>
  <r>
    <n v="637"/>
    <s v="0度腹腔镜"/>
    <s v="357-010-002"/>
    <s v="史赛克公司"/>
    <s v="在用"/>
    <s v="手术室"/>
    <s v="2002.11.18"/>
    <d v="2002-11-18T00:00:00"/>
    <s v="保外"/>
    <s v="保外"/>
    <s v="手术室"/>
    <s v="腹腔镜"/>
    <x v="7"/>
    <s v="三类"/>
    <n v="14.701369863013699"/>
    <s v="8年以上"/>
    <s v="Y"/>
    <x v="1"/>
  </r>
  <r>
    <n v="638"/>
    <s v="心电记录盒"/>
    <s v="H-12+"/>
    <s v="美林医疗"/>
    <s v="在用"/>
    <s v="功能科"/>
    <s v="2014.12.08"/>
    <d v="2014-12-08T00:00:00"/>
    <s v="保外"/>
    <s v="保外"/>
    <s v="功能科"/>
    <s v="心电记录盒"/>
    <x v="6"/>
    <s v="二类"/>
    <n v="2.6383561643835618"/>
    <s v="2年-3年"/>
    <s v="Y"/>
    <x v="0"/>
  </r>
  <r>
    <n v="639"/>
    <s v="心电记录盒"/>
    <s v="H-12+"/>
    <s v="美林医疗"/>
    <s v="在用"/>
    <s v="功能科"/>
    <s v="2014.12.08"/>
    <d v="2014-12-08T00:00:00"/>
    <s v="保外"/>
    <s v="保外"/>
    <s v="功能科"/>
    <s v="心电记录盒"/>
    <x v="6"/>
    <s v="二类"/>
    <n v="2.6383561643835618"/>
    <s v="2年-3年"/>
    <s v="Y"/>
    <x v="0"/>
  </r>
  <r>
    <n v="640"/>
    <s v="心电记录盒"/>
    <s v="H-12+"/>
    <s v="美林医疗"/>
    <s v="在用"/>
    <s v="功能科"/>
    <s v="2014.12.08"/>
    <d v="2014-12-08T00:00:00"/>
    <s v="保外"/>
    <s v="保外"/>
    <s v="功能科"/>
    <s v="心电记录盒"/>
    <x v="6"/>
    <s v="二类"/>
    <n v="2.6383561643835618"/>
    <s v="2年-3年"/>
    <s v="Y"/>
    <x v="0"/>
  </r>
  <r>
    <n v="641"/>
    <s v="裂隙灯显微镜"/>
    <s v="SL-IE"/>
    <s v="上海拓普康"/>
    <s v="在用"/>
    <s v="眼科"/>
    <s v="2011.01.27"/>
    <d v="2011-01-27T00:00:00"/>
    <s v="保外"/>
    <s v="保外"/>
    <s v="眼科"/>
    <s v="显微镜"/>
    <x v="7"/>
    <s v="二类"/>
    <n v="6.5041095890410956"/>
    <s v="3年-8年"/>
    <s v="Y"/>
    <x v="2"/>
  </r>
  <r>
    <n v="642"/>
    <s v="裂隙灯显微镜"/>
    <s v="SL-IE"/>
    <s v="上海拓普康"/>
    <s v="在用"/>
    <s v="体检中心"/>
    <s v="2011.01.27"/>
    <d v="2011-01-27T00:00:00"/>
    <s v="保外"/>
    <s v="保外"/>
    <s v="体检中心"/>
    <s v="显微镜"/>
    <x v="7"/>
    <s v="二类"/>
    <n v="6.5041095890410956"/>
    <s v="3年-8年"/>
    <s v="Y"/>
    <x v="2"/>
  </r>
  <r>
    <n v="643"/>
    <s v="心电图机"/>
    <s v="MAC800"/>
    <s v="GE医疗集团"/>
    <s v="在用"/>
    <s v="功能科"/>
    <s v="2010.09.23"/>
    <d v="2010-09-23T00:00:00"/>
    <s v="保外"/>
    <s v="保外"/>
    <s v="功能科"/>
    <s v="心电图机"/>
    <x v="6"/>
    <s v="二类"/>
    <n v="6.8493150684931505"/>
    <s v="3年-8年"/>
    <s v="Y"/>
    <x v="0"/>
  </r>
  <r>
    <n v="644"/>
    <s v="心电图机"/>
    <s v="MAC800"/>
    <s v="GE医疗集团"/>
    <s v="在用"/>
    <s v="26病区"/>
    <s v="2010.09.23"/>
    <d v="2010-09-28T00:00:00"/>
    <s v="保外"/>
    <s v="保外"/>
    <s v="26病区"/>
    <s v="心电图机"/>
    <x v="6"/>
    <s v="二类"/>
    <n v="6.8356164383561646"/>
    <s v="3年-8年"/>
    <s v="Y"/>
    <x v="0"/>
  </r>
  <r>
    <n v="645"/>
    <s v="心电图机"/>
    <s v="MAC800"/>
    <s v="GE医疗集团"/>
    <s v="在用"/>
    <s v="3病区"/>
    <s v="2010.06.10"/>
    <d v="2010-06-10T00:00:00"/>
    <s v="保外"/>
    <s v="保外"/>
    <s v="3病区"/>
    <s v="心电图机"/>
    <x v="6"/>
    <s v="二类"/>
    <n v="7.1369863013698627"/>
    <s v="3年-8年"/>
    <s v="Y"/>
    <x v="0"/>
  </r>
  <r>
    <n v="646"/>
    <s v="心电图机"/>
    <s v="MAC800"/>
    <s v="GE医疗集团"/>
    <s v="在用"/>
    <s v="2病区"/>
    <s v="2010.06.10"/>
    <d v="2010-06-10T00:00:00"/>
    <s v="保外"/>
    <s v="保外"/>
    <s v="2病区"/>
    <s v="心电图机"/>
    <x v="6"/>
    <s v="二类"/>
    <n v="7.1369863013698627"/>
    <s v="3年-8年"/>
    <s v="Y"/>
    <x v="0"/>
  </r>
  <r>
    <n v="647"/>
    <s v="心电记录盒"/>
    <s v="Mortara"/>
    <s v="美林医疗"/>
    <s v="在用"/>
    <s v="功能科"/>
    <s v="2008.06.09"/>
    <d v="2008-06-09T00:00:00"/>
    <s v="保外"/>
    <s v="保外"/>
    <s v="功能科"/>
    <s v="心电记录盒"/>
    <x v="6"/>
    <s v="二类"/>
    <n v="9.1397260273972609"/>
    <s v="8年以上"/>
    <s v="Y"/>
    <x v="0"/>
  </r>
  <r>
    <n v="648"/>
    <s v="心电记录盒"/>
    <s v="Mortara"/>
    <s v="美林医疗"/>
    <s v="在用"/>
    <s v="功能科"/>
    <s v="2008.06.09"/>
    <d v="2008-06-09T00:00:00"/>
    <s v="保外"/>
    <s v="保外"/>
    <s v="功能科"/>
    <s v="心电记录盒"/>
    <x v="6"/>
    <s v="二类"/>
    <n v="9.1397260273972609"/>
    <s v="8年以上"/>
    <s v="Y"/>
    <x v="0"/>
  </r>
  <r>
    <n v="649"/>
    <s v="心电记录盒"/>
    <s v="Mortara"/>
    <s v="美林医疗"/>
    <s v="在用"/>
    <s v="功能科"/>
    <s v="2008.06.09"/>
    <d v="2008-06-09T00:00:00"/>
    <s v="保外"/>
    <s v="保外"/>
    <s v="功能科"/>
    <s v="心电记录盒"/>
    <x v="6"/>
    <s v="二类"/>
    <n v="9.1397260273972609"/>
    <s v="8年以上"/>
    <s v="Y"/>
    <x v="0"/>
  </r>
  <r>
    <n v="650"/>
    <s v="光纤头灯"/>
    <s v="49526(伟论）"/>
    <s v="上海邦明医疗"/>
    <s v="在用"/>
    <s v="手术室"/>
    <s v="2007.12.27"/>
    <d v="2007-12-27T00:00:00"/>
    <s v="保外"/>
    <s v="保外"/>
    <s v="手术室"/>
    <s v="光纤头灯"/>
    <x v="5"/>
    <s v="二类"/>
    <n v="9.5917808219178085"/>
    <s v="8年以上"/>
    <s v="Y"/>
    <x v="0"/>
  </r>
  <r>
    <n v="651"/>
    <s v="生物安全柜"/>
    <s v="BSC-II1300A2"/>
    <s v="苏州安泰"/>
    <s v="在用"/>
    <s v="门诊部"/>
    <s v="2012.04.16"/>
    <d v="2012-05-08T00:00:00"/>
    <s v="保外"/>
    <s v="保外"/>
    <s v="门诊部"/>
    <s v="生物安全柜"/>
    <x v="9"/>
    <s v="一类"/>
    <n v="5.2246575342465755"/>
    <s v="3年-8年"/>
    <s v="N"/>
    <x v="3"/>
  </r>
  <r>
    <n v="652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s v="一类"/>
    <n v="6.1780821917808222"/>
    <s v="3年-8年"/>
    <s v="N"/>
    <x v="3"/>
  </r>
  <r>
    <n v="653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s v="一类"/>
    <n v="6.1780821917808222"/>
    <s v="3年-8年"/>
    <s v="N"/>
    <x v="3"/>
  </r>
  <r>
    <n v="654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s v="一类"/>
    <n v="6.1780821917808222"/>
    <s v="3年-8年"/>
    <s v="N"/>
    <x v="3"/>
  </r>
  <r>
    <n v="655"/>
    <s v="生物安全柜"/>
    <s v="BSC-II1300A2"/>
    <s v="苏州安泰"/>
    <s v="在用"/>
    <s v="检验科"/>
    <s v="2011.05.25"/>
    <d v="2011-05-26T00:00:00"/>
    <s v="保外"/>
    <s v="保外"/>
    <s v="检验科"/>
    <s v="生物安全柜"/>
    <x v="9"/>
    <s v="一类"/>
    <n v="6.1780821917808222"/>
    <s v="3年-8年"/>
    <s v="N"/>
    <x v="3"/>
  </r>
  <r>
    <n v="656"/>
    <s v="空气波压力治疗仪"/>
    <s v="Venaflow Elite 30BI"/>
    <s v="美国 DJO,LLC"/>
    <s v="在用"/>
    <s v="29病区"/>
    <s v="2015.04.21"/>
    <d v="2015-04-21T00:00:00"/>
    <s v="保内"/>
    <s v="保内2018.4"/>
    <s v="29病区"/>
    <s v="压力治疗仪"/>
    <x v="8"/>
    <s v="二类"/>
    <n v="2.2712328767123289"/>
    <s v="2年-3年"/>
    <s v="Y"/>
    <x v="0"/>
  </r>
  <r>
    <n v="657"/>
    <s v="空气波压力治疗仪"/>
    <s v="Venaflow Elite 30BI"/>
    <s v="美国 DJO,LLC"/>
    <s v="在用"/>
    <s v="24病区"/>
    <s v="2015.04.21"/>
    <d v="2015-04-21T00:00:00"/>
    <s v="保内"/>
    <s v="保内2018.4"/>
    <s v="24病区"/>
    <s v="压力治疗仪"/>
    <x v="8"/>
    <s v="二类"/>
    <n v="2.2712328767123289"/>
    <s v="2年-3年"/>
    <s v="Y"/>
    <x v="0"/>
  </r>
  <r>
    <n v="658"/>
    <s v="空气波压力治疗仪"/>
    <s v="Venaflow Elite 30BI"/>
    <s v="美国 DJO,LLC"/>
    <s v="在用"/>
    <s v="23病区"/>
    <s v="2015.04.21"/>
    <d v="2015-04-21T00:00:00"/>
    <s v="保内"/>
    <s v="保内2018.4"/>
    <s v="23病区"/>
    <s v="压力治疗仪"/>
    <x v="8"/>
    <s v="二类"/>
    <n v="2.2712328767123289"/>
    <s v="2年-3年"/>
    <s v="Y"/>
    <x v="0"/>
  </r>
  <r>
    <n v="659"/>
    <s v="神经肌肉电刺激仪"/>
    <s v="EN-Stim4"/>
    <s v="荷兰Enraf-Nonius"/>
    <s v="在用"/>
    <s v="康复医学科"/>
    <s v="2014.11.04"/>
    <d v="2014-11-04T00:00:00"/>
    <s v="保外"/>
    <s v="保外"/>
    <s v="康复医学科"/>
    <s v="神经肌肉电刺激仪"/>
    <x v="8"/>
    <s v="二类"/>
    <n v="2.7315068493150685"/>
    <s v="2年-3年"/>
    <s v="Y"/>
    <x v="0"/>
  </r>
  <r>
    <n v="660"/>
    <s v="神经肌肉电刺激仪"/>
    <s v="EN-Stim4"/>
    <s v="荷兰Enraf-Nonius"/>
    <s v="在用"/>
    <s v="康复医学科"/>
    <s v="2014.11.04"/>
    <d v="2014-11-04T00:00:00"/>
    <s v="保外"/>
    <s v="保外"/>
    <s v="康复医学科"/>
    <s v="神经肌肉电刺激仪"/>
    <x v="8"/>
    <s v="二类"/>
    <n v="2.7315068493150685"/>
    <s v="2年-3年"/>
    <s v="Y"/>
    <x v="0"/>
  </r>
  <r>
    <n v="661"/>
    <s v="二氧化碳培养箱"/>
    <s v="Heraeus (BB16-uv)"/>
    <s v="上海力新公司"/>
    <s v="在用"/>
    <s v="检验科"/>
    <s v="2004.07.14"/>
    <d v="2004-07-14T00:00:00"/>
    <s v="保外"/>
    <s v="保外"/>
    <s v="检验科"/>
    <s v="二氧化碳培养箱"/>
    <x v="2"/>
    <s v="二类"/>
    <n v="13.046575342465754"/>
    <s v="8年以上"/>
    <s v="Y"/>
    <x v="0"/>
  </r>
  <r>
    <n v="662"/>
    <s v="手术无影灯"/>
    <s v="SONY中置式"/>
    <s v="台湾美迪兰"/>
    <s v="在用"/>
    <s v="手术室"/>
    <s v="2003.05.01"/>
    <d v="2003-05-01T00:00:00"/>
    <s v="保外"/>
    <s v="保外"/>
    <s v="手术室"/>
    <s v="显微镜"/>
    <x v="7"/>
    <s v="二类"/>
    <n v="14.252054794520548"/>
    <s v="8年以上"/>
    <s v="Y"/>
    <x v="2"/>
  </r>
  <r>
    <n v="663"/>
    <s v="心电图机"/>
    <s v="MAC800"/>
    <s v="GE医疗集团"/>
    <s v="在用"/>
    <s v="功能科"/>
    <s v="2012.06.28"/>
    <d v="2012-06-28T00:00:00"/>
    <s v="保外"/>
    <s v="保外"/>
    <s v="功能科"/>
    <s v="心电图机"/>
    <x v="6"/>
    <s v="二类"/>
    <n v="5.0849315068493155"/>
    <s v="3年-8年"/>
    <s v="Y"/>
    <x v="0"/>
  </r>
  <r>
    <n v="664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s v="二类"/>
    <n v="0.82739726027397265"/>
    <s v="1年以内"/>
    <s v="Y"/>
    <x v="2"/>
  </r>
  <r>
    <n v="665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s v="二类"/>
    <n v="0.82739726027397265"/>
    <s v="1年以内"/>
    <s v="Y"/>
    <x v="2"/>
  </r>
  <r>
    <n v="666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s v="二类"/>
    <n v="0.82739726027397265"/>
    <s v="1年以内"/>
    <s v="Y"/>
    <x v="2"/>
  </r>
  <r>
    <n v="667"/>
    <s v="电动病床"/>
    <s v="CA-49A"/>
    <s v="八乐梦"/>
    <s v="在用"/>
    <s v="3病区"/>
    <s v="2016.09.29"/>
    <d v="2016-09-29T00:00:00"/>
    <s v="保内"/>
    <s v="保内2019.9"/>
    <s v="3病区"/>
    <s v="电动病床"/>
    <x v="9"/>
    <s v="二类"/>
    <n v="0.82739726027397265"/>
    <s v="1年以内"/>
    <s v="Y"/>
    <x v="2"/>
  </r>
  <r>
    <n v="668"/>
    <s v="电动病床"/>
    <s v="CA-49A-1"/>
    <s v="八乐梦"/>
    <s v="在用"/>
    <s v="3病区"/>
    <s v="2016.09.29"/>
    <d v="2016-09-29T00:00:00"/>
    <s v="保内"/>
    <s v="保内2019.9"/>
    <s v="3病区"/>
    <s v="电动病床"/>
    <x v="9"/>
    <s v="二类"/>
    <n v="0.82739726027397265"/>
    <s v="1年以内"/>
    <s v="Y"/>
    <x v="2"/>
  </r>
  <r>
    <n v="669"/>
    <s v="电动病床"/>
    <s v="CA-49A-1"/>
    <s v="八乐梦"/>
    <s v="在用"/>
    <s v="3病区"/>
    <s v="2016.09.29"/>
    <d v="2016-09-29T00:00:00"/>
    <s v="保内"/>
    <s v="保内2019.9"/>
    <s v="3病区"/>
    <s v="电动病床"/>
    <x v="9"/>
    <s v="二类"/>
    <n v="0.82739726027397265"/>
    <s v="1年以内"/>
    <s v="Y"/>
    <x v="2"/>
  </r>
  <r>
    <n v="670"/>
    <s v="循环压力治疗仪（抗水肿）"/>
    <s v="DL2002B"/>
    <s v="韩国大星"/>
    <s v="在用"/>
    <s v="17病区"/>
    <s v="2013.10.23"/>
    <d v="2013-10-23T00:00:00"/>
    <s v="保外"/>
    <s v="保外"/>
    <s v="17病区"/>
    <s v="循环压力治疗仪"/>
    <x v="8"/>
    <s v="二类"/>
    <n v="3.7643835616438355"/>
    <s v="3年-8年"/>
    <s v="Y"/>
    <x v="0"/>
  </r>
  <r>
    <n v="671"/>
    <s v="低速冷冻离心机"/>
    <s v="KDC-2046"/>
    <s v="安徽中科中佳"/>
    <s v="在用"/>
    <s v="检验科"/>
    <s v="2011.08.30"/>
    <d v="2011-08-30T00:00:00"/>
    <s v="保外"/>
    <s v="保外"/>
    <s v="检验科"/>
    <s v="低速冷冻离心机"/>
    <x v="2"/>
    <s v="一类"/>
    <n v="5.9150684931506845"/>
    <s v="3年-8年"/>
    <s v="Y"/>
    <x v="0"/>
  </r>
  <r>
    <n v="672"/>
    <s v="低速冷冻离心机"/>
    <s v="KDC-2046"/>
    <s v="安徽中科中佳"/>
    <s v="在用"/>
    <s v="检验科"/>
    <s v="2011.08.30"/>
    <d v="2011-08-30T00:00:00"/>
    <s v="保外"/>
    <s v="保外"/>
    <s v="检验科"/>
    <s v="低速冷冻离心机"/>
    <x v="2"/>
    <s v="一类"/>
    <n v="5.9150684931506845"/>
    <s v="3年-8年"/>
    <s v="Y"/>
    <x v="0"/>
  </r>
  <r>
    <n v="673"/>
    <s v="排痰机"/>
    <s v="PTJ-300A"/>
    <s v="淄博芙莱特医疗"/>
    <s v="在用"/>
    <s v="25病区"/>
    <s v="2006.09.04"/>
    <d v="2006-09-04T00:00:00"/>
    <s v="保外"/>
    <s v="保外"/>
    <s v="25病区"/>
    <s v="排痰机"/>
    <x v="9"/>
    <s v="一类"/>
    <n v="10.904109589041095"/>
    <s v="8年以上"/>
    <s v="Y"/>
    <x v="2"/>
  </r>
  <r>
    <n v="674"/>
    <s v="电动病床"/>
    <s v="八乐梦KK-7231*2  KK-"/>
    <s v="八乐梦"/>
    <s v="在用"/>
    <s v="3病区"/>
    <s v="2006.09.04"/>
    <d v="2006-09-04T00:00:00"/>
    <s v="保外"/>
    <s v="保外"/>
    <s v="3病区"/>
    <s v="电动病床"/>
    <x v="9"/>
    <s v="二类"/>
    <n v="10.904109589041095"/>
    <s v="8年以上"/>
    <s v="Y"/>
    <x v="2"/>
  </r>
  <r>
    <n v="675"/>
    <s v="电动病床"/>
    <s v="八乐梦KK-7231*2  KK-"/>
    <s v="八乐梦"/>
    <s v="在用"/>
    <s v="3病区"/>
    <s v="2006.09.04"/>
    <d v="2006-09-04T00:00:00"/>
    <s v="保外"/>
    <s v="保外"/>
    <s v="3病区"/>
    <s v="电动病床"/>
    <x v="9"/>
    <s v="二类"/>
    <n v="10.904109589041095"/>
    <s v="8年以上"/>
    <s v="Y"/>
    <x v="2"/>
  </r>
  <r>
    <n v="676"/>
    <s v="电动病床"/>
    <s v="八乐梦KK-7231*2  KK-"/>
    <s v="八乐梦"/>
    <s v="在用"/>
    <s v="3病区"/>
    <s v="2006.09.04"/>
    <d v="2006-09-04T00:00:00"/>
    <s v="保外"/>
    <s v="保外"/>
    <s v="3病区"/>
    <s v="电动病床"/>
    <x v="9"/>
    <s v="二类"/>
    <n v="10.904109589041095"/>
    <s v="8年以上"/>
    <s v="Y"/>
    <x v="2"/>
  </r>
  <r>
    <n v="677"/>
    <s v="生物安全柜"/>
    <s v="BHC-1000IIA/B3"/>
    <s v="苏州安泰"/>
    <s v="在用"/>
    <s v="27病区"/>
    <s v="2006.08.23"/>
    <d v="2006-08-23T00:00:00"/>
    <s v="保外"/>
    <s v="保外"/>
    <s v="27病区"/>
    <s v="生物安全柜"/>
    <x v="9"/>
    <s v="一类"/>
    <n v="10.936986301369863"/>
    <s v="8年以上"/>
    <s v="N"/>
    <x v="3"/>
  </r>
  <r>
    <n v="678"/>
    <s v="排痰机"/>
    <s v="PTJ-300A"/>
    <s v="淄博芙莱特医疗"/>
    <s v="在用"/>
    <s v="3病区"/>
    <s v="2006.04.11"/>
    <d v="2006-04-11T00:00:00"/>
    <s v="保外"/>
    <s v="保外"/>
    <s v="3病区"/>
    <s v="排痰机"/>
    <x v="9"/>
    <s v="一类"/>
    <n v="11.304109589041095"/>
    <s v="8年以上"/>
    <s v="Y"/>
    <x v="2"/>
  </r>
  <r>
    <n v="679"/>
    <s v="神经丛刺激仪"/>
    <s v="MultiStim Sensor"/>
    <s v="德国宝雅医疗"/>
    <s v="在用"/>
    <s v="麻醉科"/>
    <s v="2013.10.22"/>
    <d v="2013-10-22T00:00:00"/>
    <s v="保外"/>
    <s v="保外"/>
    <s v="麻醉科"/>
    <s v="神经刺激仪"/>
    <x v="8"/>
    <s v="二类"/>
    <n v="3.7671232876712328"/>
    <s v="3年-8年"/>
    <s v="Y"/>
    <x v="0"/>
  </r>
  <r>
    <n v="680"/>
    <s v="循环压力治疗仪（抗血栓）"/>
    <s v="DVT-2600"/>
    <s v="韩国大星"/>
    <s v="在用"/>
    <s v="3病区"/>
    <s v="2017.03.23"/>
    <d v="2017-03-25T00:00:00"/>
    <s v="保内"/>
    <s v="保内2020.3"/>
    <s v="3病区"/>
    <s v="循环压力治疗仪"/>
    <x v="8"/>
    <s v="二类"/>
    <n v="0.34246575342465752"/>
    <s v="1年以内"/>
    <s v="Y"/>
    <x v="0"/>
  </r>
  <r>
    <n v="681"/>
    <s v="循环压力治疗仪（抗血栓）"/>
    <s v="DVT-2600"/>
    <s v="韩国大星"/>
    <s v="在用"/>
    <s v="3病区"/>
    <s v="2017.03.23"/>
    <d v="2017-03-25T00:00:00"/>
    <s v="保内"/>
    <s v="保内2020.3"/>
    <s v="3病区"/>
    <s v="循环压力治疗仪"/>
    <x v="8"/>
    <s v="二类"/>
    <n v="0.34246575342465752"/>
    <s v="1年以内"/>
    <s v="Y"/>
    <x v="0"/>
  </r>
  <r>
    <n v="682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s v="二类"/>
    <n v="1.0328767123287672"/>
    <s v="1年以内"/>
    <s v="Y"/>
    <x v="0"/>
  </r>
  <r>
    <n v="683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s v="二类"/>
    <n v="1.0328767123287672"/>
    <s v="1年以内"/>
    <s v="Y"/>
    <x v="0"/>
  </r>
  <r>
    <n v="684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s v="二类"/>
    <n v="1.0328767123287672"/>
    <s v="1年以内"/>
    <s v="Y"/>
    <x v="0"/>
  </r>
  <r>
    <n v="685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s v="二类"/>
    <n v="1.0328767123287672"/>
    <s v="1年以内"/>
    <s v="Y"/>
    <x v="0"/>
  </r>
  <r>
    <n v="686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s v="二类"/>
    <n v="1.0328767123287672"/>
    <s v="1年以内"/>
    <s v="Y"/>
    <x v="0"/>
  </r>
  <r>
    <n v="687"/>
    <s v="循环压力治疗仪（抗血栓）"/>
    <s v="DVT-2600"/>
    <s v="韩国大星"/>
    <s v="在用"/>
    <s v="3病区"/>
    <s v="2016.07.15"/>
    <d v="2016-07-16T00:00:00"/>
    <s v="保内"/>
    <s v="保内2019.7"/>
    <s v="3病区"/>
    <s v="循环压力治疗仪"/>
    <x v="8"/>
    <s v="二类"/>
    <n v="1.0328767123287672"/>
    <s v="1年以内"/>
    <s v="Y"/>
    <x v="0"/>
  </r>
  <r>
    <n v="688"/>
    <s v="心电图机"/>
    <s v="MAC800"/>
    <s v="GE医疗集团"/>
    <s v="在用"/>
    <s v="3病区"/>
    <s v="2016.05.12"/>
    <d v="2016-05-12T00:00:00"/>
    <s v="保外"/>
    <s v="保外"/>
    <s v="3病区"/>
    <s v="心电图机"/>
    <x v="6"/>
    <s v="二类"/>
    <n v="1.210958904109589"/>
    <s v="2年-3年"/>
    <s v="Y"/>
    <x v="0"/>
  </r>
  <r>
    <n v="689"/>
    <s v="心电图机"/>
    <s v="MAC800"/>
    <s v="GE医疗集团"/>
    <s v="在用"/>
    <s v="9病区"/>
    <s v="2016.05.12"/>
    <d v="2016-05-12T00:00:00"/>
    <s v="保外"/>
    <s v="保外"/>
    <s v="9病区"/>
    <s v="心电图机"/>
    <x v="6"/>
    <s v="二类"/>
    <n v="1.210958904109589"/>
    <s v="2年-3年"/>
    <s v="Y"/>
    <x v="0"/>
  </r>
  <r>
    <n v="690"/>
    <s v="心电图机"/>
    <s v="MAC800"/>
    <s v="GE医疗集团"/>
    <s v="在用"/>
    <s v="1病区"/>
    <s v="2016.05.12"/>
    <d v="2016-05-12T00:00:00"/>
    <s v="保外"/>
    <s v="保外"/>
    <s v="1病区"/>
    <s v="心电图机"/>
    <x v="6"/>
    <s v="二类"/>
    <n v="1.210958904109589"/>
    <s v="2年-3年"/>
    <s v="Y"/>
    <x v="0"/>
  </r>
  <r>
    <n v="691"/>
    <s v="心电图机"/>
    <s v="MAC800"/>
    <s v="GE医疗集团"/>
    <s v="在用"/>
    <s v="25病区"/>
    <s v="2016.05.12"/>
    <d v="2016-05-12T00:00:00"/>
    <s v="保外"/>
    <s v="保外"/>
    <s v="25病区"/>
    <s v="心电图机"/>
    <x v="6"/>
    <s v="二类"/>
    <n v="1.210958904109589"/>
    <s v="2年-3年"/>
    <s v="Y"/>
    <x v="0"/>
  </r>
  <r>
    <n v="692"/>
    <s v="心电图机"/>
    <s v="MAC800"/>
    <s v="GE医疗集团"/>
    <s v="在用"/>
    <s v="功能科"/>
    <s v="2016.05.12"/>
    <d v="2016-05-12T00:00:00"/>
    <s v="保外"/>
    <s v="保外"/>
    <s v="功能科"/>
    <s v="心电图机"/>
    <x v="6"/>
    <s v="二类"/>
    <n v="1.210958904109589"/>
    <s v="2年-3年"/>
    <s v="Y"/>
    <x v="0"/>
  </r>
  <r>
    <n v="693"/>
    <s v="心电图机"/>
    <s v="MAC800"/>
    <s v="GE医疗集团"/>
    <s v="在用"/>
    <s v="29病区"/>
    <s v="2016.05.12"/>
    <d v="2016-05-12T00:00:00"/>
    <s v="保外"/>
    <s v="保外"/>
    <s v="29病区"/>
    <s v="心电图机"/>
    <x v="6"/>
    <s v="二类"/>
    <n v="1.210958904109589"/>
    <s v="2年-3年"/>
    <s v="Y"/>
    <x v="0"/>
  </r>
  <r>
    <n v="694"/>
    <s v="心电图机"/>
    <s v="MAC800"/>
    <s v="GE医疗集团"/>
    <s v="在用"/>
    <s v="28病区"/>
    <s v="2016.05.12"/>
    <d v="2016-05-12T00:00:00"/>
    <s v="保外"/>
    <s v="保外"/>
    <s v="28病区"/>
    <s v="心电图机"/>
    <x v="6"/>
    <s v="二类"/>
    <n v="1.210958904109589"/>
    <s v="2年-3年"/>
    <s v="Y"/>
    <x v="0"/>
  </r>
  <r>
    <n v="695"/>
    <s v="心电图机"/>
    <s v="MAC800"/>
    <s v="GE医疗集团"/>
    <s v="在用"/>
    <s v="21病区"/>
    <s v="2016.05.12"/>
    <d v="2016-05-12T00:00:00"/>
    <s v="保外"/>
    <s v="保外"/>
    <s v="21病区"/>
    <s v="心电图机"/>
    <x v="6"/>
    <s v="二类"/>
    <n v="1.210958904109589"/>
    <s v="2年-3年"/>
    <s v="Y"/>
    <x v="0"/>
  </r>
  <r>
    <n v="696"/>
    <s v="心电图机"/>
    <s v="MAC800"/>
    <s v="GE医疗集团"/>
    <s v="在用"/>
    <s v="23病区"/>
    <s v="2016.05.12"/>
    <d v="2016-05-12T00:00:00"/>
    <s v="保外"/>
    <s v="保外"/>
    <s v="23病区"/>
    <s v="心电图机"/>
    <x v="6"/>
    <s v="二类"/>
    <n v="1.210958904109589"/>
    <s v="2年-3年"/>
    <s v="Y"/>
    <x v="0"/>
  </r>
  <r>
    <n v="697"/>
    <s v="高速冷冻离心机"/>
    <s v="KDC-160HR"/>
    <s v="安徽中科中佳"/>
    <s v="在用"/>
    <s v="检验科"/>
    <s v="2015.08.11"/>
    <d v="2015-08-11T00:00:00"/>
    <s v="保外"/>
    <s v="保外"/>
    <s v="PCR实验室"/>
    <s v="冷冻离心机"/>
    <x v="2"/>
    <s v="一类"/>
    <n v="1.9643835616438357"/>
    <s v="2年-3年"/>
    <s v="Y"/>
    <x v="0"/>
  </r>
  <r>
    <n v="698"/>
    <s v="低速冷冻离心机"/>
    <s v="KDC-2046"/>
    <s v="安徽中科中佳"/>
    <s v="在用"/>
    <s v="检验科"/>
    <s v="2015.08.11"/>
    <d v="2015-08-11T00:00:00"/>
    <s v="保外"/>
    <s v="保外"/>
    <s v="生化室"/>
    <s v="冷冻离心机"/>
    <x v="2"/>
    <s v="一类"/>
    <n v="1.9643835616438357"/>
    <s v="2年-3年"/>
    <s v="Y"/>
    <x v="0"/>
  </r>
  <r>
    <n v="699"/>
    <s v="排痰机"/>
    <s v="PTJ-300A"/>
    <s v="淄博芙莱特医疗"/>
    <s v="在用"/>
    <s v="24病区"/>
    <s v="2007.05.18"/>
    <d v="2007-05-18T00:00:00"/>
    <s v="保外"/>
    <s v="保外"/>
    <s v="24病区"/>
    <s v="排痰机"/>
    <x v="9"/>
    <s v="一类"/>
    <n v="10.202739726027398"/>
    <s v="8年以上"/>
    <s v="Y"/>
    <x v="2"/>
  </r>
  <r>
    <n v="700"/>
    <s v="EZLABS免疫检测系统"/>
    <s v="e-308"/>
    <s v="深圳微点生物"/>
    <s v="在用"/>
    <s v="26病区"/>
    <s v="2012.04.27"/>
    <d v="2012-04-27T00:00:00"/>
    <s v="保外"/>
    <s v="保外"/>
    <s v="26病区"/>
    <s v="免疫检测系统"/>
    <x v="2"/>
    <s v="二类"/>
    <n v="5.2547945205479456"/>
    <s v="3年-8年"/>
    <s v="Y"/>
    <x v="0"/>
  </r>
  <r>
    <n v="701"/>
    <s v="立式灭菌器"/>
    <s v="LMQ.J"/>
    <s v="山东新华医疗器械股份"/>
    <s v="在用"/>
    <s v="检验科"/>
    <s v="2011.09.09"/>
    <d v="2011-09-09T00:00:00"/>
    <s v="保外"/>
    <s v="保外"/>
    <s v="检验科"/>
    <s v="立式灭菌器"/>
    <x v="9"/>
    <s v="二类"/>
    <n v="5.8876712328767127"/>
    <s v="3年-8年"/>
    <s v="Y"/>
    <x v="2"/>
  </r>
  <r>
    <n v="702"/>
    <s v="呼吸机"/>
    <s v="美科瑞急救呼吸机"/>
    <s v="苏州市天之娇商贸"/>
    <s v="在用"/>
    <s v="后勤保障部"/>
    <s v="2011.01.27"/>
    <d v="2011-01-27T00:00:00"/>
    <s v="保外"/>
    <s v="保外"/>
    <s v="救护车"/>
    <s v="呼吸机"/>
    <x v="5"/>
    <s v="三类"/>
    <n v="6.5041095890410956"/>
    <s v="3年-8年"/>
    <s v="Y"/>
    <x v="0"/>
  </r>
  <r>
    <n v="703"/>
    <s v="微波治疗仪"/>
    <s v="ECO-100D"/>
    <s v="南京亿高"/>
    <s v="在用"/>
    <s v="口腔科"/>
    <s v="2009.06.11"/>
    <d v="2009-06-11T00:00:00"/>
    <s v="保外"/>
    <s v="保外"/>
    <s v="口腔科"/>
    <s v="微波治疗仪"/>
    <x v="10"/>
    <s v="三类"/>
    <n v="8.1342465753424662"/>
    <s v="8年以上"/>
    <s v="Y"/>
    <x v="1"/>
  </r>
  <r>
    <n v="704"/>
    <s v="骨髓细胞图象分析系统"/>
    <s v="CMIS--2011"/>
    <s v="重庆天海医电集团"/>
    <s v="在用"/>
    <s v="检验科"/>
    <s v="2008.02.25"/>
    <d v="2008-02-25T00:00:00"/>
    <s v="保外"/>
    <s v="保外"/>
    <s v="检验科"/>
    <s v="骨髓细胞图象分析系统"/>
    <x v="2"/>
    <s v="二类"/>
    <n v="9.4273972602739722"/>
    <s v="8年以上"/>
    <s v="Y"/>
    <x v="0"/>
  </r>
  <r>
    <n v="705"/>
    <s v="电动病床"/>
    <s v="CA-53MA-3CA"/>
    <s v="八乐梦"/>
    <s v="在用"/>
    <s v="3病区"/>
    <s v="2007.07.14"/>
    <d v="2007-07-14T00:00:00"/>
    <s v="保外"/>
    <s v="保外"/>
    <s v="3病区"/>
    <s v="电动病床"/>
    <x v="9"/>
    <s v="二类"/>
    <n v="10.046575342465754"/>
    <s v="8年以上"/>
    <s v="Y"/>
    <x v="2"/>
  </r>
  <r>
    <n v="706"/>
    <s v="鼻窦光学内窥"/>
    <s v="XION(零度)"/>
    <s v="杭州东润贸易"/>
    <s v="在用"/>
    <s v="手术室"/>
    <s v="2004.05.07"/>
    <d v="2004-05-07T00:00:00"/>
    <s v="保外"/>
    <s v="保外"/>
    <s v="手术室"/>
    <s v="鼻窦镜"/>
    <x v="7"/>
    <s v="二类"/>
    <n v="13.232876712328768"/>
    <s v="8年以上"/>
    <s v="Y"/>
    <x v="1"/>
  </r>
  <r>
    <n v="707"/>
    <s v="4mm 30o 鼻窦镜"/>
    <s v="易科斯"/>
    <s v="上海昌盈贸易"/>
    <s v="在用"/>
    <s v="手术室"/>
    <s v="2007.01.11"/>
    <d v="2007-01-11T00:00:00"/>
    <s v="保外"/>
    <s v="保外"/>
    <s v="手术室"/>
    <s v="鼻窦镜"/>
    <x v="7"/>
    <s v="二类"/>
    <n v="10.550684931506849"/>
    <s v="8年以上"/>
    <s v="Y"/>
    <x v="1"/>
  </r>
  <r>
    <n v="708"/>
    <s v="电动病床"/>
    <s v="CA-52M3-3CA"/>
    <s v="八乐梦"/>
    <s v="在用"/>
    <s v="3病区"/>
    <s v="2008.05.05"/>
    <d v="2008-05-05T00:00:00"/>
    <s v="保外"/>
    <s v="保外"/>
    <s v="3病区"/>
    <s v="电动病床"/>
    <x v="9"/>
    <s v="二类"/>
    <n v="9.2356164383561641"/>
    <s v="8年以上"/>
    <s v="Y"/>
    <x v="2"/>
  </r>
  <r>
    <n v="709"/>
    <s v="电动病床"/>
    <s v="CA-52M3-3CA"/>
    <s v="八乐梦"/>
    <s v="在用"/>
    <s v="3病区"/>
    <s v="2008.05.05"/>
    <d v="2008-05-05T00:00:00"/>
    <s v="保外"/>
    <s v="保外"/>
    <s v="3病区"/>
    <s v="电动病床"/>
    <x v="9"/>
    <s v="二类"/>
    <n v="9.2356164383561641"/>
    <s v="8年以上"/>
    <s v="Y"/>
    <x v="2"/>
  </r>
  <r>
    <n v="710"/>
    <s v="电动病床"/>
    <s v="CA-52M3-3CA"/>
    <s v="八乐梦"/>
    <s v="在用"/>
    <s v="3病区"/>
    <s v="2008.05.05"/>
    <d v="2008-05-05T00:00:00"/>
    <s v="保外"/>
    <s v="保外"/>
    <s v="3病区"/>
    <s v="电动病床"/>
    <x v="9"/>
    <s v="二类"/>
    <n v="9.2356164383561641"/>
    <s v="8年以上"/>
    <s v="Y"/>
    <x v="2"/>
  </r>
  <r>
    <n v="711"/>
    <s v="台式灭菌锅"/>
    <s v="2540MK"/>
    <s v="美中互利"/>
    <s v="在用"/>
    <s v="手术室"/>
    <s v="2007.12.07"/>
    <d v="2007-12-07T00:00:00"/>
    <s v="保外"/>
    <s v="保外"/>
    <s v="手术室"/>
    <s v="消毒锅"/>
    <x v="9"/>
    <s v="二类"/>
    <n v="9.6465753424657539"/>
    <s v="8年以上"/>
    <s v="Y"/>
    <x v="2"/>
  </r>
  <r>
    <n v="712"/>
    <s v="高频电刀"/>
    <s v="GD350-B4"/>
    <s v="上海沪通"/>
    <s v="在用"/>
    <s v="手术室"/>
    <s v="2005.06.07"/>
    <d v="2005-06-07T00:00:00"/>
    <s v="保外"/>
    <s v="保外"/>
    <s v="手术室"/>
    <s v="高频电刀"/>
    <x v="10"/>
    <s v="三类"/>
    <n v="12.147945205479452"/>
    <s v="8年以上"/>
    <s v="Y"/>
    <x v="1"/>
  </r>
  <r>
    <n v="713"/>
    <s v="高频电刀"/>
    <s v="GD350-B4"/>
    <s v="上海沪通"/>
    <s v="在用"/>
    <s v="手术室"/>
    <s v="2004.06.11"/>
    <d v="2004-06-11T00:00:00"/>
    <s v="保外"/>
    <s v="保外"/>
    <s v="手术室"/>
    <s v="高频电刀"/>
    <x v="10"/>
    <s v="三类"/>
    <n v="13.136986301369863"/>
    <s v="8年以上"/>
    <s v="Y"/>
    <x v="1"/>
  </r>
  <r>
    <n v="714"/>
    <s v="磁振热治疗仪"/>
    <s v="HB-220D"/>
    <s v="苏州好博医疗"/>
    <s v="在用"/>
    <s v="康复医学科"/>
    <s v="2014.11.24"/>
    <d v="2014-11-24T00:00:00"/>
    <s v="保外"/>
    <s v="保外"/>
    <s v="康复医学科"/>
    <s v="磁振热治疗仪"/>
    <x v="8"/>
    <s v="二类"/>
    <n v="2.6767123287671235"/>
    <s v="2年-3年"/>
    <s v="Y"/>
    <x v="0"/>
  </r>
  <r>
    <n v="715"/>
    <s v="临时起博器"/>
    <s v="美敦力5348"/>
    <s v="南京金海圣"/>
    <s v="在用"/>
    <s v="介入科"/>
    <s v="2007.01.26"/>
    <d v="2007-01-26T00:00:00"/>
    <s v="保外"/>
    <s v="保外"/>
    <s v="DSA室"/>
    <s v="临时起搏器"/>
    <x v="6"/>
    <s v="三类"/>
    <n v="10.509589041095891"/>
    <s v="8年以上"/>
    <s v="Y"/>
    <x v="0"/>
  </r>
  <r>
    <n v="716"/>
    <s v="10mm 30o 腹腔镜"/>
    <s v="Stryker"/>
    <s v="史赛克公司"/>
    <s v="在用"/>
    <s v="手术室"/>
    <s v="2006.11.24"/>
    <d v="2006-11-24T00:00:00"/>
    <s v="保外"/>
    <s v="保外"/>
    <s v="手术室"/>
    <s v="腹腔镜"/>
    <x v="7"/>
    <s v="三类"/>
    <n v="10.682191780821919"/>
    <s v="8年以上"/>
    <s v="Y"/>
    <x v="1"/>
  </r>
  <r>
    <n v="717"/>
    <s v="口腔综合治疗台"/>
    <s v="SD868-J"/>
    <s v="上海森德科技"/>
    <s v="在用"/>
    <s v="体检中心"/>
    <s v="2003.04.17"/>
    <d v="2003-04-17T00:00:00"/>
    <s v="保外"/>
    <s v="保外"/>
    <s v="体检中心"/>
    <s v="口腔治疗台"/>
    <x v="16"/>
    <s v="二类"/>
    <n v="14.290410958904101"/>
    <s v="8年以上"/>
    <s v="Y"/>
    <x v="2"/>
  </r>
  <r>
    <n v="718"/>
    <s v="监护仪"/>
    <s v="PM--9000E"/>
    <s v="深圳迈瑞生物"/>
    <s v="在用"/>
    <s v="2病区"/>
    <s v="2009.09.24"/>
    <d v="2009-09-24T00:00:00"/>
    <s v="保外"/>
    <s v="保外"/>
    <s v="2病区"/>
    <s v="监护仪"/>
    <x v="6"/>
    <s v="三类"/>
    <n v="7.8465753424657532"/>
    <s v="3年-8年"/>
    <s v="Y"/>
    <x v="0"/>
  </r>
  <r>
    <n v="719"/>
    <s v="监护仪"/>
    <s v="PM--9000E"/>
    <s v="深圳迈瑞生物"/>
    <s v="在用"/>
    <s v="2病区"/>
    <s v="2009.09.24"/>
    <d v="2009-09-24T00:00:00"/>
    <s v="保外"/>
    <s v="保外"/>
    <s v="2病区"/>
    <s v="监护仪"/>
    <x v="6"/>
    <s v="三类"/>
    <n v="7.8465753424657532"/>
    <s v="3年-8年"/>
    <s v="Y"/>
    <x v="0"/>
  </r>
  <r>
    <n v="720"/>
    <s v="监护仪"/>
    <s v="PM--9000E"/>
    <s v="深圳迈瑞生物"/>
    <s v="在用"/>
    <s v="9病区"/>
    <s v="2009.09.24"/>
    <d v="2009-09-24T00:00:00"/>
    <s v="保外"/>
    <s v="保外"/>
    <s v="9病区"/>
    <s v="监护仪"/>
    <x v="6"/>
    <s v="三类"/>
    <n v="7.8465753424657532"/>
    <s v="3年-8年"/>
    <s v="Y"/>
    <x v="0"/>
  </r>
  <r>
    <n v="721"/>
    <s v="监护仪"/>
    <s v="PM--9000E"/>
    <s v="深圳迈瑞生物"/>
    <s v="在用"/>
    <s v="9病区"/>
    <s v="2009.09.24"/>
    <d v="2009-09-24T00:00:00"/>
    <s v="保外"/>
    <s v="保外"/>
    <s v="9病区"/>
    <s v="监护仪"/>
    <x v="6"/>
    <s v="三类"/>
    <n v="7.8465753424657532"/>
    <s v="3年-8年"/>
    <s v="Y"/>
    <x v="0"/>
  </r>
  <r>
    <n v="722"/>
    <s v="冷冻治疗仪"/>
    <s v="HB-801BW"/>
    <s v="扬州华康电子"/>
    <s v="在用"/>
    <s v="手术室"/>
    <s v="2016.10.14"/>
    <d v="2016-10-15T00:00:00"/>
    <s v="保内"/>
    <s v="保内2017.10"/>
    <s v="手术室"/>
    <s v="冷冻治疗仪"/>
    <x v="9"/>
    <s v="二类"/>
    <n v="0.78356164383561644"/>
    <s v="1年以内"/>
    <s v="Y"/>
    <x v="2"/>
  </r>
  <r>
    <n v="723"/>
    <s v="数字震动感觉阈值检查仪"/>
    <s v="Sensiometer A"/>
    <s v="北京蓝迅时代"/>
    <s v="在用"/>
    <s v="30病区"/>
    <s v="2011.09.29"/>
    <d v="2011-09-29T00:00:00"/>
    <s v="保外"/>
    <s v="保外"/>
    <s v="30病区"/>
    <s v="阈值检查仪"/>
    <x v="6"/>
    <s v="一类"/>
    <n v="5.8328767123287673"/>
    <s v="3年-8年"/>
    <s v="Y"/>
    <x v="0"/>
  </r>
  <r>
    <n v="724"/>
    <s v="0度耳光学内窥"/>
    <s v="STORZ"/>
    <s v="南京赫斯特"/>
    <s v="在用"/>
    <s v="耳鼻喉科"/>
    <s v="2009.06.17"/>
    <d v="2009-06-17T00:00:00"/>
    <s v="保外"/>
    <s v="保外"/>
    <s v="五官科"/>
    <s v="耳光学内窥"/>
    <x v="7"/>
    <s v="二类"/>
    <n v="8.117808219178082"/>
    <s v="8年以上"/>
    <s v="Y"/>
    <x v="1"/>
  </r>
  <r>
    <n v="725"/>
    <s v="床单位消毒机"/>
    <s v="森林雨  NY-300S"/>
    <s v="上海南洋医用材料"/>
    <s v="在用"/>
    <s v="1病区"/>
    <s v="2003.12.30"/>
    <d v="2003-12-30T00:00:00"/>
    <s v="保外"/>
    <s v="保外"/>
    <s v="1病区"/>
    <s v="消毒机"/>
    <x v="9"/>
    <s v="一类"/>
    <n v="13.586301369863014"/>
    <s v="8年以上"/>
    <s v="Y"/>
    <x v="2"/>
  </r>
  <r>
    <n v="726"/>
    <s v="床单位消毒机"/>
    <s v="森林雨  NY-300S"/>
    <s v="上海南洋医用材料"/>
    <s v="在用"/>
    <s v="3病区"/>
    <s v="2003.12.30"/>
    <d v="2003-12-30T00:00:00"/>
    <s v="保外"/>
    <s v="保外"/>
    <s v="3病区"/>
    <s v="消毒机"/>
    <x v="9"/>
    <s v="一类"/>
    <n v="13.586301369863014"/>
    <s v="8年以上"/>
    <s v="Y"/>
    <x v="2"/>
  </r>
  <r>
    <n v="727"/>
    <s v="尿道膀胱镜"/>
    <s v="WZ"/>
    <s v="沈阳沈大光学内窥"/>
    <s v="在用"/>
    <s v="手术室"/>
    <s v="2001.06.01"/>
    <d v="2001-06-01T00:00:00"/>
    <s v="保外"/>
    <s v="保外"/>
    <s v="手术室"/>
    <s v="膀胱镜"/>
    <x v="7"/>
    <s v="二类"/>
    <n v="16.167123287671235"/>
    <s v="8年以上"/>
    <s v="Y"/>
    <x v="1"/>
  </r>
  <r>
    <n v="728"/>
    <s v="微波治疗仪"/>
    <s v="ECO-100D"/>
    <s v="南京亿高"/>
    <s v="在用"/>
    <s v="耳鼻喉科"/>
    <s v="2010.04.22"/>
    <d v="2010-04-22T00:00:00"/>
    <s v="保外"/>
    <s v="保外"/>
    <s v="五官科"/>
    <s v="微波治疗"/>
    <x v="10"/>
    <s v="三类"/>
    <n v="7.2712328767123289"/>
    <s v="3年-8年"/>
    <s v="Y"/>
    <x v="1"/>
  </r>
  <r>
    <n v="729"/>
    <s v="排痰机"/>
    <s v="PTJ-300A"/>
    <s v="淄博芙莱特医疗"/>
    <s v="在用"/>
    <s v="23病区"/>
    <s v="2011.05.25"/>
    <d v="2011-05-26T00:00:00"/>
    <s v="保外"/>
    <s v="保外"/>
    <s v="23病区"/>
    <s v="排痰机"/>
    <x v="9"/>
    <s v="一类"/>
    <n v="6.1780821917808222"/>
    <s v="3年-8年"/>
    <s v="Y"/>
    <x v="2"/>
  </r>
  <r>
    <n v="730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s v="二类"/>
    <n v="7.720547945205479"/>
    <s v="3年-8年"/>
    <s v="Y"/>
    <x v="2"/>
  </r>
  <r>
    <n v="731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s v="二类"/>
    <n v="7.720547945205479"/>
    <s v="3年-8年"/>
    <s v="Y"/>
    <x v="2"/>
  </r>
  <r>
    <n v="732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s v="二类"/>
    <n v="7.720547945205479"/>
    <s v="3年-8年"/>
    <s v="Y"/>
    <x v="2"/>
  </r>
  <r>
    <n v="733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s v="二类"/>
    <n v="7.720547945205479"/>
    <s v="3年-8年"/>
    <s v="Y"/>
    <x v="2"/>
  </r>
  <r>
    <n v="734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s v="二类"/>
    <n v="7.720547945205479"/>
    <s v="3年-8年"/>
    <s v="Y"/>
    <x v="2"/>
  </r>
  <r>
    <n v="735"/>
    <s v="电动病床"/>
    <s v="CA-52M3-3CA"/>
    <s v="八乐梦"/>
    <s v="在用"/>
    <s v="3病区"/>
    <s v="2009.11.09"/>
    <d v="2009-11-09T00:00:00"/>
    <s v="保外"/>
    <s v="保外"/>
    <s v="3病区"/>
    <s v="电动病床"/>
    <x v="9"/>
    <s v="二类"/>
    <n v="7.720547945205479"/>
    <s v="3年-8年"/>
    <s v="Y"/>
    <x v="2"/>
  </r>
  <r>
    <n v="736"/>
    <s v="脑电仿生电刺激仪"/>
    <s v="-"/>
    <s v="上海乾康医疗"/>
    <s v="在用"/>
    <s v="24病区"/>
    <s v="2009.06.18"/>
    <d v="2009-06-18T00:00:00"/>
    <s v="保外"/>
    <s v="保外"/>
    <s v="24病区"/>
    <s v="脑电仿生电刺激仪"/>
    <x v="6"/>
    <s v="二类"/>
    <n v="8.1150684931506856"/>
    <s v="8年以上"/>
    <s v="Y"/>
    <x v="0"/>
  </r>
  <r>
    <n v="737"/>
    <s v="排痰机"/>
    <s v="PTJ-300A"/>
    <s v="淄博芙莱特医疗"/>
    <s v="在用"/>
    <s v="3病区"/>
    <s v="2013.04.02"/>
    <d v="2013-04-02T00:00:00"/>
    <s v="保外"/>
    <s v="保外"/>
    <s v="3病区"/>
    <s v="排痰机"/>
    <x v="9"/>
    <s v="一类"/>
    <n v="4.3232876712328769"/>
    <s v="3年-8年"/>
    <s v="Y"/>
    <x v="2"/>
  </r>
  <r>
    <n v="738"/>
    <s v="监护仪"/>
    <s v="PM--7000"/>
    <s v="深圳迈瑞生物"/>
    <s v="在用"/>
    <s v="2病区"/>
    <s v="2009.09.24"/>
    <d v="2009-09-24T00:00:00"/>
    <s v="保外"/>
    <s v="保外"/>
    <s v="2病区"/>
    <s v="监护仪"/>
    <x v="6"/>
    <s v="三类"/>
    <n v="7.8465753424657532"/>
    <s v="3年-8年"/>
    <s v="Y"/>
    <x v="0"/>
  </r>
  <r>
    <n v="739"/>
    <s v="脑电仿生电刺激仪"/>
    <s v="CVFT-MG201"/>
    <s v="上海乾康医疗"/>
    <s v="在用"/>
    <s v="23病区"/>
    <s v="2011.05.25"/>
    <d v="2011-05-26T00:00:00"/>
    <s v="保外"/>
    <s v="保外"/>
    <s v="23病区"/>
    <s v="脑电仿生电刺激仪"/>
    <x v="6"/>
    <s v="二类"/>
    <n v="6.1780821917808222"/>
    <s v="3年-8年"/>
    <s v="Y"/>
    <x v="0"/>
  </r>
  <r>
    <n v="740"/>
    <s v="监护仪"/>
    <s v="UT4000A-5V1000"/>
    <s v="深圳金科威"/>
    <s v="在用"/>
    <s v="2病区"/>
    <s v="2003.05.07"/>
    <d v="2003-05-07T00:00:00"/>
    <s v="保外"/>
    <s v="保外"/>
    <s v="2病区"/>
    <s v="监护仪"/>
    <x v="6"/>
    <s v="三类"/>
    <n v="14.235616438356164"/>
    <s v="8年以上"/>
    <s v="Y"/>
    <x v="0"/>
  </r>
  <r>
    <n v="741"/>
    <s v="婴儿培养箱"/>
    <s v="YP-920"/>
    <s v="浙江宁波戴维"/>
    <s v="在用"/>
    <s v="9病区"/>
    <s v="2011.05.25"/>
    <d v="2011-05-26T00:00:00"/>
    <s v="保外"/>
    <s v="保外"/>
    <s v="9病区"/>
    <s v="婴儿培养箱"/>
    <x v="6"/>
    <s v="三类"/>
    <n v="6.1780821917808222"/>
    <s v="3年-8年"/>
    <s v="Y"/>
    <x v="0"/>
  </r>
  <r>
    <n v="742"/>
    <s v="婴儿培养箱"/>
    <s v="YP-920"/>
    <s v="浙江宁波戴维"/>
    <s v="在用"/>
    <s v="9病区"/>
    <s v="2011.05.25"/>
    <d v="2011-05-26T00:00:00"/>
    <s v="保外"/>
    <s v="保外"/>
    <s v="9病区"/>
    <s v="婴儿培养箱"/>
    <x v="6"/>
    <s v="三类"/>
    <n v="6.1780821917808222"/>
    <s v="3年-8年"/>
    <s v="Y"/>
    <x v="0"/>
  </r>
  <r>
    <n v="743"/>
    <s v="温热式低周波治疗仪"/>
    <s v="HL-III"/>
    <s v="日本好玛"/>
    <s v="在用"/>
    <s v="康复医学科"/>
    <s v="2014.11.06"/>
    <d v="2014-11-06T00:00:00"/>
    <s v="保外"/>
    <s v="保外"/>
    <s v="康复医学科"/>
    <s v="温热式低周波治疗仪"/>
    <x v="8"/>
    <s v="二类"/>
    <n v="2.7260273972602738"/>
    <s v="2年-3年"/>
    <s v="Y"/>
    <x v="0"/>
  </r>
  <r>
    <n v="744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s v="二类"/>
    <n v="2.5780821917808221"/>
    <s v="2年-3年"/>
    <s v="N"/>
    <x v="3"/>
  </r>
  <r>
    <n v="745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s v="二类"/>
    <n v="2.5780821917808221"/>
    <s v="2年-3年"/>
    <s v="N"/>
    <x v="3"/>
  </r>
  <r>
    <n v="746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s v="二类"/>
    <n v="2.5780821917808221"/>
    <s v="2年-3年"/>
    <s v="N"/>
    <x v="3"/>
  </r>
  <r>
    <n v="747"/>
    <s v="影像诊断显示器"/>
    <s v="JUSHA-M31"/>
    <s v="南京巨鲨"/>
    <s v="在用"/>
    <s v="影像中心"/>
    <s v="2014.10.15"/>
    <d v="2014-12-30T00:00:00"/>
    <s v="保外"/>
    <s v="保外"/>
    <s v="影像中心"/>
    <s v="影像显示器"/>
    <x v="14"/>
    <s v="二类"/>
    <n v="2.5780821917808221"/>
    <s v="2年-3年"/>
    <s v="N"/>
    <x v="3"/>
  </r>
  <r>
    <n v="748"/>
    <s v="转运推车"/>
    <s v="KK-723"/>
    <s v="八乐梦"/>
    <s v="在用"/>
    <s v="急诊科"/>
    <s v="2005.06.18"/>
    <d v="2005-06-18T00:00:00"/>
    <s v="保外"/>
    <s v="保外"/>
    <s v="急诊科"/>
    <s v="推车"/>
    <x v="9"/>
    <s v="一类"/>
    <n v="12.117808219178082"/>
    <s v="8年以上"/>
    <s v="N"/>
    <x v="3"/>
  </r>
  <r>
    <n v="749"/>
    <s v="转运推车"/>
    <s v="KK-723"/>
    <s v="八乐梦"/>
    <s v="在用"/>
    <s v="急诊科"/>
    <s v="2005.06.18"/>
    <d v="2005-06-18T00:00:00"/>
    <s v="保外"/>
    <s v="保外"/>
    <s v="急诊科"/>
    <s v="推车"/>
    <x v="9"/>
    <s v="一类"/>
    <n v="12.117808219178082"/>
    <s v="8年以上"/>
    <s v="N"/>
    <x v="3"/>
  </r>
  <r>
    <n v="750"/>
    <s v="转运推车"/>
    <s v="KK-723"/>
    <s v="八乐梦"/>
    <s v="在用"/>
    <s v="急诊科"/>
    <s v="2005.04.15"/>
    <d v="2005-04-15T00:00:00"/>
    <s v="保外"/>
    <s v="保外"/>
    <s v="急诊科"/>
    <s v="推车"/>
    <x v="9"/>
    <s v="一类"/>
    <n v="12.293150684931506"/>
    <s v="8年以上"/>
    <s v="N"/>
    <x v="3"/>
  </r>
  <r>
    <n v="751"/>
    <s v="转运推车"/>
    <s v="KK-723"/>
    <s v="八乐梦"/>
    <s v="在用"/>
    <s v="急诊科"/>
    <s v="2005.04.15"/>
    <d v="2005-04-15T00:00:00"/>
    <s v="保外"/>
    <s v="保外"/>
    <s v="急诊科"/>
    <s v="推车"/>
    <x v="9"/>
    <s v="一类"/>
    <n v="12.293150684931506"/>
    <s v="8年以上"/>
    <s v="N"/>
    <x v="3"/>
  </r>
  <r>
    <n v="752"/>
    <s v="转运推车"/>
    <s v="KK-723"/>
    <s v="八乐梦"/>
    <s v="在用"/>
    <s v="急诊科"/>
    <s v="2005.04.15"/>
    <d v="2005-04-15T00:00:00"/>
    <s v="保外"/>
    <s v="保外"/>
    <s v="急诊科"/>
    <s v="推车"/>
    <x v="9"/>
    <s v="一类"/>
    <n v="12.293150684931506"/>
    <s v="8年以上"/>
    <s v="N"/>
    <x v="3"/>
  </r>
  <r>
    <n v="753"/>
    <s v="转运推车"/>
    <s v="KK-723"/>
    <s v="八乐梦"/>
    <s v="在用"/>
    <s v="急诊科"/>
    <s v="2005.04.15"/>
    <d v="2005-04-15T00:00:00"/>
    <s v="保外"/>
    <s v="保外"/>
    <s v="急诊科"/>
    <s v="推车"/>
    <x v="9"/>
    <s v="一类"/>
    <n v="12.293150684931506"/>
    <s v="8年以上"/>
    <s v="N"/>
    <x v="3"/>
  </r>
  <r>
    <n v="754"/>
    <s v="转运推车"/>
    <s v="KK-723"/>
    <s v="八乐梦"/>
    <s v="在用"/>
    <s v="胃肠镜室"/>
    <s v="2004.12.09"/>
    <d v="2004-12-09T00:00:00"/>
    <s v="保外"/>
    <s v="保外"/>
    <s v="内镜室"/>
    <s v="转送推车"/>
    <x v="9"/>
    <s v="一类"/>
    <n v="12.641095890410959"/>
    <s v="8年以上"/>
    <s v="N"/>
    <x v="3"/>
  </r>
  <r>
    <n v="755"/>
    <s v="转运推车"/>
    <s v="KK-723"/>
    <s v="八乐梦"/>
    <s v="在用"/>
    <s v="胃肠镜室"/>
    <s v="2004.10.26"/>
    <d v="2004-10-26T00:00:00"/>
    <s v="保外"/>
    <s v="保外"/>
    <s v="内镜室"/>
    <s v="转送推车"/>
    <x v="9"/>
    <s v="一类"/>
    <n v="12.761643835616438"/>
    <s v="8年以上"/>
    <s v="N"/>
    <x v="3"/>
  </r>
  <r>
    <n v="756"/>
    <s v="转运推车"/>
    <s v="KK-723"/>
    <s v="八乐梦"/>
    <s v="在用"/>
    <s v="3病区"/>
    <s v="2004.10.26"/>
    <d v="2004-10-26T00:00:00"/>
    <s v="保外"/>
    <s v="保外"/>
    <s v="3病区"/>
    <s v="推车"/>
    <x v="9"/>
    <s v="一类"/>
    <n v="12.761643835616438"/>
    <s v="8年以上"/>
    <s v="N"/>
    <x v="3"/>
  </r>
  <r>
    <n v="757"/>
    <s v="新生儿蓝光治疗仪"/>
    <s v="Lullaby LED PT"/>
    <s v="GE医疗集团"/>
    <s v="在用"/>
    <s v="9病区"/>
    <s v="2016.07.20"/>
    <d v="2016-07-21T00:00:00"/>
    <s v="保内"/>
    <s v="保内2021.7"/>
    <s v="9病区"/>
    <s v="蓝光治疗仪"/>
    <x v="8"/>
    <s v="二类"/>
    <n v="1.0191780821917809"/>
    <s v="1年以内"/>
    <s v="Y"/>
    <x v="0"/>
  </r>
  <r>
    <n v="758"/>
    <s v="新生儿蓝光治疗仪"/>
    <s v="Lullaby LED PT"/>
    <s v="GE医疗集团"/>
    <s v="在用"/>
    <s v="9病区"/>
    <s v="2016.07.20"/>
    <d v="2016-07-21T00:00:00"/>
    <s v="保内"/>
    <s v="保内2021.7"/>
    <s v="9病区"/>
    <s v="蓝光治疗仪"/>
    <x v="8"/>
    <s v="二类"/>
    <n v="1.0191780821917809"/>
    <s v="1年以内"/>
    <s v="Y"/>
    <x v="0"/>
  </r>
  <r>
    <n v="759"/>
    <s v="排痰机"/>
    <s v="PTJ-300A"/>
    <s v="淄博芙莱特医疗"/>
    <s v="在用"/>
    <s v="17病区"/>
    <s v="2016.04.01"/>
    <d v="2016-04-01T00:00:00"/>
    <s v="保内"/>
    <s v="保内2020.4"/>
    <s v="17病区"/>
    <s v="排痰机"/>
    <x v="9"/>
    <s v="一类"/>
    <n v="1.3232876712328767"/>
    <s v="1年以内"/>
    <s v="Y"/>
    <x v="2"/>
  </r>
  <r>
    <n v="760"/>
    <s v="排痰机"/>
    <s v="PTJ-300A"/>
    <s v="淄博芙莱特医疗"/>
    <s v="在用"/>
    <s v="11病区"/>
    <s v="2016.04.01"/>
    <d v="2016-04-01T00:00:00"/>
    <s v="保内"/>
    <s v="保内2020.4"/>
    <s v="11病区"/>
    <s v="排痰机"/>
    <x v="9"/>
    <s v="一类"/>
    <n v="1.3232876712328767"/>
    <s v="1年以内"/>
    <s v="Y"/>
    <x v="2"/>
  </r>
  <r>
    <n v="761"/>
    <s v="排痰机"/>
    <s v="PTJ-300A"/>
    <s v="淄博芙莱特医疗"/>
    <s v="在用"/>
    <s v="11病区"/>
    <s v="2016.04.01"/>
    <d v="2016-04-01T00:00:00"/>
    <s v="保内"/>
    <s v="保内2020.4"/>
    <s v="11病区"/>
    <s v="排痰机"/>
    <x v="9"/>
    <s v="一类"/>
    <n v="1.3232876712328767"/>
    <s v="1年以内"/>
    <s v="Y"/>
    <x v="2"/>
  </r>
  <r>
    <n v="762"/>
    <s v="排痰机"/>
    <s v="PTJ-300A"/>
    <s v="淄博芙莱特医疗"/>
    <s v="在用"/>
    <s v="1病区"/>
    <s v="2016.04.01"/>
    <d v="2016-04-01T00:00:00"/>
    <s v="保内"/>
    <s v="保内2020.4"/>
    <s v="1病区"/>
    <s v="排痰机"/>
    <x v="9"/>
    <s v="一类"/>
    <n v="1.3232876712328767"/>
    <s v="1年以内"/>
    <s v="Y"/>
    <x v="2"/>
  </r>
  <r>
    <n v="763"/>
    <s v="排痰机"/>
    <s v="PTJ-300A"/>
    <s v="淄博芙莱特医疗"/>
    <s v="在用"/>
    <s v="3病区"/>
    <s v="2016.04.01"/>
    <d v="2016-04-01T00:00:00"/>
    <s v="保内"/>
    <s v="保内2020.4"/>
    <s v="3病区"/>
    <s v="排痰机"/>
    <x v="9"/>
    <s v="一类"/>
    <n v="1.3232876712328767"/>
    <s v="1年以内"/>
    <s v="Y"/>
    <x v="2"/>
  </r>
  <r>
    <n v="764"/>
    <s v="BARD活检枪"/>
    <s v="MG1522"/>
    <s v="南京海培医疗"/>
    <s v="在用"/>
    <s v="16病区"/>
    <s v="2016.02.26"/>
    <d v="2016-02-26T00:00:00"/>
    <s v="保外"/>
    <s v="保外"/>
    <s v="16病区"/>
    <s v="活检设备"/>
    <x v="12"/>
    <s v="三类"/>
    <n v="1.4191780821917808"/>
    <s v="2年-3年"/>
    <s v="Y"/>
    <x v="2"/>
  </r>
  <r>
    <n v="765"/>
    <s v="医用微波仪"/>
    <s v="YWY-2K"/>
    <s v="南京康友"/>
    <s v="在用"/>
    <s v="19病区"/>
    <s v="2012.05.25"/>
    <d v="2012-05-25T00:00:00"/>
    <s v="保外"/>
    <s v="保外"/>
    <s v="19病区"/>
    <s v="医用微波仪"/>
    <x v="10"/>
    <s v="三类"/>
    <n v="5.1780821917808222"/>
    <s v="3年-8年"/>
    <s v="Y"/>
    <x v="1"/>
  </r>
  <r>
    <n v="766"/>
    <s v="转运推车"/>
    <s v="KK--728E"/>
    <s v="八乐梦"/>
    <s v="在用"/>
    <s v="急诊科"/>
    <s v="2009.11.10"/>
    <d v="2009-11-10T00:00:00"/>
    <s v="保外"/>
    <s v="保外"/>
    <s v="急诊科"/>
    <s v="推车"/>
    <x v="9"/>
    <s v="一类"/>
    <n v="7.7178082191780826"/>
    <s v="3年-8年"/>
    <s v="N"/>
    <x v="3"/>
  </r>
  <r>
    <n v="767"/>
    <s v="转运推车"/>
    <s v="KK--728E"/>
    <s v="八乐梦"/>
    <s v="在用"/>
    <s v="急诊科"/>
    <s v="2009.11.10"/>
    <d v="2009-11-10T00:00:00"/>
    <s v="保外"/>
    <s v="保外"/>
    <s v="急诊科"/>
    <s v="推车"/>
    <x v="9"/>
    <s v="一类"/>
    <n v="7.7178082191780826"/>
    <s v="3年-8年"/>
    <s v="N"/>
    <x v="3"/>
  </r>
  <r>
    <n v="768"/>
    <s v="转运推车"/>
    <s v="KK-723"/>
    <s v="八乐梦"/>
    <s v="在用"/>
    <s v="急诊科"/>
    <s v="2008.01.04"/>
    <d v="2008-01-04T00:00:00"/>
    <s v="保外"/>
    <s v="保外"/>
    <s v="急诊科"/>
    <s v="推车"/>
    <x v="9"/>
    <s v="一类"/>
    <n v="9.5698630136986296"/>
    <s v="8年以上"/>
    <s v="N"/>
    <x v="3"/>
  </r>
  <r>
    <n v="769"/>
    <s v="转运推车"/>
    <s v="KK-723"/>
    <s v="八乐梦"/>
    <s v="在用"/>
    <s v="急诊科"/>
    <s v="2008.01.04"/>
    <d v="2008-01-04T00:00:00"/>
    <s v="保外"/>
    <s v="保外"/>
    <s v="急诊科"/>
    <s v="推车"/>
    <x v="9"/>
    <s v="一类"/>
    <n v="9.5698630136986296"/>
    <s v="8年以上"/>
    <s v="N"/>
    <x v="3"/>
  </r>
  <r>
    <n v="770"/>
    <s v="耳鼻喉棕合治疗椅"/>
    <s v="MC-1000"/>
    <s v="天津美的斯达医疗"/>
    <s v="在用"/>
    <s v="手术室"/>
    <s v="2006.10.17"/>
    <d v="2006-10-17T00:00:00"/>
    <s v="保外"/>
    <s v="保外"/>
    <s v="手术室"/>
    <s v="耳鼻喉棕合治疗椅"/>
    <x v="9"/>
    <s v="二类"/>
    <n v="10.786301369863013"/>
    <s v="8年以上"/>
    <s v="Y"/>
    <x v="2"/>
  </r>
  <r>
    <n v="771"/>
    <s v="供氧化亚氮器"/>
    <s v="HS-2001A(包括5只钢瓶"/>
    <s v="上海骏健医疗"/>
    <s v="在用"/>
    <s v="妇产科"/>
    <s v="2003.12.17"/>
    <d v="2003-12-17T00:00:00"/>
    <s v="保外"/>
    <s v="保外"/>
    <s v="妇产科门诊"/>
    <s v="供氧化亚氮器"/>
    <x v="5"/>
    <s v="三类"/>
    <n v="13.621917808219179"/>
    <s v="8年以上"/>
    <s v="Y"/>
    <x v="0"/>
  </r>
  <r>
    <n v="772"/>
    <s v="监护仪"/>
    <s v="UT4000A-5A1000"/>
    <s v="深圳金科威"/>
    <s v="在用"/>
    <s v="18病区"/>
    <s v="2002.09.23"/>
    <d v="2002-09-23T00:00:00"/>
    <s v="保外"/>
    <s v="保外"/>
    <s v="18病区"/>
    <s v="监护仪"/>
    <x v="6"/>
    <s v="三类"/>
    <n v="14.854794520547944"/>
    <s v="8年以上"/>
    <s v="Y"/>
    <x v="0"/>
  </r>
  <r>
    <n v="773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74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75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76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77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78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79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80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81"/>
    <s v="电动病床"/>
    <s v="CA-52L3-3CB"/>
    <s v="八乐梦"/>
    <s v="在用"/>
    <s v="3病区"/>
    <s v="2011.05.26"/>
    <d v="2011-05-26T00:00:00"/>
    <s v="保外"/>
    <s v="保外"/>
    <s v="3病区"/>
    <s v="电动病床"/>
    <x v="9"/>
    <s v="二类"/>
    <n v="6.1780821917808222"/>
    <s v="3年-8年"/>
    <s v="Y"/>
    <x v="2"/>
  </r>
  <r>
    <n v="782"/>
    <s v="高频电刀"/>
    <s v="GD350-D"/>
    <s v="上海沪通"/>
    <s v="在用"/>
    <s v="手术室"/>
    <s v="2003.05.27"/>
    <d v="2003-05-27T00:00:00"/>
    <s v="保外"/>
    <s v="保外"/>
    <s v="手术室"/>
    <s v="高频电刀"/>
    <x v="10"/>
    <s v="三类"/>
    <n v="14.180821917808219"/>
    <s v="8年以上"/>
    <s v="Y"/>
    <x v="1"/>
  </r>
  <r>
    <n v="783"/>
    <s v="高频电刀"/>
    <s v="GD350-D"/>
    <s v="上海沪通"/>
    <s v="在用"/>
    <s v="手术室"/>
    <s v="2002.08.30"/>
    <d v="2002-08-30T00:00:00"/>
    <s v="保外"/>
    <s v="保外"/>
    <s v="手术室"/>
    <s v="高频电刀"/>
    <x v="10"/>
    <s v="三类"/>
    <n v="14.920547945205479"/>
    <s v="8年以上"/>
    <s v="Y"/>
    <x v="1"/>
  </r>
  <r>
    <n v="784"/>
    <s v="高频电刀"/>
    <s v="GD350-D"/>
    <s v="上海沪通"/>
    <s v="在用"/>
    <s v="手术室"/>
    <s v="2002.02.26"/>
    <d v="2002-02-26T00:00:00"/>
    <s v="保外"/>
    <s v="保外"/>
    <s v="手术室"/>
    <s v="高频电刀"/>
    <x v="10"/>
    <s v="三类"/>
    <n v="15.427397260273972"/>
    <s v="8年以上"/>
    <s v="Y"/>
    <x v="1"/>
  </r>
  <r>
    <n v="785"/>
    <s v="高频电刀"/>
    <s v="GD350-D"/>
    <s v="上海沪通"/>
    <s v="在用"/>
    <s v="手术室"/>
    <s v="2001.04.23"/>
    <d v="2001-04-23T00:00:00"/>
    <s v="保外"/>
    <s v="保外"/>
    <s v="手术室"/>
    <s v="高频电刀"/>
    <x v="10"/>
    <s v="三类"/>
    <n v="16.273972602739725"/>
    <s v="8年以上"/>
    <s v="Y"/>
    <x v="1"/>
  </r>
  <r>
    <n v="786"/>
    <s v="体外自动除颤仪"/>
    <s v="普美康Heart Save PAD"/>
    <s v="德国曼吉士"/>
    <s v="在用"/>
    <s v="门诊部"/>
    <s v="2017.02.20"/>
    <d v="2017-02-20T00:00:00"/>
    <s v="保内"/>
    <s v="保内2019.2"/>
    <s v="门诊部"/>
    <s v="除颤仪"/>
    <x v="6"/>
    <s v="三类"/>
    <n v="0.43287671232876712"/>
    <s v="1年以内"/>
    <s v="Y"/>
    <x v="0"/>
  </r>
  <r>
    <n v="787"/>
    <s v="体外自动除颤仪"/>
    <s v="普美康Heart Save PAD"/>
    <s v="德国曼吉士"/>
    <s v="在用"/>
    <s v="25病区"/>
    <s v="2017.02.20"/>
    <d v="2017-02-20T00:00:00"/>
    <s v="保内"/>
    <s v="保内2019.2"/>
    <s v="25病区"/>
    <s v="除颤仪"/>
    <x v="6"/>
    <s v="三类"/>
    <n v="0.43287671232876712"/>
    <s v="1年以内"/>
    <s v="Y"/>
    <x v="0"/>
  </r>
  <r>
    <n v="788"/>
    <s v="体外自动除颤仪"/>
    <s v="普美康Heart Save PAD"/>
    <s v="德国曼吉士"/>
    <s v="在用"/>
    <s v="8病区"/>
    <s v="2017.02.20"/>
    <d v="2017-02-20T00:00:00"/>
    <s v="保内"/>
    <s v="保内2019.2"/>
    <s v="8病区"/>
    <s v="除颤仪"/>
    <x v="6"/>
    <s v="三类"/>
    <n v="0.43287671232876712"/>
    <s v="1年以内"/>
    <s v="Y"/>
    <x v="0"/>
  </r>
  <r>
    <n v="789"/>
    <s v="体外自动除颤仪"/>
    <s v="普美康Heart Save PAD"/>
    <s v="德国曼吉士"/>
    <s v="在用"/>
    <s v="10病区"/>
    <s v="2017.02.20"/>
    <d v="2017-02-20T00:00:00"/>
    <s v="保内"/>
    <s v="保内2019.2"/>
    <s v="10病区"/>
    <s v="除颤仪"/>
    <x v="6"/>
    <s v="三类"/>
    <n v="0.43287671232876712"/>
    <s v="1年以内"/>
    <s v="Y"/>
    <x v="0"/>
  </r>
  <r>
    <n v="790"/>
    <s v="体外自动除颤仪"/>
    <s v="普美康Heart Save PAD"/>
    <s v="德国曼吉士"/>
    <s v="在用"/>
    <s v="31病区"/>
    <s v="2017.02.20"/>
    <d v="2017-02-20T00:00:00"/>
    <s v="保内"/>
    <s v="保内2019.2"/>
    <s v="31病区"/>
    <s v="除颤仪"/>
    <x v="6"/>
    <s v="三类"/>
    <n v="0.43287671232876712"/>
    <s v="1年以内"/>
    <s v="Y"/>
    <x v="0"/>
  </r>
  <r>
    <n v="791"/>
    <s v="体外自动除颤仪"/>
    <s v="普美康Heart Save PAD"/>
    <s v="德国曼吉士"/>
    <s v="在用"/>
    <s v="12病区"/>
    <s v="2017.02.20"/>
    <d v="2017-02-20T00:00:00"/>
    <s v="保内"/>
    <s v="保内2019.2"/>
    <s v="12病区"/>
    <s v="除颤仪"/>
    <x v="6"/>
    <s v="三类"/>
    <n v="0.43287671232876712"/>
    <s v="1年以内"/>
    <s v="Y"/>
    <x v="0"/>
  </r>
  <r>
    <n v="792"/>
    <s v="体外自动除颤仪"/>
    <s v="普美康Heart Save PAD"/>
    <s v="德国曼吉士"/>
    <s v="在用"/>
    <s v="11病区"/>
    <s v="2017.02.20"/>
    <d v="2017-02-20T00:00:00"/>
    <s v="保内"/>
    <s v="保内2019.2"/>
    <s v="11病区"/>
    <s v="除颤仪"/>
    <x v="6"/>
    <s v="三类"/>
    <n v="0.43287671232876712"/>
    <s v="1年以内"/>
    <s v="Y"/>
    <x v="0"/>
  </r>
  <r>
    <n v="793"/>
    <s v="体外自动除颤仪"/>
    <s v="普美康Heart Save PAD"/>
    <s v="德国曼吉士"/>
    <s v="在用"/>
    <s v="18病区"/>
    <s v="2017.02.20"/>
    <d v="2017-02-20T00:00:00"/>
    <s v="保内"/>
    <s v="保内2019.2"/>
    <s v="18病区"/>
    <s v="除颤仪"/>
    <x v="6"/>
    <s v="三类"/>
    <n v="0.43287671232876712"/>
    <s v="1年以内"/>
    <s v="Y"/>
    <x v="0"/>
  </r>
  <r>
    <n v="794"/>
    <s v="体外自动除颤仪"/>
    <s v="普美康Heart Save PAD"/>
    <s v="德国曼吉士"/>
    <s v="在用"/>
    <s v="17病区"/>
    <s v="2017.02.20"/>
    <d v="2017-02-20T00:00:00"/>
    <s v="保内"/>
    <s v="保内2019.2"/>
    <s v="17病区"/>
    <s v="除颤仪"/>
    <x v="6"/>
    <s v="三类"/>
    <n v="0.43287671232876712"/>
    <s v="1年以内"/>
    <s v="Y"/>
    <x v="0"/>
  </r>
  <r>
    <n v="795"/>
    <s v="体外自动除颤仪"/>
    <s v="普美康Heart Save PAD"/>
    <s v="德国曼吉士"/>
    <s v="在用"/>
    <s v="22病区"/>
    <s v="2017.02.20"/>
    <d v="2017-02-20T00:00:00"/>
    <s v="保内"/>
    <s v="保内2019.2"/>
    <s v="22病区"/>
    <s v="除颤仪"/>
    <x v="6"/>
    <s v="三类"/>
    <n v="0.43287671232876712"/>
    <s v="1年以内"/>
    <s v="Y"/>
    <x v="0"/>
  </r>
  <r>
    <n v="796"/>
    <s v="体外自动除颤仪"/>
    <s v="普美康Heart Save PAD"/>
    <s v="德国曼吉士"/>
    <s v="在用"/>
    <s v="医学工程部"/>
    <s v="2017.02.20"/>
    <d v="2017-02-20T00:00:00"/>
    <s v="保内"/>
    <s v="保内2019.2"/>
    <s v="设备仓库"/>
    <s v="除颤仪"/>
    <x v="6"/>
    <s v="三类"/>
    <n v="0.43287671232876712"/>
    <s v="1年以内"/>
    <s v="Y"/>
    <x v="0"/>
  </r>
  <r>
    <n v="797"/>
    <s v="体外自动除颤仪"/>
    <s v="普美康Heart Save PAD"/>
    <s v="德国曼吉士"/>
    <s v="在用"/>
    <s v="21病区"/>
    <s v="2017.02.20"/>
    <d v="2017-02-20T00:00:00"/>
    <s v="保内"/>
    <s v="保内2019.2"/>
    <s v="21病区"/>
    <s v="除颤仪"/>
    <x v="6"/>
    <s v="三类"/>
    <n v="0.43287671232876712"/>
    <s v="1年以内"/>
    <s v="Y"/>
    <x v="0"/>
  </r>
  <r>
    <n v="798"/>
    <s v="体外自动除颤仪"/>
    <s v="普美康Heart Save PAD"/>
    <s v="德国曼吉士"/>
    <s v="在用"/>
    <s v="27病区"/>
    <s v="2017.02.20"/>
    <d v="2017-02-20T00:00:00"/>
    <s v="保内"/>
    <s v="保内2019.2"/>
    <s v="27病区"/>
    <s v="除颤仪"/>
    <x v="6"/>
    <s v="三类"/>
    <n v="0.43287671232876712"/>
    <s v="1年以内"/>
    <s v="Y"/>
    <x v="0"/>
  </r>
  <r>
    <n v="799"/>
    <s v="体外自动除颤仪"/>
    <s v="普美康Heart Save PAD"/>
    <s v="德国曼吉士"/>
    <s v="在用"/>
    <s v="29病区"/>
    <s v="2017.02.20"/>
    <d v="2017-02-20T00:00:00"/>
    <s v="保内"/>
    <s v="保内2019.2"/>
    <s v="29病区"/>
    <s v="除颤仪"/>
    <x v="6"/>
    <s v="三类"/>
    <n v="0.43287671232876712"/>
    <s v="1年以内"/>
    <s v="Y"/>
    <x v="0"/>
  </r>
  <r>
    <n v="800"/>
    <s v="体外自动除颤仪"/>
    <s v="普美康Heart Save PAD"/>
    <s v="德国曼吉士"/>
    <s v="在用"/>
    <s v="医学工程部"/>
    <s v="2017.02.20"/>
    <d v="2017-02-20T00:00:00"/>
    <s v="保内"/>
    <s v="保内2019.2"/>
    <s v="设备仓库"/>
    <s v="除颤仪"/>
    <x v="6"/>
    <s v="三类"/>
    <n v="0.43287671232876712"/>
    <s v="1年以内"/>
    <s v="Y"/>
    <x v="0"/>
  </r>
  <r>
    <n v="801"/>
    <s v="体外自动除颤仪"/>
    <s v="普美康Heart Save PAD"/>
    <s v="德国曼吉士"/>
    <s v="在用"/>
    <s v="门诊部"/>
    <s v="2017.02.20"/>
    <d v="2017-02-20T00:00:00"/>
    <s v="保内"/>
    <s v="保内2019.2"/>
    <s v="呼吸内科"/>
    <s v="除颤仪"/>
    <x v="6"/>
    <s v="三类"/>
    <n v="0.43287671232876712"/>
    <s v="1年以内"/>
    <s v="Y"/>
    <x v="0"/>
  </r>
  <r>
    <n v="802"/>
    <s v="体外自动除颤仪"/>
    <s v="普美康Heart Save PAD"/>
    <s v="德国曼吉士"/>
    <s v="在用"/>
    <s v="妇产科"/>
    <s v="2017.02.20"/>
    <d v="2017-02-20T00:00:00"/>
    <s v="保内"/>
    <s v="保内2019.2"/>
    <s v="妇产科门诊"/>
    <s v="除颤仪"/>
    <x v="6"/>
    <s v="三类"/>
    <n v="0.43287671232876712"/>
    <s v="1年以内"/>
    <s v="Y"/>
    <x v="0"/>
  </r>
  <r>
    <n v="803"/>
    <s v="体外自动除颤仪"/>
    <s v="普美康Heart Save PAD"/>
    <s v="德国曼吉士"/>
    <s v="在用"/>
    <s v="内科"/>
    <s v="2017.02.20"/>
    <d v="2017-02-20T00:00:00"/>
    <s v="保内"/>
    <s v="保内2019.2"/>
    <s v="内科门诊"/>
    <s v="除颤仪"/>
    <x v="6"/>
    <s v="三类"/>
    <n v="0.43287671232876712"/>
    <s v="1年以内"/>
    <s v="Y"/>
    <x v="0"/>
  </r>
  <r>
    <n v="804"/>
    <s v="体外自动除颤仪"/>
    <s v="普美康Heart Save PAD"/>
    <s v="德国曼吉士"/>
    <s v="在用"/>
    <s v="23病区"/>
    <s v="2017.02.20"/>
    <d v="2017-02-20T00:00:00"/>
    <s v="保内"/>
    <s v="保内2019.2"/>
    <s v="23病区"/>
    <s v="除颤仪"/>
    <x v="6"/>
    <s v="三类"/>
    <n v="0.43287671232876712"/>
    <s v="1年以内"/>
    <s v="Y"/>
    <x v="0"/>
  </r>
  <r>
    <n v="805"/>
    <s v="体外自动除颤仪"/>
    <s v="普美康Heart Save PAD"/>
    <s v="德国曼吉士"/>
    <s v="在用"/>
    <s v="核医学科"/>
    <s v="2017.02.20"/>
    <d v="2017-02-20T00:00:00"/>
    <s v="保内"/>
    <s v="保内2019.2"/>
    <s v="核医学科"/>
    <s v="除颤仪"/>
    <x v="6"/>
    <s v="三类"/>
    <n v="0.43287671232876712"/>
    <s v="1年以内"/>
    <s v="Y"/>
    <x v="0"/>
  </r>
  <r>
    <n v="806"/>
    <s v="体外自动除颤仪"/>
    <s v="普美康Heart Save PAD"/>
    <s v="德国曼吉士"/>
    <s v="在用"/>
    <s v="医学工程部"/>
    <s v="2017.02.20"/>
    <d v="2017-02-20T00:00:00"/>
    <s v="保内"/>
    <s v="保内2019.2"/>
    <s v="设备仓库"/>
    <s v="除颤仪"/>
    <x v="6"/>
    <s v="三类"/>
    <n v="0.43287671232876712"/>
    <s v="1年以内"/>
    <s v="Y"/>
    <x v="0"/>
  </r>
  <r>
    <n v="807"/>
    <s v="体外自动除颤仪"/>
    <s v="普美康Heart Save PAD"/>
    <s v="德国曼吉士"/>
    <s v="在用"/>
    <s v="19病区"/>
    <s v="2017.02.20"/>
    <d v="2017-02-20T00:00:00"/>
    <s v="保内"/>
    <s v="保内2019.2"/>
    <s v="19病区"/>
    <s v="除颤仪"/>
    <x v="6"/>
    <s v="三类"/>
    <n v="0.43287671232876712"/>
    <s v="1年以内"/>
    <s v="Y"/>
    <x v="0"/>
  </r>
  <r>
    <n v="808"/>
    <s v="体外自动除颤仪"/>
    <s v="普美康Heart Save PAD"/>
    <s v="德国曼吉士"/>
    <s v="在用"/>
    <s v="20病区"/>
    <s v="2017.02.20"/>
    <d v="2017-02-20T00:00:00"/>
    <s v="保内"/>
    <s v="保内2019.2"/>
    <s v="20病区"/>
    <s v="除颤仪"/>
    <x v="6"/>
    <s v="三类"/>
    <n v="0.43287671232876712"/>
    <s v="1年以内"/>
    <s v="Y"/>
    <x v="0"/>
  </r>
  <r>
    <n v="809"/>
    <s v="体外自动除颤仪"/>
    <s v="普美康Heart Save PAD"/>
    <s v="德国曼吉士"/>
    <s v="在用"/>
    <s v="15病区"/>
    <s v="2017.02.20"/>
    <d v="2017-02-20T00:00:00"/>
    <s v="保内"/>
    <s v="保内2019.2"/>
    <s v="15病区"/>
    <s v="除颤仪"/>
    <x v="6"/>
    <s v="三类"/>
    <n v="0.43287671232876712"/>
    <s v="1年以内"/>
    <s v="Y"/>
    <x v="0"/>
  </r>
  <r>
    <n v="810"/>
    <s v="体外自动除颤仪"/>
    <s v="普美康Heart Save PAD"/>
    <s v="德国曼吉士"/>
    <s v="在用"/>
    <s v="16病区"/>
    <s v="2017.02.20"/>
    <d v="2017-02-20T00:00:00"/>
    <s v="保内"/>
    <s v="保内2019.2"/>
    <s v="16病区"/>
    <s v="除颤仪"/>
    <x v="6"/>
    <s v="三类"/>
    <n v="0.43287671232876712"/>
    <s v="1年以内"/>
    <s v="Y"/>
    <x v="0"/>
  </r>
  <r>
    <n v="811"/>
    <s v="体外自动除颤仪"/>
    <s v="普美康Heart Save PAD"/>
    <s v="德国曼吉士"/>
    <s v="在用"/>
    <s v="5病区"/>
    <s v="2017.02.20"/>
    <d v="2017-02-20T00:00:00"/>
    <s v="保内"/>
    <s v="保内2019.2"/>
    <s v="5病区产房"/>
    <s v="除颤仪"/>
    <x v="6"/>
    <s v="三类"/>
    <n v="0.43287671232876712"/>
    <s v="1年以内"/>
    <s v="Y"/>
    <x v="0"/>
  </r>
  <r>
    <n v="812"/>
    <s v="体外自动除颤仪"/>
    <s v="普美康Heart Save PAD"/>
    <s v="德国曼吉士"/>
    <s v="在用"/>
    <s v="急诊科"/>
    <s v="2017.02.20"/>
    <d v="2017-02-20T00:00:00"/>
    <s v="保内"/>
    <s v="保内2019.2"/>
    <s v="输液室"/>
    <s v="除颤仪"/>
    <x v="6"/>
    <s v="三类"/>
    <n v="0.43287671232876712"/>
    <s v="1年以内"/>
    <s v="Y"/>
    <x v="0"/>
  </r>
  <r>
    <n v="813"/>
    <s v="体外自动除颤仪"/>
    <s v="普美康Heart Save PAD"/>
    <s v="德国曼吉士"/>
    <s v="在用"/>
    <s v="影像中心"/>
    <s v="2017.02.20"/>
    <d v="2017-02-20T00:00:00"/>
    <s v="保内"/>
    <s v="保内2019.2"/>
    <s v="门诊部"/>
    <s v="除颤仪"/>
    <x v="6"/>
    <s v="三类"/>
    <n v="0.43287671232876712"/>
    <s v="1年以内"/>
    <s v="Y"/>
    <x v="0"/>
  </r>
  <r>
    <n v="814"/>
    <s v="体外自动除颤仪"/>
    <s v="普美康Heart Save PAD"/>
    <s v="德国曼吉士"/>
    <s v="在用"/>
    <s v="1病区"/>
    <s v="2017.02.20"/>
    <d v="2017-02-20T00:00:00"/>
    <s v="保内"/>
    <s v="保内2019.2"/>
    <s v="1病区"/>
    <s v="除颤仪"/>
    <x v="6"/>
    <s v="三类"/>
    <n v="0.43287671232876712"/>
    <s v="1年以内"/>
    <s v="Y"/>
    <x v="0"/>
  </r>
  <r>
    <n v="815"/>
    <s v="体外自动除颤仪"/>
    <s v="普美康Heart Save PAD"/>
    <s v="德国曼吉士"/>
    <s v="在用"/>
    <s v="影像中心"/>
    <s v="2017.02.20"/>
    <d v="2017-02-20T00:00:00"/>
    <s v="保内"/>
    <s v="保内2019.2"/>
    <s v="住院部"/>
    <s v="除颤仪"/>
    <x v="6"/>
    <s v="三类"/>
    <n v="0.43287671232876712"/>
    <s v="1年以内"/>
    <s v="Y"/>
    <x v="0"/>
  </r>
  <r>
    <n v="816"/>
    <s v="体外自动除颤仪"/>
    <s v="普美康Heart Save PAD"/>
    <s v="德国曼吉士"/>
    <s v="在用"/>
    <s v="超声科"/>
    <s v="2017.02.20"/>
    <d v="2017-02-20T00:00:00"/>
    <s v="保内"/>
    <s v="保内2019.2"/>
    <s v="住院B超"/>
    <s v="除颤仪"/>
    <x v="6"/>
    <s v="三类"/>
    <n v="0.43287671232876712"/>
    <s v="1年以内"/>
    <s v="Y"/>
    <x v="0"/>
  </r>
  <r>
    <n v="817"/>
    <s v="体外自动除颤仪"/>
    <s v="普美康Heart Save PAD"/>
    <s v="德国曼吉士"/>
    <s v="在用"/>
    <s v="超声科"/>
    <s v="2017.02.20"/>
    <d v="2017-02-20T00:00:00"/>
    <s v="保内"/>
    <s v="保内2019.2"/>
    <s v="门诊部"/>
    <s v="除颤仪"/>
    <x v="6"/>
    <s v="三类"/>
    <n v="0.43287671232876712"/>
    <s v="1年以内"/>
    <s v="Y"/>
    <x v="0"/>
  </r>
  <r>
    <n v="818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s v="一类"/>
    <n v="5.9287671232876713"/>
    <s v="3年-8年"/>
    <s v="N"/>
    <x v="3"/>
  </r>
  <r>
    <n v="819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s v="一类"/>
    <n v="5.9287671232876713"/>
    <s v="3年-8年"/>
    <s v="N"/>
    <x v="3"/>
  </r>
  <r>
    <n v="820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s v="一类"/>
    <n v="5.9287671232876713"/>
    <s v="3年-8年"/>
    <s v="N"/>
    <x v="3"/>
  </r>
  <r>
    <n v="821"/>
    <s v="抢救推车"/>
    <s v="KK-800"/>
    <s v="日本八乐梦"/>
    <s v="在用"/>
    <s v="急诊科"/>
    <s v="2011.08.24"/>
    <d v="2011-08-25T00:00:00"/>
    <s v="保外"/>
    <s v="保外"/>
    <s v="急诊科"/>
    <s v="推车"/>
    <x v="9"/>
    <s v="一类"/>
    <n v="5.9287671232876713"/>
    <s v="3年-8年"/>
    <s v="N"/>
    <x v="3"/>
  </r>
  <r>
    <n v="822"/>
    <s v="转运推车"/>
    <s v="KK-728E"/>
    <s v="八乐梦"/>
    <s v="在用"/>
    <s v="30病区"/>
    <s v="2011.05.26"/>
    <d v="2011-05-26T00:00:00"/>
    <s v="保外"/>
    <s v="保外"/>
    <s v="30病区"/>
    <s v="推车"/>
    <x v="9"/>
    <s v="一类"/>
    <n v="6.1780821917808222"/>
    <s v="3年-8年"/>
    <s v="N"/>
    <x v="3"/>
  </r>
  <r>
    <n v="823"/>
    <s v="转运推车"/>
    <s v="KK-728E"/>
    <s v="八乐梦"/>
    <s v="在用"/>
    <s v="29病区"/>
    <s v="2011.05.26"/>
    <d v="2011-05-26T00:00:00"/>
    <s v="保外"/>
    <s v="保外"/>
    <s v="29病区"/>
    <s v="推车"/>
    <x v="9"/>
    <s v="一类"/>
    <n v="6.1780821917808222"/>
    <s v="3年-8年"/>
    <s v="N"/>
    <x v="3"/>
  </r>
  <r>
    <n v="824"/>
    <s v="转运推车"/>
    <s v="KK-728E"/>
    <s v="八乐梦"/>
    <s v="在用"/>
    <s v="25病区"/>
    <s v="2011.05.26"/>
    <d v="2011-05-26T00:00:00"/>
    <s v="保外"/>
    <s v="保外"/>
    <s v="25病区"/>
    <s v="推车"/>
    <x v="9"/>
    <s v="一类"/>
    <n v="6.1780821917808222"/>
    <s v="3年-8年"/>
    <s v="N"/>
    <x v="3"/>
  </r>
  <r>
    <n v="825"/>
    <s v="转运推车"/>
    <s v="KK-728E"/>
    <s v="八乐梦"/>
    <s v="在用"/>
    <s v="23病区"/>
    <s v="2011.05.26"/>
    <d v="2011-05-26T00:00:00"/>
    <s v="保外"/>
    <s v="保外"/>
    <s v="23病区"/>
    <s v="推车"/>
    <x v="9"/>
    <s v="一类"/>
    <n v="6.1780821917808222"/>
    <s v="3年-8年"/>
    <s v="N"/>
    <x v="3"/>
  </r>
  <r>
    <n v="826"/>
    <s v="转运推车"/>
    <s v="KK-728E"/>
    <s v="八乐梦"/>
    <s v="在用"/>
    <s v="17病区"/>
    <s v="2011.05.26"/>
    <d v="2011-05-26T00:00:00"/>
    <s v="保外"/>
    <s v="保外"/>
    <s v="17病区"/>
    <s v="推车"/>
    <x v="9"/>
    <s v="一类"/>
    <n v="6.1780821917808222"/>
    <s v="3年-8年"/>
    <s v="N"/>
    <x v="3"/>
  </r>
  <r>
    <n v="827"/>
    <s v="转运推车"/>
    <s v="KK-728E"/>
    <s v="八乐梦"/>
    <s v="在用"/>
    <s v="21病区"/>
    <s v="2011.05.26"/>
    <d v="2011-05-26T00:00:00"/>
    <s v="保外"/>
    <s v="保外"/>
    <s v="21病区"/>
    <s v="推车"/>
    <x v="9"/>
    <s v="一类"/>
    <n v="6.1780821917808222"/>
    <s v="3年-8年"/>
    <s v="N"/>
    <x v="3"/>
  </r>
  <r>
    <n v="828"/>
    <s v="转运推车"/>
    <s v="KK-728E"/>
    <s v="八乐梦"/>
    <s v="在用"/>
    <s v="19病区"/>
    <s v="2011.05.26"/>
    <d v="2011-05-26T00:00:00"/>
    <s v="保外"/>
    <s v="保外"/>
    <s v="19病区"/>
    <s v="推车"/>
    <x v="9"/>
    <s v="一类"/>
    <n v="6.1780821917808222"/>
    <s v="3年-8年"/>
    <s v="N"/>
    <x v="3"/>
  </r>
  <r>
    <n v="829"/>
    <s v="转运推车"/>
    <s v="KK-728E"/>
    <s v="八乐梦"/>
    <s v="在用"/>
    <s v="18病区"/>
    <s v="2011.05.26"/>
    <d v="2011-05-26T00:00:00"/>
    <s v="保外"/>
    <s v="保外"/>
    <s v="18病区"/>
    <s v="推车"/>
    <x v="9"/>
    <s v="一类"/>
    <n v="6.1780821917808222"/>
    <s v="3年-8年"/>
    <s v="N"/>
    <x v="3"/>
  </r>
  <r>
    <n v="830"/>
    <s v="转运推车"/>
    <s v="KK-728E"/>
    <s v="八乐梦"/>
    <s v="在用"/>
    <s v="17病区"/>
    <s v="2011.05.26"/>
    <d v="2011-05-26T00:00:00"/>
    <s v="保外"/>
    <s v="保外"/>
    <s v="17病区"/>
    <s v="推车"/>
    <x v="9"/>
    <s v="一类"/>
    <n v="6.1780821917808222"/>
    <s v="3年-8年"/>
    <s v="N"/>
    <x v="3"/>
  </r>
  <r>
    <n v="831"/>
    <s v="转运推车"/>
    <s v="KK-728E"/>
    <s v="八乐梦"/>
    <s v="在用"/>
    <s v="16病区"/>
    <s v="2011.05.26"/>
    <d v="2011-05-26T00:00:00"/>
    <s v="保外"/>
    <s v="保外"/>
    <s v="16病区"/>
    <s v="推车"/>
    <x v="9"/>
    <s v="一类"/>
    <n v="6.1780821917808222"/>
    <s v="3年-8年"/>
    <s v="N"/>
    <x v="3"/>
  </r>
  <r>
    <n v="832"/>
    <s v="转运推车"/>
    <s v="KK-728E"/>
    <s v="八乐梦"/>
    <s v="在用"/>
    <s v="15病区"/>
    <s v="2011.05.26"/>
    <d v="2011-05-26T00:00:00"/>
    <s v="保外"/>
    <s v="保外"/>
    <s v="15病区"/>
    <s v="推车"/>
    <x v="9"/>
    <s v="一类"/>
    <n v="6.1780821917808222"/>
    <s v="3年-8年"/>
    <s v="N"/>
    <x v="3"/>
  </r>
  <r>
    <n v="833"/>
    <s v="转运推车"/>
    <s v="KK-728E"/>
    <s v="八乐梦"/>
    <s v="在用"/>
    <s v="12病区"/>
    <s v="2011.05.26"/>
    <d v="2011-05-26T00:00:00"/>
    <s v="保外"/>
    <s v="保外"/>
    <s v="12病区"/>
    <s v="推车"/>
    <x v="9"/>
    <s v="一类"/>
    <n v="6.1780821917808222"/>
    <s v="3年-8年"/>
    <s v="N"/>
    <x v="3"/>
  </r>
  <r>
    <n v="834"/>
    <s v="转运推车"/>
    <s v="KK-728E"/>
    <s v="八乐梦"/>
    <s v="在用"/>
    <s v="8病区"/>
    <s v="2011.05.26"/>
    <d v="2011-05-26T00:00:00"/>
    <s v="保外"/>
    <s v="保外"/>
    <s v="8病区"/>
    <s v="推车"/>
    <x v="9"/>
    <s v="一类"/>
    <n v="6.1780821917808222"/>
    <s v="3年-8年"/>
    <s v="N"/>
    <x v="3"/>
  </r>
  <r>
    <n v="835"/>
    <s v="转运推车"/>
    <s v="KK-728E"/>
    <s v="八乐梦"/>
    <s v="在用"/>
    <s v="7病区"/>
    <s v="2011.05.26"/>
    <d v="2011-05-26T00:00:00"/>
    <s v="保外"/>
    <s v="保外"/>
    <s v="7病区"/>
    <s v="推车"/>
    <x v="9"/>
    <s v="一类"/>
    <n v="6.1780821917808222"/>
    <s v="3年-8年"/>
    <s v="N"/>
    <x v="3"/>
  </r>
  <r>
    <n v="836"/>
    <s v="转运推车"/>
    <s v="KK-728E"/>
    <s v="八乐梦"/>
    <s v="在用"/>
    <s v="6病区"/>
    <s v="2011.05.26"/>
    <d v="2011-05-26T00:00:00"/>
    <s v="保外"/>
    <s v="保外"/>
    <s v="6病区"/>
    <s v="推车"/>
    <x v="9"/>
    <s v="一类"/>
    <n v="6.1780821917808222"/>
    <s v="3年-8年"/>
    <s v="N"/>
    <x v="3"/>
  </r>
  <r>
    <n v="837"/>
    <s v="转运推车"/>
    <s v="KK-728E"/>
    <s v="八乐梦"/>
    <s v="在用"/>
    <s v="5病区"/>
    <s v="2011.05.26"/>
    <d v="2011-05-26T00:00:00"/>
    <s v="保外"/>
    <s v="保外"/>
    <s v="5病区"/>
    <s v="推车"/>
    <x v="9"/>
    <s v="一类"/>
    <n v="6.1780821917808222"/>
    <s v="3年-8年"/>
    <s v="N"/>
    <x v="3"/>
  </r>
  <r>
    <n v="838"/>
    <s v="转运推车"/>
    <s v="KK-728E"/>
    <s v="八乐梦"/>
    <s v="在用"/>
    <s v="27病区"/>
    <s v="2011.05.26"/>
    <d v="2011-05-26T00:00:00"/>
    <s v="保外"/>
    <s v="保外"/>
    <s v="27病区"/>
    <s v="推车"/>
    <x v="9"/>
    <s v="一类"/>
    <n v="6.1780821917808222"/>
    <s v="3年-8年"/>
    <s v="N"/>
    <x v="3"/>
  </r>
  <r>
    <n v="839"/>
    <s v="转运推车"/>
    <s v="KK-728E"/>
    <s v="八乐梦"/>
    <s v="在用"/>
    <s v="1病区"/>
    <s v="2011.05.26"/>
    <d v="2011-05-26T00:00:00"/>
    <s v="保外"/>
    <s v="保外"/>
    <s v="1病区"/>
    <s v="推车"/>
    <x v="9"/>
    <s v="一类"/>
    <n v="6.1780821917808222"/>
    <s v="3年-8年"/>
    <s v="N"/>
    <x v="3"/>
  </r>
  <r>
    <n v="840"/>
    <s v="转运推车"/>
    <s v="KK-728E"/>
    <s v="八乐梦"/>
    <s v="在用"/>
    <s v="28病区"/>
    <s v="2011.05.26"/>
    <d v="2011-05-26T00:00:00"/>
    <s v="保外"/>
    <s v="保外"/>
    <s v="28病区"/>
    <s v="推车"/>
    <x v="9"/>
    <s v="一类"/>
    <n v="6.1780821917808222"/>
    <s v="3年-8年"/>
    <s v="N"/>
    <x v="3"/>
  </r>
  <r>
    <n v="841"/>
    <s v="转运推车"/>
    <s v="KK-728E"/>
    <s v="八乐梦"/>
    <s v="在用"/>
    <s v="11病区"/>
    <s v="2011.05.26"/>
    <d v="2011-05-26T00:00:00"/>
    <s v="保外"/>
    <s v="保外"/>
    <s v="11病区"/>
    <s v="推车"/>
    <x v="9"/>
    <s v="一类"/>
    <n v="6.1780821917808222"/>
    <s v="3年-8年"/>
    <s v="N"/>
    <x v="3"/>
  </r>
  <r>
    <n v="842"/>
    <s v="转运推车"/>
    <s v="KK-728E"/>
    <s v="八乐梦"/>
    <s v="在用"/>
    <s v="24病区"/>
    <s v="2011.05.26"/>
    <d v="2011-05-26T00:00:00"/>
    <s v="保外"/>
    <s v="保外"/>
    <s v="24病区"/>
    <s v="推车"/>
    <x v="9"/>
    <s v="一类"/>
    <n v="6.1780821917808222"/>
    <s v="3年-8年"/>
    <s v="N"/>
    <x v="3"/>
  </r>
  <r>
    <n v="843"/>
    <s v="转运推车"/>
    <s v="KK-728E"/>
    <s v="八乐梦"/>
    <s v="在用"/>
    <s v="26病区"/>
    <s v="2011.05.26"/>
    <d v="2011-05-26T00:00:00"/>
    <s v="保外"/>
    <s v="保外"/>
    <s v="26病区"/>
    <s v="推车"/>
    <x v="9"/>
    <s v="一类"/>
    <n v="6.1780821917808222"/>
    <s v="3年-8年"/>
    <s v="N"/>
    <x v="3"/>
  </r>
  <r>
    <n v="844"/>
    <s v="转运推车"/>
    <s v="KK-728E"/>
    <s v="八乐梦"/>
    <s v="在用"/>
    <s v="20病区"/>
    <s v="2011.05.26"/>
    <d v="2011-05-26T00:00:00"/>
    <s v="保外"/>
    <s v="保外"/>
    <s v="20病区"/>
    <s v="推车"/>
    <x v="9"/>
    <s v="一类"/>
    <n v="6.1780821917808222"/>
    <s v="3年-8年"/>
    <s v="N"/>
    <x v="3"/>
  </r>
  <r>
    <n v="845"/>
    <s v="ECT配套用头架"/>
    <s v="WZ"/>
    <s v="GE医疗集团"/>
    <s v="在用"/>
    <s v="核医学科"/>
    <s v="2008.04.11"/>
    <d v="2008-04-11T00:00:00"/>
    <s v="保外"/>
    <s v="保外"/>
    <s v="特检科"/>
    <s v="ECT头架"/>
    <x v="17"/>
    <s v="一类"/>
    <n v="9.3013698630136989"/>
    <s v="8年以上"/>
    <s v="N"/>
    <x v="3"/>
  </r>
  <r>
    <n v="846"/>
    <s v="胎心监护仪"/>
    <s v="UT3000A"/>
    <s v="深圳金科威"/>
    <s v="在用"/>
    <s v="5病区"/>
    <s v="2006.03.01"/>
    <d v="2006-03-01T00:00:00"/>
    <s v="保外"/>
    <s v="保外"/>
    <s v="5病区"/>
    <s v="胎心监护仪"/>
    <x v="11"/>
    <s v="二类"/>
    <n v="11.416438356164383"/>
    <s v="8年以上"/>
    <s v="Y"/>
    <x v="0"/>
  </r>
  <r>
    <n v="847"/>
    <s v="心电图机"/>
    <s v="GEMAC 500(三通道十二"/>
    <s v="北京嘉和通用"/>
    <s v="在用"/>
    <s v="医学工程部"/>
    <s v="2004.02.23"/>
    <d v="2004-02-23T00:00:00"/>
    <s v="保外"/>
    <s v="保外"/>
    <s v="设备仓库"/>
    <s v="心电图机"/>
    <x v="6"/>
    <s v="二类"/>
    <n v="13.435616438356165"/>
    <s v="8年以上"/>
    <s v="Y"/>
    <x v="0"/>
  </r>
  <r>
    <n v="848"/>
    <s v="心电图机"/>
    <s v="GEMAC 500(三通道十二"/>
    <s v="北京嘉和通用"/>
    <s v="在用"/>
    <s v="医学工程部"/>
    <s v="2004.02.23"/>
    <d v="2004-02-23T00:00:00"/>
    <s v="保外"/>
    <s v="保外"/>
    <s v="设备仓库"/>
    <s v="心电图机"/>
    <x v="6"/>
    <s v="二类"/>
    <n v="13.435616438356165"/>
    <s v="8年以上"/>
    <s v="Y"/>
    <x v="0"/>
  </r>
  <r>
    <n v="849"/>
    <s v="封管热合机"/>
    <s v="SE250"/>
    <s v="韩国森通"/>
    <s v="在用"/>
    <s v="检验科"/>
    <s v="2014.09.16"/>
    <d v="2014-09-16T00:00:00"/>
    <s v="保外"/>
    <s v="保外"/>
    <s v="血库"/>
    <s v="热合机"/>
    <x v="9"/>
    <s v="一类"/>
    <n v="2.8657534246575342"/>
    <s v="2年-3年"/>
    <s v="Y"/>
    <x v="2"/>
  </r>
  <r>
    <n v="850"/>
    <s v="血液升温仪"/>
    <s v="245"/>
    <s v="3M公司"/>
    <s v="在用"/>
    <s v="麻醉科"/>
    <s v="2017.05.18"/>
    <d v="2017-05-19T00:00:00"/>
    <s v="保内"/>
    <s v="保内2019.5"/>
    <s v="麻醉科"/>
    <s v="血液升温仪"/>
    <x v="9"/>
    <s v="二类"/>
    <n v="0.19178082191780821"/>
    <s v="1年以内"/>
    <s v="Y"/>
    <x v="2"/>
  </r>
  <r>
    <n v="851"/>
    <s v="血液升温仪"/>
    <s v="245"/>
    <s v="3M公司"/>
    <s v="在用"/>
    <s v="麻醉科"/>
    <s v="2017.05.18"/>
    <d v="2017-05-19T00:00:00"/>
    <s v="保内"/>
    <s v="保内2019.5"/>
    <s v="麻醉科"/>
    <s v="血液升温仪"/>
    <x v="9"/>
    <s v="二类"/>
    <n v="0.19178082191780821"/>
    <s v="1年以内"/>
    <s v="Y"/>
    <x v="2"/>
  </r>
  <r>
    <n v="852"/>
    <s v="结核分枝杆菌快速检测设备"/>
    <s v="Deaou-308C"/>
    <s v="广州迪澳生物"/>
    <s v="在用"/>
    <s v="检验科"/>
    <s v="2017.03.21"/>
    <d v="2017-03-22T00:00:00"/>
    <s v="保内"/>
    <s v="保内2018.3"/>
    <s v="细菌室"/>
    <s v="结核菌快检设备"/>
    <x v="2"/>
    <s v="三类"/>
    <n v="0.35068493150684932"/>
    <s v="1年以内"/>
    <s v="Y"/>
    <x v="0"/>
  </r>
  <r>
    <n v="853"/>
    <s v="温液仪"/>
    <s v="HL-90"/>
    <s v="美国史密斯"/>
    <s v="在用"/>
    <s v="3病区"/>
    <s v="2016.07.08"/>
    <d v="2016-07-08T00:00:00"/>
    <s v="保外"/>
    <s v="保外"/>
    <s v="3病区"/>
    <s v="温液仪"/>
    <x v="9"/>
    <s v="一类"/>
    <n v="1.0547945205479452"/>
    <s v="2年-3年"/>
    <s v="Y"/>
    <x v="2"/>
  </r>
  <r>
    <n v="854"/>
    <s v="呼吸机（无创）"/>
    <s v="Lotus ST30"/>
    <s v="凯迪泰医学"/>
    <s v="在用"/>
    <s v="25病区"/>
    <s v="2016.03.03"/>
    <d v="2016-03-03T00:00:00"/>
    <s v="保内"/>
    <s v="保内2018.4"/>
    <s v="25病区"/>
    <s v="呼吸机"/>
    <x v="5"/>
    <s v="三类"/>
    <n v="1.4027397260273973"/>
    <s v="1年以内"/>
    <s v="Y"/>
    <x v="0"/>
  </r>
  <r>
    <n v="855"/>
    <s v="呼吸机（无创）"/>
    <s v="Lotus ST30"/>
    <s v="凯迪泰医学"/>
    <s v="在用"/>
    <s v="25病区"/>
    <s v="2016.03.03"/>
    <d v="2016-03-03T00:00:00"/>
    <s v="保内"/>
    <s v="保内2018.4"/>
    <s v="25病区"/>
    <s v="呼吸机"/>
    <x v="5"/>
    <s v="三类"/>
    <n v="1.4027397260273973"/>
    <s v="1年以内"/>
    <s v="Y"/>
    <x v="0"/>
  </r>
  <r>
    <n v="856"/>
    <s v="血小板恒温振荡保存箱"/>
    <s v="XHZ-IIIA"/>
    <s v="苏州市医用仪器厂"/>
    <s v="在用"/>
    <s v="检验科"/>
    <s v="2011.09.09"/>
    <d v="2011-09-09T00:00:00"/>
    <s v="保外"/>
    <s v="保外"/>
    <s v="检验科"/>
    <s v="血小板恒温振荡保存箱"/>
    <x v="2"/>
    <s v="二类"/>
    <n v="5.8876712328767127"/>
    <s v="3年-8年"/>
    <s v="Y"/>
    <x v="0"/>
  </r>
  <r>
    <n v="857"/>
    <s v="转运推车"/>
    <s v="-"/>
    <s v="八乐梦"/>
    <s v="在用"/>
    <s v="26病区"/>
    <s v="2011.08.24"/>
    <d v="2011-08-25T00:00:00"/>
    <s v="保外"/>
    <s v="保外"/>
    <s v="26病区"/>
    <s v="推车"/>
    <x v="9"/>
    <s v="一类"/>
    <n v="5.9287671232876713"/>
    <s v="3年-8年"/>
    <s v="N"/>
    <x v="3"/>
  </r>
  <r>
    <n v="858"/>
    <s v="影像工作站"/>
    <s v="DVP-UM"/>
    <s v="南京长城信息系统"/>
    <s v="在用"/>
    <s v="手术室"/>
    <s v="2008.06.16"/>
    <d v="2008-06-16T00:00:00"/>
    <s v="保外"/>
    <s v="保外"/>
    <s v="手术室"/>
    <s v="影像工作站"/>
    <x v="9"/>
    <s v="一类"/>
    <n v="9.1205479452054803"/>
    <s v="8年以上"/>
    <s v="Y"/>
    <x v="2"/>
  </r>
  <r>
    <n v="859"/>
    <s v="影像工作站"/>
    <s v="DVP-4A"/>
    <s v="南京长城信息系统"/>
    <s v="在用"/>
    <s v="胃肠镜室"/>
    <s v="2005.09.19"/>
    <d v="2005-09-19T00:00:00"/>
    <s v="保外"/>
    <s v="保外"/>
    <s v="内镜室"/>
    <s v="影像工作站"/>
    <x v="9"/>
    <s v="一类"/>
    <n v="11.863013698630137"/>
    <s v="8年以上"/>
    <s v="Y"/>
    <x v="2"/>
  </r>
  <r>
    <n v="860"/>
    <s v="监护仪"/>
    <s v="UT4000A-5A1000"/>
    <s v="深圳金科威"/>
    <s v="在用"/>
    <s v="8病区"/>
    <s v="2002.11.29"/>
    <d v="2002-11-29T00:00:00"/>
    <s v="保外"/>
    <s v="保外"/>
    <s v="8病区"/>
    <s v="监护仪"/>
    <x v="6"/>
    <s v="三类"/>
    <n v="14.671232876712329"/>
    <s v="8年以上"/>
    <s v="Y"/>
    <x v="0"/>
  </r>
  <r>
    <n v="861"/>
    <s v="婴儿培养箱"/>
    <s v="YP-920"/>
    <s v="浙江宁波戴维"/>
    <s v="在用"/>
    <s v="9病区"/>
    <s v="2012.05.29"/>
    <d v="2012-05-29T00:00:00"/>
    <s v="保外"/>
    <s v="保外"/>
    <s v="9病区"/>
    <s v="婴儿培养箱"/>
    <x v="5"/>
    <s v="三类"/>
    <n v="5.1671232876712327"/>
    <s v="3年-8年"/>
    <s v="Y"/>
    <x v="0"/>
  </r>
  <r>
    <n v="862"/>
    <s v="婴儿培养箱"/>
    <s v="YP-920"/>
    <s v="浙江宁波戴维"/>
    <s v="在用"/>
    <s v="9病区"/>
    <s v="2012.05.29"/>
    <d v="2012-05-29T00:00:00"/>
    <s v="保外"/>
    <s v="保外"/>
    <s v="9病区"/>
    <s v="婴儿培养箱"/>
    <x v="5"/>
    <s v="三类"/>
    <n v="5.1671232876712327"/>
    <s v="3年-8年"/>
    <s v="Y"/>
    <x v="0"/>
  </r>
  <r>
    <n v="863"/>
    <s v="婴儿培养箱"/>
    <s v="YP-920"/>
    <s v="浙江宁波戴维"/>
    <s v="在用"/>
    <s v="9病区"/>
    <s v="2012.05.29"/>
    <d v="2012-05-29T00:00:00"/>
    <s v="保外"/>
    <s v="保外"/>
    <s v="9病区"/>
    <s v="婴儿培养箱"/>
    <x v="5"/>
    <s v="三类"/>
    <n v="5.1671232876712327"/>
    <s v="3年-8年"/>
    <s v="Y"/>
    <x v="0"/>
  </r>
  <r>
    <n v="864"/>
    <s v="头盔式放大镜"/>
    <s v="HEINE--2.5倍"/>
    <s v="上海雅高电子"/>
    <s v="在用"/>
    <s v="手术室"/>
    <s v="2005.09.19"/>
    <d v="2005-09-19T00:00:00"/>
    <s v="保外"/>
    <s v="保外"/>
    <s v="手术室"/>
    <s v="放大镜"/>
    <x v="9"/>
    <s v="一类"/>
    <n v="11.863013698630137"/>
    <s v="8年以上"/>
    <s v="N"/>
    <x v="3"/>
  </r>
  <r>
    <n v="865"/>
    <s v="转运推车"/>
    <s v="KK-728E"/>
    <s v="八乐梦"/>
    <s v="在用"/>
    <s v="18病区"/>
    <s v="2017.05.18"/>
    <d v="2017-05-19T00:00:00"/>
    <s v="保内"/>
    <s v="保内2020.5"/>
    <s v="18病区"/>
    <s v="推车"/>
    <x v="9"/>
    <s v="一类"/>
    <n v="0.19178082191780821"/>
    <s v="1年以内"/>
    <s v="N"/>
    <x v="3"/>
  </r>
  <r>
    <n v="866"/>
    <s v="转运推车"/>
    <s v="KK-728E"/>
    <s v="八乐梦"/>
    <s v="在用"/>
    <s v="5病区"/>
    <s v="2016.08.23"/>
    <d v="2016-08-24T00:00:00"/>
    <s v="保内"/>
    <s v="保内2017.8"/>
    <s v="5病区"/>
    <s v="推车"/>
    <x v="9"/>
    <s v="一类"/>
    <n v="0.92602739726027394"/>
    <s v="1年以内"/>
    <s v="N"/>
    <x v="3"/>
  </r>
  <r>
    <n v="867"/>
    <s v="转运推车"/>
    <s v="KK-728E"/>
    <s v="八乐梦"/>
    <s v="在用"/>
    <s v="门诊部"/>
    <s v="2015.04.21"/>
    <d v="2015-04-29T00:00:00"/>
    <s v="保外"/>
    <s v="保外"/>
    <s v="门诊部"/>
    <s v="推车"/>
    <x v="9"/>
    <s v="一类"/>
    <n v="2.2493150684931509"/>
    <s v="2年-3年"/>
    <s v="N"/>
    <x v="3"/>
  </r>
  <r>
    <n v="868"/>
    <s v="转运推车"/>
    <s v="KK-728E"/>
    <s v="八乐梦"/>
    <s v="在用"/>
    <s v="门诊部"/>
    <s v="2015.04.21"/>
    <d v="2015-04-29T00:00:00"/>
    <s v="保外"/>
    <s v="保外"/>
    <s v="门诊部"/>
    <s v="推车"/>
    <x v="9"/>
    <s v="一类"/>
    <n v="2.2493150684931509"/>
    <s v="2年-3年"/>
    <s v="N"/>
    <x v="3"/>
  </r>
  <r>
    <n v="869"/>
    <s v="转运推车"/>
    <s v="KK-728E"/>
    <s v="八乐梦"/>
    <s v="在用"/>
    <s v="门诊部"/>
    <s v="2015.04.21"/>
    <d v="2015-04-29T00:00:00"/>
    <s v="保外"/>
    <s v="保外"/>
    <s v="门诊部"/>
    <s v="推车"/>
    <x v="9"/>
    <s v="一类"/>
    <n v="2.2493150684931509"/>
    <s v="2年-3年"/>
    <s v="N"/>
    <x v="3"/>
  </r>
  <r>
    <n v="870"/>
    <s v="便携式动态血压监护仪"/>
    <s v="ABPM6100"/>
    <s v="美国伟伦"/>
    <s v="在用"/>
    <s v="功能科"/>
    <s v="2014.07.03"/>
    <d v="2014-07-03T00:00:00"/>
    <s v="保外"/>
    <s v="保外"/>
    <s v="功能科"/>
    <s v="血压监护仪"/>
    <x v="6"/>
    <s v="二类"/>
    <n v="3.0712328767123287"/>
    <s v="3年-8年"/>
    <s v="Y"/>
    <x v="0"/>
  </r>
  <r>
    <n v="871"/>
    <s v="便携式动态血压监护仪"/>
    <s v="ABPM6100"/>
    <s v="美国伟伦"/>
    <s v="在用"/>
    <s v="功能科"/>
    <s v="2014.07.03"/>
    <d v="2014-07-03T00:00:00"/>
    <s v="保外"/>
    <s v="保外"/>
    <s v="功能科"/>
    <s v="血压监护仪"/>
    <x v="6"/>
    <s v="二类"/>
    <n v="3.0712328767123287"/>
    <s v="3年-8年"/>
    <s v="Y"/>
    <x v="0"/>
  </r>
  <r>
    <n v="872"/>
    <s v="转运推车"/>
    <s v="KK-728E"/>
    <s v="八乐梦"/>
    <s v="在用"/>
    <s v="急诊科"/>
    <s v="2014.05.27"/>
    <d v="2014-05-27T00:00:00"/>
    <s v="保外"/>
    <s v="保外"/>
    <s v="急诊科"/>
    <s v="推车"/>
    <x v="9"/>
    <s v="一类"/>
    <n v="3.1726027397260275"/>
    <s v="3年-8年"/>
    <s v="N"/>
    <x v="3"/>
  </r>
  <r>
    <n v="873"/>
    <s v="转运推车"/>
    <s v="KK-728E"/>
    <s v="八乐梦"/>
    <s v="在用"/>
    <s v="2病区"/>
    <s v="2014.05.27"/>
    <d v="2014-05-27T00:00:00"/>
    <s v="保外"/>
    <s v="保外"/>
    <s v="2病区"/>
    <s v="推车"/>
    <x v="9"/>
    <s v="一类"/>
    <n v="3.1726027397260275"/>
    <s v="3年-8年"/>
    <s v="N"/>
    <x v="3"/>
  </r>
  <r>
    <n v="874"/>
    <s v="转运推车"/>
    <s v="KK-728E"/>
    <s v="八乐梦"/>
    <s v="在用"/>
    <s v="5病区"/>
    <s v="2014.02.14"/>
    <d v="2014-02-14T00:00:00"/>
    <s v="保外"/>
    <s v="保外"/>
    <s v="5病区"/>
    <s v="推车"/>
    <x v="9"/>
    <s v="一类"/>
    <n v="3.452054794520548"/>
    <s v="3年-8年"/>
    <s v="N"/>
    <x v="3"/>
  </r>
  <r>
    <n v="875"/>
    <s v="转运推车"/>
    <s v="KK-728E"/>
    <s v="八乐梦"/>
    <s v="在用"/>
    <s v="后勤保障部"/>
    <s v="2014.02.14"/>
    <d v="2014-02-14T00:00:00"/>
    <s v="保外"/>
    <s v="保外"/>
    <s v="后勤服务中心"/>
    <s v="推车"/>
    <x v="9"/>
    <s v="一类"/>
    <n v="3.452054794520548"/>
    <s v="3年-8年"/>
    <s v="N"/>
    <x v="3"/>
  </r>
  <r>
    <n v="876"/>
    <s v="转运推车"/>
    <s v="KK--728E"/>
    <s v="八乐梦"/>
    <s v="在用"/>
    <s v="3病区"/>
    <s v="2012.06.20"/>
    <d v="2012-06-20T00:00:00"/>
    <s v="保外"/>
    <s v="保外"/>
    <s v="3病区"/>
    <s v="推车"/>
    <x v="9"/>
    <s v="一类"/>
    <n v="5.1068493150684935"/>
    <s v="3年-8年"/>
    <s v="N"/>
    <x v="3"/>
  </r>
  <r>
    <n v="877"/>
    <s v="监护仪"/>
    <s v="UT-4000A"/>
    <s v="深圳金科威"/>
    <s v="在用"/>
    <s v="5病区"/>
    <s v="2004.04.08"/>
    <d v="2004-04-08T00:00:00"/>
    <s v="保外"/>
    <s v="保外"/>
    <s v="5病区"/>
    <s v="监护仪"/>
    <x v="6"/>
    <s v="三类"/>
    <n v="13.312328767123288"/>
    <s v="8年以上"/>
    <s v="Y"/>
    <x v="0"/>
  </r>
  <r>
    <n v="878"/>
    <s v="监护仪"/>
    <s v="UT4000A-5A1000"/>
    <s v="深圳金科威"/>
    <s v="在用"/>
    <s v="16病区"/>
    <s v="2003.02.20"/>
    <d v="2003-02-20T00:00:00"/>
    <s v="保外"/>
    <s v="保外"/>
    <s v="16病区"/>
    <s v="监护仪"/>
    <x v="6"/>
    <s v="三类"/>
    <n v="14.443835616438356"/>
    <s v="8年以上"/>
    <s v="Y"/>
    <x v="0"/>
  </r>
  <r>
    <n v="879"/>
    <s v="切割机"/>
    <s v="Hawo hm631s"/>
    <s v="德国合福有限公司"/>
    <s v="在用"/>
    <s v="供应室"/>
    <s v="2011.05.27"/>
    <d v="2011-05-27T00:00:00"/>
    <s v="保外"/>
    <s v="保外"/>
    <s v="供应室"/>
    <s v="切割机"/>
    <x v="15"/>
    <s v="一类"/>
    <n v="6.1753424657534248"/>
    <s v="3年-8年"/>
    <s v="Y"/>
    <x v="2"/>
  </r>
  <r>
    <n v="880"/>
    <s v="离心机"/>
    <s v="KDC-170(低速)"/>
    <s v="科大创新"/>
    <s v="在用"/>
    <s v="检验科"/>
    <s v="2004.09.01"/>
    <d v="2004-09-01T00:00:00"/>
    <s v="保外"/>
    <s v="保外"/>
    <s v="检验科"/>
    <s v="离心机"/>
    <x v="2"/>
    <s v="一类"/>
    <n v="12.912328767123288"/>
    <s v="8年以上"/>
    <s v="Y"/>
    <x v="0"/>
  </r>
  <r>
    <n v="881"/>
    <s v="电子灸治疗仪"/>
    <s v="eMoxa-III"/>
    <s v="苏州工业园区为真生物"/>
    <s v="在用"/>
    <s v="康复医学科"/>
    <s v="2017.05.17"/>
    <d v="2017-05-19T00:00:00"/>
    <s v="保内"/>
    <s v="保内2019.5"/>
    <s v="康复医学科"/>
    <s v="电子灸治疗仪"/>
    <x v="18"/>
    <s v="二类"/>
    <n v="0.19178082191780821"/>
    <s v="1年以内"/>
    <s v="Y"/>
    <x v="2"/>
  </r>
  <r>
    <n v="882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s v="二类"/>
    <n v="5.9287671232876713"/>
    <s v="3年-8年"/>
    <s v="Y"/>
    <x v="0"/>
  </r>
  <r>
    <n v="883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s v="二类"/>
    <n v="5.9287671232876713"/>
    <s v="3年-8年"/>
    <s v="Y"/>
    <x v="0"/>
  </r>
  <r>
    <n v="884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s v="二类"/>
    <n v="5.9287671232876713"/>
    <s v="3年-8年"/>
    <s v="Y"/>
    <x v="0"/>
  </r>
  <r>
    <n v="885"/>
    <s v="新生儿黄疸治疗箱"/>
    <s v="XHZ"/>
    <s v="浙江宁波戴维"/>
    <s v="在用"/>
    <s v="9病区"/>
    <s v="2011.08.24"/>
    <d v="2011-08-25T00:00:00"/>
    <s v="保外"/>
    <s v="保外"/>
    <s v="9病区"/>
    <s v="黄疸治疗箱"/>
    <x v="8"/>
    <s v="二类"/>
    <n v="5.9287671232876713"/>
    <s v="3年-8年"/>
    <s v="Y"/>
    <x v="0"/>
  </r>
  <r>
    <n v="886"/>
    <s v="婴儿辐射保暖台"/>
    <s v="HKN--93"/>
    <s v="浙江宁波戴维"/>
    <s v="在用"/>
    <s v="9病区"/>
    <s v="2008.08.18"/>
    <d v="2008-08-18T00:00:00"/>
    <s v="保外"/>
    <s v="保外"/>
    <s v="9病区"/>
    <s v="婴儿辐射保暖台"/>
    <x v="5"/>
    <s v="三类"/>
    <n v="8.9479452054794528"/>
    <s v="8年以上"/>
    <s v="Y"/>
    <x v="0"/>
  </r>
  <r>
    <n v="887"/>
    <s v="药品冰箱"/>
    <s v="YY-950"/>
    <s v="沈阳市医疗设备厂"/>
    <s v="在用"/>
    <s v="药剂科"/>
    <s v="2013.04.05"/>
    <d v="2013-04-15T00:00:00"/>
    <s v="保外"/>
    <s v="保外"/>
    <s v="病区药房"/>
    <s v="药品冰箱"/>
    <x v="9"/>
    <s v="二类"/>
    <n v="4.2876712328767121"/>
    <s v="3年-8年"/>
    <s v="Y"/>
    <x v="2"/>
  </r>
  <r>
    <n v="888"/>
    <s v="药品冰箱"/>
    <s v="YY-950"/>
    <s v="沈阳市医疗设备厂"/>
    <s v="在用"/>
    <s v="药剂科"/>
    <s v="2013.04.05"/>
    <d v="2013-04-15T00:00:00"/>
    <s v="保外"/>
    <s v="保外"/>
    <s v="门诊药房"/>
    <s v="冰箱"/>
    <x v="9"/>
    <s v="二类"/>
    <n v="4.2876712328767121"/>
    <s v="3年-8年"/>
    <s v="Y"/>
    <x v="2"/>
  </r>
  <r>
    <n v="889"/>
    <s v="妇科手术台"/>
    <s v="DH-S102C"/>
    <s v="太仓康辉科技"/>
    <s v="在用"/>
    <s v="体检中心"/>
    <s v="2015.09.28"/>
    <d v="2015-09-29T00:00:00"/>
    <s v="保外"/>
    <s v="保外"/>
    <s v="体检中心"/>
    <s v="妇科手术台"/>
    <x v="9"/>
    <s v="二类"/>
    <n v="1.8301369863013699"/>
    <s v="2年-3年"/>
    <s v="Y"/>
    <x v="2"/>
  </r>
  <r>
    <n v="890"/>
    <s v="多功能产床"/>
    <s v="DH-C102B"/>
    <s v="太仓康辉科技"/>
    <s v="在用"/>
    <s v="5病区"/>
    <s v="2011.05.25"/>
    <d v="2011-05-26T00:00:00"/>
    <s v="保外"/>
    <s v="保外"/>
    <s v="产房"/>
    <s v="多功能产床"/>
    <x v="9"/>
    <s v="一类"/>
    <n v="6.1780821917808222"/>
    <s v="3年-8年"/>
    <s v="N"/>
    <x v="3"/>
  </r>
  <r>
    <n v="891"/>
    <s v="多功能产床"/>
    <s v="DH-C102B"/>
    <s v="太仓康辉科技"/>
    <s v="在用"/>
    <s v="5病区"/>
    <s v="2011.05.25"/>
    <d v="2011-05-26T00:00:00"/>
    <s v="保外"/>
    <s v="保外"/>
    <s v="产房"/>
    <s v="多功能产床"/>
    <x v="9"/>
    <s v="一类"/>
    <n v="6.1780821917808222"/>
    <s v="3年-8年"/>
    <s v="N"/>
    <x v="3"/>
  </r>
  <r>
    <n v="892"/>
    <s v="多功能产床"/>
    <s v="DH-C102A"/>
    <s v="太仓康辉科技"/>
    <s v="在用"/>
    <s v="5病区"/>
    <s v="2011.05.25"/>
    <d v="2011-05-26T00:00:00"/>
    <s v="保外"/>
    <s v="保外"/>
    <s v="产房"/>
    <s v="多功能产床"/>
    <x v="9"/>
    <s v="一类"/>
    <n v="6.1780821917808222"/>
    <s v="3年-8年"/>
    <s v="N"/>
    <x v="3"/>
  </r>
  <r>
    <n v="893"/>
    <s v="多功能产床"/>
    <s v="DH-C102A"/>
    <s v="太仓康辉科技"/>
    <s v="在用"/>
    <s v="5病区"/>
    <s v="2011.05.25"/>
    <d v="2011-05-26T00:00:00"/>
    <s v="保外"/>
    <s v="保外"/>
    <s v="产房"/>
    <s v="多功能产床"/>
    <x v="9"/>
    <s v="一类"/>
    <n v="6.1780821917808222"/>
    <s v="3年-8年"/>
    <s v="N"/>
    <x v="3"/>
  </r>
  <r>
    <n v="894"/>
    <s v="监护仪"/>
    <s v="UT-4000A"/>
    <s v="深圳金科威"/>
    <s v="在用"/>
    <s v="5病区"/>
    <s v="2004.12.28"/>
    <d v="2004-12-28T00:00:00"/>
    <s v="保外"/>
    <s v="保外"/>
    <s v="5病区"/>
    <s v="监护仪"/>
    <x v="6"/>
    <s v="三类"/>
    <n v="12.58904109589041"/>
    <s v="8年以上"/>
    <s v="Y"/>
    <x v="0"/>
  </r>
  <r>
    <n v="895"/>
    <s v="全自动血压机"/>
    <s v="SP-1"/>
    <s v="兴明成电子设备"/>
    <s v="在用"/>
    <s v="门诊部"/>
    <s v="2012.04.16"/>
    <d v="2012-05-08T00:00:00"/>
    <s v="保外"/>
    <s v="保外"/>
    <s v="门诊部"/>
    <s v="血压机"/>
    <x v="9"/>
    <s v="二类"/>
    <n v="5.2246575342465755"/>
    <s v="3年-8年"/>
    <s v="Y"/>
    <x v="2"/>
  </r>
  <r>
    <n v="896"/>
    <s v="全自动血压机"/>
    <s v="SP----1"/>
    <s v="兴明成电子设备"/>
    <s v="在用"/>
    <s v="体检中心"/>
    <s v="2011.05.25"/>
    <d v="2011-05-25T00:00:00"/>
    <s v="保外"/>
    <s v="保外"/>
    <s v="体检中心"/>
    <s v="自动血压机"/>
    <x v="9"/>
    <s v="二类"/>
    <n v="6.1808219178082195"/>
    <s v="3年-8年"/>
    <s v="Y"/>
    <x v="2"/>
  </r>
  <r>
    <n v="897"/>
    <s v="全自动血压机"/>
    <s v="SP-1"/>
    <s v="兴明成电子设备"/>
    <s v="在用"/>
    <s v="体检中心"/>
    <s v="2010.03.17"/>
    <d v="2010-04-22T00:00:00"/>
    <s v="保外"/>
    <s v="保外"/>
    <s v="体检中心"/>
    <s v="自动血压机"/>
    <x v="9"/>
    <s v="二类"/>
    <n v="7.2712328767123289"/>
    <s v="3年-8年"/>
    <s v="Y"/>
    <x v="2"/>
  </r>
  <r>
    <n v="898"/>
    <s v="全自动血压机"/>
    <s v="SP-1"/>
    <s v="兴明成电子设备"/>
    <s v="在用"/>
    <s v="政府医务室"/>
    <s v="2009.12.22"/>
    <d v="2009-12-22T00:00:00"/>
    <s v="保外"/>
    <s v="保外"/>
    <s v="医务室"/>
    <s v="血压计"/>
    <x v="9"/>
    <s v="二类"/>
    <n v="7.602739726027397"/>
    <s v="3年-8年"/>
    <s v="Y"/>
    <x v="2"/>
  </r>
  <r>
    <n v="899"/>
    <s v="全自动血压机"/>
    <s v="SP-1"/>
    <s v="兴明成电子设备"/>
    <s v="在用"/>
    <s v="门诊部"/>
    <s v="2015.03.21"/>
    <d v="2015-03-21T00:00:00"/>
    <s v="保外"/>
    <s v="保外"/>
    <s v="门诊部"/>
    <s v="血压机"/>
    <x v="9"/>
    <s v="二类"/>
    <n v="2.3561643835616439"/>
    <s v="2年-3年"/>
    <s v="Y"/>
    <x v="2"/>
  </r>
  <r>
    <n v="900"/>
    <s v="全自动血压机"/>
    <s v="SP-1"/>
    <s v="兴明成电子设备"/>
    <s v="在用"/>
    <s v="门诊部"/>
    <s v="2015.03.21"/>
    <d v="2015-03-21T00:00:00"/>
    <s v="保外"/>
    <s v="保外"/>
    <s v="内科"/>
    <s v="血压机"/>
    <x v="9"/>
    <s v="二类"/>
    <n v="2.3561643835616439"/>
    <s v="2年-3年"/>
    <s v="Y"/>
    <x v="2"/>
  </r>
  <r>
    <n v="901"/>
    <s v="心电图机"/>
    <s v="ECG-9620P"/>
    <s v="上海光电医疗"/>
    <s v="在用"/>
    <s v="政府医务室"/>
    <s v="2009.12.29"/>
    <d v="2009-12-29T00:00:00"/>
    <s v="保外"/>
    <s v="保外"/>
    <s v="医务室"/>
    <s v="心电图机"/>
    <x v="6"/>
    <s v="二类"/>
    <n v="7.5835616438356164"/>
    <s v="3年-8年"/>
    <s v="Y"/>
    <x v="0"/>
  </r>
  <r>
    <n v="902"/>
    <s v="裂隙灯显微镜"/>
    <s v="S350"/>
    <s v="上海美沃精密仪器"/>
    <s v="在用"/>
    <s v="眼科"/>
    <s v="2009.07.06"/>
    <d v="2009-07-06T00:00:00"/>
    <s v="保外"/>
    <s v="保外"/>
    <s v="眼科"/>
    <s v="显微镜"/>
    <x v="7"/>
    <s v="二类"/>
    <n v="8.0657534246575349"/>
    <s v="8年以上"/>
    <s v="Y"/>
    <x v="2"/>
  </r>
  <r>
    <n v="903"/>
    <s v="婴儿辐射保暖台"/>
    <s v="HKN--93"/>
    <s v="浙江宁波戴维"/>
    <s v="在用"/>
    <s v="9病区"/>
    <s v="2009.06.11"/>
    <d v="2009-06-11T00:00:00"/>
    <s v="保外"/>
    <s v="保外"/>
    <s v="9病区"/>
    <s v="婴儿辐射保暖台"/>
    <x v="5"/>
    <s v="三类"/>
    <n v="8.1342465753424662"/>
    <s v="8年以上"/>
    <s v="Y"/>
    <x v="0"/>
  </r>
  <r>
    <n v="904"/>
    <s v="婴儿辐射保暖台"/>
    <s v="HKN--93"/>
    <s v="浙江宁波戴维"/>
    <s v="在用"/>
    <s v="9病区"/>
    <s v="2009.06.11"/>
    <d v="2009-06-11T00:00:00"/>
    <s v="保外"/>
    <s v="保外"/>
    <s v="9病区"/>
    <s v="婴儿辐射保暖台"/>
    <x v="5"/>
    <s v="三类"/>
    <n v="8.1342465753424662"/>
    <s v="8年以上"/>
    <s v="Y"/>
    <x v="0"/>
  </r>
  <r>
    <n v="905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06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07"/>
    <s v="妇科手术台"/>
    <s v="DH-S102C"/>
    <s v="太仓康辉科技"/>
    <s v="在用"/>
    <s v="7病区"/>
    <s v="2011.05.25"/>
    <d v="2011-05-26T00:00:00"/>
    <s v="保外"/>
    <s v="保外"/>
    <s v="7病区"/>
    <s v="妇科手术台"/>
    <x v="5"/>
    <s v="二类"/>
    <n v="6.1780821917808222"/>
    <s v="3年-8年"/>
    <s v="Y"/>
    <x v="0"/>
  </r>
  <r>
    <n v="908"/>
    <s v="妇科手术台"/>
    <s v="DH-S102C"/>
    <s v="太仓康辉科技"/>
    <s v="在用"/>
    <s v="8病区"/>
    <s v="2011.05.25"/>
    <d v="2011-05-26T00:00:00"/>
    <s v="保外"/>
    <s v="保外"/>
    <s v="8病区"/>
    <s v="妇科手术台"/>
    <x v="5"/>
    <s v="二类"/>
    <n v="6.1780821917808222"/>
    <s v="3年-8年"/>
    <s v="Y"/>
    <x v="0"/>
  </r>
  <r>
    <n v="909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10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11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12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13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14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s v="二类"/>
    <n v="6.1780821917808222"/>
    <s v="3年-8年"/>
    <s v="Y"/>
    <x v="0"/>
  </r>
  <r>
    <n v="915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s v="二类"/>
    <n v="6.1780821917808222"/>
    <s v="3年-8年"/>
    <s v="Y"/>
    <x v="0"/>
  </r>
  <r>
    <n v="916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s v="二类"/>
    <n v="6.1780821917808222"/>
    <s v="3年-8年"/>
    <s v="Y"/>
    <x v="0"/>
  </r>
  <r>
    <n v="917"/>
    <s v="妇科手术台"/>
    <s v="DH-S102C"/>
    <s v="太仓康辉科技"/>
    <s v="在用"/>
    <s v="7病区"/>
    <s v="2011.05.25"/>
    <d v="2011-05-26T00:00:00"/>
    <s v="保外"/>
    <s v="保外"/>
    <s v="7病区"/>
    <s v="妇科手术台"/>
    <x v="5"/>
    <s v="二类"/>
    <n v="6.1780821917808222"/>
    <s v="3年-8年"/>
    <s v="Y"/>
    <x v="0"/>
  </r>
  <r>
    <n v="918"/>
    <s v="电动妇科手术台"/>
    <s v="DH-S104B"/>
    <s v="太仓康辉科技"/>
    <s v="在用"/>
    <s v="妇产科"/>
    <s v="2011.05.25"/>
    <d v="2011-05-26T00:00:00"/>
    <s v="保外"/>
    <s v="保外"/>
    <s v="妇产科门诊"/>
    <s v="电动妇科手术台"/>
    <x v="5"/>
    <s v="二类"/>
    <n v="6.1780821917808222"/>
    <s v="3年-8年"/>
    <s v="Y"/>
    <x v="0"/>
  </r>
  <r>
    <n v="919"/>
    <s v="妇科手术台"/>
    <s v="DH-S102C"/>
    <s v="太仓康辉科技"/>
    <s v="在用"/>
    <s v="妇产科"/>
    <s v="2011.05.25"/>
    <d v="2011-05-26T00:00:00"/>
    <s v="保外"/>
    <s v="保外"/>
    <s v="妇产科门诊"/>
    <s v="妇科手术台"/>
    <x v="5"/>
    <s v="二类"/>
    <n v="6.1780821917808222"/>
    <s v="3年-8年"/>
    <s v="Y"/>
    <x v="0"/>
  </r>
  <r>
    <n v="920"/>
    <s v="妇科手术台"/>
    <s v="DH-S102C"/>
    <s v="太仓康辉科技"/>
    <s v="在用"/>
    <s v="8病区"/>
    <s v="2011.05.25"/>
    <d v="2011-05-26T00:00:00"/>
    <s v="保外"/>
    <s v="保外"/>
    <s v="8病区"/>
    <s v="妇科手术台"/>
    <x v="5"/>
    <s v="二类"/>
    <n v="6.1780821917808222"/>
    <s v="3年-8年"/>
    <s v="Y"/>
    <x v="0"/>
  </r>
  <r>
    <n v="921"/>
    <s v="妇科手术台"/>
    <s v="DH-S102C"/>
    <s v="太仓康辉科技"/>
    <s v="在用"/>
    <s v="8病区"/>
    <s v="2011.05.25"/>
    <d v="2011-05-26T00:00:00"/>
    <s v="保外"/>
    <s v="保外"/>
    <s v="8病区"/>
    <s v="妇科手术台"/>
    <x v="5"/>
    <s v="二类"/>
    <n v="6.1780821917808222"/>
    <s v="3年-8年"/>
    <s v="Y"/>
    <x v="0"/>
  </r>
  <r>
    <n v="922"/>
    <s v="电动妇科手术台"/>
    <s v="DH-S104B"/>
    <s v="太仓康辉科技"/>
    <s v="在用"/>
    <s v="6病区"/>
    <s v="2011.05.25"/>
    <d v="2011-05-26T00:00:00"/>
    <s v="保外"/>
    <s v="保外"/>
    <s v="6病区"/>
    <s v="电动妇科手术台"/>
    <x v="5"/>
    <s v="二类"/>
    <n v="6.1780821917808222"/>
    <s v="3年-8年"/>
    <s v="Y"/>
    <x v="0"/>
  </r>
  <r>
    <n v="923"/>
    <s v="新生儿辐射抢救台"/>
    <s v="HKN-93"/>
    <s v="浙江宁波戴维"/>
    <s v="在用"/>
    <s v="9病区"/>
    <s v="2011.05.25"/>
    <d v="2011-05-26T00:00:00"/>
    <s v="保外"/>
    <s v="保外"/>
    <s v="9病区"/>
    <s v="新生儿辐射抢救台"/>
    <x v="5"/>
    <s v="三类"/>
    <n v="6.1780821917808222"/>
    <s v="3年-8年"/>
    <s v="Y"/>
    <x v="0"/>
  </r>
  <r>
    <n v="924"/>
    <s v="新生儿辐射抢救台"/>
    <s v="HKN-93"/>
    <s v="浙江宁波戴维"/>
    <s v="在用"/>
    <s v="9病区"/>
    <s v="2011.05.25"/>
    <d v="2011-05-26T00:00:00"/>
    <s v="保外"/>
    <s v="保外"/>
    <s v="9病区"/>
    <s v="新生儿辐射抢救台"/>
    <x v="5"/>
    <s v="三类"/>
    <n v="6.1780821917808222"/>
    <s v="3年-8年"/>
    <s v="Y"/>
    <x v="0"/>
  </r>
  <r>
    <n v="925"/>
    <s v="全自动血压机"/>
    <s v="HBP-9020"/>
    <s v="欧姆龙"/>
    <s v="在用"/>
    <s v="血透室"/>
    <s v="2016.03.31"/>
    <d v="2016-03-31T00:00:00"/>
    <s v="保外"/>
    <s v="保外"/>
    <s v="血透室"/>
    <s v="血压计"/>
    <x v="9"/>
    <s v="二类"/>
    <n v="1.3260273972602741"/>
    <s v="2年-3年"/>
    <s v="Y"/>
    <x v="2"/>
  </r>
  <r>
    <n v="926"/>
    <s v="全自动血压机"/>
    <s v="SP-1"/>
    <s v="兴明成电子设备"/>
    <s v="在用"/>
    <s v="体检中心"/>
    <s v="2016.03.28"/>
    <d v="2016-03-28T00:00:00"/>
    <s v="保外"/>
    <s v="保外"/>
    <s v="体检中心"/>
    <s v="自动血压机"/>
    <x v="9"/>
    <s v="二类"/>
    <n v="1.3342465753424657"/>
    <s v="2年-3年"/>
    <s v="Y"/>
    <x v="2"/>
  </r>
  <r>
    <n v="927"/>
    <s v="全自动血压机"/>
    <s v="SP-1"/>
    <s v="兴明成电子设备"/>
    <s v="在用"/>
    <s v="体检中心"/>
    <s v="2016.03.28"/>
    <d v="2016-03-28T00:00:00"/>
    <s v="保外"/>
    <s v="保外"/>
    <s v="体检中心"/>
    <s v="自动血压机"/>
    <x v="9"/>
    <s v="二类"/>
    <n v="1.3342465753424657"/>
    <s v="2年-3年"/>
    <s v="Y"/>
    <x v="2"/>
  </r>
  <r>
    <n v="928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s v="二类"/>
    <n v="3.0520547945205481"/>
    <s v="3年-8年"/>
    <s v="Y"/>
    <x v="0"/>
  </r>
  <r>
    <n v="929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s v="二类"/>
    <n v="3.0520547945205481"/>
    <s v="3年-8年"/>
    <s v="Y"/>
    <x v="0"/>
  </r>
  <r>
    <n v="930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s v="二类"/>
    <n v="3.0520547945205481"/>
    <s v="3年-8年"/>
    <s v="Y"/>
    <x v="0"/>
  </r>
  <r>
    <n v="931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s v="二类"/>
    <n v="3.0520547945205481"/>
    <s v="3年-8年"/>
    <s v="Y"/>
    <x v="0"/>
  </r>
  <r>
    <n v="932"/>
    <s v="肠内营养输注泵"/>
    <s v="Flocare Infinity II"/>
    <s v="纽迪希亚"/>
    <s v="在用"/>
    <s v="3病区"/>
    <s v="2014.07.10"/>
    <d v="2014-07-10T00:00:00"/>
    <s v="保外"/>
    <s v="保外"/>
    <s v="3病区"/>
    <s v="输注泵"/>
    <x v="5"/>
    <s v="二类"/>
    <n v="3.0520547945205481"/>
    <s v="3年-8年"/>
    <s v="Y"/>
    <x v="0"/>
  </r>
  <r>
    <n v="933"/>
    <s v="口腔综合治疗台"/>
    <s v="FJ22"/>
    <s v="上海复星医疗"/>
    <s v="在用"/>
    <s v="口腔科"/>
    <s v="2014.06.23"/>
    <d v="2014-06-23T00:00:00"/>
    <s v="保外"/>
    <s v="保外"/>
    <s v="口腔科"/>
    <s v="口腔综合治疗台"/>
    <x v="16"/>
    <s v="二类"/>
    <n v="3.0986301369863014"/>
    <s v="3年-8年"/>
    <s v="Y"/>
    <x v="2"/>
  </r>
  <r>
    <n v="934"/>
    <s v="口腔综合治疗台"/>
    <s v="FJ22"/>
    <s v="上海复星医疗"/>
    <s v="在用"/>
    <s v="口腔科"/>
    <s v="2014.06.23"/>
    <d v="2014-06-23T00:00:00"/>
    <s v="保外"/>
    <s v="保外"/>
    <s v="急诊口腔"/>
    <s v="口腔综合治疗台"/>
    <x v="16"/>
    <s v="二类"/>
    <n v="3.0986301369863014"/>
    <s v="3年-8年"/>
    <s v="Y"/>
    <x v="2"/>
  </r>
  <r>
    <n v="935"/>
    <s v="监护仪"/>
    <s v="UT-4000A"/>
    <s v="深圳金科威"/>
    <s v="在用"/>
    <s v="8病区"/>
    <s v="2005.04.16"/>
    <d v="2005-04-16T00:00:00"/>
    <s v="保外"/>
    <s v="保外"/>
    <s v="8病区"/>
    <s v="监护仪"/>
    <x v="6"/>
    <s v="三类"/>
    <n v="12.29041095890411"/>
    <s v="8年以上"/>
    <s v="Y"/>
    <x v="0"/>
  </r>
  <r>
    <n v="936"/>
    <s v="监护仪"/>
    <s v="UT-4000A"/>
    <s v="深圳金科威"/>
    <s v="在用"/>
    <s v="29病区"/>
    <s v="2005.01.31"/>
    <d v="2005-01-31T00:00:00"/>
    <s v="保外"/>
    <s v="保外"/>
    <s v="29病区"/>
    <s v="监护仪"/>
    <x v="6"/>
    <s v="三类"/>
    <n v="12.495890410958904"/>
    <s v="8年以上"/>
    <s v="Y"/>
    <x v="0"/>
  </r>
  <r>
    <n v="937"/>
    <s v="监护仪"/>
    <s v="UT-4000A"/>
    <s v="深圳金科威"/>
    <s v="在用"/>
    <s v="19病区"/>
    <s v="2005.01.31"/>
    <d v="2005-01-31T00:00:00"/>
    <s v="保外"/>
    <s v="保外"/>
    <s v="19病区"/>
    <s v="监护仪"/>
    <x v="6"/>
    <s v="三类"/>
    <n v="12.495890410958904"/>
    <s v="8年以上"/>
    <s v="Y"/>
    <x v="0"/>
  </r>
  <r>
    <n v="938"/>
    <s v="监护仪"/>
    <s v="UT-4000A"/>
    <s v="深圳金科威"/>
    <s v="在用"/>
    <s v="17病区"/>
    <s v="2005.01.08"/>
    <d v="2005-01-08T00:00:00"/>
    <s v="保外"/>
    <s v="保外"/>
    <s v="17病区"/>
    <s v="监护仪"/>
    <x v="6"/>
    <s v="三类"/>
    <n v="12.558904109589042"/>
    <s v="8年以上"/>
    <s v="Y"/>
    <x v="0"/>
  </r>
  <r>
    <n v="939"/>
    <s v="监护仪"/>
    <s v="UT-4000A"/>
    <s v="深圳金科威"/>
    <s v="在用"/>
    <s v="17病区"/>
    <s v="2005.01.08"/>
    <d v="2005-01-08T00:00:00"/>
    <s v="保外"/>
    <s v="保外"/>
    <s v="17病区"/>
    <s v="监护仪"/>
    <x v="6"/>
    <s v="三类"/>
    <n v="12.558904109589042"/>
    <s v="8年以上"/>
    <s v="Y"/>
    <x v="0"/>
  </r>
  <r>
    <n v="940"/>
    <s v="监护仪"/>
    <s v="UT-4000Apro"/>
    <s v="深圳金科威"/>
    <s v="在用"/>
    <s v="2病区"/>
    <s v="2006.02.10"/>
    <d v="2006-02-10T00:00:00"/>
    <s v="保外"/>
    <s v="保外"/>
    <s v="2病区"/>
    <s v="监护仪"/>
    <x v="6"/>
    <s v="三类"/>
    <n v="11.468493150684932"/>
    <s v="8年以上"/>
    <s v="Y"/>
    <x v="0"/>
  </r>
  <r>
    <n v="941"/>
    <s v="监护仪"/>
    <s v="UT-4000Apro"/>
    <s v="深圳金科威"/>
    <s v="在用"/>
    <s v="6病区"/>
    <s v="2006.02.10"/>
    <d v="2006-02-10T00:00:00"/>
    <s v="保外"/>
    <s v="保外"/>
    <s v="6病区"/>
    <s v="监护仪"/>
    <x v="6"/>
    <s v="三类"/>
    <n v="11.468493150684932"/>
    <s v="8年以上"/>
    <s v="Y"/>
    <x v="0"/>
  </r>
  <r>
    <n v="942"/>
    <s v="裂隙灯显微镜"/>
    <s v="YZ5E-2(附相机)"/>
    <s v="苏州医疗器材厂"/>
    <s v="在用"/>
    <s v="眼科"/>
    <s v="1998.07.01"/>
    <d v="1998-07-01T00:00:00"/>
    <s v="保外"/>
    <s v="保外"/>
    <s v="眼科"/>
    <s v="显微镜"/>
    <x v="7"/>
    <s v="二类"/>
    <n v="19.087671232876712"/>
    <s v="8年以上"/>
    <s v="Y"/>
    <x v="2"/>
  </r>
  <r>
    <n v="943"/>
    <s v="全自动血压机"/>
    <s v="RBP-9000"/>
    <s v="深圳瑞光康泰"/>
    <s v="在用"/>
    <s v="急诊科"/>
    <s v="2016.07.12"/>
    <d v="2016-07-12T00:00:00"/>
    <s v="保外"/>
    <s v="保外"/>
    <s v="急诊科"/>
    <s v="全自动血压机"/>
    <x v="9"/>
    <s v="二类"/>
    <n v="1.0438356164383562"/>
    <s v="2年-3年"/>
    <s v="Y"/>
    <x v="2"/>
  </r>
  <r>
    <n v="944"/>
    <s v="空气波压力治疗仪"/>
    <s v="LGT-2200S"/>
    <s v="广州龙之杰"/>
    <s v="在用"/>
    <s v="康复医学科"/>
    <s v="2014.12.22"/>
    <d v="2014-12-22T00:00:00"/>
    <s v="保内"/>
    <s v="保内2019.11"/>
    <s v="康复医学科"/>
    <s v="空气波压力治疗仪"/>
    <x v="8"/>
    <s v="二类"/>
    <n v="2.6"/>
    <s v="2年-3年"/>
    <s v="Y"/>
    <x v="0"/>
  </r>
  <r>
    <n v="945"/>
    <s v="活检穿刺枪"/>
    <s v="宝雅"/>
    <s v="德国宝雅医疗"/>
    <s v="在用"/>
    <s v="1病区"/>
    <s v="2007.07.08"/>
    <d v="2007-07-08T00:00:00"/>
    <s v="保外"/>
    <s v="保外"/>
    <s v="1病区"/>
    <s v="活检器械"/>
    <x v="12"/>
    <s v="三类"/>
    <n v="10.063013698630137"/>
    <s v="8年以上"/>
    <s v="Y"/>
    <x v="2"/>
  </r>
  <r>
    <n v="946"/>
    <s v="低温冷冻保存箱"/>
    <s v="RSV-B230"/>
    <s v="未知制造商"/>
    <s v="在用"/>
    <s v="核医学科"/>
    <s v="2001.10.30"/>
    <d v="2001-11-30T00:00:00"/>
    <s v="保外"/>
    <s v="保外"/>
    <s v="特检科"/>
    <s v="低温箱"/>
    <x v="9"/>
    <s v="二类"/>
    <n v="15.668493150684931"/>
    <s v="8年以上"/>
    <s v="Y"/>
    <x v="2"/>
  </r>
  <r>
    <n v="947"/>
    <s v="下肢关节康复器"/>
    <s v="T-GBQ-01"/>
    <s v="常州市钱璟康复器材"/>
    <s v="在用"/>
    <s v="康复医学科"/>
    <s v="2015.01.12"/>
    <d v="2015-01-12T00:00:00"/>
    <s v="保外"/>
    <s v="保外"/>
    <s v="康复医学科"/>
    <s v="下肢关节康复器"/>
    <x v="8"/>
    <s v="一类"/>
    <n v="2.5424657534246577"/>
    <s v="2年-3年"/>
    <s v="N"/>
    <x v="3"/>
  </r>
  <r>
    <n v="948"/>
    <s v="下肢关节康复器"/>
    <s v="T-GBQ-01"/>
    <s v="常州市钱璟康复器材"/>
    <s v="在用"/>
    <s v="康复医学科"/>
    <s v="2015.01.12"/>
    <d v="2015-01-12T00:00:00"/>
    <s v="保外"/>
    <s v="保外"/>
    <s v="康复医学科"/>
    <s v="下肢关节康复器"/>
    <x v="8"/>
    <s v="一类"/>
    <n v="2.5424657534246577"/>
    <s v="2年-3年"/>
    <s v="N"/>
    <x v="3"/>
  </r>
  <r>
    <n v="949"/>
    <s v="洁净屏"/>
    <s v="ACP-894A"/>
    <s v="苏州苏净集团"/>
    <s v="在用"/>
    <s v="27病区"/>
    <s v="2012.04.16"/>
    <d v="2012-05-08T00:00:00"/>
    <s v="保外"/>
    <s v="保外"/>
    <s v="27病区"/>
    <s v="洁净屏"/>
    <x v="9"/>
    <s v="一类"/>
    <n v="5.2246575342465755"/>
    <s v="3年-8年"/>
    <s v="Y"/>
    <x v="2"/>
  </r>
  <r>
    <n v="950"/>
    <s v="洁净屏"/>
    <s v="ACP-894A"/>
    <s v="苏州苏净集团"/>
    <s v="在用"/>
    <s v="27病区"/>
    <s v="2012.04.16"/>
    <d v="2012-05-08T00:00:00"/>
    <s v="保外"/>
    <s v="保外"/>
    <s v="27病区"/>
    <s v="洁净屏"/>
    <x v="9"/>
    <s v="一类"/>
    <n v="5.2246575342465755"/>
    <s v="3年-8年"/>
    <s v="Y"/>
    <x v="2"/>
  </r>
  <r>
    <n v="951"/>
    <s v="洁净屏"/>
    <s v="ACP-894A"/>
    <s v="苏州苏净集团"/>
    <s v="在用"/>
    <s v="27病区"/>
    <s v="2011.09.29"/>
    <d v="2011-09-29T00:00:00"/>
    <s v="保外"/>
    <s v="保外"/>
    <s v="27病区"/>
    <s v="洁净屏"/>
    <x v="9"/>
    <s v="一类"/>
    <n v="5.8328767123287673"/>
    <s v="3年-8年"/>
    <s v="Y"/>
    <x v="2"/>
  </r>
  <r>
    <n v="952"/>
    <s v="洁净屏"/>
    <s v="ACP-894A"/>
    <s v="苏州苏净集团"/>
    <s v="在用"/>
    <s v="27病区"/>
    <s v="2011.09.29"/>
    <d v="2011-09-29T00:00:00"/>
    <s v="保外"/>
    <s v="保外"/>
    <s v="27病区"/>
    <s v="洁净屏"/>
    <x v="9"/>
    <s v="一类"/>
    <n v="5.8328767123287673"/>
    <s v="3年-8年"/>
    <s v="Y"/>
    <x v="2"/>
  </r>
  <r>
    <n v="953"/>
    <s v="超声波体检机"/>
    <s v="SK--CK+"/>
    <s v="深圳市双佳电子"/>
    <s v="在用"/>
    <s v="体检中心"/>
    <s v="2008.06.26"/>
    <d v="2008-06-26T00:00:00"/>
    <s v="保外"/>
    <s v="保外"/>
    <s v="体检中心"/>
    <s v="超声波体检机"/>
    <x v="11"/>
    <s v="二类"/>
    <n v="9.0931506849315067"/>
    <s v="8年以上"/>
    <s v="Y"/>
    <x v="0"/>
  </r>
  <r>
    <n v="954"/>
    <s v="监护仪"/>
    <s v="UT-4000A"/>
    <s v="深圳金科威"/>
    <s v="在用"/>
    <s v="血透室"/>
    <s v="2006.11.06"/>
    <d v="2006-11-06T00:00:00"/>
    <s v="保外"/>
    <s v="保外"/>
    <s v="血透室"/>
    <s v="监护仪"/>
    <x v="6"/>
    <s v="二类"/>
    <n v="10.731506849315069"/>
    <s v="8年以上"/>
    <s v="Y"/>
    <x v="0"/>
  </r>
  <r>
    <n v="955"/>
    <s v="全自动根管治疗器"/>
    <s v="TR-2X"/>
    <s v="未知制造商"/>
    <s v="在用"/>
    <s v="口腔科"/>
    <s v="2002.05.16"/>
    <d v="2002-05-16T00:00:00"/>
    <s v="保外"/>
    <s v="保外"/>
    <s v="口腔科"/>
    <s v="全自动根管治疗器"/>
    <x v="16"/>
    <s v="二类"/>
    <n v="15.210958904109589"/>
    <s v="8年以上"/>
    <s v="Y"/>
    <x v="2"/>
  </r>
  <r>
    <n v="956"/>
    <s v="全自动身高体重仪"/>
    <s v="SK-CK+"/>
    <s v="深圳市双佳电子"/>
    <s v="在用"/>
    <s v="政府医务室"/>
    <s v="2009.12.22"/>
    <d v="2009-12-22T00:00:00"/>
    <s v="保外"/>
    <s v="保外"/>
    <s v="医务室"/>
    <s v="身高体重仪"/>
    <x v="9"/>
    <s v="一类"/>
    <n v="7.602739726027397"/>
    <s v="3年-8年"/>
    <s v="N"/>
    <x v="3"/>
  </r>
  <r>
    <n v="957"/>
    <s v="洁净屏"/>
    <s v="ACP-894A"/>
    <s v="苏州苏净集团"/>
    <s v="在用"/>
    <s v="28病区"/>
    <s v="2013.04.01"/>
    <d v="2013-04-01T00:00:00"/>
    <s v="保外"/>
    <s v="保外"/>
    <s v="28病区"/>
    <s v="洁净屏"/>
    <x v="9"/>
    <s v="一类"/>
    <n v="4.3260273972602743"/>
    <s v="3年-8年"/>
    <s v="Y"/>
    <x v="2"/>
  </r>
  <r>
    <n v="958"/>
    <s v="洁净屏"/>
    <s v="ACP-894A"/>
    <s v="苏州苏净集团"/>
    <s v="在用"/>
    <s v="28病区"/>
    <s v="2013.04.01"/>
    <d v="2013-04-01T00:00:00"/>
    <s v="保外"/>
    <s v="保外"/>
    <s v="28病区"/>
    <s v="洁净屏"/>
    <x v="9"/>
    <s v="一类"/>
    <n v="4.3260273972602743"/>
    <s v="3年-8年"/>
    <s v="Y"/>
    <x v="2"/>
  </r>
  <r>
    <n v="959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60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61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62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63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64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65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s v="二类"/>
    <n v="2.8054794520547945"/>
    <s v="2年-3年"/>
    <s v="Y"/>
    <x v="0"/>
  </r>
  <r>
    <n v="966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s v="二类"/>
    <n v="2.8054794520547945"/>
    <s v="2年-3年"/>
    <s v="Y"/>
    <x v="0"/>
  </r>
  <r>
    <n v="967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s v="二类"/>
    <n v="2.8054794520547945"/>
    <s v="2年-3年"/>
    <s v="Y"/>
    <x v="0"/>
  </r>
  <r>
    <n v="968"/>
    <s v="肠内营养输注泵"/>
    <s v="Flocare Infinity II"/>
    <s v="纽迪希亚"/>
    <s v="在用"/>
    <s v="11病区"/>
    <s v="2014.10.08"/>
    <d v="2014-10-08T00:00:00"/>
    <s v="保外"/>
    <s v="保外"/>
    <s v="11病区"/>
    <s v="输注泵"/>
    <x v="5"/>
    <s v="二类"/>
    <n v="2.8054794520547945"/>
    <s v="2年-3年"/>
    <s v="Y"/>
    <x v="0"/>
  </r>
  <r>
    <n v="969"/>
    <s v="肠内营养输注泵"/>
    <s v="Flocare Infinity II"/>
    <s v="纽迪希亚"/>
    <s v="在用"/>
    <s v="26病区"/>
    <s v="2014.10.08"/>
    <d v="2014-10-08T00:00:00"/>
    <s v="保外"/>
    <s v="保外"/>
    <s v="26病区"/>
    <s v="输注泵"/>
    <x v="5"/>
    <s v="二类"/>
    <n v="2.8054794520547945"/>
    <s v="2年-3年"/>
    <s v="Y"/>
    <x v="0"/>
  </r>
  <r>
    <n v="970"/>
    <s v="肠内营养输注泵"/>
    <s v="Flocare Infinity II"/>
    <s v="纽迪希亚"/>
    <s v="在用"/>
    <s v="19病区"/>
    <s v="2014.10.08"/>
    <d v="2014-10-08T00:00:00"/>
    <s v="保外"/>
    <s v="保外"/>
    <s v="19病区"/>
    <s v="输注泵"/>
    <x v="5"/>
    <s v="二类"/>
    <n v="2.8054794520547945"/>
    <s v="2年-3年"/>
    <s v="Y"/>
    <x v="0"/>
  </r>
  <r>
    <n v="971"/>
    <s v="肠内营养输注泵"/>
    <s v="Flocare Infinity II"/>
    <s v="纽迪希亚"/>
    <s v="在用"/>
    <s v="26病区"/>
    <s v="2014.10.08"/>
    <d v="2014-10-08T00:00:00"/>
    <s v="保外"/>
    <s v="保外"/>
    <s v="26病区"/>
    <s v="输注泵"/>
    <x v="5"/>
    <s v="二类"/>
    <n v="2.8054794520547945"/>
    <s v="2年-3年"/>
    <s v="Y"/>
    <x v="0"/>
  </r>
  <r>
    <n v="972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s v="二类"/>
    <n v="2.8438356164383563"/>
    <s v="2年-3年"/>
    <s v="Y"/>
    <x v="0"/>
  </r>
  <r>
    <n v="973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s v="二类"/>
    <n v="2.8438356164383563"/>
    <s v="2年-3年"/>
    <s v="Y"/>
    <x v="0"/>
  </r>
  <r>
    <n v="974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s v="二类"/>
    <n v="2.8438356164383563"/>
    <s v="2年-3年"/>
    <s v="Y"/>
    <x v="0"/>
  </r>
  <r>
    <n v="975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s v="二类"/>
    <n v="2.8438356164383563"/>
    <s v="2年-3年"/>
    <s v="Y"/>
    <x v="0"/>
  </r>
  <r>
    <n v="976"/>
    <s v="肠内营养输注泵"/>
    <s v="Flocare Infinity II"/>
    <s v="纽迪希亚"/>
    <s v="在用"/>
    <s v="3病区"/>
    <s v="2014.09.24"/>
    <d v="2014-09-24T00:00:00"/>
    <s v="保外"/>
    <s v="保外"/>
    <s v="3病区"/>
    <s v="输注泵"/>
    <x v="5"/>
    <s v="二类"/>
    <n v="2.8438356164383563"/>
    <s v="2年-3年"/>
    <s v="Y"/>
    <x v="0"/>
  </r>
  <r>
    <n v="977"/>
    <s v="肠内营养输注泵"/>
    <s v="Flocare Infinity II"/>
    <s v="纽迪希亚"/>
    <s v="在用"/>
    <s v="3病区"/>
    <s v="2014.12.19"/>
    <d v="2014-12-19T00:00:00"/>
    <s v="保外"/>
    <s v="保外"/>
    <s v="3病区"/>
    <s v="输注泵"/>
    <x v="5"/>
    <s v="二类"/>
    <n v="2.6082191780821917"/>
    <s v="2年-3年"/>
    <s v="Y"/>
    <x v="0"/>
  </r>
  <r>
    <n v="978"/>
    <s v="肠内营养输注泵"/>
    <s v="Flocare Infinity II"/>
    <s v="纽迪希亚"/>
    <s v="在用"/>
    <s v="23病区"/>
    <s v="2014.10.08"/>
    <d v="2014-10-08T00:00:00"/>
    <s v="保外"/>
    <s v="保外"/>
    <s v="23病区"/>
    <s v="输注泵"/>
    <x v="5"/>
    <s v="二类"/>
    <n v="2.8054794520547945"/>
    <s v="2年-3年"/>
    <s v="Y"/>
    <x v="0"/>
  </r>
  <r>
    <n v="979"/>
    <s v="肠内营养输注泵"/>
    <s v="Flocare Infinity II"/>
    <s v="纽迪希亚"/>
    <s v="在用"/>
    <s v="23病区"/>
    <s v="2014.10.08"/>
    <d v="2014-10-08T00:00:00"/>
    <s v="保外"/>
    <s v="保外"/>
    <s v="23病区"/>
    <s v="输注泵"/>
    <x v="5"/>
    <s v="二类"/>
    <n v="2.8054794520547945"/>
    <s v="2年-3年"/>
    <s v="Y"/>
    <x v="0"/>
  </r>
  <r>
    <n v="980"/>
    <s v="婴儿培养箱"/>
    <s v="YP-90B"/>
    <s v="浙江宁波戴维"/>
    <s v="在用"/>
    <s v="9病区"/>
    <s v="2009.06.11"/>
    <d v="2009-06-11T00:00:00"/>
    <s v="保外"/>
    <s v="保外"/>
    <s v="9病区"/>
    <s v="婴儿培养箱"/>
    <x v="5"/>
    <s v="三类"/>
    <n v="8.1342465753424662"/>
    <s v="8年以上"/>
    <s v="Y"/>
    <x v="0"/>
  </r>
  <r>
    <n v="981"/>
    <s v="婴儿培养箱"/>
    <s v="YP-90B"/>
    <s v="浙江宁波戴维"/>
    <s v="在用"/>
    <s v="9病区"/>
    <s v="2009.06.11"/>
    <d v="2009-06-11T00:00:00"/>
    <s v="保外"/>
    <s v="保外"/>
    <s v="9病区"/>
    <s v="婴儿培养箱"/>
    <x v="5"/>
    <s v="三类"/>
    <n v="8.1342465753424662"/>
    <s v="8年以上"/>
    <s v="Y"/>
    <x v="0"/>
  </r>
  <r>
    <n v="982"/>
    <s v="肠内营养输注泵"/>
    <s v="Flocare Infinity II"/>
    <s v="纽迪希亚"/>
    <s v="在用"/>
    <s v="23病区"/>
    <s v="2015.07.22"/>
    <d v="2015-07-22T00:00:00"/>
    <s v="保外"/>
    <s v="保外"/>
    <s v="23病区"/>
    <s v="输注泵"/>
    <x v="5"/>
    <s v="二类"/>
    <n v="2.0191780821917806"/>
    <s v="2年-3年"/>
    <s v="Y"/>
    <x v="0"/>
  </r>
  <r>
    <n v="983"/>
    <s v="肠内营养输注泵"/>
    <s v="Flocare Infinity II"/>
    <s v="纽迪希亚"/>
    <s v="在用"/>
    <s v="23病区"/>
    <s v="2015.07.22"/>
    <d v="2015-07-22T00:00:00"/>
    <s v="保外"/>
    <s v="保外"/>
    <s v="23病区"/>
    <s v="输注泵"/>
    <x v="5"/>
    <s v="二类"/>
    <n v="2.0191780821917806"/>
    <s v="2年-3年"/>
    <s v="Y"/>
    <x v="0"/>
  </r>
  <r>
    <n v="984"/>
    <s v="监护仪"/>
    <s v="UT-4000A"/>
    <s v="深圳金科威"/>
    <s v="在用"/>
    <s v="急诊科"/>
    <s v="2007.03.27"/>
    <d v="2007-03-27T00:00:00"/>
    <s v="保外"/>
    <s v="保外"/>
    <s v="急诊科"/>
    <s v="监护仪"/>
    <x v="6"/>
    <s v="三类"/>
    <n v="10.345205479452055"/>
    <s v="8年以上"/>
    <s v="Y"/>
    <x v="0"/>
  </r>
  <r>
    <n v="985"/>
    <s v="监护仪"/>
    <s v="UT-4000A"/>
    <s v="深圳金科威"/>
    <s v="在用"/>
    <s v="12病区"/>
    <s v="2006.12.21"/>
    <d v="2006-12-26T00:00:00"/>
    <s v="保外"/>
    <s v="保外"/>
    <s v="12病区"/>
    <s v="监护仪"/>
    <x v="6"/>
    <s v="三类"/>
    <n v="10.594520547945205"/>
    <s v="8年以上"/>
    <s v="Y"/>
    <x v="0"/>
  </r>
  <r>
    <n v="986"/>
    <s v="监护仪"/>
    <s v="UT-4000A"/>
    <s v="深圳金科威"/>
    <s v="在用"/>
    <s v="27病区"/>
    <s v="2007.08.29"/>
    <d v="2007-08-29T00:00:00"/>
    <s v="保外"/>
    <s v="保外"/>
    <s v="27病区"/>
    <s v="监护仪"/>
    <x v="6"/>
    <s v="三类"/>
    <n v="9.9205479452054792"/>
    <s v="8年以上"/>
    <s v="Y"/>
    <x v="0"/>
  </r>
  <r>
    <n v="987"/>
    <s v="监护仪"/>
    <s v="UT-4000A"/>
    <s v="深圳金科威"/>
    <s v="在用"/>
    <s v="27病区"/>
    <s v="2007.08.29"/>
    <d v="2007-08-29T00:00:00"/>
    <s v="保外"/>
    <s v="保外"/>
    <s v="27病区"/>
    <s v="监护仪"/>
    <x v="6"/>
    <s v="三类"/>
    <n v="9.9205479452054792"/>
    <s v="8年以上"/>
    <s v="Y"/>
    <x v="0"/>
  </r>
  <r>
    <n v="988"/>
    <s v="监护仪"/>
    <s v="UT-4000Apro"/>
    <s v="深圳金科威"/>
    <s v="在用"/>
    <s v="9病区"/>
    <s v="2007.08.29"/>
    <d v="2007-08-29T00:00:00"/>
    <s v="保外"/>
    <s v="保外"/>
    <s v="9病区"/>
    <s v="监护仪"/>
    <x v="6"/>
    <s v="三类"/>
    <n v="9.9205479452054792"/>
    <s v="8年以上"/>
    <s v="Y"/>
    <x v="0"/>
  </r>
  <r>
    <n v="989"/>
    <s v="监护仪"/>
    <s v="UT-4000Apro"/>
    <s v="深圳金科威"/>
    <s v="在用"/>
    <s v="10病区"/>
    <s v="2007.06.13"/>
    <d v="2007-06-13T00:00:00"/>
    <s v="保外"/>
    <s v="保外"/>
    <s v="10病区"/>
    <s v="监护仪"/>
    <x v="6"/>
    <s v="三类"/>
    <n v="10.131506849315068"/>
    <s v="8年以上"/>
    <s v="Y"/>
    <x v="0"/>
  </r>
  <r>
    <n v="990"/>
    <s v="监护仪"/>
    <s v="UT-4000A"/>
    <s v="深圳金科威"/>
    <s v="在用"/>
    <s v="3病区"/>
    <s v="2007.05.17"/>
    <d v="2007-05-17T00:00:00"/>
    <s v="保外"/>
    <s v="保外"/>
    <s v="3病区"/>
    <s v="监护仪"/>
    <x v="6"/>
    <s v="三类"/>
    <n v="10.205479452054794"/>
    <s v="8年以上"/>
    <s v="Y"/>
    <x v="0"/>
  </r>
  <r>
    <n v="991"/>
    <s v="监护仪"/>
    <s v="UT-4000A"/>
    <s v="深圳金科威"/>
    <s v="在用"/>
    <s v="30病区"/>
    <s v="2007.05.17"/>
    <d v="2007-05-17T00:00:00"/>
    <s v="保外"/>
    <s v="保外"/>
    <s v="30病区"/>
    <s v="监护仪"/>
    <x v="6"/>
    <s v="三类"/>
    <n v="10.205479452054794"/>
    <s v="8年以上"/>
    <s v="Y"/>
    <x v="0"/>
  </r>
  <r>
    <n v="992"/>
    <s v="监护仪"/>
    <s v="UT-4000A"/>
    <s v="深圳金科威"/>
    <s v="在用"/>
    <s v="16病区"/>
    <s v="2007.05.17"/>
    <d v="2007-05-17T00:00:00"/>
    <s v="保外"/>
    <s v="保外"/>
    <s v="16病区"/>
    <s v="监护仪"/>
    <x v="6"/>
    <s v="三类"/>
    <n v="10.205479452054794"/>
    <s v="8年以上"/>
    <s v="Y"/>
    <x v="0"/>
  </r>
  <r>
    <n v="993"/>
    <s v="电池式电动钻锯"/>
    <s v="DDLZ-II"/>
    <s v="上海医疗器械厂"/>
    <s v="在用"/>
    <s v="手术室"/>
    <s v="2017.04.21"/>
    <d v="2017-04-22T00:00:00"/>
    <s v="保内"/>
    <s v="保内2018.4"/>
    <s v="手术室"/>
    <s v="电动锯"/>
    <x v="12"/>
    <s v="二类"/>
    <n v="0.26575342465753427"/>
    <s v="1年以内"/>
    <s v="Y"/>
    <x v="2"/>
  </r>
  <r>
    <n v="994"/>
    <s v="电池式电动钻锯"/>
    <s v="DDLZ-II"/>
    <s v="上海医疗器械厂"/>
    <s v="在用"/>
    <s v="手术室"/>
    <s v="2017.04.21"/>
    <d v="2017-04-22T00:00:00"/>
    <s v="保内"/>
    <s v="保内2018.4"/>
    <s v="手术室"/>
    <s v="电动锯"/>
    <x v="12"/>
    <s v="二类"/>
    <n v="0.26575342465753427"/>
    <s v="1年以内"/>
    <s v="Y"/>
    <x v="2"/>
  </r>
  <r>
    <n v="995"/>
    <s v="电池式电动钻锯"/>
    <s v="DDZ-IV"/>
    <s v="上海医疗器械股份有限"/>
    <s v="在用"/>
    <s v="手术室"/>
    <s v="2017.01.21"/>
    <d v="2017-01-22T00:00:00"/>
    <s v="保内"/>
    <s v="保内2018.1"/>
    <s v="手术室"/>
    <s v="电动锯"/>
    <x v="12"/>
    <s v="二类"/>
    <n v="0.51232876712328768"/>
    <s v="1年以内"/>
    <s v="Y"/>
    <x v="2"/>
  </r>
  <r>
    <n v="996"/>
    <s v="电池式电动钻锯"/>
    <s v="DDZ-IV"/>
    <s v="上海医疗器械股份有限"/>
    <s v="在用"/>
    <s v="手术室"/>
    <s v="2016.12.24"/>
    <d v="2016-12-25T00:00:00"/>
    <s v="保内"/>
    <s v="保内2018.1"/>
    <s v="手术室"/>
    <s v="电动锯"/>
    <x v="12"/>
    <s v="二类"/>
    <n v="0.58904109589041098"/>
    <s v="1年以内"/>
    <s v="Y"/>
    <x v="2"/>
  </r>
  <r>
    <n v="997"/>
    <s v="电池式电动钻锯"/>
    <s v="DDLZ-II"/>
    <s v="上海医疗器械厂"/>
    <s v="在用"/>
    <s v="手术室"/>
    <s v="2016.12.20"/>
    <d v="2016-12-21T00:00:00"/>
    <s v="保内"/>
    <s v="保内2018.1"/>
    <s v="手术室"/>
    <s v="电动锯"/>
    <x v="12"/>
    <s v="二类"/>
    <n v="0.6"/>
    <s v="1年以内"/>
    <s v="Y"/>
    <x v="2"/>
  </r>
  <r>
    <n v="998"/>
    <s v="电池式电动钻锯"/>
    <s v="DDLZ-II"/>
    <s v="上海医疗器械厂"/>
    <s v="在用"/>
    <s v="手术室"/>
    <s v="2016.11.16"/>
    <d v="2016-11-17T00:00:00"/>
    <s v="保内"/>
    <s v="保内2017.11"/>
    <s v="手术室"/>
    <s v="电动锯"/>
    <x v="12"/>
    <s v="二类"/>
    <n v="0.69315068493150689"/>
    <s v="1年以内"/>
    <s v="Y"/>
    <x v="2"/>
  </r>
  <r>
    <n v="999"/>
    <s v="电动锯"/>
    <s v="DDLZ-II"/>
    <s v="上海手术器械厂"/>
    <s v="在用"/>
    <s v="手术室"/>
    <s v="2015.11.20"/>
    <d v="2015-11-20T00:00:00"/>
    <s v="保外"/>
    <s v="保外"/>
    <s v="手术室"/>
    <s v="电动锯"/>
    <x v="12"/>
    <s v="二类"/>
    <n v="1.6876712328767123"/>
    <s v="2年-3年"/>
    <s v="Y"/>
    <x v="2"/>
  </r>
  <r>
    <n v="1000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s v="二类"/>
    <n v="1.6986301369863013"/>
    <s v="2年-3年"/>
    <s v="Y"/>
    <x v="0"/>
  </r>
  <r>
    <n v="1001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s v="二类"/>
    <n v="1.6986301369863013"/>
    <s v="2年-3年"/>
    <s v="Y"/>
    <x v="0"/>
  </r>
  <r>
    <n v="1002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s v="二类"/>
    <n v="1.6986301369863013"/>
    <s v="2年-3年"/>
    <s v="Y"/>
    <x v="0"/>
  </r>
  <r>
    <n v="1003"/>
    <s v="肠内营养输注泵"/>
    <s v="Flocare Infinity II"/>
    <s v="纽迪希亚"/>
    <s v="在用"/>
    <s v="25病区"/>
    <s v="2015.11.16"/>
    <d v="2015-11-16T00:00:00"/>
    <s v="保内"/>
    <s v="保内2017.11"/>
    <s v="25病区"/>
    <s v="输注泵"/>
    <x v="5"/>
    <s v="二类"/>
    <n v="1.6986301369863013"/>
    <s v="2年-3年"/>
    <s v="Y"/>
    <x v="0"/>
  </r>
  <r>
    <n v="1004"/>
    <s v="电动锯"/>
    <s v="DDLZ-II"/>
    <s v="上海手术器械厂"/>
    <s v="在用"/>
    <s v="手术室"/>
    <s v="2015.06.16"/>
    <d v="2015-06-16T00:00:00"/>
    <s v="保外"/>
    <s v="保外"/>
    <s v="手术室"/>
    <s v="电动锯"/>
    <x v="12"/>
    <s v="二类"/>
    <n v="2.117808219178082"/>
    <s v="2年-3年"/>
    <s v="Y"/>
    <x v="2"/>
  </r>
  <r>
    <n v="1005"/>
    <s v="监护仪"/>
    <s v="UT-4000A"/>
    <s v="深圳金科威"/>
    <s v="在用"/>
    <s v="5病区"/>
    <s v="2008.08.07"/>
    <d v="2008-08-07T00:00:00"/>
    <s v="保外"/>
    <s v="保外"/>
    <s v="5病区"/>
    <s v="监护仪"/>
    <x v="6"/>
    <s v="三类"/>
    <n v="8.9780821917808211"/>
    <s v="8年以上"/>
    <s v="Y"/>
    <x v="0"/>
  </r>
  <r>
    <n v="1006"/>
    <s v="监护仪"/>
    <s v="UT-4000A"/>
    <s v="深圳金科威"/>
    <s v="在用"/>
    <s v="24病区"/>
    <s v="2008.06.03"/>
    <d v="2008-06-03T00:00:00"/>
    <s v="保外"/>
    <s v="保外"/>
    <s v="24病区"/>
    <s v="监护仪"/>
    <x v="6"/>
    <s v="三类"/>
    <n v="9.1561643835616433"/>
    <s v="8年以上"/>
    <s v="Y"/>
    <x v="0"/>
  </r>
  <r>
    <n v="1007"/>
    <s v="监护仪"/>
    <s v="UT-4000A"/>
    <s v="深圳金科威"/>
    <s v="在用"/>
    <s v="24病区"/>
    <s v="2008.06.03"/>
    <d v="2008-06-03T00:00:00"/>
    <s v="保外"/>
    <s v="保外"/>
    <s v="24病区"/>
    <s v="监护仪"/>
    <x v="6"/>
    <s v="三类"/>
    <n v="9.1561643835616433"/>
    <s v="8年以上"/>
    <s v="Y"/>
    <x v="0"/>
  </r>
  <r>
    <n v="1008"/>
    <s v="监护仪"/>
    <s v="UT-4000A"/>
    <s v="深圳金科威"/>
    <s v="在用"/>
    <s v="20病区"/>
    <s v="2008.04.16"/>
    <d v="2008-04-16T00:00:00"/>
    <s v="保外"/>
    <s v="保外"/>
    <s v="20病区"/>
    <s v="监护仪"/>
    <x v="6"/>
    <s v="三类"/>
    <n v="9.287671232876713"/>
    <s v="8年以上"/>
    <s v="Y"/>
    <x v="0"/>
  </r>
  <r>
    <n v="1009"/>
    <s v="监护仪"/>
    <s v="UT-4000A"/>
    <s v="深圳金科威"/>
    <s v="在用"/>
    <s v="介入科"/>
    <s v="2008.04.16"/>
    <d v="2008-04-16T00:00:00"/>
    <s v="保外"/>
    <s v="保外"/>
    <s v="DSA室"/>
    <s v="监护仪"/>
    <x v="6"/>
    <s v="三类"/>
    <n v="9.287671232876713"/>
    <s v="8年以上"/>
    <s v="Y"/>
    <x v="0"/>
  </r>
  <r>
    <n v="1010"/>
    <s v="监护仪"/>
    <s v="UT-4000A"/>
    <s v="深圳金科威"/>
    <s v="在用"/>
    <s v="胃肠镜室"/>
    <s v="2008.04.16"/>
    <d v="2008-04-16T00:00:00"/>
    <s v="保外"/>
    <s v="保外"/>
    <s v="内镜室"/>
    <s v="监护仪"/>
    <x v="6"/>
    <s v="三类"/>
    <n v="9.287671232876713"/>
    <s v="8年以上"/>
    <s v="Y"/>
    <x v="0"/>
  </r>
  <r>
    <n v="1011"/>
    <s v="监护仪"/>
    <s v="UT-4000A"/>
    <s v="深圳金科威"/>
    <s v="在用"/>
    <s v="21病区"/>
    <s v="2008.01.23"/>
    <d v="2008-01-23T00:00:00"/>
    <s v="保外"/>
    <s v="保外"/>
    <s v="21病区"/>
    <s v="监护仪"/>
    <x v="6"/>
    <s v="三类"/>
    <n v="9.5178082191780824"/>
    <s v="8年以上"/>
    <s v="Y"/>
    <x v="0"/>
  </r>
  <r>
    <n v="1012"/>
    <s v="监护仪"/>
    <s v="UT-4000A"/>
    <s v="深圳金科威"/>
    <s v="在用"/>
    <s v="24病区"/>
    <s v="2008.01.04"/>
    <d v="2008-01-04T00:00:00"/>
    <s v="保外"/>
    <s v="保外"/>
    <s v="24病区"/>
    <s v="监护仪"/>
    <x v="6"/>
    <s v="三类"/>
    <n v="9.5698630136986296"/>
    <s v="8年以上"/>
    <s v="Y"/>
    <x v="0"/>
  </r>
  <r>
    <n v="1013"/>
    <s v="监护仪"/>
    <s v="UT-4000A"/>
    <s v="深圳金科威"/>
    <s v="在用"/>
    <s v="24病区"/>
    <s v="2008.01.04"/>
    <d v="2008-01-04T00:00:00"/>
    <s v="保外"/>
    <s v="保外"/>
    <s v="24病区"/>
    <s v="监护仪"/>
    <x v="6"/>
    <s v="三类"/>
    <n v="9.5698630136986296"/>
    <s v="8年以上"/>
    <s v="Y"/>
    <x v="0"/>
  </r>
  <r>
    <n v="1014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s v="三类"/>
    <n v="9.7205479452054799"/>
    <s v="8年以上"/>
    <s v="Y"/>
    <x v="0"/>
  </r>
  <r>
    <n v="1015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s v="三类"/>
    <n v="9.7205479452054799"/>
    <s v="8年以上"/>
    <s v="Y"/>
    <x v="0"/>
  </r>
  <r>
    <n v="1016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s v="三类"/>
    <n v="9.7205479452054799"/>
    <s v="8年以上"/>
    <s v="Y"/>
    <x v="0"/>
  </r>
  <r>
    <n v="1017"/>
    <s v="监护仪"/>
    <s v="UT-4000A"/>
    <s v="深圳金科威"/>
    <s v="在用"/>
    <s v="26病区"/>
    <s v="2007.11.10"/>
    <d v="2007-11-10T00:00:00"/>
    <s v="保外"/>
    <s v="保外"/>
    <s v="26病区"/>
    <s v="监护仪"/>
    <x v="6"/>
    <s v="三类"/>
    <n v="9.7205479452054799"/>
    <s v="8年以上"/>
    <s v="Y"/>
    <x v="0"/>
  </r>
  <r>
    <n v="1018"/>
    <s v="BARD活检枪"/>
    <s v="MG1522"/>
    <s v="南京海培医疗"/>
    <s v="在用"/>
    <s v="超声科"/>
    <s v="2004.10.28"/>
    <d v="2004-10-28T00:00:00"/>
    <s v="保外"/>
    <s v="保外"/>
    <s v="超声科"/>
    <s v="活检设备"/>
    <x v="12"/>
    <s v="三类"/>
    <n v="12.756164383561643"/>
    <s v="8年以上"/>
    <s v="Y"/>
    <x v="2"/>
  </r>
  <r>
    <n v="1019"/>
    <s v="监护仪"/>
    <s v="UT-4000A"/>
    <s v="深圳金科威"/>
    <s v="在用"/>
    <s v="12病区"/>
    <s v="2007.09.18"/>
    <d v="2007-09-18T00:00:00"/>
    <s v="保外"/>
    <s v="保外"/>
    <s v="12病区"/>
    <s v="监护仪"/>
    <x v="6"/>
    <s v="三类"/>
    <n v="9.8657534246575338"/>
    <s v="8年以上"/>
    <s v="Y"/>
    <x v="0"/>
  </r>
  <r>
    <n v="1020"/>
    <s v="监护仪"/>
    <s v="UT-4000A"/>
    <s v="深圳金科威"/>
    <s v="在用"/>
    <s v="12病区"/>
    <s v="2007.09.18"/>
    <d v="2007-09-18T00:00:00"/>
    <s v="保外"/>
    <s v="保外"/>
    <s v="12病区"/>
    <s v="监护仪"/>
    <x v="6"/>
    <s v="三类"/>
    <n v="9.8657534246575338"/>
    <s v="8年以上"/>
    <s v="Y"/>
    <x v="0"/>
  </r>
  <r>
    <n v="1021"/>
    <s v="颅脑手术头架"/>
    <s v="HDJ--II"/>
    <s v="金坛市汇达医疗"/>
    <s v="在用"/>
    <s v="手术室"/>
    <s v="2009.06.17"/>
    <d v="2009-06-17T00:00:00"/>
    <s v="保外"/>
    <s v="保外"/>
    <s v="手术室"/>
    <s v="颅脑手术头架"/>
    <x v="8"/>
    <s v="一类"/>
    <n v="8.117808219178082"/>
    <s v="8年以上"/>
    <s v="N"/>
    <x v="3"/>
  </r>
  <r>
    <n v="1022"/>
    <s v="血氨测定仪"/>
    <s v="爱科来PA-4130"/>
    <s v="苏州市宇城医学"/>
    <s v="在用"/>
    <s v="检验科"/>
    <s v="2009.07.14"/>
    <d v="2009-07-14T00:00:00"/>
    <s v="保外"/>
    <s v="保外"/>
    <s v="检验科"/>
    <s v="血氨测定仪"/>
    <x v="2"/>
    <s v="二类"/>
    <n v="8.043835616438356"/>
    <s v="8年以上"/>
    <s v="Y"/>
    <x v="0"/>
  </r>
  <r>
    <n v="1023"/>
    <s v="监护仪"/>
    <s v="UT-6000C"/>
    <s v="深圳金科威"/>
    <s v="在用"/>
    <s v="22病区"/>
    <s v="2011.12.12"/>
    <d v="2011-12-12T00:00:00"/>
    <s v="保外"/>
    <s v="保外"/>
    <s v="22病区"/>
    <s v="监护仪"/>
    <x v="6"/>
    <s v="三类"/>
    <n v="5.6301369863013697"/>
    <s v="3年-8年"/>
    <s v="Y"/>
    <x v="0"/>
  </r>
  <r>
    <n v="1024"/>
    <s v="监护仪"/>
    <s v="UT-6000C"/>
    <s v="深圳金科威"/>
    <s v="在用"/>
    <s v="8病区"/>
    <s v="2011.12.12"/>
    <d v="2011-12-12T00:00:00"/>
    <s v="保外"/>
    <s v="保外"/>
    <s v="8病区"/>
    <s v="监护仪"/>
    <x v="6"/>
    <s v="三类"/>
    <n v="5.6301369863013697"/>
    <s v="3年-8年"/>
    <s v="Y"/>
    <x v="0"/>
  </r>
  <r>
    <n v="1025"/>
    <s v="监护仪"/>
    <s v="UT-6000C"/>
    <s v="深圳金科威"/>
    <s v="在用"/>
    <s v="30病区"/>
    <s v="2011.12.12"/>
    <d v="2011-12-12T00:00:00"/>
    <s v="保外"/>
    <s v="保外"/>
    <s v="30病区"/>
    <s v="监护仪"/>
    <x v="6"/>
    <s v="三类"/>
    <n v="5.6301369863013697"/>
    <s v="3年-8年"/>
    <s v="Y"/>
    <x v="0"/>
  </r>
  <r>
    <n v="1026"/>
    <s v="监护仪"/>
    <s v="UT-6000C"/>
    <s v="深圳金科威"/>
    <s v="在用"/>
    <s v="21病区"/>
    <s v="2011.12.12"/>
    <d v="2011-12-12T00:00:00"/>
    <s v="保外"/>
    <s v="保外"/>
    <s v="21病区"/>
    <s v="监护仪"/>
    <x v="6"/>
    <s v="三类"/>
    <n v="5.6301369863013697"/>
    <s v="3年-8年"/>
    <s v="Y"/>
    <x v="0"/>
  </r>
  <r>
    <n v="1027"/>
    <s v="监护仪"/>
    <s v="UT-6000C"/>
    <s v="深圳金科威"/>
    <s v="在用"/>
    <s v="8病区"/>
    <s v="2011.12.12"/>
    <d v="2011-12-12T00:00:00"/>
    <s v="保外"/>
    <s v="保外"/>
    <s v="8病区"/>
    <s v="监护仪"/>
    <x v="6"/>
    <s v="三类"/>
    <n v="5.6301369863013697"/>
    <s v="3年-8年"/>
    <s v="Y"/>
    <x v="0"/>
  </r>
  <r>
    <n v="1028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s v="三类"/>
    <n v="5.6301369863013697"/>
    <s v="3年-8年"/>
    <s v="Y"/>
    <x v="0"/>
  </r>
  <r>
    <n v="1029"/>
    <s v="监护仪"/>
    <s v="UT-6000C"/>
    <s v="深圳金科威"/>
    <s v="在用"/>
    <s v="20病区"/>
    <s v="2011.12.12"/>
    <d v="2011-12-12T00:00:00"/>
    <s v="保外"/>
    <s v="保外"/>
    <s v="20病区"/>
    <s v="监护仪"/>
    <x v="6"/>
    <s v="三类"/>
    <n v="5.6301369863013697"/>
    <s v="3年-8年"/>
    <s v="Y"/>
    <x v="0"/>
  </r>
  <r>
    <n v="1030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s v="三类"/>
    <n v="5.6301369863013697"/>
    <s v="3年-8年"/>
    <s v="Y"/>
    <x v="0"/>
  </r>
  <r>
    <n v="1031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s v="三类"/>
    <n v="5.6301369863013697"/>
    <s v="3年-8年"/>
    <s v="Y"/>
    <x v="0"/>
  </r>
  <r>
    <n v="1032"/>
    <s v="监护仪"/>
    <s v="UT-6000C"/>
    <s v="深圳金科威"/>
    <s v="在用"/>
    <s v="27病区"/>
    <s v="2011.12.12"/>
    <d v="2011-12-12T00:00:00"/>
    <s v="保外"/>
    <s v="保外"/>
    <s v="27病区"/>
    <s v="监护仪"/>
    <x v="6"/>
    <s v="三类"/>
    <n v="5.6301369863013697"/>
    <s v="3年-8年"/>
    <s v="Y"/>
    <x v="0"/>
  </r>
  <r>
    <n v="1033"/>
    <s v="监护仪"/>
    <s v="UT-6000C"/>
    <s v="深圳金科威"/>
    <s v="在用"/>
    <s v="27病区"/>
    <s v="2011.12.12"/>
    <d v="2011-12-12T00:00:00"/>
    <s v="保外"/>
    <s v="保外"/>
    <s v="27病区"/>
    <s v="监护仪"/>
    <x v="6"/>
    <s v="三类"/>
    <n v="5.6301369863013697"/>
    <s v="3年-8年"/>
    <s v="Y"/>
    <x v="0"/>
  </r>
  <r>
    <n v="1034"/>
    <s v="监护仪"/>
    <s v="UT-6000C"/>
    <s v="深圳金科威"/>
    <s v="在用"/>
    <s v="28病区"/>
    <s v="2011.12.12"/>
    <d v="2011-12-12T00:00:00"/>
    <s v="保外"/>
    <s v="保外"/>
    <s v="28病区"/>
    <s v="监护仪"/>
    <x v="6"/>
    <s v="三类"/>
    <n v="5.6301369863013697"/>
    <s v="3年-8年"/>
    <s v="Y"/>
    <x v="0"/>
  </r>
  <r>
    <n v="1035"/>
    <s v="监护仪"/>
    <s v="UT-6000C"/>
    <s v="深圳金科威"/>
    <s v="在用"/>
    <s v="8病区"/>
    <s v="2011.12.12"/>
    <d v="2011-12-12T00:00:00"/>
    <s v="保外"/>
    <s v="保外"/>
    <s v="8病区"/>
    <s v="监护仪"/>
    <x v="6"/>
    <s v="三类"/>
    <n v="5.6301369863013697"/>
    <s v="3年-8年"/>
    <s v="Y"/>
    <x v="0"/>
  </r>
  <r>
    <n v="1036"/>
    <s v="监护仪"/>
    <s v="UT-6000C"/>
    <s v="深圳金科威"/>
    <s v="在用"/>
    <s v="20病区"/>
    <s v="2011.12.12"/>
    <d v="2011-12-12T00:00:00"/>
    <s v="保外"/>
    <s v="保外"/>
    <s v="20病区"/>
    <s v="监护仪"/>
    <x v="6"/>
    <s v="三类"/>
    <n v="5.6301369863013697"/>
    <s v="3年-8年"/>
    <s v="Y"/>
    <x v="0"/>
  </r>
  <r>
    <n v="1037"/>
    <s v="监护仪"/>
    <s v="UT-6000C"/>
    <s v="深圳金科威"/>
    <s v="在用"/>
    <s v="28病区"/>
    <s v="2011.12.12"/>
    <d v="2011-12-12T00:00:00"/>
    <s v="保外"/>
    <s v="保外"/>
    <s v="28病区"/>
    <s v="监护仪"/>
    <x v="6"/>
    <s v="三类"/>
    <n v="5.6301369863013697"/>
    <s v="3年-8年"/>
    <s v="Y"/>
    <x v="0"/>
  </r>
  <r>
    <n v="1038"/>
    <s v="监护仪"/>
    <s v="UT-6000C"/>
    <s v="深圳金科威"/>
    <s v="在用"/>
    <s v="21病区"/>
    <s v="2011.12.12"/>
    <d v="2011-12-12T00:00:00"/>
    <s v="保外"/>
    <s v="保外"/>
    <s v="21病区"/>
    <s v="监护仪"/>
    <x v="6"/>
    <s v="三类"/>
    <n v="5.6301369863013697"/>
    <s v="3年-8年"/>
    <s v="Y"/>
    <x v="0"/>
  </r>
  <r>
    <n v="1039"/>
    <s v="监护仪"/>
    <s v="UT-6000C"/>
    <s v="深圳金科威"/>
    <s v="在用"/>
    <s v="16病区"/>
    <s v="2011.12.12"/>
    <d v="2011-12-12T00:00:00"/>
    <s v="保外"/>
    <s v="保外"/>
    <s v="16病区"/>
    <s v="监护仪"/>
    <x v="6"/>
    <s v="三类"/>
    <n v="5.6301369863013697"/>
    <s v="3年-8年"/>
    <s v="Y"/>
    <x v="0"/>
  </r>
  <r>
    <n v="1040"/>
    <s v="监护仪"/>
    <s v="UT-6000C"/>
    <s v="深圳金科威"/>
    <s v="在用"/>
    <s v="12病区"/>
    <s v="2011.12.12"/>
    <d v="2011-12-12T00:00:00"/>
    <s v="保外"/>
    <s v="保外"/>
    <s v="12病区"/>
    <s v="监护仪"/>
    <x v="6"/>
    <s v="三类"/>
    <n v="5.6301369863013697"/>
    <s v="3年-8年"/>
    <s v="Y"/>
    <x v="0"/>
  </r>
  <r>
    <n v="1041"/>
    <s v="监护仪"/>
    <s v="UT-6000C"/>
    <s v="深圳金科威"/>
    <s v="在用"/>
    <s v="16病区"/>
    <s v="2011.12.12"/>
    <d v="2011-12-12T00:00:00"/>
    <s v="保外"/>
    <s v="保外"/>
    <s v="16病区"/>
    <s v="监护仪"/>
    <x v="6"/>
    <s v="三类"/>
    <n v="5.6301369863013697"/>
    <s v="3年-8年"/>
    <s v="Y"/>
    <x v="0"/>
  </r>
  <r>
    <n v="1042"/>
    <s v="监护仪"/>
    <s v="UT-6000C"/>
    <s v="深圳金科威"/>
    <s v="在用"/>
    <s v="胃肠镜室"/>
    <s v="2011.12.12"/>
    <d v="2011-12-12T00:00:00"/>
    <s v="保外"/>
    <s v="保外"/>
    <s v="内镜室"/>
    <s v="监护仪"/>
    <x v="6"/>
    <s v="三类"/>
    <n v="5.6301369863013697"/>
    <s v="3年-8年"/>
    <s v="Y"/>
    <x v="0"/>
  </r>
  <r>
    <n v="1043"/>
    <s v="监护仪"/>
    <s v="UT-6000C"/>
    <s v="深圳金科威"/>
    <s v="在用"/>
    <s v="10病区"/>
    <s v="2011.12.12"/>
    <d v="2011-12-12T00:00:00"/>
    <s v="保外"/>
    <s v="保外"/>
    <s v="10病区"/>
    <s v="监护仪"/>
    <x v="6"/>
    <s v="三类"/>
    <n v="5.6301369863013697"/>
    <s v="3年-8年"/>
    <s v="Y"/>
    <x v="0"/>
  </r>
  <r>
    <n v="1044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45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46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47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48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49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50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51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52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53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54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55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56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57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58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59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0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1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2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3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4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5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66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67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68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69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0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1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2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3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4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5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6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7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8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79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80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81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82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83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84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85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86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87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88"/>
    <s v="监护仪"/>
    <s v="UT-6000C"/>
    <s v="深圳金科威"/>
    <s v="在用"/>
    <s v="23病区"/>
    <s v="2011.07.19"/>
    <d v="2011-07-19T00:00:00"/>
    <s v="保外"/>
    <s v="保外"/>
    <s v="23病区"/>
    <s v="监护仪"/>
    <x v="6"/>
    <s v="三类"/>
    <n v="6.0301369863013701"/>
    <s v="3年-8年"/>
    <s v="Y"/>
    <x v="0"/>
  </r>
  <r>
    <n v="1089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90"/>
    <s v="监护仪"/>
    <s v="UT-6000C"/>
    <s v="深圳金科威"/>
    <s v="在用"/>
    <s v="25病区"/>
    <s v="2011.07.19"/>
    <d v="2011-07-19T00:00:00"/>
    <s v="保外"/>
    <s v="保外"/>
    <s v="25病区"/>
    <s v="监护仪"/>
    <x v="6"/>
    <s v="三类"/>
    <n v="6.0301369863013701"/>
    <s v="3年-8年"/>
    <s v="Y"/>
    <x v="0"/>
  </r>
  <r>
    <n v="1091"/>
    <s v="监护仪"/>
    <s v="UT-6000C"/>
    <s v="深圳金科威"/>
    <s v="在用"/>
    <s v="11病区"/>
    <s v="2011.07.19"/>
    <d v="2011-07-19T00:00:00"/>
    <s v="保外"/>
    <s v="保外"/>
    <s v="11病区"/>
    <s v="监护仪"/>
    <x v="6"/>
    <s v="三类"/>
    <n v="6.0301369863013701"/>
    <s v="3年-8年"/>
    <s v="Y"/>
    <x v="0"/>
  </r>
  <r>
    <n v="1092"/>
    <s v="肠内营养输注泵"/>
    <s v="Flocare Infinity II"/>
    <s v="纽迪希亚"/>
    <s v="在用"/>
    <s v="21病区"/>
    <s v="2016.06.08"/>
    <d v="2016-06-09T00:00:00"/>
    <s v="保外"/>
    <s v="保外"/>
    <s v="21病区"/>
    <s v="输注泵"/>
    <x v="5"/>
    <s v="二类"/>
    <n v="1.1342465753424658"/>
    <s v="2年-3年"/>
    <s v="Y"/>
    <x v="0"/>
  </r>
  <r>
    <n v="1093"/>
    <s v="肠内营养输注泵"/>
    <s v="Flocare Infinity II"/>
    <s v="纽迪希亚"/>
    <s v="在用"/>
    <s v="3病区"/>
    <s v="2016.04.28"/>
    <d v="2016-05-26T00:00:00"/>
    <s v="保外"/>
    <s v="保外"/>
    <s v="3病区"/>
    <s v="输注泵"/>
    <x v="5"/>
    <s v="二类"/>
    <n v="1.1726027397260275"/>
    <s v="2年-3年"/>
    <s v="Y"/>
    <x v="0"/>
  </r>
  <r>
    <n v="1094"/>
    <s v="肠内营养输注泵"/>
    <s v="Flocare Infinity II"/>
    <s v="纽迪希亚"/>
    <s v="在用"/>
    <s v="3病区"/>
    <s v="2016.04.28"/>
    <d v="2016-05-26T00:00:00"/>
    <s v="保外"/>
    <s v="保外"/>
    <s v="3病区"/>
    <s v="输注泵"/>
    <x v="5"/>
    <s v="二类"/>
    <n v="1.1726027397260275"/>
    <s v="2年-3年"/>
    <s v="Y"/>
    <x v="0"/>
  </r>
  <r>
    <n v="1095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s v="二类"/>
    <n v="1.1726027397260275"/>
    <s v="1年以内"/>
    <s v="Y"/>
    <x v="0"/>
  </r>
  <r>
    <n v="1096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s v="二类"/>
    <n v="1.1726027397260275"/>
    <s v="1年以内"/>
    <s v="Y"/>
    <x v="0"/>
  </r>
  <r>
    <n v="1097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s v="二类"/>
    <n v="1.1726027397260275"/>
    <s v="1年以内"/>
    <s v="Y"/>
    <x v="0"/>
  </r>
  <r>
    <n v="1098"/>
    <s v="肠内营养输注泵"/>
    <s v="Flocare Infinity II"/>
    <s v="纽迪希亚"/>
    <s v="在用"/>
    <s v="3病区"/>
    <s v="2016.04.05"/>
    <d v="2016-05-26T00:00:00"/>
    <s v="保内"/>
    <s v="保内2018.4"/>
    <s v="3病区"/>
    <s v="输注泵"/>
    <x v="5"/>
    <s v="二类"/>
    <n v="1.1726027397260275"/>
    <s v="1年以内"/>
    <s v="Y"/>
    <x v="0"/>
  </r>
  <r>
    <n v="1099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s v="二类"/>
    <n v="1.3123287671232877"/>
    <s v="1年以内"/>
    <s v="Y"/>
    <x v="0"/>
  </r>
  <r>
    <n v="1100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s v="二类"/>
    <n v="1.3123287671232877"/>
    <s v="1年以内"/>
    <s v="Y"/>
    <x v="0"/>
  </r>
  <r>
    <n v="1101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s v="二类"/>
    <n v="1.3123287671232877"/>
    <s v="1年以内"/>
    <s v="Y"/>
    <x v="0"/>
  </r>
  <r>
    <n v="1102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s v="二类"/>
    <n v="1.3123287671232877"/>
    <s v="1年以内"/>
    <s v="Y"/>
    <x v="0"/>
  </r>
  <r>
    <n v="1103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s v="二类"/>
    <n v="1.3123287671232877"/>
    <s v="1年以内"/>
    <s v="Y"/>
    <x v="0"/>
  </r>
  <r>
    <n v="1104"/>
    <s v="肠内营养输注泵"/>
    <s v="Flocare Infinity II"/>
    <s v="纽迪希亚"/>
    <s v="在用"/>
    <s v="23病区"/>
    <s v="2016.04.05"/>
    <d v="2016-04-05T00:00:00"/>
    <s v="保内"/>
    <s v="保内2018.4"/>
    <s v="23病区"/>
    <s v="输注泵"/>
    <x v="5"/>
    <s v="二类"/>
    <n v="1.3123287671232877"/>
    <s v="1年以内"/>
    <s v="Y"/>
    <x v="0"/>
  </r>
  <r>
    <n v="1105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s v="二类"/>
    <n v="1.3123287671232877"/>
    <s v="1年以内"/>
    <s v="Y"/>
    <x v="0"/>
  </r>
  <r>
    <n v="1106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s v="二类"/>
    <n v="1.3123287671232877"/>
    <s v="1年以内"/>
    <s v="Y"/>
    <x v="0"/>
  </r>
  <r>
    <n v="1107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s v="二类"/>
    <n v="1.3123287671232877"/>
    <s v="1年以内"/>
    <s v="Y"/>
    <x v="0"/>
  </r>
  <r>
    <n v="1108"/>
    <s v="肠内营养输注泵"/>
    <s v="Flocare Infinity II"/>
    <s v="纽迪希亚"/>
    <s v="在用"/>
    <s v="24病区"/>
    <s v="2016.04.05"/>
    <d v="2016-04-05T00:00:00"/>
    <s v="保内"/>
    <s v="保内2018.4"/>
    <s v="24病区"/>
    <s v="输注泵"/>
    <x v="5"/>
    <s v="二类"/>
    <n v="1.3123287671232877"/>
    <s v="1年以内"/>
    <s v="Y"/>
    <x v="0"/>
  </r>
  <r>
    <n v="1109"/>
    <s v="裂隙灯显微镜"/>
    <s v="YZ5E-X"/>
    <s v="苏州医疗器材厂"/>
    <s v="在用"/>
    <s v="眼科"/>
    <s v="1998.07.01"/>
    <d v="1998-07-01T00:00:00"/>
    <s v="保外"/>
    <s v="保外"/>
    <s v="眼科"/>
    <s v="显微镜"/>
    <x v="7"/>
    <s v="二类"/>
    <n v="19.087671232876712"/>
    <s v="8年以上"/>
    <s v="Y"/>
    <x v="2"/>
  </r>
  <r>
    <n v="1110"/>
    <s v="腰椎穿刺模型人"/>
    <s v="CK811"/>
    <s v="上海康津仪器"/>
    <s v="在用"/>
    <s v="科教处"/>
    <s v="2014.11.13"/>
    <d v="2014-11-13T00:00:00"/>
    <s v="保内"/>
    <s v="保内2019.11"/>
    <s v="技能操作室"/>
    <s v="腰椎穿刺模型人"/>
    <x v="9"/>
    <s v="一类"/>
    <n v="2.7068493150684931"/>
    <s v="2年-3年"/>
    <s v="N"/>
    <x v="3"/>
  </r>
  <r>
    <n v="1111"/>
    <s v="洗手池（二位带加热）"/>
    <s v="CR905"/>
    <s v="上海康津仪器"/>
    <s v="在用"/>
    <s v="科教处"/>
    <s v="2014.11.13"/>
    <d v="2014-11-13T00:00:00"/>
    <s v="保内"/>
    <s v="保内2019.11"/>
    <s v="技能操作室"/>
    <s v="洗手池"/>
    <x v="15"/>
    <s v="一类"/>
    <n v="2.7068493150684931"/>
    <s v="2年-3年"/>
    <s v="Y"/>
    <x v="2"/>
  </r>
  <r>
    <n v="1112"/>
    <s v="内热式针灸治疗仪"/>
    <s v="K型"/>
    <s v="济宁市佳科医疗"/>
    <s v="在用"/>
    <s v="麻醉科"/>
    <s v="2014.01.09"/>
    <d v="2014-01-09T00:00:00"/>
    <s v="保外"/>
    <s v="保外"/>
    <s v="疼痛门诊"/>
    <s v="针灸治疗仪"/>
    <x v="18"/>
    <s v="二类"/>
    <n v="3.5506849315068494"/>
    <s v="3年-8年"/>
    <s v="Y"/>
    <x v="2"/>
  </r>
  <r>
    <n v="1113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s v="一类"/>
    <n v="6.1205479452054794"/>
    <s v="3年-8年"/>
    <s v="N"/>
    <x v="3"/>
  </r>
  <r>
    <n v="1114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s v="一类"/>
    <n v="6.1205479452054794"/>
    <s v="3年-8年"/>
    <s v="N"/>
    <x v="3"/>
  </r>
  <r>
    <n v="1115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s v="一类"/>
    <n v="6.1205479452054794"/>
    <s v="3年-8年"/>
    <s v="N"/>
    <x v="3"/>
  </r>
  <r>
    <n v="1116"/>
    <s v="手动病人椅"/>
    <s v="WZ"/>
    <s v="天津美的斯达医疗"/>
    <s v="在用"/>
    <s v="耳鼻喉科"/>
    <s v="2011.06.16"/>
    <d v="2011-06-16T00:00:00"/>
    <s v="保外"/>
    <s v="保外"/>
    <s v="耳鼻喉科"/>
    <s v="手动病人椅"/>
    <x v="9"/>
    <s v="一类"/>
    <n v="6.1205479452054794"/>
    <s v="3年-8年"/>
    <s v="N"/>
    <x v="3"/>
  </r>
  <r>
    <n v="1117"/>
    <s v="监护仪"/>
    <s v="UT-4000A"/>
    <s v="深圳金科威"/>
    <s v="在用"/>
    <s v="1病区"/>
    <s v="2009.11.20"/>
    <d v="2009-11-20T00:00:00"/>
    <s v="保外"/>
    <s v="保外"/>
    <s v="1病区"/>
    <s v="监护仪"/>
    <x v="6"/>
    <s v="三类"/>
    <n v="7.6904109589041099"/>
    <s v="3年-8年"/>
    <s v="Y"/>
    <x v="0"/>
  </r>
  <r>
    <n v="1118"/>
    <s v="监护仪"/>
    <s v="UT-4000A"/>
    <s v="深圳金科威"/>
    <s v="在用"/>
    <s v="1病区"/>
    <s v="2009.11.20"/>
    <d v="2009-11-20T00:00:00"/>
    <s v="保外"/>
    <s v="保外"/>
    <s v="1病区"/>
    <s v="监护仪"/>
    <x v="6"/>
    <s v="三类"/>
    <n v="7.6904109589041099"/>
    <s v="3年-8年"/>
    <s v="Y"/>
    <x v="0"/>
  </r>
  <r>
    <n v="1119"/>
    <s v="监护仪"/>
    <s v="UT-4000A"/>
    <s v="深圳金科威"/>
    <s v="在用"/>
    <s v="17病区"/>
    <s v="2009.09.17"/>
    <d v="2009-09-17T00:00:00"/>
    <s v="保外"/>
    <s v="保外"/>
    <s v="17病区"/>
    <s v="监护仪"/>
    <x v="6"/>
    <s v="三类"/>
    <n v="7.8657534246575347"/>
    <s v="3年-8年"/>
    <s v="Y"/>
    <x v="0"/>
  </r>
  <r>
    <n v="1120"/>
    <s v="监护仪"/>
    <s v="UT-4000A"/>
    <s v="深圳金科威"/>
    <s v="在用"/>
    <s v="8病区"/>
    <s v="2009.09.17"/>
    <d v="2009-09-17T00:00:00"/>
    <s v="保外"/>
    <s v="保外"/>
    <s v="8病区"/>
    <s v="监护仪"/>
    <x v="6"/>
    <s v="三类"/>
    <n v="7.8657534246575347"/>
    <s v="3年-8年"/>
    <s v="Y"/>
    <x v="0"/>
  </r>
  <r>
    <n v="1121"/>
    <s v="监护仪"/>
    <s v="UT-4000A"/>
    <s v="深圳金科威"/>
    <s v="在用"/>
    <s v="19病区"/>
    <s v="2009.06.17"/>
    <d v="2009-06-17T00:00:00"/>
    <s v="保外"/>
    <s v="保外"/>
    <s v="19病区"/>
    <s v="监护仪"/>
    <x v="6"/>
    <s v="三类"/>
    <n v="8.117808219178082"/>
    <s v="8年以上"/>
    <s v="Y"/>
    <x v="0"/>
  </r>
  <r>
    <n v="1122"/>
    <s v="监护仪"/>
    <s v="UT-4000A"/>
    <s v="深圳金科威"/>
    <s v="在用"/>
    <s v="19病区"/>
    <s v="2009.06.17"/>
    <d v="2009-06-17T00:00:00"/>
    <s v="保外"/>
    <s v="保外"/>
    <s v="19病区"/>
    <s v="监护仪"/>
    <x v="6"/>
    <s v="三类"/>
    <n v="8.117808219178082"/>
    <s v="8年以上"/>
    <s v="Y"/>
    <x v="0"/>
  </r>
  <r>
    <n v="1123"/>
    <s v="监护仪"/>
    <s v="UT-4000A"/>
    <s v="深圳金科威"/>
    <s v="在用"/>
    <s v="21病区"/>
    <s v="2009.06.17"/>
    <d v="2009-06-17T00:00:00"/>
    <s v="保外"/>
    <s v="保外"/>
    <s v="21病区"/>
    <s v="监护仪"/>
    <x v="6"/>
    <s v="三类"/>
    <n v="8.117808219178082"/>
    <s v="8年以上"/>
    <s v="Y"/>
    <x v="0"/>
  </r>
  <r>
    <n v="1124"/>
    <s v="监护仪"/>
    <s v="UT-4000A"/>
    <s v="深圳金科威"/>
    <s v="在用"/>
    <s v="19病区"/>
    <s v="2009.06.17"/>
    <d v="2009-06-17T00:00:00"/>
    <s v="保外"/>
    <s v="保外"/>
    <s v="19病区"/>
    <s v="监护仪"/>
    <x v="6"/>
    <s v="三类"/>
    <n v="8.117808219178082"/>
    <s v="8年以上"/>
    <s v="Y"/>
    <x v="0"/>
  </r>
  <r>
    <n v="1125"/>
    <s v="监护仪"/>
    <s v="UT-4000A"/>
    <s v="深圳金科威"/>
    <s v="在用"/>
    <s v="26病区"/>
    <s v="2009.06.11"/>
    <d v="2009-06-11T00:00:00"/>
    <s v="保外"/>
    <s v="保外"/>
    <s v="26病区"/>
    <s v="监护仪"/>
    <x v="6"/>
    <s v="三类"/>
    <n v="8.1342465753424662"/>
    <s v="8年以上"/>
    <s v="Y"/>
    <x v="0"/>
  </r>
  <r>
    <n v="1126"/>
    <s v="监护仪"/>
    <s v="UT-4000A"/>
    <s v="深圳金科威"/>
    <s v="在用"/>
    <s v="26病区"/>
    <s v="2009.06.11"/>
    <d v="2009-06-11T00:00:00"/>
    <s v="保外"/>
    <s v="保外"/>
    <s v="26病区"/>
    <s v="监护仪"/>
    <x v="6"/>
    <s v="三类"/>
    <n v="8.1342465753424662"/>
    <s v="8年以上"/>
    <s v="Y"/>
    <x v="0"/>
  </r>
  <r>
    <n v="1127"/>
    <s v="监护仪"/>
    <s v="UT-4000A"/>
    <s v="深圳金科威"/>
    <s v="在用"/>
    <s v="18病区"/>
    <s v="2009.06.11"/>
    <d v="2009-06-11T00:00:00"/>
    <s v="保外"/>
    <s v="保外"/>
    <s v="18病区"/>
    <s v="监护仪"/>
    <x v="6"/>
    <s v="三类"/>
    <n v="8.1342465753424662"/>
    <s v="8年以上"/>
    <s v="Y"/>
    <x v="0"/>
  </r>
  <r>
    <n v="1128"/>
    <s v="监护仪"/>
    <s v="UT-4000A"/>
    <s v="深圳金科威"/>
    <s v="在用"/>
    <s v="15病区"/>
    <s v="2009.06.11"/>
    <d v="2009-06-11T00:00:00"/>
    <s v="保外"/>
    <s v="保外"/>
    <s v="15病区"/>
    <s v="监护仪"/>
    <x v="6"/>
    <s v="三类"/>
    <n v="8.1342465753424662"/>
    <s v="8年以上"/>
    <s v="Y"/>
    <x v="0"/>
  </r>
  <r>
    <n v="1129"/>
    <s v="监护仪"/>
    <s v="UT-4000A"/>
    <s v="深圳金科威"/>
    <s v="在用"/>
    <s v="6病区"/>
    <s v="2009.06.11"/>
    <d v="2009-06-11T00:00:00"/>
    <s v="保外"/>
    <s v="保外"/>
    <s v="6病区"/>
    <s v="监护仪"/>
    <x v="6"/>
    <s v="三类"/>
    <n v="8.1342465753424662"/>
    <s v="8年以上"/>
    <s v="Y"/>
    <x v="0"/>
  </r>
  <r>
    <n v="1130"/>
    <s v="监护仪"/>
    <s v="UT-4000A"/>
    <s v="深圳金科威"/>
    <s v="在用"/>
    <s v="1病区"/>
    <s v="2009.05.21"/>
    <d v="2009-05-21T00:00:00"/>
    <s v="保外"/>
    <s v="保外"/>
    <s v="1病区"/>
    <s v="监护仪"/>
    <x v="6"/>
    <s v="三类"/>
    <n v="8.1917808219178081"/>
    <s v="8年以上"/>
    <s v="Y"/>
    <x v="0"/>
  </r>
  <r>
    <n v="1131"/>
    <s v="婴儿辐射保暖台"/>
    <s v="HKN-9010"/>
    <s v="浙江宁波戴维"/>
    <s v="在用"/>
    <s v="手术室"/>
    <s v="2011.05.25"/>
    <d v="2011-05-26T00:00:00"/>
    <s v="保外"/>
    <s v="保外"/>
    <s v="手术室"/>
    <s v="婴儿暖台"/>
    <x v="5"/>
    <s v="三类"/>
    <n v="6.1780821917808222"/>
    <s v="3年-8年"/>
    <s v="Y"/>
    <x v="0"/>
  </r>
  <r>
    <n v="1132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s v="三类"/>
    <n v="6.1780821917808222"/>
    <s v="3年-8年"/>
    <s v="Y"/>
    <x v="0"/>
  </r>
  <r>
    <n v="1133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s v="三类"/>
    <n v="6.1780821917808222"/>
    <s v="3年-8年"/>
    <s v="Y"/>
    <x v="0"/>
  </r>
  <r>
    <n v="1134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s v="三类"/>
    <n v="6.1780821917808222"/>
    <s v="3年-8年"/>
    <s v="Y"/>
    <x v="0"/>
  </r>
  <r>
    <n v="1135"/>
    <s v="婴儿辐射保暖台"/>
    <s v="HKN-9010"/>
    <s v="浙江宁波戴维"/>
    <s v="在用"/>
    <s v="5病区"/>
    <s v="2011.05.25"/>
    <d v="2011-05-26T00:00:00"/>
    <s v="保外"/>
    <s v="保外"/>
    <s v="产房"/>
    <s v="婴儿辐射保暖台"/>
    <x v="5"/>
    <s v="三类"/>
    <n v="6.1780821917808222"/>
    <s v="3年-8年"/>
    <s v="Y"/>
    <x v="0"/>
  </r>
  <r>
    <n v="1136"/>
    <s v="监护仪"/>
    <s v="GS10"/>
    <s v="深圳金科威"/>
    <s v="在用"/>
    <s v="22病区"/>
    <s v="2013.09.29"/>
    <d v="2014-05-02T00:00:00"/>
    <s v="保内"/>
    <s v="保内2018.9"/>
    <s v="22病区"/>
    <s v="监护仪"/>
    <x v="6"/>
    <s v="三类"/>
    <n v="3.2410958904109588"/>
    <s v="3年-8年"/>
    <s v="Y"/>
    <x v="0"/>
  </r>
  <r>
    <n v="1137"/>
    <s v="监护仪"/>
    <s v="GS10"/>
    <s v="深圳金科威"/>
    <s v="在用"/>
    <s v="21病区"/>
    <s v="2013.09.29"/>
    <d v="2014-05-02T00:00:00"/>
    <s v="保内"/>
    <s v="保内2018.9"/>
    <s v="21病区"/>
    <s v="监护仪"/>
    <x v="6"/>
    <s v="三类"/>
    <n v="3.2410958904109588"/>
    <s v="3年-8年"/>
    <s v="Y"/>
    <x v="0"/>
  </r>
  <r>
    <n v="1138"/>
    <s v="监护仪"/>
    <s v="GS10"/>
    <s v="深圳金科威"/>
    <s v="在用"/>
    <s v="9病区"/>
    <s v="2013.09.29"/>
    <d v="2014-05-02T00:00:00"/>
    <s v="保内"/>
    <s v="保内2018.9"/>
    <s v="9病区"/>
    <s v="监护仪"/>
    <x v="6"/>
    <s v="三类"/>
    <n v="3.2410958904109588"/>
    <s v="3年-8年"/>
    <s v="Y"/>
    <x v="0"/>
  </r>
  <r>
    <n v="1139"/>
    <s v="监护仪"/>
    <s v="GS10"/>
    <s v="深圳金科威"/>
    <s v="在用"/>
    <s v="6病区"/>
    <s v="2013.09.29"/>
    <d v="2014-05-02T00:00:00"/>
    <s v="保内"/>
    <s v="保内2018.9"/>
    <s v="6病区"/>
    <s v="监护仪"/>
    <x v="6"/>
    <s v="三类"/>
    <n v="3.2410958904109588"/>
    <s v="3年-8年"/>
    <s v="Y"/>
    <x v="0"/>
  </r>
  <r>
    <n v="1140"/>
    <s v="监护仪"/>
    <s v="GS10"/>
    <s v="深圳金科威"/>
    <s v="在用"/>
    <s v="6病区"/>
    <s v="2013.09.29"/>
    <d v="2014-05-02T00:00:00"/>
    <s v="保内"/>
    <s v="保内2018.9"/>
    <s v="6病区"/>
    <s v="监护仪"/>
    <x v="6"/>
    <s v="三类"/>
    <n v="3.2410958904109588"/>
    <s v="3年-8年"/>
    <s v="Y"/>
    <x v="0"/>
  </r>
  <r>
    <n v="1141"/>
    <s v="监护仪"/>
    <s v="GS10"/>
    <s v="深圳金科威"/>
    <s v="在用"/>
    <s v="26病区"/>
    <s v="2013.09.29"/>
    <d v="2014-05-02T00:00:00"/>
    <s v="保内"/>
    <s v="保内2018.9"/>
    <s v="26病区"/>
    <s v="监护仪"/>
    <x v="6"/>
    <s v="三类"/>
    <n v="3.2410958904109588"/>
    <s v="3年-8年"/>
    <s v="Y"/>
    <x v="0"/>
  </r>
  <r>
    <n v="1142"/>
    <s v="监护仪"/>
    <s v="GS10"/>
    <s v="深圳金科威"/>
    <s v="在用"/>
    <s v="26病区"/>
    <s v="2013.09.29"/>
    <d v="2014-05-02T00:00:00"/>
    <s v="保内"/>
    <s v="保内2018.9"/>
    <s v="26病区"/>
    <s v="监护仪"/>
    <x v="6"/>
    <s v="三类"/>
    <n v="3.2410958904109588"/>
    <s v="3年-8年"/>
    <s v="Y"/>
    <x v="0"/>
  </r>
  <r>
    <n v="1143"/>
    <s v="监护仪"/>
    <s v="GS10"/>
    <s v="深圳金科威"/>
    <s v="在用"/>
    <s v="8病区"/>
    <s v="2013.09.29"/>
    <d v="2014-05-02T00:00:00"/>
    <s v="保内"/>
    <s v="保内2018.9"/>
    <s v="8病区"/>
    <s v="监护仪"/>
    <x v="6"/>
    <s v="三类"/>
    <n v="3.2410958904109588"/>
    <s v="3年-8年"/>
    <s v="Y"/>
    <x v="0"/>
  </r>
  <r>
    <n v="1144"/>
    <s v="监护仪"/>
    <s v="GS10"/>
    <s v="深圳金科威"/>
    <s v="在用"/>
    <s v="2病区"/>
    <s v="2013.09.29"/>
    <d v="2014-05-02T00:00:00"/>
    <s v="保内"/>
    <s v="保内2018.9"/>
    <s v="2病区"/>
    <s v="监护仪"/>
    <x v="6"/>
    <s v="三类"/>
    <n v="3.2410958904109588"/>
    <s v="3年-8年"/>
    <s v="Y"/>
    <x v="0"/>
  </r>
  <r>
    <n v="1145"/>
    <s v="监护仪"/>
    <s v="GS10"/>
    <s v="深圳金科威"/>
    <s v="在用"/>
    <s v="2病区"/>
    <s v="2013.09.29"/>
    <d v="2014-05-02T00:00:00"/>
    <s v="保内"/>
    <s v="保内2018.9"/>
    <s v="2病区"/>
    <s v="监护仪"/>
    <x v="6"/>
    <s v="三类"/>
    <n v="3.2410958904109588"/>
    <s v="3年-8年"/>
    <s v="Y"/>
    <x v="0"/>
  </r>
  <r>
    <n v="1146"/>
    <s v="监护仪"/>
    <s v="GS10"/>
    <s v="深圳金科威"/>
    <s v="在用"/>
    <s v="9病区"/>
    <s v="2013.09.29"/>
    <d v="2014-05-02T00:00:00"/>
    <s v="保内"/>
    <s v="保内2018.9"/>
    <s v="9病区"/>
    <s v="监护仪"/>
    <x v="6"/>
    <s v="三类"/>
    <n v="3.2410958904109588"/>
    <s v="3年-8年"/>
    <s v="Y"/>
    <x v="0"/>
  </r>
  <r>
    <n v="1147"/>
    <s v="监护仪"/>
    <s v="GS10"/>
    <s v="深圳金科威"/>
    <s v="在用"/>
    <s v="25病区"/>
    <s v="2013.09.29"/>
    <d v="2013-09-29T00:00:00"/>
    <s v="保内"/>
    <s v="保内2018.9"/>
    <s v="25病区"/>
    <s v="监护仪"/>
    <x v="6"/>
    <s v="三类"/>
    <n v="3.8301369863013699"/>
    <s v="3年-8年"/>
    <s v="Y"/>
    <x v="0"/>
  </r>
  <r>
    <n v="1148"/>
    <s v="监护仪"/>
    <s v="GS10"/>
    <s v="深圳金科威"/>
    <s v="在用"/>
    <s v="麻醉科"/>
    <s v="2013.09.29"/>
    <d v="2013-12-05T00:00:00"/>
    <s v="保内"/>
    <s v="保内2018.9"/>
    <s v="疼痛门诊"/>
    <s v="监护仪"/>
    <x v="6"/>
    <s v="二类"/>
    <n v="3.6465753424657534"/>
    <s v="3年-8年"/>
    <s v="Y"/>
    <x v="0"/>
  </r>
  <r>
    <n v="1149"/>
    <s v="监护仪"/>
    <s v="GS10"/>
    <s v="深圳金科威"/>
    <s v="在用"/>
    <s v="21病区"/>
    <s v="2013.09.29"/>
    <d v="2013-11-20T00:00:00"/>
    <s v="保内"/>
    <s v="保内2018.9"/>
    <s v="21病区"/>
    <s v="监护仪"/>
    <x v="6"/>
    <s v="三类"/>
    <n v="3.6876712328767125"/>
    <s v="3年-8年"/>
    <s v="Y"/>
    <x v="0"/>
  </r>
  <r>
    <n v="1150"/>
    <s v="监护仪"/>
    <s v="GS10"/>
    <s v="深圳金科威"/>
    <s v="在用"/>
    <s v="19病区"/>
    <s v="2013.09.29"/>
    <d v="2013-11-20T00:00:00"/>
    <s v="保内"/>
    <s v="保内2018.9"/>
    <s v="19病区"/>
    <s v="监护仪"/>
    <x v="6"/>
    <s v="三类"/>
    <n v="3.6876712328767125"/>
    <s v="3年-8年"/>
    <s v="Y"/>
    <x v="0"/>
  </r>
  <r>
    <n v="1151"/>
    <s v="监护仪"/>
    <s v="GS10"/>
    <s v="深圳金科威"/>
    <s v="在用"/>
    <s v="29病区"/>
    <s v="2013.09.29"/>
    <d v="2013-11-08T00:00:00"/>
    <s v="保内"/>
    <s v="保内2018.9"/>
    <s v="29病区"/>
    <s v="监护仪"/>
    <x v="6"/>
    <s v="三类"/>
    <n v="3.7205479452054795"/>
    <s v="3年-8年"/>
    <s v="Y"/>
    <x v="0"/>
  </r>
  <r>
    <n v="1152"/>
    <s v="监护仪"/>
    <s v="GS10"/>
    <s v="深圳金科威"/>
    <s v="在用"/>
    <s v="29病区"/>
    <s v="2013.09.29"/>
    <d v="2013-11-08T00:00:00"/>
    <s v="保内"/>
    <s v="保内2018.9"/>
    <s v="29病区"/>
    <s v="监护仪"/>
    <x v="6"/>
    <s v="三类"/>
    <n v="3.7205479452054795"/>
    <s v="3年-8年"/>
    <s v="Y"/>
    <x v="0"/>
  </r>
  <r>
    <n v="1153"/>
    <s v="监护仪"/>
    <s v="GS10"/>
    <s v="深圳金科威"/>
    <s v="在用"/>
    <s v="31病区"/>
    <s v="2013.09.29"/>
    <d v="2014-04-28T00:00:00"/>
    <s v="保内"/>
    <s v="保内2018.9"/>
    <s v="31病区"/>
    <s v="监护仪"/>
    <x v="6"/>
    <s v="三类"/>
    <n v="3.2520547945205478"/>
    <s v="3年-8年"/>
    <s v="Y"/>
    <x v="0"/>
  </r>
  <r>
    <n v="1154"/>
    <s v="监护仪"/>
    <s v="GS10"/>
    <s v="深圳金科威"/>
    <s v="在用"/>
    <s v="31病区"/>
    <s v="2013.09.29"/>
    <d v="2014-04-28T00:00:00"/>
    <s v="保内"/>
    <s v="保内2018.9"/>
    <s v="31病区"/>
    <s v="监护仪"/>
    <x v="6"/>
    <s v="三类"/>
    <n v="3.2520547945205478"/>
    <s v="3年-8年"/>
    <s v="Y"/>
    <x v="0"/>
  </r>
  <r>
    <n v="1155"/>
    <s v="监护仪"/>
    <s v="GS10"/>
    <s v="深圳金科威"/>
    <s v="在用"/>
    <s v="31病区"/>
    <s v="2013.09.29"/>
    <d v="2014-04-28T00:00:00"/>
    <s v="保内"/>
    <s v="保内2018.9"/>
    <s v="31病区"/>
    <s v="监护仪"/>
    <x v="6"/>
    <s v="三类"/>
    <n v="3.2520547945205478"/>
    <s v="3年-8年"/>
    <s v="Y"/>
    <x v="0"/>
  </r>
  <r>
    <n v="1156"/>
    <s v="婴儿培养箱"/>
    <s v="YP-90B"/>
    <s v="浙江宁波戴维"/>
    <s v="在用"/>
    <s v="9病区"/>
    <s v="2006.11.20"/>
    <d v="2006-11-20T00:00:00"/>
    <s v="保外"/>
    <s v="保外"/>
    <s v="9病区"/>
    <s v="婴儿培养箱"/>
    <x v="5"/>
    <s v="三类"/>
    <n v="10.693150684931506"/>
    <s v="8年以上"/>
    <s v="Y"/>
    <x v="0"/>
  </r>
  <r>
    <n v="1157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s v="三类"/>
    <n v="1.4164383561643836"/>
    <s v="1年以内"/>
    <s v="Y"/>
    <x v="0"/>
  </r>
  <r>
    <n v="1158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s v="三类"/>
    <n v="1.4164383561643836"/>
    <s v="1年以内"/>
    <s v="Y"/>
    <x v="0"/>
  </r>
  <r>
    <n v="1159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s v="三类"/>
    <n v="1.4164383561643836"/>
    <s v="1年以内"/>
    <s v="Y"/>
    <x v="0"/>
  </r>
  <r>
    <n v="1160"/>
    <s v="监护仪"/>
    <s v="iMEC8"/>
    <s v="深圳迈瑞生物"/>
    <s v="在用"/>
    <s v="9病区"/>
    <s v="2016.02.26"/>
    <d v="2016-02-27T00:00:00"/>
    <s v="保内"/>
    <s v="保内2019.2"/>
    <s v="9病区"/>
    <s v="监护仪"/>
    <x v="6"/>
    <s v="三类"/>
    <n v="1.4164383561643836"/>
    <s v="1年以内"/>
    <s v="Y"/>
    <x v="0"/>
  </r>
  <r>
    <n v="1161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s v="三类"/>
    <n v="1.9095890410958904"/>
    <s v="2年-3年"/>
    <s v="Y"/>
    <x v="0"/>
  </r>
  <r>
    <n v="1162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s v="三类"/>
    <n v="1.9095890410958904"/>
    <s v="2年-3年"/>
    <s v="Y"/>
    <x v="0"/>
  </r>
  <r>
    <n v="1163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s v="三类"/>
    <n v="1.9095890410958904"/>
    <s v="2年-3年"/>
    <s v="Y"/>
    <x v="0"/>
  </r>
  <r>
    <n v="1164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s v="三类"/>
    <n v="1.9095890410958904"/>
    <s v="2年-3年"/>
    <s v="Y"/>
    <x v="0"/>
  </r>
  <r>
    <n v="1165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s v="三类"/>
    <n v="1.9095890410958904"/>
    <s v="2年-3年"/>
    <s v="Y"/>
    <x v="0"/>
  </r>
  <r>
    <n v="1166"/>
    <s v="监护仪"/>
    <s v="iMEC8"/>
    <s v="深圳迈瑞生物"/>
    <s v="在用"/>
    <s v="24病区"/>
    <s v="2015.08.13"/>
    <d v="2015-08-31T00:00:00"/>
    <s v="保内"/>
    <s v="保内2018.8"/>
    <s v="24病区"/>
    <s v="监护仪"/>
    <x v="6"/>
    <s v="三类"/>
    <n v="1.9095890410958904"/>
    <s v="2年-3年"/>
    <s v="Y"/>
    <x v="0"/>
  </r>
  <r>
    <n v="1167"/>
    <s v="监护仪"/>
    <s v="iMEC8"/>
    <s v="深圳迈瑞生物"/>
    <s v="在用"/>
    <s v="17病区"/>
    <s v="2015.08.13"/>
    <d v="2015-08-31T00:00:00"/>
    <s v="保内"/>
    <s v="保内2018.8"/>
    <s v="17病区"/>
    <s v="监护仪"/>
    <x v="6"/>
    <s v="三类"/>
    <n v="1.9095890410958904"/>
    <s v="2年-3年"/>
    <s v="Y"/>
    <x v="0"/>
  </r>
  <r>
    <n v="1168"/>
    <s v="监护仪"/>
    <s v="iMEC8"/>
    <s v="深圳迈瑞生物"/>
    <s v="在用"/>
    <s v="19病区"/>
    <s v="2015.08.13"/>
    <d v="2015-08-31T00:00:00"/>
    <s v="保内"/>
    <s v="保内2018.8"/>
    <s v="19病区"/>
    <s v="监护仪"/>
    <x v="6"/>
    <s v="三类"/>
    <n v="1.9095890410958904"/>
    <s v="2年-3年"/>
    <s v="Y"/>
    <x v="0"/>
  </r>
  <r>
    <n v="1169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s v="三类"/>
    <n v="1.9095890410958904"/>
    <s v="2年-3年"/>
    <s v="Y"/>
    <x v="0"/>
  </r>
  <r>
    <n v="1170"/>
    <s v="监护仪"/>
    <s v="iMEC8"/>
    <s v="深圳迈瑞生物"/>
    <s v="在用"/>
    <s v="22病区"/>
    <s v="2015.08.13"/>
    <d v="2015-08-31T00:00:00"/>
    <s v="保内"/>
    <s v="保内2018.8"/>
    <s v="22病区"/>
    <s v="监护仪"/>
    <x v="6"/>
    <s v="三类"/>
    <n v="1.9095890410958904"/>
    <s v="2年-3年"/>
    <s v="Y"/>
    <x v="0"/>
  </r>
  <r>
    <n v="1171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s v="三类"/>
    <n v="1.9095890410958904"/>
    <s v="2年-3年"/>
    <s v="Y"/>
    <x v="0"/>
  </r>
  <r>
    <n v="1172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s v="三类"/>
    <n v="1.9095890410958904"/>
    <s v="2年-3年"/>
    <s v="Y"/>
    <x v="0"/>
  </r>
  <r>
    <n v="1173"/>
    <s v="监护仪"/>
    <s v="iMEC8"/>
    <s v="深圳迈瑞生物"/>
    <s v="在用"/>
    <s v="22病区"/>
    <s v="2015.08.13"/>
    <d v="2015-08-31T00:00:00"/>
    <s v="保内"/>
    <s v="保内2018.8"/>
    <s v="22病区"/>
    <s v="监护仪"/>
    <x v="6"/>
    <s v="三类"/>
    <n v="1.9095890410958904"/>
    <s v="2年-3年"/>
    <s v="Y"/>
    <x v="0"/>
  </r>
  <r>
    <n v="1174"/>
    <s v="监护仪"/>
    <s v="iMEC8"/>
    <s v="深圳迈瑞生物"/>
    <s v="在用"/>
    <s v="16病区"/>
    <s v="2015.08.13"/>
    <d v="2015-08-31T00:00:00"/>
    <s v="保内"/>
    <s v="保内2018.8"/>
    <s v="16病区"/>
    <s v="监护仪"/>
    <x v="6"/>
    <s v="三类"/>
    <n v="1.9095890410958904"/>
    <s v="2年-3年"/>
    <s v="Y"/>
    <x v="0"/>
  </r>
  <r>
    <n v="1175"/>
    <s v="监护仪"/>
    <s v="iMEC8"/>
    <s v="深圳迈瑞生物"/>
    <s v="在用"/>
    <s v="15病区"/>
    <s v="2015.08.13"/>
    <d v="2015-08-31T00:00:00"/>
    <s v="保内"/>
    <s v="保内2018.8"/>
    <s v="15病区"/>
    <s v="监护仪"/>
    <x v="6"/>
    <s v="三类"/>
    <n v="1.9095890410958904"/>
    <s v="2年-3年"/>
    <s v="Y"/>
    <x v="0"/>
  </r>
  <r>
    <n v="1176"/>
    <s v="监护仪"/>
    <s v="iMEC8"/>
    <s v="深圳迈瑞生物"/>
    <s v="在用"/>
    <s v="26病区"/>
    <s v="2015.08.13"/>
    <d v="2015-08-31T00:00:00"/>
    <s v="保内"/>
    <s v="保内2018.8"/>
    <s v="26病区"/>
    <s v="监护仪"/>
    <x v="6"/>
    <s v="三类"/>
    <n v="1.9095890410958904"/>
    <s v="2年-3年"/>
    <s v="Y"/>
    <x v="0"/>
  </r>
  <r>
    <n v="1177"/>
    <s v="婴儿培养箱"/>
    <s v="YP-90B"/>
    <s v="浙江宁波戴维"/>
    <s v="在用"/>
    <s v="9病区"/>
    <s v="2007.08.29"/>
    <d v="2007-08-29T00:00:00"/>
    <s v="保外"/>
    <s v="保外"/>
    <s v="9病区"/>
    <s v="婴儿培养箱"/>
    <x v="5"/>
    <s v="三类"/>
    <n v="9.9205479452054792"/>
    <s v="8年以上"/>
    <s v="Y"/>
    <x v="0"/>
  </r>
  <r>
    <n v="1178"/>
    <s v="监护仪"/>
    <s v="iMEC8"/>
    <s v="深圳迈瑞生物"/>
    <s v="在用"/>
    <s v="胃肠镜室"/>
    <s v="2017.05.17"/>
    <d v="2017-05-19T00:00:00"/>
    <s v="保内"/>
    <s v="保内2020.5"/>
    <s v="内镜室"/>
    <s v="监护仪"/>
    <x v="6"/>
    <s v="三类"/>
    <n v="0.19178082191780821"/>
    <s v="1年以内"/>
    <s v="Y"/>
    <x v="0"/>
  </r>
  <r>
    <n v="1179"/>
    <s v="监护仪"/>
    <s v="iMEC8"/>
    <s v="深圳迈瑞生物"/>
    <s v="在用"/>
    <s v="后勤保障部"/>
    <s v="2017.05.17"/>
    <d v="2017-06-19T00:00:00"/>
    <s v="保内"/>
    <s v="保内2020.5"/>
    <s v="救护车"/>
    <s v="监护仪"/>
    <x v="6"/>
    <s v="三类"/>
    <n v="0.10684931506849316"/>
    <s v="1年以内"/>
    <s v="Y"/>
    <x v="0"/>
  </r>
  <r>
    <n v="1180"/>
    <s v="监护仪"/>
    <s v="iMEC8"/>
    <s v="深圳迈瑞生物"/>
    <s v="在用"/>
    <s v="后勤保障部"/>
    <s v="2017.05.17"/>
    <d v="2017-06-19T00:00:00"/>
    <s v="保内"/>
    <s v="保内2020.5"/>
    <s v="救护车"/>
    <s v="监护仪"/>
    <x v="6"/>
    <s v="三类"/>
    <n v="0.10684931506849316"/>
    <s v="1年以内"/>
    <s v="Y"/>
    <x v="0"/>
  </r>
  <r>
    <n v="1181"/>
    <s v="监护仪"/>
    <s v="iMEC8"/>
    <s v="深圳迈瑞生物"/>
    <s v="在用"/>
    <s v="9病区"/>
    <s v="2017.05.17"/>
    <d v="2017-05-19T00:00:00"/>
    <s v="保内"/>
    <s v="保内2020.5"/>
    <s v="9病区"/>
    <s v="监护仪"/>
    <x v="6"/>
    <s v="三类"/>
    <n v="0.19178082191780821"/>
    <s v="1年以内"/>
    <s v="Y"/>
    <x v="0"/>
  </r>
  <r>
    <n v="1182"/>
    <s v="监护仪"/>
    <s v="iMEC8"/>
    <s v="深圳迈瑞生物"/>
    <s v="在用"/>
    <s v="9病区"/>
    <s v="2017.05.17"/>
    <d v="2017-05-19T00:00:00"/>
    <s v="保内"/>
    <s v="保内2020.5"/>
    <s v="9病区"/>
    <s v="监护仪"/>
    <x v="6"/>
    <s v="三类"/>
    <n v="0.19178082191780821"/>
    <s v="1年以内"/>
    <s v="Y"/>
    <x v="0"/>
  </r>
  <r>
    <n v="1183"/>
    <s v="监护仪"/>
    <s v="iMEC8"/>
    <s v="深圳迈瑞生物"/>
    <s v="在用"/>
    <s v="22病区"/>
    <s v="2017.05.17"/>
    <d v="2017-06-29T00:00:00"/>
    <s v="保内"/>
    <s v="保内2020.5"/>
    <s v="22病区"/>
    <s v="监护仪"/>
    <x v="6"/>
    <s v="三类"/>
    <n v="7.9452054794520555E-2"/>
    <s v="1年以内"/>
    <s v="Y"/>
    <x v="0"/>
  </r>
  <r>
    <n v="1184"/>
    <s v="监护仪"/>
    <s v="iMEC8"/>
    <s v="深圳迈瑞生物"/>
    <s v="在用"/>
    <s v="15病区"/>
    <s v="2017.05.17"/>
    <d v="2017-05-19T00:00:00"/>
    <s v="保内"/>
    <s v="保内2020.5"/>
    <s v="15病区"/>
    <s v="监护仪"/>
    <x v="6"/>
    <s v="三类"/>
    <n v="0.19178082191780821"/>
    <s v="1年以内"/>
    <s v="Y"/>
    <x v="0"/>
  </r>
  <r>
    <n v="1185"/>
    <s v="监护仪"/>
    <s v="iMEC8"/>
    <s v="深圳迈瑞生物"/>
    <s v="在用"/>
    <s v="21病区"/>
    <s v="2017.05.17"/>
    <d v="2017-05-19T00:00:00"/>
    <s v="保内"/>
    <s v="保内2020.5"/>
    <s v="21病区"/>
    <s v="监护仪"/>
    <x v="6"/>
    <s v="三类"/>
    <n v="0.19178082191780821"/>
    <s v="1年以内"/>
    <s v="Y"/>
    <x v="0"/>
  </r>
  <r>
    <n v="1186"/>
    <s v="监护仪"/>
    <s v="iMEC8"/>
    <s v="深圳迈瑞生物"/>
    <s v="在用"/>
    <s v="21病区"/>
    <s v="2017.05.17"/>
    <d v="2017-05-19T00:00:00"/>
    <s v="保内"/>
    <s v="保内2020.5"/>
    <s v="21病区"/>
    <s v="监护仪"/>
    <x v="6"/>
    <s v="三类"/>
    <n v="0.19178082191780821"/>
    <s v="1年以内"/>
    <s v="Y"/>
    <x v="0"/>
  </r>
  <r>
    <n v="1187"/>
    <s v="监护仪"/>
    <s v="iMEC8"/>
    <s v="深圳迈瑞生物"/>
    <s v="在用"/>
    <s v="血透室"/>
    <s v="2017.05.17"/>
    <d v="2017-05-19T00:00:00"/>
    <s v="保内"/>
    <s v="保内2020.5"/>
    <s v="血透室"/>
    <s v="监护仪"/>
    <x v="6"/>
    <s v="二类"/>
    <n v="0.19178082191780821"/>
    <s v="1年以内"/>
    <s v="Y"/>
    <x v="0"/>
  </r>
  <r>
    <n v="1188"/>
    <s v="监护仪"/>
    <s v="UT-4000A"/>
    <s v="深圳金科威"/>
    <s v="在用"/>
    <s v="16病区"/>
    <s v="2011.12.12"/>
    <d v="2011-12-12T00:00:00"/>
    <s v="保外"/>
    <s v="保外"/>
    <s v="16病区"/>
    <s v="监护仪"/>
    <x v="6"/>
    <s v="三类"/>
    <n v="5.6301369863013697"/>
    <s v="3年-8年"/>
    <s v="Y"/>
    <x v="0"/>
  </r>
  <r>
    <n v="1189"/>
    <s v="监护仪"/>
    <s v="UT-4000A"/>
    <s v="深圳金科威"/>
    <s v="在用"/>
    <s v="30病区"/>
    <s v="2011.12.12"/>
    <d v="2011-12-12T00:00:00"/>
    <s v="保外"/>
    <s v="保外"/>
    <s v="30病区"/>
    <s v="监护仪"/>
    <x v="6"/>
    <s v="三类"/>
    <n v="5.6301369863013697"/>
    <s v="3年-8年"/>
    <s v="Y"/>
    <x v="0"/>
  </r>
  <r>
    <n v="1190"/>
    <s v="监护仪"/>
    <s v="UT-4000A"/>
    <s v="深圳金科威"/>
    <s v="在用"/>
    <s v="16病区"/>
    <s v="2011.12.12"/>
    <d v="2011-12-12T00:00:00"/>
    <s v="保外"/>
    <s v="保外"/>
    <s v="16病区"/>
    <s v="监护仪"/>
    <x v="6"/>
    <s v="三类"/>
    <n v="5.6301369863013697"/>
    <s v="3年-8年"/>
    <s v="Y"/>
    <x v="0"/>
  </r>
  <r>
    <n v="1191"/>
    <s v="监护仪"/>
    <s v="UT-4000A"/>
    <s v="深圳金科威"/>
    <s v="在用"/>
    <s v="18病区"/>
    <s v="2011.12.12"/>
    <d v="2011-12-12T00:00:00"/>
    <s v="保外"/>
    <s v="保外"/>
    <s v="18病区"/>
    <s v="监护仪"/>
    <x v="6"/>
    <s v="三类"/>
    <n v="5.6301369863013697"/>
    <s v="3年-8年"/>
    <s v="Y"/>
    <x v="0"/>
  </r>
  <r>
    <n v="1192"/>
    <s v="监护仪"/>
    <s v="UT-4000A"/>
    <s v="南京格德威"/>
    <s v="在用"/>
    <s v="后勤保障部"/>
    <s v="2011.01.27"/>
    <d v="2011-01-27T00:00:00"/>
    <s v="保外"/>
    <s v="保外"/>
    <s v="救护车"/>
    <s v="监护仪"/>
    <x v="6"/>
    <s v="三类"/>
    <n v="6.5041095890410956"/>
    <s v="3年-8年"/>
    <s v="Y"/>
    <x v="0"/>
  </r>
  <r>
    <n v="1193"/>
    <s v="监护仪"/>
    <s v="UT-4000A"/>
    <s v="未知制造商"/>
    <s v="在用"/>
    <s v="10病区"/>
    <s v="2010.09.23"/>
    <d v="2010-09-23T00:00:00"/>
    <s v="保外"/>
    <s v="保外"/>
    <s v="10病区"/>
    <s v="监护仪"/>
    <x v="6"/>
    <s v="三类"/>
    <n v="6.8493150684931505"/>
    <s v="3年-8年"/>
    <s v="Y"/>
    <x v="0"/>
  </r>
  <r>
    <n v="1194"/>
    <s v="监护仪"/>
    <s v="UT-4000A"/>
    <s v="未知制造商"/>
    <s v="在用"/>
    <s v="5病区"/>
    <s v="2010.09.23"/>
    <d v="2010-09-23T00:00:00"/>
    <s v="保外"/>
    <s v="保外"/>
    <s v="5病区"/>
    <s v="监护仪"/>
    <x v="6"/>
    <s v="三类"/>
    <n v="6.8493150684931505"/>
    <s v="3年-8年"/>
    <s v="Y"/>
    <x v="0"/>
  </r>
  <r>
    <n v="1195"/>
    <s v="监护仪"/>
    <s v="UT-4000A"/>
    <s v="未知制造商"/>
    <s v="在用"/>
    <s v="5病区"/>
    <s v="2010.09.23"/>
    <d v="2010-09-23T00:00:00"/>
    <s v="保外"/>
    <s v="保外"/>
    <s v="5病区"/>
    <s v="监护仪"/>
    <x v="6"/>
    <s v="三类"/>
    <n v="6.8493150684931505"/>
    <s v="3年-8年"/>
    <s v="Y"/>
    <x v="0"/>
  </r>
  <r>
    <n v="1196"/>
    <s v="监护仪"/>
    <s v="UT-4000A"/>
    <s v="未知制造商"/>
    <s v="在用"/>
    <s v="后勤保障部"/>
    <s v="2010.09.23"/>
    <d v="2010-09-23T00:00:00"/>
    <s v="保外"/>
    <s v="保外"/>
    <s v="救护车"/>
    <s v="监护仪"/>
    <x v="6"/>
    <s v="三类"/>
    <n v="6.8493150684931505"/>
    <s v="3年-8年"/>
    <s v="Y"/>
    <x v="0"/>
  </r>
  <r>
    <n v="1197"/>
    <s v="监护仪"/>
    <s v="UT-4000A"/>
    <s v="未知制造商"/>
    <s v="在用"/>
    <s v="28病区"/>
    <s v="2010.09.23"/>
    <d v="2010-09-23T00:00:00"/>
    <s v="保外"/>
    <s v="保外"/>
    <s v="28病区"/>
    <s v="监护仪"/>
    <x v="6"/>
    <s v="三类"/>
    <n v="6.8493150684931505"/>
    <s v="3年-8年"/>
    <s v="Y"/>
    <x v="0"/>
  </r>
  <r>
    <n v="1198"/>
    <s v="监护仪"/>
    <s v="UT-4000A"/>
    <s v="未知制造商"/>
    <s v="在用"/>
    <s v="20病区"/>
    <s v="2010.09.23"/>
    <d v="2010-09-23T00:00:00"/>
    <s v="保外"/>
    <s v="保外"/>
    <s v="20病区"/>
    <s v="监护仪"/>
    <x v="6"/>
    <s v="三类"/>
    <n v="6.8493150684931505"/>
    <s v="3年-8年"/>
    <s v="Y"/>
    <x v="0"/>
  </r>
  <r>
    <n v="1199"/>
    <s v="监护仪"/>
    <s v="UT-4000A"/>
    <s v="未知制造商"/>
    <s v="在用"/>
    <s v="20病区"/>
    <s v="2010.09.23"/>
    <d v="2010-09-23T00:00:00"/>
    <s v="保外"/>
    <s v="保外"/>
    <s v="20病区"/>
    <s v="监护仪"/>
    <x v="6"/>
    <s v="三类"/>
    <n v="6.8493150684931505"/>
    <s v="3年-8年"/>
    <s v="Y"/>
    <x v="0"/>
  </r>
  <r>
    <n v="1200"/>
    <s v="监护仪"/>
    <s v="UT-4000A"/>
    <s v="未知制造商"/>
    <s v="在用"/>
    <s v="7病区"/>
    <s v="2010.09.23"/>
    <d v="2010-09-23T00:00:00"/>
    <s v="保外"/>
    <s v="保外"/>
    <s v="7病区"/>
    <s v="监护仪"/>
    <x v="6"/>
    <s v="三类"/>
    <n v="6.8493150684931505"/>
    <s v="3年-8年"/>
    <s v="Y"/>
    <x v="0"/>
  </r>
  <r>
    <n v="1201"/>
    <s v="监护仪"/>
    <s v="UT-4000A"/>
    <s v="未知制造商"/>
    <s v="在用"/>
    <s v="7病区"/>
    <s v="2010.09.23"/>
    <d v="2010-09-23T00:00:00"/>
    <s v="保外"/>
    <s v="保外"/>
    <s v="7病区"/>
    <s v="监护仪"/>
    <x v="6"/>
    <s v="三类"/>
    <n v="6.8493150684931505"/>
    <s v="3年-8年"/>
    <s v="Y"/>
    <x v="0"/>
  </r>
  <r>
    <n v="1202"/>
    <s v="监护仪"/>
    <s v="UT-4000A"/>
    <s v="未知制造商"/>
    <s v="在用"/>
    <s v="7病区"/>
    <s v="2010.09.23"/>
    <d v="2010-09-23T00:00:00"/>
    <s v="保外"/>
    <s v="保外"/>
    <s v="7病区"/>
    <s v="监护仪"/>
    <x v="6"/>
    <s v="三类"/>
    <n v="6.8493150684931505"/>
    <s v="3年-8年"/>
    <s v="Y"/>
    <x v="0"/>
  </r>
  <r>
    <n v="1203"/>
    <s v="监护仪"/>
    <s v="UT-4000A"/>
    <s v="未知制造商"/>
    <s v="在用"/>
    <s v="1病区"/>
    <s v="2010.09.23"/>
    <d v="2010-09-28T00:00:00"/>
    <s v="保外"/>
    <s v="保外"/>
    <s v="1病区"/>
    <s v="监护仪"/>
    <x v="6"/>
    <s v="三类"/>
    <n v="6.8356164383561646"/>
    <s v="3年-8年"/>
    <s v="Y"/>
    <x v="0"/>
  </r>
  <r>
    <n v="1204"/>
    <s v="监护仪"/>
    <s v="UT-4000A"/>
    <s v="未知制造商"/>
    <s v="在用"/>
    <s v="1病区"/>
    <s v="2010.09.23"/>
    <d v="2010-09-28T00:00:00"/>
    <s v="保外"/>
    <s v="保外"/>
    <s v="1病区"/>
    <s v="监护仪"/>
    <x v="6"/>
    <s v="三类"/>
    <n v="6.8356164383561646"/>
    <s v="3年-8年"/>
    <s v="Y"/>
    <x v="0"/>
  </r>
  <r>
    <n v="1205"/>
    <s v="监护仪"/>
    <s v="UT-4000A"/>
    <s v="未知制造商"/>
    <s v="在用"/>
    <s v="16病区"/>
    <s v="2010.09.23"/>
    <d v="2010-09-23T00:00:00"/>
    <s v="保外"/>
    <s v="保外"/>
    <s v="16病区"/>
    <s v="监护仪"/>
    <x v="6"/>
    <s v="三类"/>
    <n v="6.8493150684931505"/>
    <s v="3年-8年"/>
    <s v="Y"/>
    <x v="0"/>
  </r>
  <r>
    <n v="1206"/>
    <s v="监护仪"/>
    <s v="UT-4000A"/>
    <s v="未知制造商"/>
    <s v="在用"/>
    <s v="12病区"/>
    <s v="2010.09.23"/>
    <d v="2010-09-23T00:00:00"/>
    <s v="保外"/>
    <s v="保外"/>
    <s v="12病区"/>
    <s v="监护仪"/>
    <x v="6"/>
    <s v="三类"/>
    <n v="6.8493150684931505"/>
    <s v="3年-8年"/>
    <s v="Y"/>
    <x v="0"/>
  </r>
  <r>
    <n v="1207"/>
    <s v="监护仪"/>
    <s v="UT-4000A"/>
    <s v="未知制造商"/>
    <s v="在用"/>
    <s v="12病区"/>
    <s v="2010.09.23"/>
    <d v="2010-09-23T00:00:00"/>
    <s v="保外"/>
    <s v="保外"/>
    <s v="12病区"/>
    <s v="监护仪"/>
    <x v="6"/>
    <s v="三类"/>
    <n v="6.8493150684931505"/>
    <s v="3年-8年"/>
    <s v="Y"/>
    <x v="0"/>
  </r>
  <r>
    <n v="1208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s v="三类"/>
    <n v="6.8493150684931505"/>
    <s v="3年-8年"/>
    <s v="Y"/>
    <x v="0"/>
  </r>
  <r>
    <n v="1209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s v="三类"/>
    <n v="6.8493150684931505"/>
    <s v="3年-8年"/>
    <s v="Y"/>
    <x v="0"/>
  </r>
  <r>
    <n v="1210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s v="三类"/>
    <n v="6.8493150684931505"/>
    <s v="3年-8年"/>
    <s v="Y"/>
    <x v="0"/>
  </r>
  <r>
    <n v="1211"/>
    <s v="监护仪"/>
    <s v="UT-4000A"/>
    <s v="未知制造商"/>
    <s v="在用"/>
    <s v="妇产科"/>
    <s v="2010.09.23"/>
    <d v="2010-09-23T00:00:00"/>
    <s v="保外"/>
    <s v="保外"/>
    <s v="妇产科门诊"/>
    <s v="监护仪"/>
    <x v="6"/>
    <s v="三类"/>
    <n v="6.8493150684931505"/>
    <s v="3年-8年"/>
    <s v="Y"/>
    <x v="0"/>
  </r>
  <r>
    <n v="1212"/>
    <s v="监护仪"/>
    <s v="UT-4000A"/>
    <s v="未知制造商"/>
    <s v="在用"/>
    <s v="28病区"/>
    <s v="2010.09.23"/>
    <d v="2010-09-23T00:00:00"/>
    <s v="保外"/>
    <s v="保外"/>
    <s v="28病区"/>
    <s v="监护仪"/>
    <x v="6"/>
    <s v="三类"/>
    <n v="6.8493150684931505"/>
    <s v="3年-8年"/>
    <s v="Y"/>
    <x v="0"/>
  </r>
  <r>
    <n v="1213"/>
    <s v="监示器"/>
    <s v="JVC  TM-Hi750CG"/>
    <s v="JVC公司"/>
    <s v="在用"/>
    <s v="手术室"/>
    <s v="2007.08.30"/>
    <d v="2007-08-30T00:00:00"/>
    <s v="保外"/>
    <s v="保外"/>
    <s v="手术室"/>
    <s v="监视器"/>
    <x v="9"/>
    <s v="一类"/>
    <n v="9.9178082191780828"/>
    <s v="8年以上"/>
    <s v="N"/>
    <x v="3"/>
  </r>
  <r>
    <n v="1214"/>
    <s v="X线机"/>
    <s v="MSD-III"/>
    <s v="福建梅生医疗"/>
    <s v="在用"/>
    <s v="口腔科"/>
    <s v="2001.03.01"/>
    <d v="2001-03-01T00:00:00"/>
    <s v="保外"/>
    <s v="保外"/>
    <s v="口腔科"/>
    <s v="X线机"/>
    <x v="3"/>
    <s v="二类"/>
    <n v="16.419178082191781"/>
    <s v="8年以上"/>
    <s v="Y"/>
    <x v="0"/>
  </r>
  <r>
    <n v="1215"/>
    <s v="灭菌器"/>
    <s v="SEA  23L"/>
    <s v="宁波蓝野医疗"/>
    <s v="在用"/>
    <s v="口腔科"/>
    <s v="2016.05.13"/>
    <d v="2016-05-13T00:00:00"/>
    <s v="保内"/>
    <s v="保内2018.5"/>
    <s v="口腔科"/>
    <s v="灭菌器"/>
    <x v="9"/>
    <s v="二类"/>
    <n v="1.2082191780821918"/>
    <s v="1年以内"/>
    <s v="Y"/>
    <x v="2"/>
  </r>
  <r>
    <n v="1216"/>
    <s v="低速离心机"/>
    <s v="LC-10C"/>
    <s v="安徽中科中佳"/>
    <s v="在用"/>
    <s v="检验科"/>
    <s v="2011.08.30"/>
    <d v="2011-08-30T00:00:00"/>
    <s v="保外"/>
    <s v="保外"/>
    <s v="检验科"/>
    <s v="低速离心机"/>
    <x v="2"/>
    <s v="一类"/>
    <n v="5.9150684931506845"/>
    <s v="3年-8年"/>
    <s v="Y"/>
    <x v="0"/>
  </r>
  <r>
    <n v="1217"/>
    <s v="数字化仪"/>
    <s v="Hipo  1824C"/>
    <s v="深圳医捷科技"/>
    <s v="在用"/>
    <s v="放疗组"/>
    <s v="2007.04.28"/>
    <d v="2007-04-28T00:00:00"/>
    <s v="保外"/>
    <s v="保外"/>
    <s v="放疗室"/>
    <s v="数字化仪"/>
    <x v="9"/>
    <s v="一类"/>
    <n v="10.257534246575343"/>
    <s v="8年以上"/>
    <s v="Y"/>
    <x v="2"/>
  </r>
  <r>
    <n v="1218"/>
    <s v="手术显微镜"/>
    <s v="SXP-1C"/>
    <s v="上海医疗器械"/>
    <s v="在用"/>
    <s v="手术室"/>
    <s v="2014.01.04"/>
    <d v="2014-01-04T00:00:00"/>
    <s v="保外"/>
    <s v="保外"/>
    <s v="手术室"/>
    <s v="显微镜"/>
    <x v="7"/>
    <s v="二类"/>
    <n v="3.5643835616438357"/>
    <s v="3年-8年"/>
    <s v="Y"/>
    <x v="2"/>
  </r>
  <r>
    <n v="1219"/>
    <s v="手术显微镜"/>
    <s v="SXP-1C"/>
    <s v="上海医疗器械"/>
    <s v="在用"/>
    <s v="科教处"/>
    <s v="2013.02.25"/>
    <d v="2013-02-25T00:00:00"/>
    <s v="保外"/>
    <s v="保外"/>
    <s v="科教处"/>
    <s v="显微镜"/>
    <x v="7"/>
    <s v="二类"/>
    <n v="4.4219178082191783"/>
    <s v="3年-8年"/>
    <s v="Y"/>
    <x v="2"/>
  </r>
  <r>
    <n v="1220"/>
    <s v="手术显微镜"/>
    <s v="SXP-1C"/>
    <s v="上海医疗器械"/>
    <s v="在用"/>
    <s v="科教处"/>
    <s v="2013.02.25"/>
    <d v="2013-02-25T00:00:00"/>
    <s v="保外"/>
    <s v="保外"/>
    <s v="科教处"/>
    <s v="显微镜"/>
    <x v="7"/>
    <s v="二类"/>
    <n v="4.4219178082191783"/>
    <s v="3年-8年"/>
    <s v="Y"/>
    <x v="2"/>
  </r>
  <r>
    <n v="1221"/>
    <s v="手术显微镜"/>
    <s v="SXP-1C"/>
    <s v="上海医疗器械"/>
    <s v="在用"/>
    <s v="科教处"/>
    <s v="2013.01.23"/>
    <d v="2013-01-23T00:00:00"/>
    <s v="保外"/>
    <s v="保外"/>
    <s v="科教处"/>
    <s v="显微镜"/>
    <x v="7"/>
    <s v="二类"/>
    <n v="4.5123287671232877"/>
    <s v="3年-8年"/>
    <s v="Y"/>
    <x v="2"/>
  </r>
  <r>
    <n v="1222"/>
    <s v="电动锯"/>
    <s v="DDLZ-II"/>
    <s v="上海手术器械厂"/>
    <s v="在用"/>
    <s v="手术室"/>
    <s v="2011.09.26"/>
    <d v="2011-09-24T00:00:00"/>
    <s v="保外"/>
    <s v="保外"/>
    <s v="手术室"/>
    <s v="电动锯"/>
    <x v="12"/>
    <s v="二类"/>
    <n v="5.8465753424657532"/>
    <s v="3年-8年"/>
    <s v="Y"/>
    <x v="2"/>
  </r>
  <r>
    <n v="1223"/>
    <s v="电动锯"/>
    <s v="DDLZ-II"/>
    <s v="上海手术器械厂"/>
    <s v="在用"/>
    <s v="手术室"/>
    <s v="2011.09.26"/>
    <d v="2011-09-24T00:00:00"/>
    <s v="保外"/>
    <s v="保外"/>
    <s v="手术室"/>
    <s v="电动锯"/>
    <x v="12"/>
    <s v="二类"/>
    <n v="5.8465753424657532"/>
    <s v="3年-8年"/>
    <s v="Y"/>
    <x v="2"/>
  </r>
  <r>
    <n v="1224"/>
    <s v="手术显微镜"/>
    <s v="SXP-1C"/>
    <s v="上海医疗器械"/>
    <s v="在用"/>
    <s v="手术室"/>
    <s v="2008.01.25"/>
    <d v="2008-01-25T00:00:00"/>
    <s v="保外"/>
    <s v="保外"/>
    <s v="手术室"/>
    <s v="显微镜"/>
    <x v="7"/>
    <s v="二类"/>
    <n v="9.5123287671232877"/>
    <s v="8年以上"/>
    <s v="Y"/>
    <x v="2"/>
  </r>
  <r>
    <n v="1225"/>
    <s v="医用显微手术电钻"/>
    <s v="XSZ-4"/>
    <s v="上海光点技术"/>
    <s v="在用"/>
    <s v="手术室"/>
    <s v="2000.08.01"/>
    <d v="2000-08-01T00:00:00"/>
    <s v="保外"/>
    <s v="保外"/>
    <s v="手术室"/>
    <s v="显微手术电钻"/>
    <x v="12"/>
    <s v="三类"/>
    <n v="17"/>
    <s v="8年以上"/>
    <s v="Y"/>
    <x v="2"/>
  </r>
  <r>
    <n v="1226"/>
    <s v="黄疸计"/>
    <s v="JH20-1B"/>
    <s v="南京理工大学"/>
    <s v="在用"/>
    <s v="9病区"/>
    <s v="2015.08.12"/>
    <d v="2015-08-12T00:00:00"/>
    <s v="保外"/>
    <s v="保外"/>
    <s v="9病区"/>
    <s v="黄疸计"/>
    <x v="8"/>
    <s v="二类"/>
    <n v="1.9616438356164383"/>
    <s v="2年-3年"/>
    <s v="Y"/>
    <x v="0"/>
  </r>
  <r>
    <n v="1227"/>
    <s v="空气波压力治疗仪"/>
    <s v="WBH-B"/>
    <s v="威海市博华医疗"/>
    <s v="在用"/>
    <s v="24病区"/>
    <s v="2014.12.30"/>
    <d v="2014-12-30T00:00:00"/>
    <s v="保外"/>
    <s v="保外"/>
    <s v="24病区"/>
    <s v="压力治疗仪"/>
    <x v="8"/>
    <s v="二类"/>
    <n v="2.5780821917808221"/>
    <s v="2年-3年"/>
    <s v="Y"/>
    <x v="0"/>
  </r>
  <r>
    <n v="1228"/>
    <s v="超声波清洗机"/>
    <s v="TQX-200BH"/>
    <s v="山东新华"/>
    <s v="在用"/>
    <s v="供应室"/>
    <s v="2014.12.16"/>
    <d v="2014-12-16T00:00:00"/>
    <s v="保外"/>
    <s v="保外"/>
    <s v="供应室"/>
    <s v="超声波清洗机"/>
    <x v="9"/>
    <s v="一类"/>
    <n v="2.6164383561643834"/>
    <s v="2年-3年"/>
    <s v="Y"/>
    <x v="2"/>
  </r>
  <r>
    <n v="1229"/>
    <s v="空气波压力治疗仪"/>
    <s v="WBH-B"/>
    <s v="威海市博华医疗"/>
    <s v="在用"/>
    <s v="29病区"/>
    <s v="2014.04.28"/>
    <d v="2014-04-28T00:00:00"/>
    <s v="保外"/>
    <s v="保外"/>
    <s v="29病区"/>
    <s v="压力治疗仪"/>
    <x v="8"/>
    <s v="二类"/>
    <n v="3.2520547945205478"/>
    <s v="3年-8年"/>
    <s v="Y"/>
    <x v="0"/>
  </r>
  <r>
    <n v="1230"/>
    <s v="空气波压力治疗仪"/>
    <s v="WBH-B"/>
    <s v="威海市博华医疗"/>
    <s v="在用"/>
    <s v="28病区"/>
    <s v="2014.04.28"/>
    <d v="2014-04-28T00:00:00"/>
    <s v="保外"/>
    <s v="保外"/>
    <s v="28病区"/>
    <s v="压力治疗仪"/>
    <x v="8"/>
    <s v="二类"/>
    <n v="3.2520547945205478"/>
    <s v="3年-8年"/>
    <s v="Y"/>
    <x v="0"/>
  </r>
  <r>
    <n v="1231"/>
    <s v="空气波压力治疗仪"/>
    <s v="WBH-B"/>
    <s v="威海市博华医疗"/>
    <s v="在用"/>
    <s v="30病区"/>
    <s v="2013.12.05"/>
    <d v="2013-12-05T00:00:00"/>
    <s v="保外"/>
    <s v="保外"/>
    <s v="30病区"/>
    <s v="压力治疗仪"/>
    <x v="8"/>
    <s v="二类"/>
    <n v="3.6465753424657534"/>
    <s v="3年-8年"/>
    <s v="Y"/>
    <x v="0"/>
  </r>
  <r>
    <n v="1232"/>
    <s v="黄疸计"/>
    <s v="JH20-1B"/>
    <s v="南京理工大学"/>
    <s v="在用"/>
    <s v="儿科"/>
    <s v="2013.07.19"/>
    <d v="2013-07-19T00:00:00"/>
    <s v="保外"/>
    <s v="保外"/>
    <s v="儿科"/>
    <s v="黄疸计"/>
    <x v="8"/>
    <s v="二类"/>
    <n v="4.0273972602739727"/>
    <s v="3年-8年"/>
    <s v="Y"/>
    <x v="0"/>
  </r>
  <r>
    <n v="1233"/>
    <s v="医用吸氧泵"/>
    <s v="AD3000-SPB"/>
    <s v="广东鸽子"/>
    <s v="在用"/>
    <s v="9病区"/>
    <s v="2012.08.08"/>
    <d v="2012-08-08T00:00:00"/>
    <s v="保外"/>
    <s v="保外"/>
    <s v="9病区"/>
    <s v="医用吸氧泵"/>
    <x v="5"/>
    <s v="二类"/>
    <n v="4.9726027397260273"/>
    <s v="3年-8年"/>
    <s v="Y"/>
    <x v="0"/>
  </r>
  <r>
    <n v="1234"/>
    <s v="呼叫系统"/>
    <s v="WZ"/>
    <s v="南京爱尼电子"/>
    <s v="在用"/>
    <s v="血透室"/>
    <s v="2012.03.19"/>
    <d v="2012-03-19T00:00:00"/>
    <s v="保外"/>
    <s v="保外"/>
    <s v="血透室"/>
    <s v="呼叫系统"/>
    <x v="15"/>
    <s v="一类"/>
    <n v="5.3616438356164382"/>
    <s v="3年-8年"/>
    <s v="Y"/>
    <x v="2"/>
  </r>
  <r>
    <n v="1235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s v="二类"/>
    <n v="0.18082191780821918"/>
    <s v="1年以内"/>
    <s v="Y"/>
    <x v="0"/>
  </r>
  <r>
    <n v="1236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s v="二类"/>
    <n v="0.18082191780821918"/>
    <s v="1年以内"/>
    <s v="Y"/>
    <x v="0"/>
  </r>
  <r>
    <n v="1237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s v="二类"/>
    <n v="0.18082191780821918"/>
    <s v="1年以内"/>
    <s v="Y"/>
    <x v="0"/>
  </r>
  <r>
    <n v="1238"/>
    <s v="肠内营养输注泵"/>
    <s v="Flocare Infinity II"/>
    <s v="纽迪希亚"/>
    <s v="在用"/>
    <s v="11病区"/>
    <s v="2017.05.22"/>
    <d v="2017-05-23T00:00:00"/>
    <s v="保内"/>
    <s v="保内2018.5"/>
    <s v="11病区"/>
    <s v="输注泵"/>
    <x v="5"/>
    <s v="二类"/>
    <n v="0.18082191780821918"/>
    <s v="1年以内"/>
    <s v="Y"/>
    <x v="0"/>
  </r>
  <r>
    <n v="1239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s v="二类"/>
    <n v="0.18082191780821918"/>
    <s v="1年以内"/>
    <s v="Y"/>
    <x v="0"/>
  </r>
  <r>
    <n v="1240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s v="二类"/>
    <n v="0.18082191780821918"/>
    <s v="1年以内"/>
    <s v="Y"/>
    <x v="0"/>
  </r>
  <r>
    <n v="1241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s v="二类"/>
    <n v="0.18082191780821918"/>
    <s v="1年以内"/>
    <s v="Y"/>
    <x v="0"/>
  </r>
  <r>
    <n v="1242"/>
    <s v="肠内营养输注泵"/>
    <s v="Flocare Infinity II"/>
    <s v="纽迪希亚"/>
    <s v="在用"/>
    <s v="24病区"/>
    <s v="2017.05.22"/>
    <d v="2017-05-23T00:00:00"/>
    <s v="保内"/>
    <s v="保内2018.5"/>
    <s v="24病区"/>
    <s v="输注泵"/>
    <x v="5"/>
    <s v="二类"/>
    <n v="0.18082191780821918"/>
    <s v="1年以内"/>
    <s v="Y"/>
    <x v="0"/>
  </r>
  <r>
    <n v="1243"/>
    <s v="肠内营养输注泵"/>
    <s v="Flocare Infinity II"/>
    <s v="纽迪希亚"/>
    <s v="在用"/>
    <s v="2病区"/>
    <s v="2016.12.15"/>
    <d v="2016-12-16T00:00:00"/>
    <s v="保内"/>
    <s v="保内2017.12"/>
    <s v="2病区"/>
    <s v="输注泵"/>
    <x v="5"/>
    <s v="二类"/>
    <n v="0.61369863013698633"/>
    <s v="1年以内"/>
    <s v="Y"/>
    <x v="0"/>
  </r>
  <r>
    <n v="1244"/>
    <s v="肠内营养输注泵"/>
    <s v="Flocare Infinity II"/>
    <s v="纽迪希亚"/>
    <s v="在用"/>
    <s v="25病区"/>
    <s v="2016.12.15"/>
    <d v="2016-12-16T00:00:00"/>
    <s v="保内"/>
    <s v="保内2017.12"/>
    <s v="25病区"/>
    <s v="输注泵"/>
    <x v="5"/>
    <s v="二类"/>
    <n v="0.61369863013698633"/>
    <s v="1年以内"/>
    <s v="Y"/>
    <x v="0"/>
  </r>
  <r>
    <n v="1245"/>
    <s v="肠内营养输注泵"/>
    <s v="Flocare Infinity II"/>
    <s v="纽迪希亚"/>
    <s v="在用"/>
    <s v="25病区"/>
    <s v="2016.12.15"/>
    <d v="2016-12-16T00:00:00"/>
    <s v="保内"/>
    <s v="保内2017.12"/>
    <s v="25病区"/>
    <s v="输注泵"/>
    <x v="5"/>
    <s v="二类"/>
    <n v="0.61369863013698633"/>
    <s v="1年以内"/>
    <s v="Y"/>
    <x v="0"/>
  </r>
  <r>
    <n v="1246"/>
    <s v="空气波压力治疗仪"/>
    <s v="IPC400E"/>
    <s v="北京龙马负图"/>
    <s v="在用"/>
    <s v="17病区"/>
    <s v="2015.11.13"/>
    <d v="2016-03-31T00:00:00"/>
    <s v="保外"/>
    <s v="保外"/>
    <s v="17病区"/>
    <s v="压力治疗仪"/>
    <x v="8"/>
    <s v="二类"/>
    <n v="1.3260273972602741"/>
    <s v="2年-3年"/>
    <s v="Y"/>
    <x v="0"/>
  </r>
  <r>
    <n v="1247"/>
    <s v="肠内营养输注泵"/>
    <s v="复尔凯800型"/>
    <s v="纽迪希亚"/>
    <s v="在用"/>
    <s v="24病区"/>
    <s v="2014.01.09"/>
    <d v="2014-01-09T00:00:00"/>
    <s v="保外"/>
    <s v="保外"/>
    <s v="24病区"/>
    <s v="输注泵"/>
    <x v="5"/>
    <s v="二类"/>
    <n v="3.5506849315068494"/>
    <s v="3年-8年"/>
    <s v="Y"/>
    <x v="0"/>
  </r>
  <r>
    <n v="1248"/>
    <s v="输液加温器"/>
    <s v="T-800"/>
    <s v="淄博杰森医疗"/>
    <s v="在用"/>
    <s v="手术室"/>
    <s v="2012.06.30"/>
    <d v="2012-06-30T00:00:00"/>
    <s v="保外"/>
    <s v="保外"/>
    <s v="手术室"/>
    <s v="加温器"/>
    <x v="9"/>
    <s v="一类"/>
    <n v="5.0794520547945208"/>
    <s v="3年-8年"/>
    <s v="N"/>
    <x v="3"/>
  </r>
  <r>
    <n v="1249"/>
    <s v="手术对接车"/>
    <s v="RS26A"/>
    <s v="上海荣顺金属制品"/>
    <s v="在用"/>
    <s v="手术室"/>
    <s v="2012.03.27"/>
    <d v="2012-05-08T00:00:00"/>
    <s v="保外"/>
    <s v="保外"/>
    <s v="手术室"/>
    <s v="手术对接车"/>
    <x v="9"/>
    <s v="一类"/>
    <n v="5.2246575342465755"/>
    <s v="3年-8年"/>
    <s v="N"/>
    <x v="3"/>
  </r>
  <r>
    <n v="1250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s v="二类"/>
    <n v="5.3698630136986303"/>
    <s v="3年-8年"/>
    <s v="Y"/>
    <x v="0"/>
  </r>
  <r>
    <n v="1251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s v="二类"/>
    <n v="5.3698630136986303"/>
    <s v="3年-8年"/>
    <s v="Y"/>
    <x v="0"/>
  </r>
  <r>
    <n v="1252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s v="二类"/>
    <n v="5.3698630136986303"/>
    <s v="3年-8年"/>
    <s v="Y"/>
    <x v="0"/>
  </r>
  <r>
    <n v="1253"/>
    <s v="肠内营养输注泵"/>
    <s v="复尔凯800型"/>
    <s v="纽迪希亚"/>
    <s v="在用"/>
    <s v="3病区"/>
    <s v="2012.03.16"/>
    <d v="2012-03-16T00:00:00"/>
    <s v="保外"/>
    <s v="保外"/>
    <s v="3病区"/>
    <s v="输注泵"/>
    <x v="5"/>
    <s v="二类"/>
    <n v="5.3698630136986303"/>
    <s v="3年-8年"/>
    <s v="Y"/>
    <x v="0"/>
  </r>
  <r>
    <n v="1254"/>
    <s v="肠内营养输注泵"/>
    <s v="复尔凯800型"/>
    <s v="纽迪希亚"/>
    <s v="在用"/>
    <s v="23病区"/>
    <s v="2012.03.05"/>
    <d v="2012-03-05T00:00:00"/>
    <s v="保外"/>
    <s v="保外"/>
    <s v="23病区"/>
    <s v="输注泵"/>
    <x v="5"/>
    <s v="二类"/>
    <n v="5.4"/>
    <s v="3年-8年"/>
    <s v="Y"/>
    <x v="0"/>
  </r>
  <r>
    <n v="1255"/>
    <s v="肠内营养输注泵"/>
    <s v="复尔凯800型"/>
    <s v="纽迪希亚"/>
    <s v="在用"/>
    <s v="12病区"/>
    <s v="2012.02.23"/>
    <d v="2012-02-23T00:00:00"/>
    <s v="保外"/>
    <s v="保外"/>
    <s v="12病区"/>
    <s v="输注泵"/>
    <x v="5"/>
    <s v="二类"/>
    <n v="5.4301369863013695"/>
    <s v="3年-8年"/>
    <s v="Y"/>
    <x v="0"/>
  </r>
  <r>
    <n v="1256"/>
    <s v="肠内营养输注泵"/>
    <s v="复尔凯800型"/>
    <s v="纽迪希亚"/>
    <s v="在用"/>
    <s v="12病区"/>
    <s v="2012.02.23"/>
    <d v="2012-02-25T00:00:00"/>
    <s v="保外"/>
    <s v="保外"/>
    <s v="12病区"/>
    <s v="输注泵"/>
    <x v="5"/>
    <s v="二类"/>
    <n v="5.4246575342465757"/>
    <s v="3年-8年"/>
    <s v="Y"/>
    <x v="0"/>
  </r>
  <r>
    <n v="1257"/>
    <s v="超声波清洗机"/>
    <s v="KQ-300DY.A"/>
    <s v="昆山市超声仪器有限公"/>
    <s v="在用"/>
    <s v="检验科"/>
    <s v="2011.08.24"/>
    <d v="2011-08-25T00:00:00"/>
    <s v="保外"/>
    <s v="保外"/>
    <s v="检验科"/>
    <s v="超声波清洗机"/>
    <x v="9"/>
    <s v="一类"/>
    <n v="5.9287671232876713"/>
    <s v="3年-8年"/>
    <s v="Y"/>
    <x v="2"/>
  </r>
  <r>
    <n v="1258"/>
    <s v="肠内营养输注泵"/>
    <s v="复尔凯800型"/>
    <s v="纽迪希亚"/>
    <s v="在用"/>
    <s v="3病区"/>
    <s v="2011.07.12"/>
    <d v="2011-07-19T00:00:00"/>
    <s v="保外"/>
    <s v="保外"/>
    <s v="3病区"/>
    <s v="输注泵"/>
    <x v="5"/>
    <s v="二类"/>
    <n v="6.0301369863013701"/>
    <s v="3年-8年"/>
    <s v="Y"/>
    <x v="0"/>
  </r>
  <r>
    <n v="1259"/>
    <s v="肠内营养输注泵"/>
    <s v="复尔凯800型"/>
    <s v="纽迪希亚"/>
    <s v="在用"/>
    <s v="3病区"/>
    <s v="2011.07.12"/>
    <d v="2011-07-19T00:00:00"/>
    <s v="保外"/>
    <s v="保外"/>
    <s v="3病区"/>
    <s v="输注泵"/>
    <x v="5"/>
    <s v="二类"/>
    <n v="6.0301369863013701"/>
    <s v="3年-8年"/>
    <s v="Y"/>
    <x v="0"/>
  </r>
  <r>
    <n v="1260"/>
    <s v="心肺复苏模拟人"/>
    <s v="KAR/CPR 500"/>
    <s v="上海胜健医学"/>
    <s v="在用"/>
    <s v="科教处"/>
    <s v="2009.12.05"/>
    <d v="2009-12-05T00:00:00"/>
    <s v="保外"/>
    <s v="保外"/>
    <s v="科教处"/>
    <s v="心肺复苏模拟人"/>
    <x v="9"/>
    <s v="一类"/>
    <n v="7.6493150684931503"/>
    <s v="3年-8年"/>
    <s v="N"/>
    <x v="3"/>
  </r>
  <r>
    <n v="1261"/>
    <s v="超声波清洗机"/>
    <s v="KQ-300DY.A"/>
    <s v="昆山市超声仪器有限公"/>
    <s v="在用"/>
    <s v="胃肠镜室"/>
    <s v="2008.08.08"/>
    <d v="2008-08-08T00:00:00"/>
    <s v="保外"/>
    <s v="保外"/>
    <s v="内镜室"/>
    <s v="超声清洗机"/>
    <x v="9"/>
    <s v="一类"/>
    <n v="8.9753424657534246"/>
    <s v="8年以上"/>
    <s v="Y"/>
    <x v="2"/>
  </r>
  <r>
    <n v="1262"/>
    <s v="校正板"/>
    <s v="WZ"/>
    <s v="深圳医捷科技"/>
    <s v="在用"/>
    <s v="放疗组"/>
    <s v="2007.08.07"/>
    <d v="2007-08-07T00:00:00"/>
    <s v="保外"/>
    <s v="保外"/>
    <s v="放疗室"/>
    <s v="校正板"/>
    <x v="9"/>
    <s v="一类"/>
    <n v="9.9808219178082194"/>
    <s v="8年以上"/>
    <s v="N"/>
    <x v="3"/>
  </r>
  <r>
    <n v="1263"/>
    <s v="超声波清洗机"/>
    <s v="KQ-300DY"/>
    <s v="昆山市超声仪器有限公"/>
    <s v="在用"/>
    <s v="供应室"/>
    <s v="2007.07.11"/>
    <d v="2007-07-11T00:00:00"/>
    <s v="保外"/>
    <s v="保外"/>
    <s v="供应室"/>
    <s v="超声波清洗机"/>
    <x v="9"/>
    <s v="一类"/>
    <n v="10.054794520547945"/>
    <s v="8年以上"/>
    <s v="Y"/>
    <x v="2"/>
  </r>
  <r>
    <n v="1264"/>
    <s v="超声波清洗机"/>
    <s v="KQ-300DY"/>
    <s v="昆山市超声仪器有限公"/>
    <s v="在用"/>
    <s v="口腔科"/>
    <s v="2005.09.13"/>
    <d v="2005-09-13T00:00:00"/>
    <s v="保外"/>
    <s v="保外"/>
    <s v="口腔科"/>
    <s v="超声波清洗机"/>
    <x v="9"/>
    <s v="一类"/>
    <n v="11.87945205479452"/>
    <s v="8年以上"/>
    <s v="Y"/>
    <x v="2"/>
  </r>
  <r>
    <n v="1265"/>
    <s v="肠内营养输注泵"/>
    <s v="复尔凯800型"/>
    <s v="纽迪希亚"/>
    <s v="在用"/>
    <s v="3病区"/>
    <s v="2005.05.31"/>
    <d v="2005-05-31T00:00:00"/>
    <s v="保外"/>
    <s v="保外"/>
    <s v="3病区"/>
    <s v="输注泵"/>
    <x v="5"/>
    <s v="二类"/>
    <n v="12.167123287671233"/>
    <s v="8年以上"/>
    <s v="Y"/>
    <x v="0"/>
  </r>
  <r>
    <n v="1266"/>
    <s v="婴儿培养箱"/>
    <s v="YP-90"/>
    <s v="浙江宁波戴维"/>
    <s v="在用"/>
    <s v="9病区"/>
    <s v="2003.12.03"/>
    <d v="2003-12-03T00:00:00"/>
    <s v="保外"/>
    <s v="保外"/>
    <s v="9病区"/>
    <s v="婴儿培养箱"/>
    <x v="5"/>
    <s v="三类"/>
    <n v="13.66027397260274"/>
    <s v="8年以上"/>
    <s v="Y"/>
    <x v="0"/>
  </r>
  <r>
    <n v="1267"/>
    <s v="手术无影灯"/>
    <s v="ZF-620"/>
    <s v="上海医大仪器厂"/>
    <s v="在用"/>
    <s v="妇产科"/>
    <s v="2004.03.26"/>
    <d v="2004-03-26T00:00:00"/>
    <s v="保外"/>
    <s v="保外"/>
    <s v="妇产科门诊"/>
    <s v="无影灯"/>
    <x v="5"/>
    <s v="二类"/>
    <n v="13.347945205479451"/>
    <s v="8年以上"/>
    <s v="Y"/>
    <x v="0"/>
  </r>
  <r>
    <n v="1268"/>
    <s v="手术无影灯"/>
    <s v="ZF-620"/>
    <s v="上海医大仪器厂"/>
    <s v="在用"/>
    <s v="妇产科"/>
    <s v="2004.03.26"/>
    <d v="2004-03-26T00:00:00"/>
    <s v="保外"/>
    <s v="保外"/>
    <s v="妇产科门诊"/>
    <s v="无影灯"/>
    <x v="5"/>
    <s v="二类"/>
    <n v="13.347945205479451"/>
    <s v="8年以上"/>
    <s v="Y"/>
    <x v="0"/>
  </r>
  <r>
    <n v="1269"/>
    <s v="中医定向药透仪"/>
    <s v="WND-ZZ-2TD"/>
    <s v="桂林市威诺敦医疗"/>
    <s v="在用"/>
    <s v="康复医学科"/>
    <s v="2015.06.08"/>
    <d v="2015-06-08T00:00:00"/>
    <s v="保外"/>
    <s v="保外"/>
    <s v="康复医学科"/>
    <s v="中医定向药透仪"/>
    <x v="9"/>
    <s v="一类"/>
    <n v="2.1397260273972605"/>
    <s v="2年-3年"/>
    <s v="Y"/>
    <x v="2"/>
  </r>
  <r>
    <n v="1270"/>
    <s v="X射线防护服（带围脖）"/>
    <s v="05/0.25mmPb L"/>
    <s v="德国DR.GOOS"/>
    <s v="在用"/>
    <s v="介入科"/>
    <s v="2016.11.29"/>
    <d v="2016-12-30T00:00:00"/>
    <s v="保内"/>
    <s v="保内2017.12"/>
    <s v="介入科"/>
    <s v="X射线防护服"/>
    <x v="14"/>
    <s v="一类"/>
    <n v="0.57534246575342463"/>
    <s v="1年以内"/>
    <s v="N"/>
    <x v="3"/>
  </r>
  <r>
    <n v="1271"/>
    <s v="X射线防护服（带围脖）"/>
    <s v="05/0.25mmPb L"/>
    <s v="德国DR.GOOS"/>
    <s v="在用"/>
    <s v="介入科"/>
    <s v="2016.11.29"/>
    <d v="2016-12-30T00:00:00"/>
    <s v="保内"/>
    <s v="保内2017.12"/>
    <s v="介入科"/>
    <s v="X射线防护服"/>
    <x v="14"/>
    <s v="一类"/>
    <n v="0.57534246575342463"/>
    <s v="1年以内"/>
    <s v="N"/>
    <x v="3"/>
  </r>
  <r>
    <n v="1272"/>
    <s v="X射线防护服（带围脖）"/>
    <s v="05/0.25mmPb M"/>
    <s v="德国DR.GOOS"/>
    <s v="在用"/>
    <s v="介入科"/>
    <s v="2016.11.29"/>
    <d v="2016-12-30T00:00:00"/>
    <s v="保内"/>
    <s v="保内2017.12"/>
    <s v="介入科"/>
    <s v="X射线防护服"/>
    <x v="14"/>
    <s v="一类"/>
    <n v="0.57534246575342463"/>
    <s v="1年以内"/>
    <s v="N"/>
    <x v="3"/>
  </r>
  <r>
    <n v="1273"/>
    <s v="X射线防护服（带围脖）"/>
    <s v="05/0.25mmPb M"/>
    <s v="德国DR.GOOS"/>
    <s v="在用"/>
    <s v="介入科"/>
    <s v="2016.11.29"/>
    <d v="2016-12-30T00:00:00"/>
    <s v="保内"/>
    <s v="保内2017.12"/>
    <s v="介入科"/>
    <s v="X射线防护服"/>
    <x v="14"/>
    <s v="一类"/>
    <n v="0.57534246575342463"/>
    <s v="1年以内"/>
    <s v="N"/>
    <x v="3"/>
  </r>
  <r>
    <n v="1274"/>
    <s v="X射线防护服（带围脖）"/>
    <s v="05/0.25mmPb M"/>
    <s v="德国DR.GOOS"/>
    <s v="在用"/>
    <s v="介入科"/>
    <s v="2016.11.29"/>
    <d v="2016-12-30T00:00:00"/>
    <s v="保内"/>
    <s v="保内2017.12"/>
    <s v="介入科"/>
    <s v="X射线防护服"/>
    <x v="14"/>
    <s v="一类"/>
    <n v="0.57534246575342463"/>
    <s v="1年以内"/>
    <s v="N"/>
    <x v="3"/>
  </r>
  <r>
    <n v="1275"/>
    <s v="医用吸氧泵"/>
    <s v="AD3000-SPA"/>
    <s v="广东鸽子"/>
    <s v="在用"/>
    <s v="9病区"/>
    <s v="2013.12.13"/>
    <d v="2013-12-13T00:00:00"/>
    <s v="保外"/>
    <s v="保外"/>
    <s v="9病区"/>
    <s v="医用吸氧泵"/>
    <x v="5"/>
    <s v="二类"/>
    <n v="3.6246575342465754"/>
    <s v="3年-8年"/>
    <s v="Y"/>
    <x v="0"/>
  </r>
  <r>
    <n v="1276"/>
    <s v="医用吸氧泵"/>
    <s v="AD3000-SPA"/>
    <s v="广东鸽子"/>
    <s v="在用"/>
    <s v="5病区"/>
    <s v="2013.12.13"/>
    <d v="2013-12-13T00:00:00"/>
    <s v="保外"/>
    <s v="保外"/>
    <s v="5病区"/>
    <s v="医用吸氧泵"/>
    <x v="5"/>
    <s v="二类"/>
    <n v="3.6246575342465754"/>
    <s v="3年-8年"/>
    <s v="Y"/>
    <x v="0"/>
  </r>
  <r>
    <n v="1277"/>
    <s v="红光医疗仪"/>
    <s v="SS-D"/>
    <s v="无锡南洋光学电子"/>
    <s v="在用"/>
    <s v="15病区"/>
    <s v="2009.06.04"/>
    <d v="2009-06-04T00:00:00"/>
    <s v="保外"/>
    <s v="保外"/>
    <s v="15病区"/>
    <s v="红光医疗仪"/>
    <x v="8"/>
    <s v="二类"/>
    <n v="8.1534246575342468"/>
    <s v="8年以上"/>
    <s v="Y"/>
    <x v="0"/>
  </r>
  <r>
    <n v="1278"/>
    <s v="乳腺托架"/>
    <s v="YC-RU-III"/>
    <s v="深圳市腾飞宇"/>
    <s v="在用"/>
    <s v="放疗组"/>
    <s v="2013.03.19"/>
    <d v="2013-03-19T00:00:00"/>
    <s v="保外"/>
    <s v="保外"/>
    <s v="放疗室"/>
    <s v="乳腺托架"/>
    <x v="9"/>
    <s v="一类"/>
    <n v="4.3616438356164382"/>
    <s v="3年-8年"/>
    <s v="Y"/>
    <x v="2"/>
  </r>
  <r>
    <n v="1279"/>
    <s v="中医定向药透仪"/>
    <s v="WND-ZZ-2TD"/>
    <s v="桂林市威诺敦医疗"/>
    <s v="在用"/>
    <s v="康复医学科"/>
    <s v="2016.06.20"/>
    <d v="2016-06-21T00:00:00"/>
    <s v="保外"/>
    <s v="保外"/>
    <s v="康复医学科"/>
    <s v="中医定向药透仪"/>
    <x v="9"/>
    <s v="一类"/>
    <n v="1.1013698630136985"/>
    <s v="2年-3年"/>
    <s v="Y"/>
    <x v="2"/>
  </r>
  <r>
    <n v="1280"/>
    <s v="中医定向药透仪"/>
    <s v="WND-ZZ-2TD"/>
    <s v="桂林市威诺敦医疗"/>
    <s v="在用"/>
    <s v="16病区"/>
    <s v="2016.06.20"/>
    <d v="2016-06-21T00:00:00"/>
    <s v="保外"/>
    <s v="保外"/>
    <s v="16病区"/>
    <s v="中医定向药透仪"/>
    <x v="9"/>
    <s v="一类"/>
    <n v="1.1013698630136985"/>
    <s v="2年-3年"/>
    <s v="Y"/>
    <x v="2"/>
  </r>
  <r>
    <n v="1281"/>
    <s v="智能穿戴式牵伸康复系统"/>
    <s v="QS171"/>
    <s v="四川旭康医疗电器"/>
    <s v="在用"/>
    <s v="康复医学科"/>
    <s v="2015.08.04"/>
    <d v="2015-08-04T00:00:00"/>
    <s v="保外"/>
    <s v="保外"/>
    <s v="康复医学科"/>
    <s v="智能穿戴式牵伸康复系统"/>
    <x v="6"/>
    <s v="二类"/>
    <n v="1.9835616438356165"/>
    <s v="2年-3年"/>
    <s v="Y"/>
    <x v="0"/>
  </r>
  <r>
    <n v="1282"/>
    <s v="电子视频喉镜"/>
    <s v="E.An-IIL"/>
    <s v="天津市麦迪安"/>
    <s v="在用"/>
    <s v="急诊科"/>
    <s v="2014.07.03"/>
    <d v="2014-07-03T00:00:00"/>
    <s v="保外"/>
    <s v="保外"/>
    <s v="急诊科"/>
    <s v="电子喉镜"/>
    <x v="7"/>
    <s v="二类"/>
    <n v="3.0712328767123287"/>
    <s v="3年-8年"/>
    <s v="Y"/>
    <x v="1"/>
  </r>
  <r>
    <n v="1283"/>
    <s v="电子视频喉镜"/>
    <s v="E.An-IIL"/>
    <s v="天津市麦迪安"/>
    <s v="在用"/>
    <s v="麻醉科"/>
    <s v="2014.06.25"/>
    <d v="2014-06-25T00:00:00"/>
    <s v="保外"/>
    <s v="保外"/>
    <s v="麻醉科"/>
    <s v="视频喉镜"/>
    <x v="7"/>
    <s v="二类"/>
    <n v="3.0931506849315067"/>
    <s v="3年-8年"/>
    <s v="Y"/>
    <x v="1"/>
  </r>
  <r>
    <n v="1284"/>
    <s v="电子视频喉镜"/>
    <s v="E.An-IIL"/>
    <s v="天津市麦迪安"/>
    <s v="在用"/>
    <s v="麻醉科"/>
    <s v="2014.06.25"/>
    <d v="2014-06-25T00:00:00"/>
    <s v="保外"/>
    <s v="保外"/>
    <s v="麻醉科"/>
    <s v="视频喉镜"/>
    <x v="7"/>
    <s v="二类"/>
    <n v="3.0931506849315067"/>
    <s v="3年-8年"/>
    <s v="Y"/>
    <x v="1"/>
  </r>
  <r>
    <n v="1285"/>
    <s v="电子视频喉镜"/>
    <s v="E.An-IIL"/>
    <s v="天津市麦迪安"/>
    <s v="在用"/>
    <s v="3病区"/>
    <s v="2014.06.25"/>
    <d v="2014-06-25T00:00:00"/>
    <s v="保外"/>
    <s v="保外"/>
    <s v="3病区"/>
    <s v="电子视频喉镜"/>
    <x v="7"/>
    <s v="二类"/>
    <n v="3.0931506849315067"/>
    <s v="3年-8年"/>
    <s v="Y"/>
    <x v="1"/>
  </r>
  <r>
    <n v="1286"/>
    <s v="多功能一体化底座"/>
    <s v="YC-TQ-II"/>
    <s v="深圳市腾飞宇"/>
    <s v="在用"/>
    <s v="放疗组"/>
    <s v="2013.03.19"/>
    <d v="2013-03-19T00:00:00"/>
    <s v="保外"/>
    <s v="保外"/>
    <s v="放疗室"/>
    <s v="多功能一体化底座"/>
    <x v="9"/>
    <s v="二类"/>
    <n v="4.3616438356164382"/>
    <s v="3年-8年"/>
    <s v="Y"/>
    <x v="2"/>
  </r>
  <r>
    <n v="1287"/>
    <s v="空气波压力治疗仪"/>
    <s v="WBH-B"/>
    <s v="威海市博华医疗"/>
    <s v="在用"/>
    <s v="11病区"/>
    <s v="2017.05.31"/>
    <d v="2017-05-31T00:00:00"/>
    <s v="保内"/>
    <s v="保内2018.5"/>
    <s v="11病区"/>
    <s v="压力治疗仪"/>
    <x v="8"/>
    <s v="二类"/>
    <n v="0.15890410958904111"/>
    <s v="1年以内"/>
    <s v="Y"/>
    <x v="0"/>
  </r>
  <r>
    <n v="1288"/>
    <s v="智能穿戴式牵伸康复系统"/>
    <s v="QS171"/>
    <s v="四川旭康医疗电器"/>
    <s v="在用"/>
    <s v="康复医学科"/>
    <s v="2015.10.23"/>
    <d v="2015-11-30T00:00:00"/>
    <s v="保外"/>
    <s v="保外"/>
    <s v="康复医学科"/>
    <s v="智能穿戴式牵伸康复系统"/>
    <x v="6"/>
    <s v="二类"/>
    <n v="1.6602739726027398"/>
    <s v="2年-3年"/>
    <s v="Y"/>
    <x v="0"/>
  </r>
  <r>
    <n v="1289"/>
    <s v="智能穿戴式牵伸康复系统"/>
    <s v="QS121"/>
    <s v="四川旭康医疗电器"/>
    <s v="在用"/>
    <s v="康复医学科"/>
    <s v="2015.10.23"/>
    <d v="2015-10-23T00:00:00"/>
    <s v="保外"/>
    <s v="保外"/>
    <s v="康复医学科"/>
    <s v="智能穿戴式牵伸康复系统"/>
    <x v="6"/>
    <s v="二类"/>
    <n v="1.7643835616438357"/>
    <s v="2年-3年"/>
    <s v="Y"/>
    <x v="0"/>
  </r>
  <r>
    <n v="1290"/>
    <s v="智能穿戴式牵伸康复系统"/>
    <s v="QS221"/>
    <s v="四川旭康医疗电器"/>
    <s v="在用"/>
    <s v="康复医学科"/>
    <s v="2015.10.23"/>
    <d v="2015-10-23T00:00:00"/>
    <s v="保外"/>
    <s v="保外"/>
    <s v="康复医学科"/>
    <s v="智能穿戴式牵伸康复系统"/>
    <x v="6"/>
    <s v="二类"/>
    <n v="1.7643835616438357"/>
    <s v="2年-3年"/>
    <s v="Y"/>
    <x v="0"/>
  </r>
  <r>
    <n v="1291"/>
    <s v="空气波压力治疗仪"/>
    <s v="WBH-B"/>
    <s v="威海市博华医疗"/>
    <s v="在用"/>
    <s v="18病区"/>
    <s v="2015.05.08"/>
    <d v="2015-05-08T00:00:00"/>
    <s v="保外"/>
    <s v="保外"/>
    <s v="18病区"/>
    <s v="压力治疗仪"/>
    <x v="8"/>
    <s v="二类"/>
    <n v="2.2246575342465755"/>
    <s v="2年-3年"/>
    <s v="Y"/>
    <x v="0"/>
  </r>
  <r>
    <n v="1292"/>
    <s v="空气波压力治疗仪"/>
    <s v="WBH-B"/>
    <s v="威海市博华医疗"/>
    <s v="在用"/>
    <s v="16病区"/>
    <s v="2015.04.08"/>
    <d v="2015-04-08T00:00:00"/>
    <s v="保外"/>
    <s v="保外"/>
    <s v="16病区"/>
    <s v="压力治疗仪"/>
    <x v="8"/>
    <s v="二类"/>
    <n v="2.3068493150684932"/>
    <s v="2年-3年"/>
    <s v="Y"/>
    <x v="0"/>
  </r>
  <r>
    <n v="1293"/>
    <s v="空气波压力治疗仪"/>
    <s v="WBH-B"/>
    <s v="威海市博华医疗"/>
    <s v="在用"/>
    <s v="11病区"/>
    <s v="2015.04.08"/>
    <d v="2015-04-08T00:00:00"/>
    <s v="保外"/>
    <s v="保外"/>
    <s v="11病区"/>
    <s v="压力治疗仪"/>
    <x v="8"/>
    <s v="二类"/>
    <n v="2.3068493150684932"/>
    <s v="2年-3年"/>
    <s v="Y"/>
    <x v="0"/>
  </r>
  <r>
    <n v="1294"/>
    <s v="空气波压力治疗仪"/>
    <s v="WBH-B"/>
    <s v="威海市博华医疗"/>
    <s v="在用"/>
    <s v="27病区"/>
    <s v="2015.04.08"/>
    <d v="2015-04-08T00:00:00"/>
    <s v="保外"/>
    <s v="保外"/>
    <s v="27病区"/>
    <s v="压力治疗仪"/>
    <x v="8"/>
    <s v="二类"/>
    <n v="2.3068493150684932"/>
    <s v="2年-3年"/>
    <s v="Y"/>
    <x v="0"/>
  </r>
  <r>
    <n v="1295"/>
    <s v="自动气压止血仪"/>
    <s v="ATS-III"/>
    <s v="杭州迈迪克"/>
    <s v="在用"/>
    <s v="手术室"/>
    <s v="2006.06.13"/>
    <d v="2006-06-13T00:00:00"/>
    <s v="保外"/>
    <s v="保外"/>
    <s v="手术室"/>
    <s v="气压止血仪"/>
    <x v="5"/>
    <s v="一类"/>
    <n v="11.131506849315068"/>
    <s v="8年以上"/>
    <s v="Y"/>
    <x v="0"/>
  </r>
  <r>
    <n v="1296"/>
    <s v="喉镜"/>
    <s v="光导纤维麻醉"/>
    <s v="未知制造商"/>
    <s v="在用"/>
    <s v="麻醉科"/>
    <s v="2001.09.11"/>
    <d v="2001-09-11T00:00:00"/>
    <s v="保外"/>
    <s v="保外"/>
    <s v="麻醉科"/>
    <s v="喉镜"/>
    <x v="7"/>
    <s v="二类"/>
    <n v="15.887671232876713"/>
    <s v="8年以上"/>
    <s v="Y"/>
    <x v="1"/>
  </r>
  <r>
    <n v="1297"/>
    <s v="电子视频喉镜"/>
    <s v="E.An-IIL"/>
    <s v="天津市麦迪安"/>
    <s v="在用"/>
    <s v="11病区"/>
    <s v="2016.04.06"/>
    <d v="2016-04-06T00:00:00"/>
    <s v="保外"/>
    <s v="保外"/>
    <s v="11病区"/>
    <s v="电子视频喉镜"/>
    <x v="7"/>
    <s v="二类"/>
    <n v="1.3095890410958904"/>
    <s v="2年-3年"/>
    <s v="Y"/>
    <x v="1"/>
  </r>
  <r>
    <n v="1298"/>
    <s v="电子视频喉镜"/>
    <s v="E.An-IIL"/>
    <s v="天津市麦迪安"/>
    <s v="在用"/>
    <s v="3病区"/>
    <s v="2016.04.06"/>
    <d v="2016-04-06T00:00:00"/>
    <s v="保外"/>
    <s v="保外"/>
    <s v="3病区"/>
    <s v="电子视频喉镜"/>
    <x v="7"/>
    <s v="二类"/>
    <n v="1.3095890410958904"/>
    <s v="2年-3年"/>
    <s v="Y"/>
    <x v="1"/>
  </r>
  <r>
    <n v="1299"/>
    <s v="电子视频喉镜"/>
    <s v="E.An-IIL"/>
    <s v="天津市麦迪安"/>
    <s v="在用"/>
    <s v="麻醉科"/>
    <s v="2015.10.09"/>
    <d v="2015-10-09T00:00:00"/>
    <s v="保外"/>
    <s v="保外"/>
    <s v="麻醉科"/>
    <s v="视频喉镜"/>
    <x v="7"/>
    <s v="二类"/>
    <n v="1.8027397260273972"/>
    <s v="2年-3年"/>
    <s v="Y"/>
    <x v="1"/>
  </r>
  <r>
    <n v="1300"/>
    <s v="电子视频喉镜"/>
    <s v="E.An-IIL"/>
    <s v="天津市麦迪安"/>
    <s v="在用"/>
    <s v="麻醉科"/>
    <s v="2015.10.09"/>
    <d v="2015-10-09T00:00:00"/>
    <s v="保外"/>
    <s v="保外"/>
    <s v="麻醉科"/>
    <s v="视频喉镜"/>
    <x v="7"/>
    <s v="二类"/>
    <n v="1.8027397260273972"/>
    <s v="2年-3年"/>
    <s v="Y"/>
    <x v="1"/>
  </r>
  <r>
    <n v="1301"/>
    <s v="电子视频喉镜"/>
    <s v="E.An-IIL"/>
    <s v="天津市麦迪安"/>
    <s v="在用"/>
    <s v="麻醉科"/>
    <s v="2015.10.09"/>
    <d v="2015-10-09T00:00:00"/>
    <s v="保外"/>
    <s v="保外"/>
    <s v="麻醉科"/>
    <s v="视频喉镜"/>
    <x v="7"/>
    <s v="二类"/>
    <n v="1.8027397260273972"/>
    <s v="2年-3年"/>
    <s v="Y"/>
    <x v="1"/>
  </r>
  <r>
    <n v="1302"/>
    <s v="根管治疗用微型马达"/>
    <s v="X-SMART"/>
    <s v="登士柏国际贸易"/>
    <s v="在用"/>
    <s v="口腔科"/>
    <s v="2015.07.03"/>
    <d v="2015-07-03T00:00:00"/>
    <s v="保外"/>
    <s v="保外"/>
    <s v="口腔科"/>
    <s v="根管治疗用微型马达"/>
    <x v="16"/>
    <s v="一类"/>
    <n v="2.0712328767123287"/>
    <s v="2年-3年"/>
    <s v="Y"/>
    <x v="2"/>
  </r>
  <r>
    <n v="1303"/>
    <s v="根管治疗用微型马达"/>
    <s v="X-SMART"/>
    <s v="登士柏国际贸易"/>
    <s v="在用"/>
    <s v="口腔科"/>
    <s v="2015.06.12"/>
    <d v="2015-06-12T00:00:00"/>
    <s v="保外"/>
    <s v="保外"/>
    <s v="口腔科"/>
    <s v="根管治疗用微型马达"/>
    <x v="16"/>
    <s v="一类"/>
    <n v="2.128767123287671"/>
    <s v="2年-3年"/>
    <s v="Y"/>
    <x v="2"/>
  </r>
  <r>
    <n v="1304"/>
    <s v="自动气压止血仪"/>
    <s v="ATS-III"/>
    <s v="杭州迈迪克"/>
    <s v="在用"/>
    <s v="手术室"/>
    <s v="2013.12.11"/>
    <d v="2013-12-11T00:00:00"/>
    <s v="保外"/>
    <s v="保外"/>
    <s v="手术室"/>
    <s v="气压止血仪"/>
    <x v="5"/>
    <s v="一类"/>
    <n v="3.6301369863013697"/>
    <s v="3年-8年"/>
    <s v="Y"/>
    <x v="0"/>
  </r>
  <r>
    <n v="1305"/>
    <s v="自动气压止血仪"/>
    <s v="ATS-III"/>
    <s v="杭州迈迪克"/>
    <s v="在用"/>
    <s v="手术室"/>
    <s v="2013.12.11"/>
    <d v="2013-12-11T00:00:00"/>
    <s v="保外"/>
    <s v="保外"/>
    <s v="手术室"/>
    <s v="气压止血仪"/>
    <x v="5"/>
    <s v="一类"/>
    <n v="3.6301369863013697"/>
    <s v="3年-8年"/>
    <s v="Y"/>
    <x v="0"/>
  </r>
  <r>
    <n v="1306"/>
    <s v="全视网膜镜"/>
    <s v="VSQUAP160"/>
    <s v="Volk Optical Inc"/>
    <s v="在用"/>
    <s v="眼科"/>
    <s v="2013.09.07"/>
    <d v="2013-09-07T00:00:00"/>
    <s v="保外"/>
    <s v="保外"/>
    <s v="眼科"/>
    <s v="视网膜镜"/>
    <x v="7"/>
    <s v="二类"/>
    <n v="3.8904109589041096"/>
    <s v="3年-8年"/>
    <s v="Y"/>
    <x v="2"/>
  </r>
  <r>
    <n v="1307"/>
    <s v="根管治疗用微型马达"/>
    <s v="X-SMART"/>
    <s v="登士柏国际贸易"/>
    <s v="在用"/>
    <s v="口腔科"/>
    <s v="2013.05.31"/>
    <d v="2013-05-31T00:00:00"/>
    <s v="保外"/>
    <s v="保外"/>
    <s v="口腔科"/>
    <s v="根管治疗用微型马达"/>
    <x v="16"/>
    <s v="一类"/>
    <n v="4.161643835616438"/>
    <s v="3年-8年"/>
    <s v="Y"/>
    <x v="2"/>
  </r>
  <r>
    <n v="1308"/>
    <s v="自动气压止血仪"/>
    <s v="ATS-III"/>
    <s v="杭州迈迪克"/>
    <s v="在用"/>
    <s v="手术室"/>
    <s v="2011.06.16"/>
    <d v="2011-06-16T00:00:00"/>
    <s v="保外"/>
    <s v="保外"/>
    <s v="手术室"/>
    <s v="气压止血仪"/>
    <x v="5"/>
    <s v="三类"/>
    <n v="6.1205479452054794"/>
    <s v="3年-8年"/>
    <s v="Y"/>
    <x v="0"/>
  </r>
  <r>
    <n v="1309"/>
    <s v="自动气压止血仪"/>
    <s v="ATS-III"/>
    <s v="杭州迈迪克"/>
    <s v="在用"/>
    <s v="急诊科"/>
    <s v="2011.01.11"/>
    <d v="2011-01-11T00:00:00"/>
    <s v="保外"/>
    <s v="保外"/>
    <s v="急诊科"/>
    <s v="自动气压止血仪"/>
    <x v="5"/>
    <s v="一类"/>
    <n v="6.5479452054794525"/>
    <s v="3年-8年"/>
    <s v="Y"/>
    <x v="0"/>
  </r>
  <r>
    <n v="1310"/>
    <s v="自动气压止血仪"/>
    <s v="ATS-III"/>
    <s v="杭州迈迪克"/>
    <s v="在用"/>
    <s v="急诊科"/>
    <s v="2011.01.11"/>
    <d v="2011-01-11T00:00:00"/>
    <s v="保外"/>
    <s v="保外"/>
    <s v="急诊科"/>
    <s v="自动气压止血仪"/>
    <x v="5"/>
    <s v="一类"/>
    <n v="6.5479452054794525"/>
    <s v="3年-8年"/>
    <s v="Y"/>
    <x v="0"/>
  </r>
  <r>
    <n v="1311"/>
    <s v="婴儿辐射保暖台"/>
    <s v="HKN-9010"/>
    <s v="上海伟达"/>
    <s v="在用"/>
    <s v="5病区"/>
    <s v="2004.02.12"/>
    <d v="2004-02-12T00:00:00"/>
    <s v="保外"/>
    <s v="保外"/>
    <s v="5病区"/>
    <s v="婴儿辐射保暖台"/>
    <x v="5"/>
    <s v="三类"/>
    <n v="13.465753424657533"/>
    <s v="8年以上"/>
    <s v="Y"/>
    <x v="0"/>
  </r>
  <r>
    <n v="1312"/>
    <s v="上肢显微手术架面板"/>
    <s v="PA290.01"/>
    <s v="美迪兰"/>
    <s v="在用"/>
    <s v="手术室"/>
    <s v="2013.08.28"/>
    <d v="2013-08-28T00:00:00"/>
    <s v="保外"/>
    <s v="保外"/>
    <s v="手术室"/>
    <s v="上肢显微手术架面板"/>
    <x v="8"/>
    <s v="一类"/>
    <s v=" "/>
    <s v="3年-8年"/>
    <s v="N"/>
    <x v="3"/>
  </r>
  <r>
    <n v="1313"/>
    <s v="床单位消毒机"/>
    <s v="CXJ-2J"/>
    <s v="江苏巨光光电"/>
    <s v="在用"/>
    <s v="1病区"/>
    <s v="2012.01.17"/>
    <d v="2012-01-17T00:00:00"/>
    <s v="保外"/>
    <s v="保外"/>
    <s v="1病区"/>
    <s v="消毒机"/>
    <x v="9"/>
    <s v="一类"/>
    <n v="5.5315068493150683"/>
    <s v="3年-8年"/>
    <s v="Y"/>
    <x v="2"/>
  </r>
  <r>
    <n v="1314"/>
    <s v="床单位消毒机"/>
    <s v="CXJ-2J"/>
    <s v="江苏巨光光电"/>
    <s v="在用"/>
    <s v="7病区"/>
    <s v="2011.05.25"/>
    <d v="2011-05-26T00:00:00"/>
    <s v="保外"/>
    <s v="保外"/>
    <s v="7病区"/>
    <s v="消毒机"/>
    <x v="9"/>
    <s v="一类"/>
    <n v="6.1780821917808222"/>
    <s v="3年-8年"/>
    <s v="Y"/>
    <x v="2"/>
  </r>
  <r>
    <n v="1315"/>
    <s v="床单位消毒机"/>
    <s v="CXJ-2J"/>
    <s v="江苏巨光光电"/>
    <s v="在用"/>
    <s v="20病区"/>
    <s v="2011.05.25"/>
    <d v="2011-05-26T00:00:00"/>
    <s v="保外"/>
    <s v="保外"/>
    <s v="20病区"/>
    <s v="消毒机"/>
    <x v="9"/>
    <s v="一类"/>
    <n v="6.1780821917808222"/>
    <s v="3年-8年"/>
    <s v="Y"/>
    <x v="2"/>
  </r>
  <r>
    <n v="1316"/>
    <s v="床单位消毒机"/>
    <s v="CXJ-2J"/>
    <s v="江苏巨光光电"/>
    <s v="在用"/>
    <s v="30病区"/>
    <s v="2011.05.25"/>
    <d v="2011-05-26T00:00:00"/>
    <s v="保外"/>
    <s v="保外"/>
    <s v="30病区"/>
    <s v="消毒机"/>
    <x v="9"/>
    <s v="一类"/>
    <n v="6.1780821917808222"/>
    <s v="3年-8年"/>
    <s v="Y"/>
    <x v="2"/>
  </r>
  <r>
    <n v="1317"/>
    <s v="床单位消毒机"/>
    <s v="CXJ-2J"/>
    <s v="江苏巨光光电"/>
    <s v="在用"/>
    <s v="23病区"/>
    <s v="2011.05.25"/>
    <d v="2011-05-26T00:00:00"/>
    <s v="保外"/>
    <s v="保外"/>
    <s v="23病区"/>
    <s v="消毒机"/>
    <x v="9"/>
    <s v="一类"/>
    <n v="6.1780821917808222"/>
    <s v="3年-8年"/>
    <s v="Y"/>
    <x v="2"/>
  </r>
  <r>
    <n v="1318"/>
    <s v="床单位消毒机"/>
    <s v="CXJ-2J"/>
    <s v="江苏巨光光电"/>
    <s v="在用"/>
    <s v="12病区"/>
    <s v="2011.05.25"/>
    <d v="2011-05-26T00:00:00"/>
    <s v="保外"/>
    <s v="保外"/>
    <s v="12病区"/>
    <s v="消毒机"/>
    <x v="9"/>
    <s v="一类"/>
    <n v="6.1780821917808222"/>
    <s v="3年-8年"/>
    <s v="Y"/>
    <x v="2"/>
  </r>
  <r>
    <n v="1319"/>
    <s v="床单位消毒机"/>
    <s v="CXJ-2J"/>
    <s v="江苏巨光光电"/>
    <s v="在用"/>
    <s v="10病区"/>
    <s v="2010.07.01"/>
    <d v="2010-07-01T00:00:00"/>
    <s v="保外"/>
    <s v="保外"/>
    <s v="10病区"/>
    <s v="消毒机"/>
    <x v="9"/>
    <s v="一类"/>
    <n v="7.0794520547945208"/>
    <s v="3年-8年"/>
    <s v="Y"/>
    <x v="2"/>
  </r>
  <r>
    <n v="1320"/>
    <s v="床单位消毒机"/>
    <s v="CXJ-2J"/>
    <s v="江苏巨光光电"/>
    <s v="在用"/>
    <s v="8病区"/>
    <s v="2010.07.01"/>
    <d v="2010-07-01T00:00:00"/>
    <s v="保外"/>
    <s v="保外"/>
    <s v="8病区"/>
    <s v="消毒机"/>
    <x v="9"/>
    <s v="一类"/>
    <n v="7.0794520547945208"/>
    <s v="3年-8年"/>
    <s v="Y"/>
    <x v="2"/>
  </r>
  <r>
    <n v="1321"/>
    <s v="床单位消毒机"/>
    <s v="CXJ-2J"/>
    <s v="江苏巨光光电"/>
    <s v="在用"/>
    <s v="血透室"/>
    <s v="2010.07.01"/>
    <d v="2010-07-01T00:00:00"/>
    <s v="保外"/>
    <s v="保外"/>
    <s v="血透室"/>
    <s v="床单消毒机"/>
    <x v="9"/>
    <s v="二类"/>
    <n v="7.0794520547945208"/>
    <s v="3年-8年"/>
    <s v="Y"/>
    <x v="2"/>
  </r>
  <r>
    <n v="1322"/>
    <s v="床单位消毒机"/>
    <s v="CXJ-2J"/>
    <s v="江苏巨光光电"/>
    <s v="在用"/>
    <s v="17病区"/>
    <s v="2010.07.01"/>
    <d v="2010-07-01T00:00:00"/>
    <s v="保外"/>
    <s v="保外"/>
    <s v="17病区"/>
    <s v="消毒机"/>
    <x v="9"/>
    <s v="一类"/>
    <n v="7.0794520547945208"/>
    <s v="3年-8年"/>
    <s v="Y"/>
    <x v="2"/>
  </r>
  <r>
    <n v="1323"/>
    <s v="床单位消毒机"/>
    <s v="CXJ-2J"/>
    <s v="江苏巨光光电"/>
    <s v="在用"/>
    <s v="2病区"/>
    <s v="2010.07.01"/>
    <d v="2010-07-01T00:00:00"/>
    <s v="保外"/>
    <s v="保外"/>
    <s v="2病区"/>
    <s v="消毒机"/>
    <x v="9"/>
    <s v="一类"/>
    <n v="7.0794520547945208"/>
    <s v="3年-8年"/>
    <s v="Y"/>
    <x v="2"/>
  </r>
  <r>
    <n v="1324"/>
    <s v="床单位消毒机"/>
    <s v="CXJ-2J"/>
    <s v="江苏巨光光电"/>
    <s v="在用"/>
    <s v="25病区"/>
    <s v="2010.07.01"/>
    <d v="2010-07-01T00:00:00"/>
    <s v="保外"/>
    <s v="保外"/>
    <s v="25病区"/>
    <s v="消毒机"/>
    <x v="9"/>
    <s v="一类"/>
    <n v="7.0794520547945208"/>
    <s v="3年-8年"/>
    <s v="Y"/>
    <x v="2"/>
  </r>
  <r>
    <n v="1325"/>
    <s v="床单位消毒机"/>
    <s v="CXJ-2J"/>
    <s v="江苏巨光光电"/>
    <s v="在用"/>
    <s v="11病区"/>
    <s v="2010.07.01"/>
    <d v="2010-07-01T00:00:00"/>
    <s v="保外"/>
    <s v="保外"/>
    <s v="11病区"/>
    <s v="消毒机"/>
    <x v="9"/>
    <s v="一类"/>
    <n v="7.0794520547945208"/>
    <s v="3年-8年"/>
    <s v="Y"/>
    <x v="2"/>
  </r>
  <r>
    <n v="1326"/>
    <s v="床单位消毒机"/>
    <s v="CXJ-2J"/>
    <s v="江苏巨光光电"/>
    <s v="在用"/>
    <s v="16病区"/>
    <s v="2010.07.01"/>
    <d v="2010-07-01T00:00:00"/>
    <s v="保外"/>
    <s v="保外"/>
    <s v="16病区"/>
    <s v="消毒机"/>
    <x v="9"/>
    <s v="一类"/>
    <n v="7.0794520547945208"/>
    <s v="3年-8年"/>
    <s v="Y"/>
    <x v="2"/>
  </r>
  <r>
    <n v="1327"/>
    <s v="床单位消毒机"/>
    <s v="CXJ-2J"/>
    <s v="江苏巨光光电"/>
    <s v="在用"/>
    <s v="24病区"/>
    <s v="2010.07.01"/>
    <d v="2010-07-01T00:00:00"/>
    <s v="保外"/>
    <s v="保外"/>
    <s v="24病区"/>
    <s v="消毒机"/>
    <x v="9"/>
    <s v="一类"/>
    <n v="7.0794520547945208"/>
    <s v="3年-8年"/>
    <s v="Y"/>
    <x v="2"/>
  </r>
  <r>
    <n v="1328"/>
    <s v="床单位消毒机"/>
    <s v="CXJ-2J"/>
    <s v="江苏巨光光电"/>
    <s v="在用"/>
    <s v="21病区"/>
    <s v="2010.07.01"/>
    <d v="2010-07-01T00:00:00"/>
    <s v="保外"/>
    <s v="保外"/>
    <s v="21病区"/>
    <s v="消毒机"/>
    <x v="9"/>
    <s v="一类"/>
    <n v="7.0794520547945208"/>
    <s v="3年-8年"/>
    <s v="Y"/>
    <x v="2"/>
  </r>
  <r>
    <n v="1329"/>
    <s v="床单位消毒机"/>
    <s v="CXJ-2J"/>
    <s v="江苏巨光光电"/>
    <s v="在用"/>
    <s v="19病区"/>
    <s v="2010.07.01"/>
    <d v="2010-07-01T00:00:00"/>
    <s v="保外"/>
    <s v="保外"/>
    <s v="19病区"/>
    <s v="消毒机"/>
    <x v="9"/>
    <s v="一类"/>
    <n v="7.0794520547945208"/>
    <s v="3年-8年"/>
    <s v="Y"/>
    <x v="2"/>
  </r>
  <r>
    <n v="1330"/>
    <s v="床单位消毒机"/>
    <s v="CXJ-2J"/>
    <s v="江苏巨光光电"/>
    <s v="在用"/>
    <s v="18病区"/>
    <s v="2010.07.01"/>
    <d v="2010-07-01T00:00:00"/>
    <s v="保外"/>
    <s v="保外"/>
    <s v="18病区"/>
    <s v="消毒机"/>
    <x v="9"/>
    <s v="一类"/>
    <n v="7.0794520547945208"/>
    <s v="3年-8年"/>
    <s v="Y"/>
    <x v="2"/>
  </r>
  <r>
    <n v="1331"/>
    <s v="床单位消毒机"/>
    <s v="CXJ-2J"/>
    <s v="江苏巨光光电"/>
    <s v="在用"/>
    <s v="6病区"/>
    <s v="2010.07.01"/>
    <d v="2010-07-01T00:00:00"/>
    <s v="保外"/>
    <s v="保外"/>
    <s v="6病区"/>
    <s v="消毒机"/>
    <x v="9"/>
    <s v="一类"/>
    <n v="7.0794520547945208"/>
    <s v="3年-8年"/>
    <s v="Y"/>
    <x v="2"/>
  </r>
  <r>
    <n v="1332"/>
    <s v="床单位消毒机"/>
    <s v="CXJ-2J"/>
    <s v="江苏巨光光电"/>
    <s v="在用"/>
    <s v="5病区"/>
    <s v="2010.07.01"/>
    <d v="2010-07-01T00:00:00"/>
    <s v="保外"/>
    <s v="保外"/>
    <s v="5病区"/>
    <s v="消毒机"/>
    <x v="9"/>
    <s v="一类"/>
    <n v="7.0794520547945208"/>
    <s v="3年-8年"/>
    <s v="Y"/>
    <x v="2"/>
  </r>
  <r>
    <n v="1333"/>
    <s v="床单位消毒机"/>
    <s v="CXJ-2J"/>
    <s v="江苏巨光光电"/>
    <s v="在用"/>
    <s v="26病区"/>
    <s v="2010.07.01"/>
    <d v="2010-07-01T00:00:00"/>
    <s v="保外"/>
    <s v="保外"/>
    <s v="26病区"/>
    <s v="消毒机"/>
    <x v="9"/>
    <s v="一类"/>
    <n v="7.0794520547945208"/>
    <s v="3年-8年"/>
    <s v="Y"/>
    <x v="2"/>
  </r>
  <r>
    <n v="1334"/>
    <s v="床单位消毒机"/>
    <s v="CXJ-2J"/>
    <s v="江苏巨光光电"/>
    <s v="在用"/>
    <s v="29病区"/>
    <s v="2010.07.01"/>
    <d v="2010-07-01T00:00:00"/>
    <s v="保外"/>
    <s v="保外"/>
    <s v="29病区"/>
    <s v="消毒机"/>
    <x v="9"/>
    <s v="一类"/>
    <n v="7.0794520547945208"/>
    <s v="3年-8年"/>
    <s v="Y"/>
    <x v="2"/>
  </r>
  <r>
    <n v="1335"/>
    <s v="床单位消毒机"/>
    <s v="CXJ-2J"/>
    <s v="江苏巨光光电"/>
    <s v="在用"/>
    <s v="28病区"/>
    <s v="2010.07.01"/>
    <d v="2010-07-01T00:00:00"/>
    <s v="保外"/>
    <s v="保外"/>
    <s v="28病区"/>
    <s v="消毒机"/>
    <x v="9"/>
    <s v="一类"/>
    <n v="7.0794520547945208"/>
    <s v="3年-8年"/>
    <s v="Y"/>
    <x v="2"/>
  </r>
  <r>
    <n v="1336"/>
    <s v="床单位消毒机"/>
    <s v="CXJ-2J"/>
    <s v="江苏巨光光电"/>
    <s v="在用"/>
    <s v="27病区"/>
    <s v="2010.07.01"/>
    <d v="2010-07-01T00:00:00"/>
    <s v="保外"/>
    <s v="保外"/>
    <s v="27病区"/>
    <s v="消毒机"/>
    <x v="9"/>
    <s v="一类"/>
    <n v="7.0794520547945208"/>
    <s v="3年-8年"/>
    <s v="Y"/>
    <x v="2"/>
  </r>
  <r>
    <n v="1337"/>
    <s v="床单位消毒机"/>
    <s v="CXJ-2J"/>
    <s v="江苏巨光光电"/>
    <s v="在用"/>
    <s v="15病区"/>
    <s v="2010.07.01"/>
    <d v="2010-07-01T00:00:00"/>
    <s v="保外"/>
    <s v="保外"/>
    <s v="15病区"/>
    <s v="消毒机"/>
    <x v="9"/>
    <s v="一类"/>
    <n v="7.0794520547945208"/>
    <s v="3年-8年"/>
    <s v="Y"/>
    <x v="2"/>
  </r>
  <r>
    <n v="1338"/>
    <s v="床单位消毒机"/>
    <s v="CXJ-2J"/>
    <s v="江苏巨光光电"/>
    <s v="在用"/>
    <s v="22病区"/>
    <s v="2010.07.01"/>
    <d v="2010-07-01T00:00:00"/>
    <s v="保外"/>
    <s v="保外"/>
    <s v="22病区"/>
    <s v="消毒机"/>
    <x v="9"/>
    <s v="一类"/>
    <n v="7.0794520547945208"/>
    <s v="3年-8年"/>
    <s v="Y"/>
    <x v="2"/>
  </r>
  <r>
    <n v="1339"/>
    <s v="离心机"/>
    <s v="KDC-40(低速)"/>
    <s v="科大创新股份"/>
    <s v="在用"/>
    <s v="检验科"/>
    <s v="2006.11.21"/>
    <d v="2006-11-21T00:00:00"/>
    <s v="保外"/>
    <s v="保外"/>
    <s v="检验科"/>
    <s v="离心机"/>
    <x v="2"/>
    <s v="一类"/>
    <n v="10.69041095890411"/>
    <s v="8年以上"/>
    <s v="Y"/>
    <x v="0"/>
  </r>
  <r>
    <n v="1340"/>
    <s v="血栓弹力图仪"/>
    <s v="YZ5000"/>
    <s v="陕西裕泽毅医疗"/>
    <s v="在用"/>
    <s v="检验科"/>
    <s v="2016.04.12"/>
    <d v="2016-04-13T00:00:00"/>
    <s v="保内"/>
    <s v="保内"/>
    <s v="血库"/>
    <s v="血液分析"/>
    <x v="2"/>
    <s v="二类"/>
    <n v="1.2904109589041095"/>
    <s v="1年以内"/>
    <s v="Y"/>
    <x v="0"/>
  </r>
  <r>
    <n v="1341"/>
    <s v="根管长度测定仪"/>
    <s v="Diagnostic"/>
    <s v="美国SybronEndo"/>
    <s v="在用"/>
    <s v="口腔科"/>
    <s v="2015.08.12"/>
    <d v="2015-08-12T00:00:00"/>
    <s v="保外"/>
    <s v="保外"/>
    <s v="口腔科"/>
    <s v="根管长度测定仪"/>
    <x v="16"/>
    <s v="二类"/>
    <n v="1.9616438356164383"/>
    <s v="2年-3年"/>
    <s v="Y"/>
    <x v="2"/>
  </r>
  <r>
    <n v="1342"/>
    <s v="根管长度测定仪"/>
    <s v="Diagnostic"/>
    <s v="美国SybronEndo"/>
    <s v="在用"/>
    <s v="口腔科"/>
    <s v="2015.08.12"/>
    <d v="2015-08-12T00:00:00"/>
    <s v="保外"/>
    <s v="保外"/>
    <s v="口腔科"/>
    <s v="根管长度测定仪"/>
    <x v="16"/>
    <s v="二类"/>
    <n v="1.9616438356164383"/>
    <s v="2年-3年"/>
    <s v="Y"/>
    <x v="2"/>
  </r>
  <r>
    <n v="1343"/>
    <s v="医用吸氧泵"/>
    <s v="AD3000-SPA"/>
    <s v="广东鸽子"/>
    <s v="在用"/>
    <s v="9病区"/>
    <s v="2015.04.08"/>
    <d v="2015-04-29T00:00:00"/>
    <s v="保外"/>
    <s v="保外"/>
    <s v="9病区"/>
    <s v="医用吸氧泵"/>
    <x v="5"/>
    <s v="二类"/>
    <n v="2.2493150684931509"/>
    <s v="2年-3年"/>
    <s v="Y"/>
    <x v="0"/>
  </r>
  <r>
    <n v="1344"/>
    <s v="医用吸氧泵"/>
    <s v="AD3000-SPA"/>
    <s v="广东鸽子"/>
    <s v="在用"/>
    <s v="9病区"/>
    <s v="2015.04.08"/>
    <d v="2015-04-29T00:00:00"/>
    <s v="保外"/>
    <s v="保外"/>
    <s v="9病区"/>
    <s v="医用吸氧泵"/>
    <x v="5"/>
    <s v="二类"/>
    <n v="2.2493150684931509"/>
    <s v="2年-3年"/>
    <s v="Y"/>
    <x v="0"/>
  </r>
  <r>
    <n v="1345"/>
    <s v="X线防护衣"/>
    <s v="GOOS"/>
    <s v="德国DR.GOOS"/>
    <s v="在用"/>
    <s v="介入科"/>
    <s v="2013.05.16"/>
    <d v="2013-05-16T00:00:00"/>
    <s v="保外"/>
    <s v="保外"/>
    <s v="DSA室"/>
    <s v="防护衣"/>
    <x v="14"/>
    <s v="一类"/>
    <n v="4.2027397260273975"/>
    <s v="3年-8年"/>
    <s v="N"/>
    <x v="3"/>
  </r>
  <r>
    <n v="1346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47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48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49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0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1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2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3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4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5"/>
    <s v="手术对接车"/>
    <s v="RS26A"/>
    <s v="上海荣顺金属制品"/>
    <s v="在用"/>
    <s v="手术室"/>
    <s v="2011.05.25"/>
    <d v="2011-05-26T00:00:00"/>
    <s v="保外"/>
    <s v="保外"/>
    <s v="手术室"/>
    <s v="手术对接车"/>
    <x v="9"/>
    <s v="一类"/>
    <n v="6.1780821917808222"/>
    <s v="3年-8年"/>
    <s v="N"/>
    <x v="3"/>
  </r>
  <r>
    <n v="1356"/>
    <s v="根管长度测定仪"/>
    <s v="ProPex II"/>
    <s v="登士柏国际贸易"/>
    <s v="在用"/>
    <s v="口腔科"/>
    <s v="2012.10.23"/>
    <d v="2012-10-23T00:00:00"/>
    <s v="保外"/>
    <s v="保外"/>
    <s v="口腔科"/>
    <s v="根管长度测定仪"/>
    <x v="16"/>
    <s v="二类"/>
    <n v="4.7643835616438359"/>
    <s v="3年-8年"/>
    <s v="Y"/>
    <x v="2"/>
  </r>
  <r>
    <n v="1357"/>
    <s v="婴儿培养箱"/>
    <s v="YP-90"/>
    <s v="浙江宁波戴维"/>
    <s v="在用"/>
    <s v="9病区"/>
    <s v="2001.04.23"/>
    <d v="2001-04-23T00:00:00"/>
    <s v="保外"/>
    <s v="保外"/>
    <s v="9病区"/>
    <s v="婴儿培养箱"/>
    <x v="5"/>
    <s v="三类"/>
    <n v="16.273972602739725"/>
    <s v="8年以上"/>
    <s v="Y"/>
    <x v="0"/>
  </r>
  <r>
    <n v="1358"/>
    <s v="辐射仪"/>
    <s v="FD-3007KA"/>
    <s v="上海申核电子"/>
    <s v="在用"/>
    <s v="放疗组"/>
    <s v="2007.08.10"/>
    <d v="2007-08-10T00:00:00"/>
    <s v="保外"/>
    <s v="保外"/>
    <s v="放疗室"/>
    <s v="辐射仪"/>
    <x v="17"/>
    <s v="二类"/>
    <n v="9.9726027397260282"/>
    <s v="8年以上"/>
    <s v="N"/>
    <x v="3"/>
  </r>
  <r>
    <n v="1359"/>
    <s v="婴儿辐射保暖台"/>
    <s v="HKN-9010（01070223）"/>
    <s v="浙江宁波戴维"/>
    <s v="在用"/>
    <s v="5病区"/>
    <s v="2001.08.22"/>
    <d v="2001-08-22T00:00:00"/>
    <s v="保外"/>
    <s v="保外"/>
    <s v="5病区"/>
    <s v="婴儿辐射保暖台"/>
    <x v="5"/>
    <s v="三类"/>
    <n v="15.942465753424658"/>
    <s v="8年以上"/>
    <s v="Y"/>
    <x v="0"/>
  </r>
  <r>
    <n v="1360"/>
    <s v="床单位消毒机"/>
    <s v="CXJ-2J"/>
    <s v="江苏巨光光电"/>
    <s v="在用"/>
    <s v="3病区"/>
    <s v="2017.05.11"/>
    <d v="2017-05-15T00:00:00"/>
    <s v="保内"/>
    <s v="保内2018.5"/>
    <s v="3病区"/>
    <s v="消毒机"/>
    <x v="9"/>
    <s v="一类"/>
    <n v="0.20273972602739726"/>
    <s v="1年以内"/>
    <s v="Y"/>
    <x v="2"/>
  </r>
  <r>
    <n v="1361"/>
    <s v="快速组织处理系统"/>
    <s v="HT-3"/>
    <s v="山东骏腾医疗"/>
    <s v="在用"/>
    <s v="病理科"/>
    <s v="2016.10.11"/>
    <d v="2016-10-12T00:00:00"/>
    <s v="保内"/>
    <s v="保内"/>
    <s v="病理科"/>
    <s v="快速组织处理系统"/>
    <x v="2"/>
    <s v="一类"/>
    <n v="0.79178082191780819"/>
    <s v="1年以内"/>
    <s v="Y"/>
    <x v="0"/>
  </r>
  <r>
    <n v="1362"/>
    <s v="床单位消毒机"/>
    <s v="CXJ-2J"/>
    <s v="江苏巨光光电"/>
    <s v="在用"/>
    <s v="26病区"/>
    <s v="2016.07.13"/>
    <d v="2016-07-14T00:00:00"/>
    <s v="保外"/>
    <s v="保外"/>
    <s v="26病区"/>
    <s v="消毒机"/>
    <x v="9"/>
    <s v="一类"/>
    <n v="1.0383561643835617"/>
    <s v="2年-3年"/>
    <s v="Y"/>
    <x v="2"/>
  </r>
  <r>
    <n v="1363"/>
    <s v="床单位消毒机"/>
    <s v="CXJ-2J"/>
    <s v="江苏巨光光电"/>
    <s v="在用"/>
    <s v="31病区"/>
    <s v="2014.04.28"/>
    <d v="2014-04-28T00:00:00"/>
    <s v="保外"/>
    <s v="保外"/>
    <s v="31病区"/>
    <s v="消毒机"/>
    <x v="9"/>
    <s v="一类"/>
    <n v="3.2520547945205478"/>
    <s v="3年-8年"/>
    <s v="Y"/>
    <x v="2"/>
  </r>
  <r>
    <n v="1364"/>
    <s v="床单位消毒机"/>
    <s v="CXJ-2J"/>
    <s v="江苏巨光光电"/>
    <s v="在用"/>
    <s v="9病区"/>
    <s v="2014.02.26"/>
    <d v="2014-02-26T00:00:00"/>
    <s v="保外"/>
    <s v="保外"/>
    <s v="9病区"/>
    <s v="消毒机"/>
    <x v="9"/>
    <s v="一类"/>
    <n v="3.419178082191781"/>
    <s v="3年-8年"/>
    <s v="Y"/>
    <x v="2"/>
  </r>
  <r>
    <n v="1365"/>
    <s v="电动锯"/>
    <s v="DDLZ-II"/>
    <s v="上海手术器械厂"/>
    <s v="在用"/>
    <s v="手术室"/>
    <s v="2013.12.11"/>
    <d v="2013-12-11T00:00:00"/>
    <s v="保外"/>
    <s v="保外"/>
    <s v="手术室"/>
    <s v="电动锯"/>
    <x v="12"/>
    <s v="二类"/>
    <n v="3.6301369863013697"/>
    <s v="3年-8年"/>
    <s v="Y"/>
    <x v="2"/>
  </r>
  <r>
    <n v="1366"/>
    <s v="床单位消毒机"/>
    <s v="CXJ-2J"/>
    <s v="江苏巨光光电"/>
    <s v="在用"/>
    <s v="急诊科"/>
    <s v="2013.10.11"/>
    <d v="2013-10-11T00:00:00"/>
    <s v="保外"/>
    <s v="保外"/>
    <s v="急诊科"/>
    <s v="消毒机"/>
    <x v="9"/>
    <s v="一类"/>
    <n v="3.7972602739726029"/>
    <s v="3年-8年"/>
    <s v="Y"/>
    <x v="2"/>
  </r>
  <r>
    <n v="1367"/>
    <s v="医用低温冰箱"/>
    <s v="DW-270L40"/>
    <s v="上海铁东电力"/>
    <s v="在用"/>
    <s v="1病区"/>
    <s v="2011.08.24"/>
    <d v="2011-08-25T00:00:00"/>
    <s v="保外"/>
    <s v="保外"/>
    <s v="1病区"/>
    <s v="低温冰箱"/>
    <x v="9"/>
    <s v="二类"/>
    <n v="5.9287671232876713"/>
    <s v="3年-8年"/>
    <s v="Y"/>
    <x v="2"/>
  </r>
  <r>
    <n v="1368"/>
    <s v="医用低温冰箱"/>
    <s v="DW-270L40"/>
    <s v="上海铁东电力"/>
    <s v="在用"/>
    <s v="检验科"/>
    <s v="2011.08.24"/>
    <d v="2011-08-25T00:00:00"/>
    <s v="保外"/>
    <s v="保外"/>
    <s v="血库"/>
    <s v="医用冰箱"/>
    <x v="9"/>
    <s v="二类"/>
    <n v="5.9287671232876713"/>
    <s v="3年-8年"/>
    <s v="Y"/>
    <x v="2"/>
  </r>
  <r>
    <n v="1369"/>
    <s v="医用低温冰箱"/>
    <s v="DW-270L40"/>
    <s v="上海铁东电力"/>
    <s v="在用"/>
    <s v="检验科"/>
    <s v="2011.08.24"/>
    <d v="2011-08-25T00:00:00"/>
    <s v="保外"/>
    <s v="保外"/>
    <s v="血库"/>
    <s v="医用冰箱"/>
    <x v="9"/>
    <s v="二类"/>
    <n v="5.9287671232876713"/>
    <s v="3年-8年"/>
    <s v="Y"/>
    <x v="2"/>
  </r>
  <r>
    <n v="1370"/>
    <s v="洁净工作台"/>
    <s v="SW-CJ-1FD"/>
    <s v="苏州奥博"/>
    <s v="在用"/>
    <s v="营养室"/>
    <s v="2007.01.09"/>
    <d v="2007-01-09T00:00:00"/>
    <s v="保外"/>
    <s v="保外"/>
    <s v="营养室"/>
    <s v="洁净工作台"/>
    <x v="9"/>
    <s v="一类"/>
    <n v="10.556164383561644"/>
    <s v="8年以上"/>
    <s v="N"/>
    <x v="3"/>
  </r>
  <r>
    <n v="1371"/>
    <s v="消毒灭菌盒"/>
    <s v="514*242*115"/>
    <s v="昌宁科仪贸易"/>
    <s v="在用"/>
    <s v="手术室"/>
    <s v="2013.07.23"/>
    <d v="2013-07-23T00:00:00"/>
    <s v="保外"/>
    <s v="保外"/>
    <s v="手术室"/>
    <s v="消毒灭菌盒"/>
    <x v="9"/>
    <s v="二类"/>
    <n v="4.0164383561643833"/>
    <s v="3年-8年"/>
    <s v="Y"/>
    <x v="2"/>
  </r>
  <r>
    <n v="1372"/>
    <s v="消毒灭菌盒"/>
    <s v="514*242*115"/>
    <s v="昌宁科仪贸易"/>
    <s v="在用"/>
    <s v="手术室"/>
    <s v="2013.07.23"/>
    <d v="2013-07-23T00:00:00"/>
    <s v="保外"/>
    <s v="保外"/>
    <s v="手术室"/>
    <s v="消毒灭菌盒"/>
    <x v="9"/>
    <s v="二类"/>
    <n v="4.0164383561643833"/>
    <s v="3年-8年"/>
    <s v="Y"/>
    <x v="2"/>
  </r>
  <r>
    <n v="1373"/>
    <s v="手术对接车"/>
    <s v="RS26A"/>
    <s v="上海荣顺金属制品"/>
    <s v="在用"/>
    <s v="手术室"/>
    <s v="2012.03.27"/>
    <d v="2012-05-08T00:00:00"/>
    <s v="保外"/>
    <s v="保外"/>
    <s v="手术室"/>
    <s v="手术对接车"/>
    <x v="9"/>
    <s v="一类"/>
    <n v="5.2246575342465755"/>
    <s v="3年-8年"/>
    <s v="N"/>
    <x v="3"/>
  </r>
  <r>
    <n v="1374"/>
    <s v="生化培养箱"/>
    <s v="SPX-250"/>
    <s v="上海跃进医疗"/>
    <s v="在用"/>
    <s v="手术室"/>
    <s v="2017.06.02"/>
    <d v="2017-06-04T00:00:00"/>
    <s v="保内"/>
    <s v="保内2018.6"/>
    <s v="手术室"/>
    <s v="培养箱"/>
    <x v="2"/>
    <s v="二类"/>
    <n v="0.14794520547945206"/>
    <s v="1年以内"/>
    <s v="Y"/>
    <x v="0"/>
  </r>
  <r>
    <n v="1375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s v="一类"/>
    <n v="0.90958904109589045"/>
    <s v="1年以内"/>
    <s v="N"/>
    <x v="3"/>
  </r>
  <r>
    <n v="1376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s v="一类"/>
    <n v="0.90958904109589045"/>
    <s v="1年以内"/>
    <s v="N"/>
    <x v="3"/>
  </r>
  <r>
    <n v="1377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s v="一类"/>
    <n v="0.90958904109589045"/>
    <s v="1年以内"/>
    <s v="N"/>
    <x v="3"/>
  </r>
  <r>
    <n v="1378"/>
    <s v="手术对接车"/>
    <s v="RS26A"/>
    <s v="上海荣顺金属制品"/>
    <s v="在用"/>
    <s v="手术室"/>
    <s v="2016.08.11"/>
    <d v="2016-08-30T00:00:00"/>
    <s v="保内"/>
    <s v="保内2017.8"/>
    <s v="手术室主任办公室"/>
    <s v="手术对接车"/>
    <x v="9"/>
    <s v="一类"/>
    <n v="0.90958904109589045"/>
    <s v="1年以内"/>
    <s v="N"/>
    <x v="3"/>
  </r>
  <r>
    <n v="1379"/>
    <s v="医用冷藏冰箱"/>
    <s v="YC-300"/>
    <s v="中科美菱"/>
    <s v="在用"/>
    <s v="检验科"/>
    <s v="2012.05.24"/>
    <d v="2012-05-24T00:00:00"/>
    <s v="保外"/>
    <s v="保外"/>
    <s v="细菌室"/>
    <s v="冷藏冰箱"/>
    <x v="9"/>
    <s v="二类"/>
    <n v="5.1808219178082195"/>
    <s v="3年-8年"/>
    <s v="Y"/>
    <x v="2"/>
  </r>
  <r>
    <n v="1380"/>
    <s v="医用冷藏冰箱"/>
    <s v="YC-300"/>
    <s v="中科美菱"/>
    <s v="在用"/>
    <s v="检验科"/>
    <s v="2012.05.24"/>
    <d v="2012-05-24T00:00:00"/>
    <s v="保外"/>
    <s v="保外"/>
    <s v="急诊化验室"/>
    <s v="冷藏冰箱"/>
    <x v="9"/>
    <s v="二类"/>
    <n v="5.1808219178082195"/>
    <s v="3年-8年"/>
    <s v="Y"/>
    <x v="2"/>
  </r>
  <r>
    <n v="1381"/>
    <s v="新儿生黄疸治疗箱"/>
    <s v="XHZ"/>
    <s v="浙江宁波戴维"/>
    <s v="在用"/>
    <s v="9病区"/>
    <s v="2007.06.16"/>
    <d v="2007-06-16T00:00:00"/>
    <s v="保外"/>
    <s v="保外"/>
    <s v="9病区"/>
    <s v="黄疸治疗箱"/>
    <x v="8"/>
    <s v="二类"/>
    <n v="10.123287671232877"/>
    <s v="8年以上"/>
    <s v="Y"/>
    <x v="0"/>
  </r>
  <r>
    <n v="1559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s v="二类"/>
    <n v="0.19726027397260273"/>
    <s v="1年以内"/>
    <s v="Y"/>
    <x v="0"/>
  </r>
  <r>
    <n v="1560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s v="二类"/>
    <n v="0.19726027397260273"/>
    <s v="1年以内"/>
    <s v="Y"/>
    <x v="0"/>
  </r>
  <r>
    <n v="1561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s v="二类"/>
    <n v="0.19726027397260273"/>
    <s v="1年以内"/>
    <s v="Y"/>
    <x v="0"/>
  </r>
  <r>
    <n v="1385"/>
    <s v="医用冷藏冰箱"/>
    <s v="YC-300"/>
    <s v="中科美菱"/>
    <s v="在用"/>
    <s v="血透室"/>
    <s v="2013.03.19"/>
    <d v="2013-03-19T00:00:00"/>
    <s v="保外"/>
    <s v="保外"/>
    <s v="血透室"/>
    <s v="冷藏冰箱"/>
    <x v="9"/>
    <s v="二类"/>
    <n v="4.3616438356164382"/>
    <s v="3年-8年"/>
    <s v="Y"/>
    <x v="2"/>
  </r>
  <r>
    <n v="1386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s v="一类"/>
    <n v="5.6301369863013697"/>
    <s v="3年-8年"/>
    <s v="N"/>
    <x v="3"/>
  </r>
  <r>
    <n v="1387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s v="一类"/>
    <n v="5.6301369863013697"/>
    <s v="3年-8年"/>
    <s v="N"/>
    <x v="3"/>
  </r>
  <r>
    <n v="1388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s v="一类"/>
    <n v="5.6301369863013697"/>
    <s v="3年-8年"/>
    <s v="N"/>
    <x v="3"/>
  </r>
  <r>
    <n v="1389"/>
    <s v="铅防护服"/>
    <s v="0.5/0.25mmPb(XL)"/>
    <s v="苏州市恒康医疗"/>
    <s v="在用"/>
    <s v="影像中心"/>
    <s v="2011.12.12"/>
    <d v="2011-12-12T00:00:00"/>
    <s v="保外"/>
    <s v="保外"/>
    <s v="影像中心"/>
    <s v="铅服"/>
    <x v="17"/>
    <s v="一类"/>
    <n v="5.6301369863013697"/>
    <s v="3年-8年"/>
    <s v="N"/>
    <x v="3"/>
  </r>
  <r>
    <n v="1390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s v="一类"/>
    <n v="7.7863013698630139"/>
    <s v="3年-8年"/>
    <s v="N"/>
    <x v="3"/>
  </r>
  <r>
    <n v="1391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s v="一类"/>
    <n v="7.7863013698630139"/>
    <s v="3年-8年"/>
    <s v="N"/>
    <x v="3"/>
  </r>
  <r>
    <n v="1392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s v="一类"/>
    <n v="7.7863013698630139"/>
    <s v="3年-8年"/>
    <s v="N"/>
    <x v="3"/>
  </r>
  <r>
    <n v="1393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s v="一类"/>
    <n v="7.7863013698630139"/>
    <s v="3年-8年"/>
    <s v="N"/>
    <x v="3"/>
  </r>
  <r>
    <n v="1394"/>
    <s v="X线防护衣"/>
    <s v="WZ"/>
    <s v="上海星峰工贸"/>
    <s v="在用"/>
    <s v="介入科"/>
    <s v="2009.10.16"/>
    <d v="2009-10-16T00:00:00"/>
    <s v="保外"/>
    <s v="保外"/>
    <s v="DSA室"/>
    <s v="防护衣"/>
    <x v="14"/>
    <s v="一类"/>
    <n v="7.7863013698630139"/>
    <s v="3年-8年"/>
    <s v="N"/>
    <x v="3"/>
  </r>
  <r>
    <n v="1562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s v="二类"/>
    <n v="0.19726027397260273"/>
    <s v="1年以内"/>
    <s v="Y"/>
    <x v="0"/>
  </r>
  <r>
    <n v="1563"/>
    <s v="微量注射泵"/>
    <s v="WZS-50F6"/>
    <s v="浙江大学医学仪器有限"/>
    <s v="在用"/>
    <s v="11病区"/>
    <s v="2017.05.11"/>
    <d v="2017-05-17T00:00:00"/>
    <s v="保内"/>
    <s v="保内2022.5"/>
    <s v="11病区"/>
    <s v="微量注射泵"/>
    <x v="5"/>
    <s v="二类"/>
    <n v="0.19726027397260273"/>
    <s v="1年以内"/>
    <s v="Y"/>
    <x v="0"/>
  </r>
  <r>
    <n v="1877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s v="二类"/>
    <n v="0.19726027397260273"/>
    <s v="1年以内"/>
    <s v="Y"/>
    <x v="0"/>
  </r>
  <r>
    <n v="1878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s v="二类"/>
    <n v="0.19726027397260273"/>
    <s v="1年以内"/>
    <s v="Y"/>
    <x v="0"/>
  </r>
  <r>
    <n v="1879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s v="二类"/>
    <n v="0.19726027397260273"/>
    <s v="1年以内"/>
    <s v="Y"/>
    <x v="0"/>
  </r>
  <r>
    <n v="1880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s v="二类"/>
    <n v="0.19726027397260273"/>
    <s v="1年以内"/>
    <s v="Y"/>
    <x v="0"/>
  </r>
  <r>
    <n v="1881"/>
    <s v="微量注射泵"/>
    <s v="WZ-50C6"/>
    <s v="浙江大学医学仪器有限"/>
    <s v="在用"/>
    <s v="10病区"/>
    <s v="2017.05.11"/>
    <d v="2017-05-17T00:00:00"/>
    <s v="保内"/>
    <s v="保内2022.5"/>
    <s v="10病区"/>
    <s v="微量注射泵"/>
    <x v="5"/>
    <s v="二类"/>
    <n v="0.19726027397260273"/>
    <s v="1年以内"/>
    <s v="Y"/>
    <x v="0"/>
  </r>
  <r>
    <n v="1564"/>
    <s v="微量注射泵"/>
    <s v="WZS-50F6"/>
    <s v="浙江大学医学仪器有限"/>
    <s v="在用"/>
    <s v="介入科"/>
    <s v="2017.03.16"/>
    <d v="2017-03-19T00:00:00"/>
    <s v="保内"/>
    <s v="保内2022.3"/>
    <s v="介入科"/>
    <s v="微量注射泵"/>
    <x v="5"/>
    <s v="二类"/>
    <n v="0.35890410958904112"/>
    <s v="1年以内"/>
    <s v="Y"/>
    <x v="0"/>
  </r>
  <r>
    <n v="1403"/>
    <s v="消毒灭菌盒（内镜器械）"/>
    <s v="13838"/>
    <s v="美国强生医疗"/>
    <s v="在用"/>
    <s v="供应室"/>
    <s v="2016.04.28"/>
    <d v="2016-04-28T00:00:00"/>
    <s v="保外"/>
    <s v="保外"/>
    <s v="供应室"/>
    <s v="灭菌盒"/>
    <x v="9"/>
    <s v="二类"/>
    <n v="1.2493150684931507"/>
    <s v="2年-3年"/>
    <s v="Y"/>
    <x v="2"/>
  </r>
  <r>
    <n v="1404"/>
    <s v="药品冰箱"/>
    <s v="HYCD-205"/>
    <s v="青岛海尔特种电器"/>
    <s v="在用"/>
    <s v="3病区"/>
    <s v="2016.04.10"/>
    <d v="2016-04-10T00:00:00"/>
    <s v="保外"/>
    <s v="保外"/>
    <s v="3病区"/>
    <s v="药品冰箱"/>
    <x v="9"/>
    <s v="二类"/>
    <n v="1.2986301369863014"/>
    <s v="2年-3年"/>
    <s v="Y"/>
    <x v="2"/>
  </r>
  <r>
    <n v="1405"/>
    <s v="远程服务工具包"/>
    <s v="笔记本一台+16G ipad"/>
    <s v="美国苹果"/>
    <s v="在用"/>
    <s v="党政办公室"/>
    <s v="2014.02.07"/>
    <d v="2014-02-07T00:00:00"/>
    <s v="保外"/>
    <s v="保外"/>
    <s v="宣传科"/>
    <s v="远程服务"/>
    <x v="9"/>
    <s v="一类"/>
    <n v="3.4712328767123286"/>
    <s v="3年-8年"/>
    <s v="N"/>
    <x v="3"/>
  </r>
  <r>
    <n v="1406"/>
    <s v="医用冷藏冰箱"/>
    <s v="YC-300L"/>
    <s v="中科美菱"/>
    <s v="在用"/>
    <s v="麻醉科"/>
    <s v="2013.08.05"/>
    <d v="2013-08-05T00:00:00"/>
    <s v="保外"/>
    <s v="保外"/>
    <s v="麻醉科"/>
    <s v="医用冷藏冰箱"/>
    <x v="9"/>
    <s v="二类"/>
    <n v="3.9808219178082194"/>
    <s v="3年-8年"/>
    <s v="Y"/>
    <x v="2"/>
  </r>
  <r>
    <n v="1407"/>
    <s v="病理组织漂烘仪"/>
    <s v="PH60"/>
    <s v="常州派斯杰"/>
    <s v="在用"/>
    <s v="病理科"/>
    <s v="2012.10.10"/>
    <d v="2012-10-10T00:00:00"/>
    <s v="保外"/>
    <s v="保外"/>
    <s v="病理科"/>
    <s v="病理组织漂烘仪"/>
    <x v="2"/>
    <s v="一类"/>
    <n v="4.8"/>
    <s v="3年-8年"/>
    <s v="Y"/>
    <x v="0"/>
  </r>
  <r>
    <n v="1408"/>
    <s v="显微镜"/>
    <s v="奥林巴斯CX--21"/>
    <s v="奥林巴斯"/>
    <s v="在用"/>
    <s v="检验科"/>
    <s v="2006.06.10"/>
    <d v="2006-06-10T00:00:00"/>
    <s v="保外"/>
    <s v="保外"/>
    <s v="检验科"/>
    <s v="显微镜"/>
    <x v="7"/>
    <s v="二类"/>
    <n v="11.139726027397261"/>
    <s v="8年以上"/>
    <s v="Y"/>
    <x v="2"/>
  </r>
  <r>
    <n v="1409"/>
    <s v="输液泵"/>
    <s v="AJ-5800"/>
    <s v="安洁电子"/>
    <s v="在用"/>
    <s v="8病区"/>
    <s v="2005.06.14"/>
    <d v="2005-06-14T00:00:00"/>
    <s v="保外"/>
    <s v="保外"/>
    <s v="8病区"/>
    <s v="输液泵"/>
    <x v="5"/>
    <s v="二类"/>
    <n v="12.128767123287671"/>
    <s v="8年以上"/>
    <s v="Y"/>
    <x v="0"/>
  </r>
  <r>
    <n v="1410"/>
    <s v="输液泵"/>
    <s v="AJ 5800"/>
    <s v="安洁电子"/>
    <s v="在用"/>
    <s v="17病区"/>
    <s v="2004.06.15"/>
    <d v="2004-06-15T00:00:00"/>
    <s v="保外"/>
    <s v="保外"/>
    <s v="17病区"/>
    <s v="输液泵"/>
    <x v="5"/>
    <s v="二类"/>
    <n v="13.126027397260273"/>
    <s v="8年以上"/>
    <s v="Y"/>
    <x v="0"/>
  </r>
  <r>
    <n v="1411"/>
    <s v="输液泵"/>
    <s v="AJ-5800"/>
    <s v="安洁电子"/>
    <s v="在用"/>
    <s v="3病区"/>
    <s v="2004.03.24"/>
    <d v="2004-03-24T00:00:00"/>
    <s v="保外"/>
    <s v="保外"/>
    <s v="3病区"/>
    <s v="输液泵"/>
    <x v="5"/>
    <s v="二类"/>
    <n v="13.353424657534246"/>
    <s v="8年以上"/>
    <s v="Y"/>
    <x v="0"/>
  </r>
  <r>
    <n v="1412"/>
    <s v="输液泵"/>
    <s v="AJ  5800"/>
    <s v="安洁电子"/>
    <s v="在用"/>
    <s v="10病区"/>
    <s v="2002.02.21"/>
    <d v="2002-02-21T00:00:00"/>
    <s v="保外"/>
    <s v="保外"/>
    <s v="10病区"/>
    <s v="输液泵"/>
    <x v="5"/>
    <s v="二类"/>
    <n v="15.441095890410958"/>
    <s v="8年以上"/>
    <s v="Y"/>
    <x v="0"/>
  </r>
  <r>
    <n v="1413"/>
    <s v="输液泵"/>
    <s v="5800型"/>
    <s v="安洁电子"/>
    <s v="在用"/>
    <s v="3病区"/>
    <s v="2001.07.24"/>
    <d v="2001-07-24T00:00:00"/>
    <s v="保外"/>
    <s v="保外"/>
    <s v="3病区"/>
    <s v="输液泵"/>
    <x v="5"/>
    <s v="二类"/>
    <n v="16.021917808219179"/>
    <s v="8年以上"/>
    <s v="Y"/>
    <x v="0"/>
  </r>
  <r>
    <n v="1414"/>
    <s v="输液泵"/>
    <s v="5800型"/>
    <s v="安洁电子"/>
    <s v="在用"/>
    <s v="3病区"/>
    <s v="2001.07.24"/>
    <d v="2001-07-24T00:00:00"/>
    <s v="保外"/>
    <s v="保外"/>
    <s v="3病区"/>
    <s v="输液泵"/>
    <x v="5"/>
    <s v="二类"/>
    <n v="16.021917808219179"/>
    <s v="8年以上"/>
    <s v="Y"/>
    <x v="0"/>
  </r>
  <r>
    <n v="1415"/>
    <s v="输液泵"/>
    <s v="5800型"/>
    <s v="安洁电子"/>
    <s v="在用"/>
    <s v="3病区"/>
    <s v="2001.07.24"/>
    <d v="2001-07-24T00:00:00"/>
    <s v="保外"/>
    <s v="保外"/>
    <s v="3病区"/>
    <s v="输液泵"/>
    <x v="5"/>
    <s v="二类"/>
    <n v="16.021917808219179"/>
    <s v="8年以上"/>
    <s v="Y"/>
    <x v="0"/>
  </r>
  <r>
    <n v="1416"/>
    <s v="β-γ检测仪"/>
    <s v="JB4040"/>
    <s v="上海精博工贸"/>
    <s v="在用"/>
    <s v="核医学科"/>
    <s v="2016.06.15"/>
    <d v="2016-06-15T00:00:00"/>
    <s v="保外"/>
    <s v="保外"/>
    <s v="核医学科"/>
    <s v="β-γ检测仪"/>
    <x v="17"/>
    <s v="二类"/>
    <n v="1.1178082191780823"/>
    <s v="2年-3年"/>
    <s v="N"/>
    <x v="3"/>
  </r>
  <r>
    <n v="1417"/>
    <s v="显微镜"/>
    <s v="CX-21"/>
    <s v="奥林巴斯"/>
    <s v="在用"/>
    <s v="检验科"/>
    <s v="2013.02.22"/>
    <d v="2013-02-22T00:00:00"/>
    <s v="保外"/>
    <s v="保外"/>
    <s v="检验科"/>
    <s v="显微镜"/>
    <x v="7"/>
    <s v="二类"/>
    <n v="4.4301369863013695"/>
    <s v="3年-8年"/>
    <s v="Y"/>
    <x v="2"/>
  </r>
  <r>
    <n v="1418"/>
    <s v="显微镜"/>
    <s v="CX-21"/>
    <s v="奥林巴斯"/>
    <s v="在用"/>
    <s v="检验科"/>
    <s v="2013.01.30"/>
    <d v="2013-01-30T00:00:00"/>
    <s v="保外"/>
    <s v="保外"/>
    <s v="检验科"/>
    <s v="显微镜"/>
    <x v="7"/>
    <s v="二类"/>
    <n v="4.493150684931507"/>
    <s v="3年-8年"/>
    <s v="Y"/>
    <x v="2"/>
  </r>
  <r>
    <n v="1419"/>
    <s v="显微镜"/>
    <s v="CX-21"/>
    <s v="奥林巴斯"/>
    <s v="在用"/>
    <s v="检验科"/>
    <s v="2011.06.16"/>
    <d v="2011-06-16T00:00:00"/>
    <s v="保外"/>
    <s v="保外"/>
    <s v="检验科"/>
    <s v="显微镜"/>
    <x v="7"/>
    <s v="二类"/>
    <n v="6.1205479452054794"/>
    <s v="3年-8年"/>
    <s v="Y"/>
    <x v="2"/>
  </r>
  <r>
    <n v="1420"/>
    <s v="显微镜"/>
    <s v="CX-21"/>
    <s v="奥林巴斯"/>
    <s v="在用"/>
    <s v="检验科"/>
    <s v="2011.06.16"/>
    <d v="2011-06-16T00:00:00"/>
    <s v="保外"/>
    <s v="保外"/>
    <s v="检验科"/>
    <s v="显微镜"/>
    <x v="7"/>
    <s v="二类"/>
    <n v="6.1205479452054794"/>
    <s v="3年-8年"/>
    <s v="Y"/>
    <x v="2"/>
  </r>
  <r>
    <n v="1421"/>
    <s v="综合穿刺术与叩诊检查技能训练实验室"/>
    <s v="JCCK810"/>
    <s v="上海胜健医学"/>
    <s v="在用"/>
    <s v="科教处"/>
    <s v="2010.09.06"/>
    <d v="2010-09-06T00:00:00"/>
    <s v="保外"/>
    <s v="保外"/>
    <s v="科教处"/>
    <s v="综合穿刺术与叩诊检查技能训练实验室"/>
    <x v="9"/>
    <s v="一类"/>
    <n v="6.8958904109589039"/>
    <s v="3年-8年"/>
    <s v="Y"/>
    <x v="2"/>
  </r>
  <r>
    <n v="1422"/>
    <s v="恒温水箱"/>
    <s v="YC-HE-I"/>
    <s v="深圳市腾飞宇"/>
    <s v="在用"/>
    <s v="放疗组"/>
    <s v="2013.01.22"/>
    <d v="2013-01-22T00:00:00"/>
    <s v="保外"/>
    <s v="保外"/>
    <s v="放疗室"/>
    <s v="恒温水箱"/>
    <x v="9"/>
    <s v="一类"/>
    <n v="4.515068493150685"/>
    <s v="3年-8年"/>
    <s v="N"/>
    <x v="3"/>
  </r>
  <r>
    <n v="1423"/>
    <s v="上肢关节康复器(手指)"/>
    <s v="YTK-E"/>
    <s v="杭州亚太医疗"/>
    <s v="在用"/>
    <s v="康复医学科"/>
    <s v="2013.01.07"/>
    <d v="2013-01-07T00:00:00"/>
    <s v="保外"/>
    <s v="保外"/>
    <s v="康复医学科"/>
    <s v="下肢关节康复器"/>
    <x v="8"/>
    <s v="一类"/>
    <n v="4.5561643835616437"/>
    <s v="3年-8年"/>
    <s v="N"/>
    <x v="3"/>
  </r>
  <r>
    <n v="1424"/>
    <s v="上肢关节康复器（肘关节）"/>
    <s v="YTK-E"/>
    <s v="杭州亚太医疗"/>
    <s v="在用"/>
    <s v="康复医学科"/>
    <s v="2013.01.07"/>
    <d v="2013-01-07T00:00:00"/>
    <s v="保外"/>
    <s v="保外"/>
    <s v="康复医学科"/>
    <s v="下肢关节康复器"/>
    <x v="8"/>
    <s v="一类"/>
    <n v="4.5561643835616437"/>
    <s v="3年-8年"/>
    <s v="N"/>
    <x v="3"/>
  </r>
  <r>
    <n v="1425"/>
    <s v="下肢CPM关节康复器"/>
    <s v="YTK-E型"/>
    <s v="杭州亚太医疗"/>
    <s v="在用"/>
    <s v="康复医学科"/>
    <s v="2013.01.07"/>
    <d v="2013-01-07T00:00:00"/>
    <s v="保外"/>
    <s v="保外"/>
    <s v="康复医学科"/>
    <s v="下肢关节康复器"/>
    <x v="8"/>
    <s v="一类"/>
    <n v="4.5561643835616437"/>
    <s v="3年-8年"/>
    <s v="N"/>
    <x v="3"/>
  </r>
  <r>
    <n v="1426"/>
    <s v="下肢CPM关节康复器"/>
    <s v="YTK-E型"/>
    <s v="杭州亚太医疗"/>
    <s v="在用"/>
    <s v="17病区"/>
    <s v="2012.10.18"/>
    <d v="2012-10-18T00:00:00"/>
    <s v="保外"/>
    <s v="保外"/>
    <s v="17病区"/>
    <s v="下肢CPM关节康复器"/>
    <x v="8"/>
    <s v="一类"/>
    <n v="4.7780821917808218"/>
    <s v="3年-8年"/>
    <s v="N"/>
    <x v="3"/>
  </r>
  <r>
    <n v="1427"/>
    <s v="肘关节康复器"/>
    <s v="YTK-E"/>
    <s v="杭州正大医疗"/>
    <s v="在用"/>
    <s v="18病区"/>
    <s v="2010.11.12"/>
    <d v="2010-11-12T00:00:00"/>
    <s v="保外"/>
    <s v="保外"/>
    <s v="18病区"/>
    <s v="肘关节康复器"/>
    <x v="8"/>
    <s v="一类"/>
    <n v="6.7123287671232879"/>
    <s v="3年-8年"/>
    <s v="N"/>
    <x v="3"/>
  </r>
  <r>
    <n v="1428"/>
    <s v="肘关节康复器"/>
    <s v="YTK-E"/>
    <s v="杭州正大医疗"/>
    <s v="在用"/>
    <s v="18病区"/>
    <s v="2010.11.12"/>
    <d v="2010-11-12T00:00:00"/>
    <s v="保外"/>
    <s v="保外"/>
    <s v="18病区"/>
    <s v="肘关节康复器"/>
    <x v="8"/>
    <s v="一类"/>
    <n v="6.7123287671232879"/>
    <s v="3年-8年"/>
    <s v="N"/>
    <x v="3"/>
  </r>
  <r>
    <n v="1429"/>
    <s v="输液泵"/>
    <s v="AJ  5800"/>
    <s v="安洁电子"/>
    <s v="在用"/>
    <s v="介入科"/>
    <s v="2009.11.09"/>
    <d v="2009-11-09T00:00:00"/>
    <s v="保外"/>
    <s v="保外"/>
    <s v="DSA室"/>
    <s v="输液泵"/>
    <x v="5"/>
    <s v="二类"/>
    <n v="7.720547945205479"/>
    <s v="3年-8年"/>
    <s v="Y"/>
    <x v="0"/>
  </r>
  <r>
    <n v="1430"/>
    <s v="输液泵"/>
    <s v="AJ  5800"/>
    <s v="安洁电子"/>
    <s v="在用"/>
    <s v="医学工程部"/>
    <s v="2009.10.23"/>
    <d v="2009-10-23T00:00:00"/>
    <s v="保外"/>
    <s v="保外"/>
    <s v="设备仓库"/>
    <s v="输液泵"/>
    <x v="5"/>
    <s v="二类"/>
    <n v="7.7671232876712333"/>
    <s v="3年-8年"/>
    <s v="Y"/>
    <x v="0"/>
  </r>
  <r>
    <n v="1431"/>
    <s v="输液泵"/>
    <s v="AJ  5800"/>
    <s v="安洁电子"/>
    <s v="在用"/>
    <s v="27病区"/>
    <s v="2009.10.23"/>
    <d v="2009-10-23T00:00:00"/>
    <s v="保外"/>
    <s v="保外"/>
    <s v="27病区"/>
    <s v="输液泵"/>
    <x v="5"/>
    <s v="二类"/>
    <n v="7.7671232876712333"/>
    <s v="3年-8年"/>
    <s v="Y"/>
    <x v="0"/>
  </r>
  <r>
    <n v="1432"/>
    <s v="输液泵"/>
    <s v="AJ  5800"/>
    <s v="安洁电子"/>
    <s v="在用"/>
    <s v="5病区"/>
    <s v="2007.12.19"/>
    <d v="2007-12-19T00:00:00"/>
    <s v="保外"/>
    <s v="保外"/>
    <s v="5病区"/>
    <s v="输液泵"/>
    <x v="5"/>
    <s v="二类"/>
    <n v="9.6136986301369856"/>
    <s v="8年以上"/>
    <s v="Y"/>
    <x v="0"/>
  </r>
  <r>
    <n v="1433"/>
    <s v="输液泵"/>
    <s v="AJ  5800"/>
    <s v="安洁电子"/>
    <s v="在用"/>
    <s v="医学工程部"/>
    <s v="2007.09.22"/>
    <d v="2007-09-22T00:00:00"/>
    <s v="保外"/>
    <s v="保外"/>
    <s v="设备仓库"/>
    <s v="输液泵"/>
    <x v="5"/>
    <s v="二类"/>
    <n v="9.8547945205479444"/>
    <s v="8年以上"/>
    <s v="Y"/>
    <x v="0"/>
  </r>
  <r>
    <n v="1434"/>
    <s v="输液泵"/>
    <s v="AJ  5800"/>
    <s v="安洁电子"/>
    <s v="在用"/>
    <s v="医学工程部"/>
    <s v="2007.09.22"/>
    <d v="2007-09-22T00:00:00"/>
    <s v="保外"/>
    <s v="保外"/>
    <s v="设备仓库"/>
    <s v="输液泵"/>
    <x v="5"/>
    <s v="二类"/>
    <n v="9.8547945205479444"/>
    <s v="8年以上"/>
    <s v="Y"/>
    <x v="0"/>
  </r>
  <r>
    <n v="1435"/>
    <s v="输液泵"/>
    <s v="AJ-5800"/>
    <s v="安洁电子"/>
    <s v="在用"/>
    <s v="10病区"/>
    <s v="2007.01.22"/>
    <d v="2007-01-22T00:00:00"/>
    <s v="保外"/>
    <s v="保外"/>
    <s v="10病区"/>
    <s v="输液泵"/>
    <x v="5"/>
    <s v="二类"/>
    <n v="10.520547945205479"/>
    <s v="8年以上"/>
    <s v="Y"/>
    <x v="0"/>
  </r>
  <r>
    <n v="1436"/>
    <s v="干式恒温器"/>
    <s v="K20B"/>
    <s v="杭州噢盛"/>
    <s v="在用"/>
    <s v="检验科"/>
    <s v="2006.11.27"/>
    <d v="2006-11-27T00:00:00"/>
    <s v="保外"/>
    <s v="保外"/>
    <s v="检验科"/>
    <s v="干式恒温器"/>
    <x v="2"/>
    <s v="二类"/>
    <n v="10.673972602739726"/>
    <s v="8年以上"/>
    <s v="Y"/>
    <x v="0"/>
  </r>
  <r>
    <n v="1437"/>
    <s v="输液泵"/>
    <s v="AJ  5800"/>
    <s v="安洁电子"/>
    <s v="在用"/>
    <s v="5病区"/>
    <s v="2006.06.05"/>
    <d v="2006-06-05T00:00:00"/>
    <s v="保外"/>
    <s v="保外"/>
    <s v="5病区"/>
    <s v="输液泵"/>
    <x v="5"/>
    <s v="二类"/>
    <n v="11.153424657534247"/>
    <s v="8年以上"/>
    <s v="Y"/>
    <x v="0"/>
  </r>
  <r>
    <n v="1438"/>
    <s v="输液泵"/>
    <s v="AJ  5800"/>
    <s v="安洁电子"/>
    <s v="在用"/>
    <s v="6病区"/>
    <s v="2005.09.05"/>
    <d v="2005-09-05T00:00:00"/>
    <s v="保外"/>
    <s v="保外"/>
    <s v="6病区"/>
    <s v="输液泵"/>
    <x v="5"/>
    <s v="二类"/>
    <n v="11.901369863013699"/>
    <s v="8年以上"/>
    <s v="Y"/>
    <x v="0"/>
  </r>
  <r>
    <n v="1439"/>
    <s v="输液泵"/>
    <s v="AJ  5800"/>
    <s v="安洁电子"/>
    <s v="在用"/>
    <s v="22病区"/>
    <s v="2005.09.05"/>
    <d v="2005-09-05T00:00:00"/>
    <s v="保外"/>
    <s v="保外"/>
    <s v="22病区"/>
    <s v="输液泵"/>
    <x v="5"/>
    <s v="二类"/>
    <n v="11.901369863013699"/>
    <s v="8年以上"/>
    <s v="Y"/>
    <x v="0"/>
  </r>
  <r>
    <n v="1440"/>
    <s v="输液泵"/>
    <s v="AJ-5800"/>
    <s v="安洁电子"/>
    <s v="在用"/>
    <s v="1病区"/>
    <s v="2005.09.05"/>
    <d v="2005-09-05T00:00:00"/>
    <s v="保外"/>
    <s v="保外"/>
    <s v="1病区"/>
    <s v="输液泵"/>
    <x v="5"/>
    <s v="二类"/>
    <n v="11.901369863013699"/>
    <s v="8年以上"/>
    <s v="Y"/>
    <x v="0"/>
  </r>
  <r>
    <n v="1441"/>
    <s v="消毒灭菌盒"/>
    <s v="514*242*115"/>
    <s v="昌宁科仪贸易"/>
    <s v="在用"/>
    <s v="手术室"/>
    <s v="2015.06.25"/>
    <d v="2015-06-25T00:00:00"/>
    <s v="保外"/>
    <s v="保外"/>
    <s v="手术室"/>
    <s v="消毒灭菌盒"/>
    <x v="9"/>
    <s v="二类"/>
    <n v="2.0931506849315067"/>
    <s v="2年-3年"/>
    <s v="Y"/>
    <x v="2"/>
  </r>
  <r>
    <n v="1442"/>
    <s v="消毒灭菌盒"/>
    <s v="514*242*115"/>
    <s v="昌宁科仪贸易"/>
    <s v="在用"/>
    <s v="手术室"/>
    <s v="2015.06.25"/>
    <d v="2015-06-25T00:00:00"/>
    <s v="保外"/>
    <s v="保外"/>
    <s v="手术室"/>
    <s v="消毒灭菌盒"/>
    <x v="9"/>
    <s v="二类"/>
    <n v="2.0931506849315067"/>
    <s v="2年-3年"/>
    <s v="Y"/>
    <x v="2"/>
  </r>
  <r>
    <n v="1443"/>
    <s v="消毒灭菌盒"/>
    <s v="514*242*115"/>
    <s v="昌宁科仪贸易"/>
    <s v="在用"/>
    <s v="手术室"/>
    <s v="2015.06.25"/>
    <d v="2015-06-25T00:00:00"/>
    <s v="保外"/>
    <s v="保外"/>
    <s v="手术室"/>
    <s v="消毒灭菌盒"/>
    <x v="9"/>
    <s v="二类"/>
    <n v="2.0931506849315067"/>
    <s v="2年-3年"/>
    <s v="Y"/>
    <x v="2"/>
  </r>
  <r>
    <n v="1444"/>
    <s v="消毒灭菌盒"/>
    <s v="514*242*115"/>
    <s v="昌宁科仪贸易"/>
    <s v="在用"/>
    <s v="手术室"/>
    <s v="2014.06.05"/>
    <d v="2014-06-05T00:00:00"/>
    <s v="保外"/>
    <s v="保外"/>
    <s v="手术室"/>
    <s v="消毒灭菌盒"/>
    <x v="9"/>
    <s v="二类"/>
    <n v="3.1479452054794521"/>
    <s v="3年-8年"/>
    <s v="Y"/>
    <x v="2"/>
  </r>
  <r>
    <n v="1445"/>
    <s v="消毒灭菌盒"/>
    <s v="514*242*115"/>
    <s v="昌宁科仪贸易"/>
    <s v="在用"/>
    <s v="手术室"/>
    <s v="2014.06.05"/>
    <d v="2014-06-05T00:00:00"/>
    <s v="保外"/>
    <s v="保外"/>
    <s v="手术室"/>
    <s v="消毒灭菌盒"/>
    <x v="9"/>
    <s v="二类"/>
    <n v="3.1479452054794521"/>
    <s v="3年-8年"/>
    <s v="Y"/>
    <x v="2"/>
  </r>
  <r>
    <n v="1446"/>
    <s v="显微镜"/>
    <s v="OLYMPUS(CX-21FS1)"/>
    <s v="奥林巴斯"/>
    <s v="在用"/>
    <s v="检验科"/>
    <s v="2004.07.28"/>
    <d v="2004-07-28T00:00:00"/>
    <s v="保外"/>
    <s v="保外"/>
    <s v="检验科"/>
    <s v="显微镜"/>
    <x v="7"/>
    <s v="二类"/>
    <n v="13.008219178082191"/>
    <s v="8年以上"/>
    <s v="Y"/>
    <x v="2"/>
  </r>
  <r>
    <n v="1447"/>
    <s v="灌肠整腹仪"/>
    <s v="JS-818"/>
    <s v="广州今健医疗"/>
    <s v="在用"/>
    <s v="影像中心"/>
    <s v="2003.06.14"/>
    <d v="2003-06-14T00:00:00"/>
    <s v="保外"/>
    <s v="保外"/>
    <s v="影像中心"/>
    <s v="灌肠整腹仪"/>
    <x v="19"/>
    <s v="二类"/>
    <n v="14.131506849315068"/>
    <s v="8年以上"/>
    <s v="Y"/>
    <x v="2"/>
  </r>
  <r>
    <n v="1448"/>
    <s v="显微镜"/>
    <s v="CH20-BIM"/>
    <s v="奥林巴斯"/>
    <s v="在用"/>
    <s v="检验科"/>
    <s v="2003.01.28"/>
    <d v="2003-01-28T00:00:00"/>
    <s v="保外"/>
    <s v="保外"/>
    <s v="检验科"/>
    <s v="显微镜"/>
    <x v="7"/>
    <s v="二类"/>
    <n v="14.506849315068493"/>
    <s v="8年以上"/>
    <s v="Y"/>
    <x v="2"/>
  </r>
  <r>
    <n v="1449"/>
    <s v="显微镜"/>
    <s v="奥林巴斯CX--21"/>
    <s v="奥林巴斯"/>
    <s v="在用"/>
    <s v="27病区"/>
    <s v="2002.03.06"/>
    <d v="2002-03-06T00:00:00"/>
    <s v="保外"/>
    <s v="保外"/>
    <s v="27病区"/>
    <s v="显微镜"/>
    <x v="7"/>
    <s v="二类"/>
    <n v="15.405479452054795"/>
    <s v="8年以上"/>
    <s v="Y"/>
    <x v="2"/>
  </r>
  <r>
    <n v="1450"/>
    <s v="离心机"/>
    <s v="LG10-2.4A(高速)"/>
    <s v="北京医用离心机厂"/>
    <s v="在用"/>
    <s v="检验科"/>
    <s v="2001.10.24"/>
    <d v="2001-10-24T00:00:00"/>
    <s v="保外"/>
    <s v="保外"/>
    <s v="检验科"/>
    <s v="离心机"/>
    <x v="2"/>
    <s v="一类"/>
    <n v="15.769863013698631"/>
    <s v="8年以上"/>
    <s v="Y"/>
    <x v="0"/>
  </r>
  <r>
    <n v="1451"/>
    <s v="缝合包扎展示模型"/>
    <s v="KAS-FH"/>
    <s v="上海胜健医学"/>
    <s v="在用"/>
    <s v="科教处"/>
    <s v="2010.09.06"/>
    <d v="2010-09-06T00:00:00"/>
    <s v="保外"/>
    <s v="保外"/>
    <s v="科教处"/>
    <s v="缝合包扎展示模型"/>
    <x v="9"/>
    <s v="一类"/>
    <n v="6.8958904109589039"/>
    <s v="3年-8年"/>
    <s v="N"/>
    <x v="3"/>
  </r>
  <r>
    <n v="1452"/>
    <s v="空气消毒器"/>
    <s v="挂壁式1600"/>
    <s v="山东新华"/>
    <s v="在用"/>
    <s v="介入科"/>
    <s v="2011.07.18"/>
    <d v="2011-07-19T00:00:00"/>
    <s v="保外"/>
    <s v="保外"/>
    <s v="DSA室"/>
    <s v="空气消毒器"/>
    <x v="9"/>
    <s v="一类"/>
    <n v="6.0301369863013701"/>
    <s v="3年-8年"/>
    <s v="Y"/>
    <x v="2"/>
  </r>
  <r>
    <n v="1453"/>
    <s v="显微镜"/>
    <s v="CX-21"/>
    <s v="奥林巴斯"/>
    <s v="在用"/>
    <s v="病理科"/>
    <s v="2003.09.04"/>
    <d v="2003-09-04T00:00:00"/>
    <s v="保外"/>
    <s v="保外"/>
    <s v="细胞室"/>
    <s v="显微镜"/>
    <x v="7"/>
    <s v="二类"/>
    <n v="13.906849315068493"/>
    <s v="8年以上"/>
    <s v="Y"/>
    <x v="2"/>
  </r>
  <r>
    <n v="1454"/>
    <s v="显微镜"/>
    <s v="奥林巴斯OLYMPUS"/>
    <s v="奥林巴斯"/>
    <s v="在用"/>
    <s v="检验科"/>
    <s v="2010.01.30"/>
    <d v="2010-01-30T00:00:00"/>
    <s v="保外"/>
    <s v="保外"/>
    <s v="检验科"/>
    <s v="显微镜"/>
    <x v="7"/>
    <s v="二类"/>
    <n v="7.4958904109589044"/>
    <s v="3年-8年"/>
    <s v="Y"/>
    <x v="2"/>
  </r>
  <r>
    <n v="1455"/>
    <s v="显微手术托架"/>
    <s v="PA290.01"/>
    <s v="美迪兰"/>
    <s v="在用"/>
    <s v="手术室"/>
    <s v="2013.08.28"/>
    <d v="2013-08-28T00:00:00"/>
    <s v="保外"/>
    <s v="保外"/>
    <s v="手术室"/>
    <s v="显微手术托架"/>
    <x v="12"/>
    <s v="二类"/>
    <n v="3.9178082191780823"/>
    <s v="3年-8年"/>
    <s v="Y"/>
    <x v="2"/>
  </r>
  <r>
    <n v="1456"/>
    <s v="床边三折防护帘"/>
    <s v="HKL-1"/>
    <s v="苏州市恒康医疗"/>
    <s v="在用"/>
    <s v="介入科"/>
    <s v="2017.06.23"/>
    <d v="2017-06-23T00:00:00"/>
    <s v="保内"/>
    <s v="保内2018.6"/>
    <s v="介入科"/>
    <s v="防护帘"/>
    <x v="14"/>
    <s v="一类"/>
    <n v="9.5890410958904104E-2"/>
    <s v="1年以内"/>
    <s v="N"/>
    <x v="3"/>
  </r>
  <r>
    <n v="1457"/>
    <s v="铅屏风"/>
    <s v="1500*1800"/>
    <s v="昆山市卫康射线防护"/>
    <s v="在用"/>
    <s v="9病区"/>
    <s v="2011.09.30"/>
    <d v="2011-09-30T00:00:00"/>
    <s v="保外"/>
    <s v="保外"/>
    <s v="9病区"/>
    <s v="铅屏风"/>
    <x v="14"/>
    <s v="一类"/>
    <n v="5.8301369863013699"/>
    <s v="3年-8年"/>
    <s v="N"/>
    <x v="3"/>
  </r>
  <r>
    <n v="1458"/>
    <s v="铅屏风"/>
    <s v="1500*1800"/>
    <s v="昆山市卫康射线防护"/>
    <s v="在用"/>
    <s v="9病区"/>
    <s v="2011.09.30"/>
    <d v="2011-09-30T00:00:00"/>
    <s v="保外"/>
    <s v="保外"/>
    <s v="9病区"/>
    <s v="铅屏风"/>
    <x v="14"/>
    <s v="一类"/>
    <n v="5.8301369863013699"/>
    <s v="3年-8年"/>
    <s v="N"/>
    <x v="3"/>
  </r>
  <r>
    <n v="1459"/>
    <s v="铅屏风"/>
    <s v="1200*1800"/>
    <s v="昆山市卫康射线防护"/>
    <s v="在用"/>
    <s v="手术室"/>
    <s v="2011.09.30"/>
    <d v="2011-09-30T00:00:00"/>
    <s v="保外"/>
    <s v="保外"/>
    <s v="手术室"/>
    <s v="铅屏风"/>
    <x v="17"/>
    <s v="一类"/>
    <n v="5.8301369863013699"/>
    <s v="3年-8年"/>
    <s v="N"/>
    <x v="3"/>
  </r>
  <r>
    <n v="1460"/>
    <s v="铅屏风"/>
    <s v="1200*1800"/>
    <s v="昆山市卫康射线防护"/>
    <s v="在用"/>
    <s v="手术室"/>
    <s v="2011.09.30"/>
    <d v="2011-09-30T00:00:00"/>
    <s v="保外"/>
    <s v="保外"/>
    <s v="手术室"/>
    <s v="铅屏风"/>
    <x v="17"/>
    <s v="一类"/>
    <n v="5.8301369863013699"/>
    <s v="3年-8年"/>
    <s v="N"/>
    <x v="3"/>
  </r>
  <r>
    <n v="1461"/>
    <s v="全自动自控洗胃机"/>
    <s v="YK-III"/>
    <s v="天津亚坤电子"/>
    <s v="在用"/>
    <s v="急诊科"/>
    <s v="2011.06.16"/>
    <d v="2011-06-16T00:00:00"/>
    <s v="保外"/>
    <s v="保外"/>
    <s v="急诊科"/>
    <s v="电动洗胃机"/>
    <x v="5"/>
    <s v="二类"/>
    <n v="6.1205479452054794"/>
    <s v="3年-8年"/>
    <s v="Y"/>
    <x v="0"/>
  </r>
  <r>
    <n v="1462"/>
    <s v="全自动自控洗胃机"/>
    <s v="YK-III"/>
    <s v="天津亚坤电子"/>
    <s v="在用"/>
    <s v="急诊科"/>
    <s v="2011.06.16"/>
    <d v="2011-06-16T00:00:00"/>
    <s v="保外"/>
    <s v="保外"/>
    <s v="急诊科"/>
    <s v="电动洗胃机"/>
    <x v="5"/>
    <s v="二类"/>
    <n v="6.1205479452054794"/>
    <s v="3年-8年"/>
    <s v="Y"/>
    <x v="0"/>
  </r>
  <r>
    <n v="1463"/>
    <s v="病理组织漂烘仪"/>
    <s v="PHY-III"/>
    <s v="常州中威"/>
    <s v="在用"/>
    <s v="病理科"/>
    <s v="2011.05.25"/>
    <d v="2011-05-26T00:00:00"/>
    <s v="保外"/>
    <s v="保外"/>
    <s v="病理科"/>
    <s v="病理组织漂烘仪"/>
    <x v="2"/>
    <s v="一类"/>
    <n v="6.1780821917808222"/>
    <s v="3年-8年"/>
    <s v="Y"/>
    <x v="0"/>
  </r>
  <r>
    <n v="1464"/>
    <s v="空气消毒器"/>
    <s v="YKX.Z-1600(立式)"/>
    <s v="山东新华"/>
    <s v="在用"/>
    <s v="9病区"/>
    <s v="2011.05.25"/>
    <d v="2011-05-26T00:00:00"/>
    <s v="保外"/>
    <s v="保外"/>
    <s v="9病区"/>
    <s v="空气消毒器"/>
    <x v="9"/>
    <s v="一类"/>
    <n v="6.1780821917808222"/>
    <s v="3年-8年"/>
    <s v="Y"/>
    <x v="2"/>
  </r>
  <r>
    <n v="1465"/>
    <s v="上肢关节康复器(手指)"/>
    <s v="YTK-E"/>
    <s v="杭州亚太医疗"/>
    <s v="在用"/>
    <s v="15病区"/>
    <s v="2008.01.25"/>
    <d v="2008-01-25T00:00:00"/>
    <s v="保外"/>
    <s v="保外"/>
    <s v="15病区"/>
    <s v="上肢关节康复器"/>
    <x v="8"/>
    <s v="一类"/>
    <n v="9.5123287671232877"/>
    <s v="8年以上"/>
    <s v="N"/>
    <x v="3"/>
  </r>
  <r>
    <n v="1466"/>
    <s v="病理组织漂烘仪"/>
    <s v="PHY-III"/>
    <s v="常州市中威"/>
    <s v="在用"/>
    <s v="病理科"/>
    <s v="2007.03.20"/>
    <d v="2007-03-20T00:00:00"/>
    <s v="保外"/>
    <s v="保外"/>
    <s v="切片室"/>
    <s v="组织漂烘仪"/>
    <x v="2"/>
    <s v="一类"/>
    <n v="10.364383561643836"/>
    <s v="8年以上"/>
    <s v="Y"/>
    <x v="0"/>
  </r>
  <r>
    <n v="1467"/>
    <s v="X线防护衣"/>
    <s v="BAY--RAY"/>
    <s v="北京麦特利"/>
    <s v="在用"/>
    <s v="手术室"/>
    <s v="2004.12.09"/>
    <d v="2004-12-09T00:00:00"/>
    <s v="保外"/>
    <s v="保外"/>
    <s v="手术室"/>
    <s v="防护服"/>
    <x v="14"/>
    <s v="一类"/>
    <n v="12.641095890410959"/>
    <s v="8年以上"/>
    <s v="N"/>
    <x v="3"/>
  </r>
  <r>
    <n v="1468"/>
    <s v="X线防护衣"/>
    <s v="BAY--RAY"/>
    <s v="北京麦特利"/>
    <s v="在用"/>
    <s v="手术室"/>
    <s v="2004.12.09"/>
    <d v="2004-12-09T00:00:00"/>
    <s v="保外"/>
    <s v="保外"/>
    <s v="手术室"/>
    <s v="防护服"/>
    <x v="14"/>
    <s v="一类"/>
    <n v="12.641095890410959"/>
    <s v="8年以上"/>
    <s v="N"/>
    <x v="3"/>
  </r>
  <r>
    <n v="1565"/>
    <s v="微量注射泵"/>
    <s v="WZS-50F6"/>
    <s v="浙江大学医学仪器有限"/>
    <s v="在用"/>
    <s v="21病区"/>
    <s v="2017.03.16"/>
    <d v="2017-03-19T00:00:00"/>
    <s v="保内"/>
    <s v="保内2022.3"/>
    <s v="21病区"/>
    <s v="微量注射泵"/>
    <x v="5"/>
    <s v="二类"/>
    <n v="0.35890410958904112"/>
    <s v="1年以内"/>
    <s v="Y"/>
    <x v="0"/>
  </r>
  <r>
    <n v="1566"/>
    <s v="微量注射泵"/>
    <s v="WZS-50F6"/>
    <s v="浙江大学医学仪器有限"/>
    <s v="在用"/>
    <s v="21病区"/>
    <s v="2017.03.16"/>
    <d v="2017-03-19T00:00:00"/>
    <s v="保内"/>
    <s v="保内2022.3"/>
    <s v="21病区"/>
    <s v="微量注射泵"/>
    <x v="5"/>
    <s v="二类"/>
    <n v="0.35890410958904112"/>
    <s v="1年以内"/>
    <s v="Y"/>
    <x v="0"/>
  </r>
  <r>
    <n v="1567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s v="二类"/>
    <n v="0.69041095890410964"/>
    <s v="1年以内"/>
    <s v="Y"/>
    <x v="0"/>
  </r>
  <r>
    <n v="1472"/>
    <s v="空气消毒器"/>
    <s v="YKX.Z-1600(立式)"/>
    <s v="山东新华"/>
    <s v="在用"/>
    <s v="介入科"/>
    <s v="2016.11.22"/>
    <d v="2016-11-29T00:00:00"/>
    <s v="保内"/>
    <s v="保内2017.11"/>
    <s v="介入科"/>
    <s v="空气消毒器"/>
    <x v="9"/>
    <s v="一类"/>
    <n v="0.66027397260273968"/>
    <s v="1年以内"/>
    <s v="Y"/>
    <x v="2"/>
  </r>
  <r>
    <n v="1473"/>
    <s v="空气消毒器"/>
    <s v="YKX.Z-1600(立式)"/>
    <s v="山东新华"/>
    <s v="在用"/>
    <s v="介入科"/>
    <s v="2016.11.22"/>
    <d v="2016-11-29T00:00:00"/>
    <s v="保内"/>
    <s v="保内2017.11"/>
    <s v="介入科"/>
    <s v="空气消毒器"/>
    <x v="9"/>
    <s v="一类"/>
    <n v="0.66027397260273968"/>
    <s v="1年以内"/>
    <s v="Y"/>
    <x v="2"/>
  </r>
  <r>
    <n v="1474"/>
    <s v="心电图机"/>
    <s v="ECG-6511"/>
    <s v="上海光电医疗"/>
    <s v="在用"/>
    <s v="功能科"/>
    <s v="1999.05.01"/>
    <d v="1999-05-01T00:00:00"/>
    <s v="保外"/>
    <s v="保外"/>
    <s v="功能科"/>
    <s v="心电图机"/>
    <x v="6"/>
    <s v="二类"/>
    <n v="18.254794520547946"/>
    <s v="8年以上"/>
    <s v="Y"/>
    <x v="0"/>
  </r>
  <r>
    <n v="1475"/>
    <s v="心电图机"/>
    <s v="ECG-6511"/>
    <s v="上海光电医疗"/>
    <s v="在用"/>
    <s v="功能科"/>
    <s v="1997.03.01"/>
    <d v="1997-03-01T00:00:00"/>
    <s v="保外"/>
    <s v="保外"/>
    <s v="功能科"/>
    <s v="心电图机"/>
    <x v="6"/>
    <s v="二类"/>
    <n v="20.421917808219177"/>
    <s v="8年以上"/>
    <s v="Y"/>
    <x v="0"/>
  </r>
  <r>
    <n v="1476"/>
    <s v="低速离心机"/>
    <s v="SC-3612"/>
    <s v="安徽中科中佳"/>
    <s v="在用"/>
    <s v="检验科"/>
    <s v="2013.09.23"/>
    <d v="2013-09-23T00:00:00"/>
    <s v="保外"/>
    <s v="保外"/>
    <s v="血库"/>
    <s v="医用离心机"/>
    <x v="2"/>
    <s v="一类"/>
    <n v="3.8465753424657536"/>
    <s v="3年-8年"/>
    <s v="Y"/>
    <x v="0"/>
  </r>
  <r>
    <n v="1477"/>
    <s v="股四头肌训练组件"/>
    <s v="RL-JQ-2A"/>
    <s v="广州人来"/>
    <s v="在用"/>
    <s v="康复医学科"/>
    <s v="2015.10.15"/>
    <d v="2015-10-15T00:00:00"/>
    <s v="保外"/>
    <s v="保外"/>
    <s v="康复医学科"/>
    <s v="股四头肌训练组件"/>
    <x v="8"/>
    <s v="一类"/>
    <n v="1.7863013698630137"/>
    <s v="2年-3年"/>
    <s v="N"/>
    <x v="3"/>
  </r>
  <r>
    <n v="1478"/>
    <s v="LED观片灯"/>
    <s v="三联液晶"/>
    <s v="汕头市粤华医疗"/>
    <s v="在用"/>
    <s v="影像中心"/>
    <s v="2006.11.06"/>
    <d v="2006-11-06T00:00:00"/>
    <s v="保外"/>
    <s v="保外"/>
    <s v="影像中心"/>
    <s v="观片灯"/>
    <x v="9"/>
    <s v="一类"/>
    <n v="10.731506849315069"/>
    <s v="8年以上"/>
    <s v="N"/>
    <x v="3"/>
  </r>
  <r>
    <n v="1479"/>
    <s v="LED观片灯"/>
    <s v="三联液晶"/>
    <s v="汕头市粤华医疗"/>
    <s v="在用"/>
    <s v="影像中心"/>
    <s v="2006.11.06"/>
    <d v="2006-11-06T00:00:00"/>
    <s v="保外"/>
    <s v="保外"/>
    <s v="影像中心"/>
    <s v="观片灯"/>
    <x v="9"/>
    <s v="一类"/>
    <n v="10.731506849315069"/>
    <s v="8年以上"/>
    <s v="N"/>
    <x v="3"/>
  </r>
  <r>
    <n v="1480"/>
    <s v="心电图机"/>
    <s v="心电图机"/>
    <s v="上海光电医疗"/>
    <s v="在用"/>
    <s v="3病区"/>
    <s v="2001.08.22"/>
    <d v="2001-08-22T00:00:00"/>
    <s v="保外"/>
    <s v="保外"/>
    <s v="3病区"/>
    <s v="心电图机"/>
    <x v="6"/>
    <s v="二类"/>
    <n v="15.942465753424658"/>
    <s v="8年以上"/>
    <s v="Y"/>
    <x v="0"/>
  </r>
  <r>
    <n v="1568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s v="二类"/>
    <n v="0.69041095890410964"/>
    <s v="1年以内"/>
    <s v="Y"/>
    <x v="0"/>
  </r>
  <r>
    <n v="1569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s v="二类"/>
    <n v="0.69041095890410964"/>
    <s v="1年以内"/>
    <s v="Y"/>
    <x v="0"/>
  </r>
  <r>
    <n v="1570"/>
    <s v="微量注射泵"/>
    <s v="佳士比F6"/>
    <s v="浙江大学医学仪器有限"/>
    <s v="在用"/>
    <s v="26病区"/>
    <s v="2016.11.17"/>
    <d v="2016-11-18T00:00:00"/>
    <s v="保内"/>
    <s v="保内2021.11"/>
    <s v="26病区"/>
    <s v="微量注射泵"/>
    <x v="5"/>
    <s v="二类"/>
    <n v="0.69041095890410964"/>
    <s v="1年以内"/>
    <s v="Y"/>
    <x v="0"/>
  </r>
  <r>
    <n v="1571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s v="二类"/>
    <n v="0.78356164383561644"/>
    <s v="1年以内"/>
    <s v="Y"/>
    <x v="0"/>
  </r>
  <r>
    <n v="1572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s v="二类"/>
    <n v="0.78356164383561644"/>
    <s v="1年以内"/>
    <s v="Y"/>
    <x v="0"/>
  </r>
  <r>
    <n v="1573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s v="二类"/>
    <n v="0.78356164383561644"/>
    <s v="1年以内"/>
    <s v="Y"/>
    <x v="0"/>
  </r>
  <r>
    <n v="1574"/>
    <s v="微量注射泵"/>
    <s v="佳士比F6"/>
    <s v="浙江大学医学仪器有限"/>
    <s v="在用"/>
    <s v="急诊科"/>
    <s v="2016.10.14"/>
    <d v="2016-10-15T00:00:00"/>
    <s v="保内"/>
    <s v="保内2021.10"/>
    <s v="急诊科"/>
    <s v="微量注射泵"/>
    <x v="5"/>
    <s v="二类"/>
    <n v="0.78356164383561644"/>
    <s v="1年以内"/>
    <s v="Y"/>
    <x v="0"/>
  </r>
  <r>
    <n v="1575"/>
    <s v="微量注射泵"/>
    <s v="WZS-50F6"/>
    <s v="浙江大学医学仪器有限"/>
    <s v="在用"/>
    <s v="1病区"/>
    <s v="2016.08.01"/>
    <d v="2016-08-02T00:00:00"/>
    <s v="保内"/>
    <s v="保内2021.8"/>
    <s v="1病区"/>
    <s v="微量注射泵"/>
    <x v="5"/>
    <s v="二类"/>
    <n v="0.98630136986301364"/>
    <s v="1年以内"/>
    <s v="Y"/>
    <x v="0"/>
  </r>
  <r>
    <n v="1576"/>
    <s v="微量注射泵"/>
    <s v="WZS-50F6"/>
    <s v="浙江大学医学仪器有限"/>
    <s v="在用"/>
    <s v="19病区"/>
    <s v="2016.02.04"/>
    <d v="2016-02-04T00:00:00"/>
    <s v="保内"/>
    <s v="保内2021.4"/>
    <s v="19病区"/>
    <s v="微量注射泵"/>
    <x v="5"/>
    <s v="二类"/>
    <n v="1.4794520547945205"/>
    <s v="1年以内"/>
    <s v="Y"/>
    <x v="0"/>
  </r>
  <r>
    <n v="1577"/>
    <s v="微量注射泵"/>
    <s v="WZS-50F6"/>
    <s v="浙江大学医学仪器有限"/>
    <s v="在用"/>
    <s v="麻醉科"/>
    <s v="2015.07.10"/>
    <d v="2015-07-10T00:00:00"/>
    <s v="保内"/>
    <s v="保内2020.7"/>
    <s v="麻醉科"/>
    <s v="微量注射泵"/>
    <x v="5"/>
    <s v="二类"/>
    <n v="2.0520547945205481"/>
    <s v="2年-3年"/>
    <s v="Y"/>
    <x v="0"/>
  </r>
  <r>
    <n v="1578"/>
    <s v="微量注射泵"/>
    <s v="WZS-50F6"/>
    <s v="浙江大学医学仪器有限"/>
    <s v="在用"/>
    <s v="麻醉科"/>
    <s v="2015.07.10"/>
    <d v="2015-07-10T00:00:00"/>
    <s v="保内"/>
    <s v="保内2020.7"/>
    <s v="麻醉科"/>
    <s v="微量注射泵"/>
    <x v="5"/>
    <s v="二类"/>
    <n v="2.0520547945205481"/>
    <s v="2年-3年"/>
    <s v="Y"/>
    <x v="0"/>
  </r>
  <r>
    <n v="1882"/>
    <s v="微量注射泵"/>
    <s v="WZ-50C6"/>
    <s v="浙江大学医学仪器有限"/>
    <s v="在用"/>
    <s v="麻醉科"/>
    <s v="2015.07.10"/>
    <d v="2015-07-10T00:00:00"/>
    <s v="保内"/>
    <s v="保内2020.7"/>
    <s v="麻醉科"/>
    <s v="微量注射泵"/>
    <x v="5"/>
    <s v="二类"/>
    <n v="2.0520547945205481"/>
    <s v="2年-3年"/>
    <s v="Y"/>
    <x v="0"/>
  </r>
  <r>
    <n v="1883"/>
    <s v="微量注射泵"/>
    <s v="WZ-50C6"/>
    <s v="浙江大学医学仪器有限"/>
    <s v="在用"/>
    <s v="麻醉科"/>
    <s v="2015.07.10"/>
    <d v="2015-07-10T00:00:00"/>
    <s v="保内"/>
    <s v="保内2020.7"/>
    <s v="麻醉科"/>
    <s v="微量注射泵"/>
    <x v="5"/>
    <s v="二类"/>
    <n v="2.0520547945205481"/>
    <s v="2年-3年"/>
    <s v="Y"/>
    <x v="0"/>
  </r>
  <r>
    <n v="1884"/>
    <s v="微量注射泵"/>
    <s v="WZ-50C6"/>
    <s v="浙江大学医学仪器有限"/>
    <s v="在用"/>
    <s v="麻醉科"/>
    <s v="2015.07.10"/>
    <d v="2015-07-10T00:00:00"/>
    <s v="保内"/>
    <s v="保内2020.7"/>
    <s v="麻醉科"/>
    <s v="微量注射泵"/>
    <x v="5"/>
    <s v="二类"/>
    <n v="2.0520547945205481"/>
    <s v="2年-3年"/>
    <s v="Y"/>
    <x v="0"/>
  </r>
  <r>
    <n v="1579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s v="二类"/>
    <n v="2.3041095890410959"/>
    <s v="2年-3年"/>
    <s v="Y"/>
    <x v="0"/>
  </r>
  <r>
    <n v="1580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s v="二类"/>
    <n v="2.3041095890410959"/>
    <s v="2年-3年"/>
    <s v="Y"/>
    <x v="0"/>
  </r>
  <r>
    <n v="1581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s v="二类"/>
    <n v="2.3041095890410959"/>
    <s v="2年-3年"/>
    <s v="Y"/>
    <x v="0"/>
  </r>
  <r>
    <n v="1582"/>
    <s v="微量注射泵"/>
    <s v="WZS-50F6"/>
    <s v="浙江大学医学仪器有限"/>
    <s v="在用"/>
    <s v="25病区"/>
    <s v="2015.04.09"/>
    <d v="2015-04-09T00:00:00"/>
    <s v="保内"/>
    <s v="保内2020.4"/>
    <s v="25病区"/>
    <s v="微量注射泵"/>
    <x v="5"/>
    <s v="二类"/>
    <n v="2.3041095890410959"/>
    <s v="2年-3年"/>
    <s v="Y"/>
    <x v="0"/>
  </r>
  <r>
    <n v="1583"/>
    <s v="微量注射泵"/>
    <s v="WZS-50F6"/>
    <s v="浙江大学医学仪器有限"/>
    <s v="在用"/>
    <s v="24病区"/>
    <s v="2015.03.27"/>
    <d v="2015-03-31T00:00:00"/>
    <s v="保内"/>
    <s v="保内2020.3"/>
    <s v="24病区"/>
    <s v="微量注射泵"/>
    <x v="5"/>
    <s v="二类"/>
    <n v="2.3287671232876712"/>
    <s v="2年-3年"/>
    <s v="Y"/>
    <x v="0"/>
  </r>
  <r>
    <n v="1584"/>
    <s v="微量注射泵"/>
    <s v="WZS-50F6"/>
    <s v="浙江大学医学仪器有限"/>
    <s v="在用"/>
    <s v="26病区"/>
    <s v="2015.02.26"/>
    <d v="2015-02-28T00:00:00"/>
    <s v="保内"/>
    <s v="保内2020.2"/>
    <s v="26病区"/>
    <s v="微量注射泵"/>
    <x v="5"/>
    <s v="二类"/>
    <n v="2.4136986301369863"/>
    <s v="2年-3年"/>
    <s v="Y"/>
    <x v="0"/>
  </r>
  <r>
    <n v="1552"/>
    <s v="微量注射泵"/>
    <s v="WZS-50F6"/>
    <s v="浙江大学医学仪器有限"/>
    <s v="在用"/>
    <s v="26病区"/>
    <s v="2014.10.08"/>
    <d v="2014-10-08T00:00:00"/>
    <s v="保内"/>
    <s v="保内2019.10"/>
    <s v="26病区"/>
    <s v="微量注射泵"/>
    <x v="5"/>
    <s v="二类"/>
    <n v="2.8054794520547945"/>
    <s v="2年-3年"/>
    <s v="Y"/>
    <x v="0"/>
  </r>
  <r>
    <n v="1886"/>
    <s v="微量注射泵"/>
    <s v="WZ-50C6"/>
    <s v="浙江大学医学仪器有限"/>
    <s v="在用"/>
    <s v="26病区"/>
    <s v="2014.10.08"/>
    <d v="2014-10-08T00:00:00"/>
    <s v="保内"/>
    <s v="保内2019.10"/>
    <s v="26病区"/>
    <s v="微量注射泵"/>
    <x v="5"/>
    <s v="二类"/>
    <n v="2.8054794520547945"/>
    <s v="2年-3年"/>
    <s v="Y"/>
    <x v="0"/>
  </r>
  <r>
    <n v="1887"/>
    <s v="微量注射泵"/>
    <s v="WZ-50C6"/>
    <s v="浙江大学医学仪器有限"/>
    <s v="在用"/>
    <s v="11病区"/>
    <s v="2014.06.05"/>
    <d v="2014-06-05T00:00:00"/>
    <s v="保内"/>
    <s v="保内2019.6"/>
    <s v="11病区"/>
    <s v="微量注射泵"/>
    <x v="5"/>
    <s v="二类"/>
    <n v="3.1479452054794521"/>
    <s v="3年-8年"/>
    <s v="Y"/>
    <x v="0"/>
  </r>
  <r>
    <n v="1888"/>
    <s v="微量注射泵"/>
    <s v="WZ-50C6"/>
    <s v="浙江大学医学仪器有限"/>
    <s v="在用"/>
    <s v="11病区"/>
    <s v="2014.06.05"/>
    <d v="2014-06-05T00:00:00"/>
    <s v="保内"/>
    <s v="保内2019.6"/>
    <s v="11病区"/>
    <s v="微量注射泵"/>
    <x v="5"/>
    <s v="二类"/>
    <n v="3.1479452054794521"/>
    <s v="3年-8年"/>
    <s v="Y"/>
    <x v="0"/>
  </r>
  <r>
    <n v="1889"/>
    <s v="微量注射泵"/>
    <s v="WZ-50C6"/>
    <s v="浙江大学医学仪器有限"/>
    <s v="在用"/>
    <s v="11病区"/>
    <s v="2014.06.05"/>
    <d v="2014-06-05T00:00:00"/>
    <s v="保内"/>
    <s v="保内2019.6"/>
    <s v="11病区"/>
    <s v="微量注射泵"/>
    <x v="5"/>
    <s v="二类"/>
    <n v="3.1479452054794521"/>
    <s v="3年-8年"/>
    <s v="Y"/>
    <x v="0"/>
  </r>
  <r>
    <n v="1553"/>
    <s v="微量注射泵"/>
    <s v="WZS-50F6"/>
    <s v="浙江大学医学仪器有限"/>
    <s v="在用"/>
    <s v="26病区"/>
    <s v="2014.05.15"/>
    <d v="2014-05-15T00:00:00"/>
    <s v="保内"/>
    <s v="保内2019.5"/>
    <s v="26病区"/>
    <s v="微量注射泵"/>
    <x v="5"/>
    <s v="二类"/>
    <n v="3.2054794520547945"/>
    <s v="3年-8年"/>
    <s v="Y"/>
    <x v="0"/>
  </r>
  <r>
    <n v="1554"/>
    <s v="微量注射泵"/>
    <s v="WZS-50F6"/>
    <s v="浙江大学医学仪器有限"/>
    <s v="在用"/>
    <s v="26病区"/>
    <s v="2014.05.15"/>
    <d v="2014-05-15T00:00:00"/>
    <s v="保内"/>
    <s v="保内2019.5"/>
    <s v="26病区"/>
    <s v="微量注射泵"/>
    <x v="5"/>
    <s v="二类"/>
    <n v="3.2054794520547945"/>
    <s v="3年-8年"/>
    <s v="Y"/>
    <x v="0"/>
  </r>
  <r>
    <n v="2000"/>
    <s v="微量注射泵"/>
    <s v="WZ-50C6"/>
    <s v="浙江大学医学仪器有限"/>
    <s v="在用"/>
    <s v="31病区"/>
    <s v="2014.05.08"/>
    <d v="2014-05-08T00:00:00"/>
    <s v="保内"/>
    <s v="保内2019.5"/>
    <s v="31病区"/>
    <s v="微量注射泵"/>
    <x v="5"/>
    <s v="二类"/>
    <n v="3.2246575342465755"/>
    <s v="3年-8年"/>
    <s v="Y"/>
    <x v="0"/>
  </r>
  <r>
    <n v="1821"/>
    <s v="微量注射泵"/>
    <s v="WZ-50C6"/>
    <s v="浙江大学医学仪器有限"/>
    <s v="在用"/>
    <s v="26病区"/>
    <s v="2014.02.13"/>
    <d v="2014-02-13T00:00:00"/>
    <s v="保内"/>
    <s v="保内2019.2"/>
    <s v="26病区"/>
    <s v="微量注射泵"/>
    <x v="5"/>
    <s v="二类"/>
    <n v="3.4547945205479453"/>
    <s v="3年-8年"/>
    <s v="Y"/>
    <x v="0"/>
  </r>
  <r>
    <n v="1822"/>
    <s v="微量注射泵"/>
    <s v="WZ-50C6"/>
    <s v="浙江大学医学仪器有限"/>
    <s v="在用"/>
    <s v="26病区"/>
    <s v="2014.02.13"/>
    <d v="2014-02-13T00:00:00"/>
    <s v="保内"/>
    <s v="保内2019.2"/>
    <s v="26病区"/>
    <s v="微量注射泵"/>
    <x v="5"/>
    <s v="二类"/>
    <n v="3.4547945205479453"/>
    <s v="3年-8年"/>
    <s v="Y"/>
    <x v="0"/>
  </r>
  <r>
    <n v="1555"/>
    <s v="微量注射泵"/>
    <s v="WZS-50F6"/>
    <s v="浙江大学医学仪器有限"/>
    <s v="在用"/>
    <s v="27病区"/>
    <s v="2013.11.07"/>
    <d v="2013-11-07T00:00:00"/>
    <s v="保内"/>
    <s v="保内2018.11"/>
    <s v="27病区"/>
    <s v="微量注射泵"/>
    <x v="5"/>
    <s v="二类"/>
    <n v="3.7232876712328768"/>
    <s v="3年-8年"/>
    <s v="Y"/>
    <x v="0"/>
  </r>
  <r>
    <n v="1556"/>
    <s v="微量注射泵"/>
    <s v="WZS-50F6"/>
    <s v="浙江大学医学仪器有限"/>
    <s v="在用"/>
    <s v="27病区"/>
    <s v="2013.11.07"/>
    <d v="2013-11-07T00:00:00"/>
    <s v="保内"/>
    <s v="保内2018.11"/>
    <s v="27病区"/>
    <s v="微量注射泵"/>
    <x v="5"/>
    <s v="二类"/>
    <n v="3.7232876712328768"/>
    <s v="3年-8年"/>
    <s v="Y"/>
    <x v="0"/>
  </r>
  <r>
    <n v="1481"/>
    <s v="微量注射泵"/>
    <s v="WZS-50F6"/>
    <s v="浙江大学医学仪器有限"/>
    <s v="在用"/>
    <s v="麻醉科"/>
    <s v="2013.05.15"/>
    <d v="2013-05-15T00:00:00"/>
    <s v="保内"/>
    <s v="保内2018.5"/>
    <s v="麻醉科"/>
    <s v="微量注射泵"/>
    <x v="5"/>
    <s v="二类"/>
    <n v="4.2054794520547949"/>
    <s v="3年-8年"/>
    <s v="Y"/>
    <x v="0"/>
  </r>
  <r>
    <n v="1482"/>
    <s v="微量注射泵"/>
    <s v="WZS-50F6"/>
    <s v="浙江大学医学仪器有限"/>
    <s v="在用"/>
    <s v="麻醉科"/>
    <s v="2013.05.15"/>
    <d v="2013-05-15T00:00:00"/>
    <s v="保内"/>
    <s v="保内2018.5"/>
    <s v="麻醉科"/>
    <s v="微量注射泵"/>
    <x v="5"/>
    <s v="二类"/>
    <n v="4.2054794520547949"/>
    <s v="3年-8年"/>
    <s v="Y"/>
    <x v="0"/>
  </r>
  <r>
    <n v="1483"/>
    <s v="微量注射泵"/>
    <s v="WZS-50F6"/>
    <s v="浙江大学医学仪器有限"/>
    <s v="在用"/>
    <s v="麻醉科"/>
    <s v="2013.05.15"/>
    <d v="2013-05-15T00:00:00"/>
    <s v="保内"/>
    <s v="保内2018.5"/>
    <s v="麻醉科"/>
    <s v="微量注射泵"/>
    <x v="5"/>
    <s v="二类"/>
    <n v="4.2054794520547949"/>
    <s v="3年-8年"/>
    <s v="Y"/>
    <x v="0"/>
  </r>
  <r>
    <n v="1823"/>
    <s v="微量注射泵"/>
    <s v="WZ-50C6"/>
    <s v="浙江大学医学仪器有限"/>
    <s v="在用"/>
    <s v="麻醉科"/>
    <s v="2013.05.15"/>
    <d v="2013-05-15T00:00:00"/>
    <s v="保内"/>
    <s v="保内2018.5"/>
    <s v="麻醉科"/>
    <s v="微量注射泵"/>
    <x v="5"/>
    <s v="二类"/>
    <n v="4.2054794520547949"/>
    <s v="3年-8年"/>
    <s v="Y"/>
    <x v="0"/>
  </r>
  <r>
    <n v="1824"/>
    <s v="微量注射泵"/>
    <s v="WZ-50C6"/>
    <s v="浙江大学医学仪器有限"/>
    <s v="在用"/>
    <s v="麻醉科"/>
    <s v="2013.05.15"/>
    <d v="2013-05-15T00:00:00"/>
    <s v="保内"/>
    <s v="保内2018.5"/>
    <s v="麻醉科"/>
    <s v="微量注射泵"/>
    <x v="5"/>
    <s v="二类"/>
    <n v="4.2054794520547949"/>
    <s v="3年-8年"/>
    <s v="Y"/>
    <x v="0"/>
  </r>
  <r>
    <n v="1825"/>
    <s v="微量注射泵"/>
    <s v="WZ-50C6"/>
    <s v="浙江大学医学仪器有限"/>
    <s v="在用"/>
    <s v="麻醉科"/>
    <s v="2013.05.15"/>
    <d v="2013-05-15T00:00:00"/>
    <s v="保内"/>
    <s v="保内2018.5"/>
    <s v="麻醉科"/>
    <s v="微量注射泵"/>
    <x v="5"/>
    <s v="二类"/>
    <n v="4.2054794520547949"/>
    <s v="3年-8年"/>
    <s v="Y"/>
    <x v="0"/>
  </r>
  <r>
    <n v="1484"/>
    <s v="微量注射泵"/>
    <s v="WZS-50F6"/>
    <s v="浙江大学医学仪器有限"/>
    <s v="在用"/>
    <s v="11病区"/>
    <s v="2013.01.24"/>
    <d v="2013-01-24T00:00:00"/>
    <s v="保内"/>
    <s v="保内2018.1"/>
    <s v="11病区"/>
    <s v="微量注射泵"/>
    <x v="5"/>
    <s v="二类"/>
    <n v="4.5095890410958903"/>
    <s v="3年-8年"/>
    <s v="Y"/>
    <x v="0"/>
  </r>
  <r>
    <n v="1485"/>
    <s v="微量注射泵"/>
    <s v="WZS-50F6"/>
    <s v="浙江大学医学仪器有限"/>
    <s v="在用"/>
    <s v="11病区"/>
    <s v="2013.01.24"/>
    <d v="2013-01-24T00:00:00"/>
    <s v="保内"/>
    <s v="保内2018.1"/>
    <s v="11病区"/>
    <s v="微量注射泵"/>
    <x v="5"/>
    <s v="二类"/>
    <n v="4.5095890410958903"/>
    <s v="3年-8年"/>
    <s v="Y"/>
    <x v="0"/>
  </r>
  <r>
    <n v="1826"/>
    <s v="微量注射泵"/>
    <s v="WZ50C6"/>
    <s v="浙江大学医学仪器有限"/>
    <s v="在用"/>
    <s v="19病区"/>
    <s v="2012.11.01"/>
    <d v="2012-11-01T00:00:00"/>
    <s v="保内"/>
    <s v="保内2017.11"/>
    <s v="19病区"/>
    <s v="微量注射泵"/>
    <x v="5"/>
    <s v="二类"/>
    <n v="4.7397260273972606"/>
    <s v="3年-8年"/>
    <s v="Y"/>
    <x v="0"/>
  </r>
  <r>
    <n v="1827"/>
    <s v="微量注射泵"/>
    <s v="WZ50C6"/>
    <s v="浙江大学医学仪器有限"/>
    <s v="在用"/>
    <s v="28病区"/>
    <s v="2012.11.01"/>
    <d v="2012-11-01T00:00:00"/>
    <s v="保内"/>
    <s v="保内2017.11"/>
    <s v="28病区"/>
    <s v="微量注射泵"/>
    <x v="5"/>
    <s v="二类"/>
    <n v="4.7397260273972606"/>
    <s v="3年-8年"/>
    <s v="Y"/>
    <x v="0"/>
  </r>
  <r>
    <n v="1828"/>
    <s v="微量注射泵"/>
    <s v="WZ50C6"/>
    <s v="浙江大学医学仪器有限"/>
    <s v="在用"/>
    <s v="28病区"/>
    <s v="2012.11.01"/>
    <d v="2012-11-01T00:00:00"/>
    <s v="保内"/>
    <s v="保内2017.11"/>
    <s v="28病区"/>
    <s v="微量注射泵"/>
    <x v="5"/>
    <s v="二类"/>
    <n v="4.7397260273972606"/>
    <s v="3年-8年"/>
    <s v="Y"/>
    <x v="0"/>
  </r>
  <r>
    <n v="1486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s v="二类"/>
    <n v="5.3917808219178083"/>
    <s v="3年-8年"/>
    <s v="Y"/>
    <x v="0"/>
  </r>
  <r>
    <n v="1487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s v="二类"/>
    <n v="5.3917808219178083"/>
    <s v="3年-8年"/>
    <s v="Y"/>
    <x v="0"/>
  </r>
  <r>
    <n v="1488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s v="二类"/>
    <n v="5.3917808219178083"/>
    <s v="3年-8年"/>
    <s v="Y"/>
    <x v="0"/>
  </r>
  <r>
    <n v="1489"/>
    <s v="微量注射泵"/>
    <s v="WZS-50F6"/>
    <s v="浙江大学医学仪器有限"/>
    <s v="在用"/>
    <s v="麻醉科"/>
    <s v="2012.03.08"/>
    <d v="2012-03-08T00:00:00"/>
    <s v="保外"/>
    <s v="保外"/>
    <s v="麻醉科"/>
    <s v="微量注射泵"/>
    <x v="5"/>
    <s v="二类"/>
    <n v="5.3917808219178083"/>
    <s v="3年-8年"/>
    <s v="Y"/>
    <x v="0"/>
  </r>
  <r>
    <n v="1829"/>
    <s v="微量注射泵"/>
    <s v="WZ-50C6"/>
    <s v="浙江大学医学仪器有限"/>
    <s v="在用"/>
    <s v="30病区"/>
    <s v="2012.03.08"/>
    <d v="2012-03-08T00:00:00"/>
    <s v="保外"/>
    <s v="保外"/>
    <s v="30病区"/>
    <s v="微量注射泵"/>
    <x v="5"/>
    <s v="二类"/>
    <n v="5.3917808219178083"/>
    <s v="3年-8年"/>
    <s v="Y"/>
    <x v="0"/>
  </r>
  <r>
    <n v="1490"/>
    <s v="微量注射泵"/>
    <s v="WZS-50F6"/>
    <s v="浙江大学医学仪器有限"/>
    <s v="在用"/>
    <s v="20病区"/>
    <s v="2011.09.30"/>
    <d v="2011-10-25T00:00:00"/>
    <s v="保外"/>
    <s v="保外"/>
    <s v="20病区"/>
    <s v="微量注射泵"/>
    <x v="5"/>
    <s v="二类"/>
    <n v="5.7616438356164386"/>
    <s v="3年-8年"/>
    <s v="Y"/>
    <x v="0"/>
  </r>
  <r>
    <n v="1830"/>
    <s v="微量注射泵"/>
    <s v="WZ-50C6"/>
    <s v="浙江大学医学仪器有限"/>
    <s v="在用"/>
    <s v="20病区"/>
    <s v="2011.09.30"/>
    <d v="2011-10-25T00:00:00"/>
    <s v="保外"/>
    <s v="保外"/>
    <s v="20病区"/>
    <s v="微量注射泵"/>
    <x v="5"/>
    <s v="二类"/>
    <n v="5.7616438356164386"/>
    <s v="3年-8年"/>
    <s v="Y"/>
    <x v="0"/>
  </r>
  <r>
    <n v="1491"/>
    <s v="微量注射泵"/>
    <s v="WZS-50F6"/>
    <s v="浙江大学医学仪器有限"/>
    <s v="在用"/>
    <s v="21病区"/>
    <s v="2011.07.15"/>
    <d v="2011-07-19T00:00:00"/>
    <s v="保外"/>
    <s v="保外"/>
    <s v="21病区"/>
    <s v="微量注射泵"/>
    <x v="5"/>
    <s v="二类"/>
    <n v="6.0301369863013701"/>
    <s v="3年-8年"/>
    <s v="Y"/>
    <x v="0"/>
  </r>
  <r>
    <n v="1492"/>
    <s v="微量注射泵"/>
    <s v="WZS-50F6"/>
    <s v="浙江大学医学仪器有限"/>
    <s v="在用"/>
    <s v="21病区"/>
    <s v="2011.07.15"/>
    <d v="2011-07-19T00:00:00"/>
    <s v="保外"/>
    <s v="保外"/>
    <s v="21病区"/>
    <s v="微量注射泵"/>
    <x v="5"/>
    <s v="二类"/>
    <n v="6.0301369863013701"/>
    <s v="3年-8年"/>
    <s v="Y"/>
    <x v="0"/>
  </r>
  <r>
    <n v="1533"/>
    <s v="心电图机"/>
    <s v="695IE"/>
    <s v="上海光电医疗"/>
    <s v="在用"/>
    <s v="10病区"/>
    <s v="2010.11.12"/>
    <d v="2010-11-12T00:00:00"/>
    <s v="保外"/>
    <s v="保外"/>
    <s v="10病区"/>
    <s v="心电图机"/>
    <x v="6"/>
    <s v="二类"/>
    <n v="6.7123287671232879"/>
    <s v="3年-8年"/>
    <s v="Y"/>
    <x v="0"/>
  </r>
  <r>
    <n v="1534"/>
    <s v="心电图机"/>
    <s v="6951E"/>
    <s v="上海光电医疗"/>
    <s v="在用"/>
    <s v="27病区"/>
    <s v="2013.09.02"/>
    <d v="2013-09-02T00:00:00"/>
    <s v="保外"/>
    <s v="保外"/>
    <s v="27病区"/>
    <s v="心电图机"/>
    <x v="6"/>
    <s v="二类"/>
    <n v="3.904109589041096"/>
    <s v="3年-8年"/>
    <s v="Y"/>
    <x v="0"/>
  </r>
  <r>
    <n v="1535"/>
    <s v="心电图机"/>
    <s v="6951E"/>
    <s v="上海光电医疗"/>
    <s v="在用"/>
    <s v="急诊科"/>
    <s v="2013.03.28"/>
    <d v="2013-03-28T00:00:00"/>
    <s v="保外"/>
    <s v="保外"/>
    <s v="急诊科"/>
    <s v="心电图机"/>
    <x v="6"/>
    <s v="二类"/>
    <n v="4.3369863013698629"/>
    <s v="3年-8年"/>
    <s v="Y"/>
    <x v="0"/>
  </r>
  <r>
    <n v="1536"/>
    <s v="心电图机"/>
    <s v="6951E"/>
    <s v="上海光电医疗"/>
    <s v="在用"/>
    <s v="30病区"/>
    <s v="2012.04.15"/>
    <d v="2013-04-15T00:00:00"/>
    <s v="保外"/>
    <s v="保外"/>
    <s v="30病区"/>
    <s v="心电图机"/>
    <x v="6"/>
    <s v="二类"/>
    <n v="4.2876712328767121"/>
    <s v="3年-8年"/>
    <s v="Y"/>
    <x v="0"/>
  </r>
  <r>
    <n v="1537"/>
    <s v="心电图机"/>
    <s v="695IE"/>
    <s v="上海光电医疗"/>
    <s v="在用"/>
    <s v="29病区"/>
    <s v="2011.06.15"/>
    <d v="2011-06-15T00:00:00"/>
    <s v="保外"/>
    <s v="保外"/>
    <s v="29病区"/>
    <s v="心电图机"/>
    <x v="6"/>
    <s v="二类"/>
    <n v="6.1232876712328768"/>
    <s v="3年-8年"/>
    <s v="Y"/>
    <x v="0"/>
  </r>
  <r>
    <n v="1538"/>
    <s v="心电图机"/>
    <s v="695IE"/>
    <s v="上海光电医疗"/>
    <s v="在用"/>
    <s v="血透室"/>
    <s v="2011.06.15"/>
    <d v="2011-06-15T00:00:00"/>
    <s v="保外"/>
    <s v="保外"/>
    <s v="血透室"/>
    <s v="心电图机"/>
    <x v="6"/>
    <s v="二类"/>
    <n v="6.1232876712328768"/>
    <s v="3年-8年"/>
    <s v="Y"/>
    <x v="0"/>
  </r>
  <r>
    <n v="1539"/>
    <s v="心电图机"/>
    <s v="695IE"/>
    <s v="上海光电医疗"/>
    <s v="在用"/>
    <s v="1病区"/>
    <s v="2011.05.25"/>
    <d v="2011-05-26T00:00:00"/>
    <s v="保外"/>
    <s v="保外"/>
    <s v="1病区"/>
    <s v="心电图机"/>
    <x v="6"/>
    <s v="二类"/>
    <n v="6.1780821917808222"/>
    <s v="3年-8年"/>
    <s v="Y"/>
    <x v="0"/>
  </r>
  <r>
    <n v="1540"/>
    <s v="心电图机"/>
    <s v="6951"/>
    <s v="上海光电医疗"/>
    <s v="在用"/>
    <s v="24病区"/>
    <s v="2011.03.28"/>
    <d v="2011-03-28T00:00:00"/>
    <s v="保外"/>
    <s v="保外"/>
    <s v="24病区"/>
    <s v="心电图机"/>
    <x v="6"/>
    <s v="二类"/>
    <n v="6.3397260273972602"/>
    <s v="3年-8年"/>
    <s v="Y"/>
    <x v="0"/>
  </r>
  <r>
    <n v="1541"/>
    <s v="心电图机"/>
    <s v="6951"/>
    <s v="上海光电医疗"/>
    <s v="在用"/>
    <s v="23病区"/>
    <s v="2011.03.28"/>
    <d v="2011-03-28T00:00:00"/>
    <s v="保外"/>
    <s v="保外"/>
    <s v="23病区"/>
    <s v="心电图机"/>
    <x v="6"/>
    <s v="二类"/>
    <n v="6.3397260273972602"/>
    <s v="3年-8年"/>
    <s v="Y"/>
    <x v="0"/>
  </r>
  <r>
    <n v="1542"/>
    <s v="心电图机"/>
    <s v="6951"/>
    <s v="上海光电医疗"/>
    <s v="在用"/>
    <s v="28病区"/>
    <s v="2011.03.28"/>
    <d v="2011-03-28T00:00:00"/>
    <s v="保外"/>
    <s v="保外"/>
    <s v="28病区"/>
    <s v="心电图机"/>
    <x v="6"/>
    <s v="二类"/>
    <n v="6.3397260273972602"/>
    <s v="3年-8年"/>
    <s v="Y"/>
    <x v="0"/>
  </r>
  <r>
    <n v="1543"/>
    <s v="心电图机"/>
    <s v="6951"/>
    <s v="上海光电医疗"/>
    <s v="在用"/>
    <s v="急诊科"/>
    <s v="2011.03.28"/>
    <d v="2011-03-28T00:00:00"/>
    <s v="保外"/>
    <s v="保外"/>
    <s v="急诊科"/>
    <s v="心电图机"/>
    <x v="6"/>
    <s v="二类"/>
    <n v="6.3397260273972602"/>
    <s v="3年-8年"/>
    <s v="Y"/>
    <x v="0"/>
  </r>
  <r>
    <n v="1544"/>
    <s v="心电图机"/>
    <s v="6951"/>
    <s v="上海光电医疗"/>
    <s v="在用"/>
    <s v="21病区"/>
    <s v="2011.03.28"/>
    <d v="2011-03-28T00:00:00"/>
    <s v="保外"/>
    <s v="保外"/>
    <s v="21病区"/>
    <s v="心电图机"/>
    <x v="6"/>
    <s v="二类"/>
    <n v="6.3397260273972602"/>
    <s v="3年-8年"/>
    <s v="Y"/>
    <x v="0"/>
  </r>
  <r>
    <n v="1545"/>
    <s v="心电图机"/>
    <s v="6951"/>
    <s v="上海光电医疗"/>
    <s v="在用"/>
    <s v="11病区"/>
    <s v="2011.03.28"/>
    <d v="2011-03-28T00:00:00"/>
    <s v="保外"/>
    <s v="保外"/>
    <s v="11病区"/>
    <s v="心电图机"/>
    <x v="6"/>
    <s v="二类"/>
    <n v="6.3397260273972602"/>
    <s v="3年-8年"/>
    <s v="Y"/>
    <x v="0"/>
  </r>
  <r>
    <n v="1546"/>
    <s v="头灯"/>
    <s v="46076"/>
    <s v="美国伟伦"/>
    <s v="在用"/>
    <s v="耳鼻喉科"/>
    <s v="2015.11.12"/>
    <d v="2015-11-12T00:00:00"/>
    <s v="保外"/>
    <s v="保外"/>
    <s v="耳鼻喉科"/>
    <s v="头灯"/>
    <x v="9"/>
    <s v="一类"/>
    <n v="1.7095890410958905"/>
    <s v="2年-3年"/>
    <s v="N"/>
    <x v="3"/>
  </r>
  <r>
    <n v="1547"/>
    <s v="铅屏风"/>
    <s v="WZ"/>
    <s v="昆山市卫康射线防护"/>
    <s v="在用"/>
    <s v="3病区"/>
    <s v="2009.05.04"/>
    <d v="2009-05-04T00:00:00"/>
    <s v="保外"/>
    <s v="保外"/>
    <s v="3病区"/>
    <s v="铅屏风"/>
    <x v="14"/>
    <s v="一类"/>
    <n v="8.2383561643835623"/>
    <s v="8年以上"/>
    <s v="N"/>
    <x v="3"/>
  </r>
  <r>
    <n v="1548"/>
    <s v="铅屏风"/>
    <s v="WZ"/>
    <s v="昆山市卫康射线防护"/>
    <s v="在用"/>
    <s v="3病区"/>
    <s v="2009.05.04"/>
    <d v="2009-05-04T00:00:00"/>
    <s v="保外"/>
    <s v="保外"/>
    <s v="3病区"/>
    <s v="铅屏风"/>
    <x v="14"/>
    <s v="一类"/>
    <n v="8.2383561643835623"/>
    <s v="8年以上"/>
    <s v="N"/>
    <x v="3"/>
  </r>
  <r>
    <n v="1549"/>
    <s v="药品冰箱"/>
    <s v="BYY-300L"/>
    <s v="中科生命科技"/>
    <s v="在用"/>
    <s v="药剂科"/>
    <s v="2007.08.02"/>
    <d v="2007-08-02T00:00:00"/>
    <s v="保外"/>
    <s v="保外"/>
    <s v="西药房西"/>
    <s v="药片冰箱"/>
    <x v="9"/>
    <s v="二类"/>
    <n v="9.9945205479452053"/>
    <s v="8年以上"/>
    <s v="Y"/>
    <x v="2"/>
  </r>
  <r>
    <n v="1550"/>
    <s v="药品冰箱"/>
    <s v="BYY-300L"/>
    <s v="中科生命科技"/>
    <s v="在用"/>
    <s v="药剂科"/>
    <s v="2006.07.31"/>
    <d v="2006-07-31T00:00:00"/>
    <s v="保外"/>
    <s v="保外"/>
    <s v="病区药房"/>
    <s v="药品冰箱"/>
    <x v="9"/>
    <s v="二类"/>
    <n v="11"/>
    <s v="8年以上"/>
    <s v="Y"/>
    <x v="2"/>
  </r>
  <r>
    <n v="1551"/>
    <s v="心电图机"/>
    <s v="ECG-6511"/>
    <s v="上海光电医疗"/>
    <s v="在用"/>
    <s v="政府医务室"/>
    <s v="2010.03.17"/>
    <d v="2010-04-22T00:00:00"/>
    <s v="保外"/>
    <s v="保外"/>
    <s v="纪委医务室"/>
    <s v="心电图机"/>
    <x v="6"/>
    <s v="二类"/>
    <n v="7.2712328767123289"/>
    <s v="3年-8年"/>
    <s v="Y"/>
    <x v="0"/>
  </r>
  <r>
    <n v="1831"/>
    <s v="微量注射泵"/>
    <s v="WZ-50C6"/>
    <s v="浙江大学医学仪器有限"/>
    <s v="在用"/>
    <s v="29病区"/>
    <s v="2011.06.15"/>
    <d v="2011-06-15T00:00:00"/>
    <s v="保外"/>
    <s v="保外"/>
    <s v="29病区"/>
    <s v="微量注射泵"/>
    <x v="5"/>
    <s v="二类"/>
    <n v="6.1232876712328768"/>
    <s v="3年-8年"/>
    <s v="Y"/>
    <x v="0"/>
  </r>
  <r>
    <n v="1493"/>
    <s v="微量注射泵"/>
    <s v="WZS-50F6"/>
    <s v="浙江大学医学仪器有限"/>
    <s v="在用"/>
    <s v="急诊科"/>
    <s v="2011.05.25"/>
    <d v="2011-05-26T00:00:00"/>
    <s v="保外"/>
    <s v="保外"/>
    <s v="急诊科"/>
    <s v="微量注射泵"/>
    <x v="5"/>
    <s v="二类"/>
    <n v="6.1780821917808222"/>
    <s v="3年-8年"/>
    <s v="Y"/>
    <x v="0"/>
  </r>
  <r>
    <n v="1494"/>
    <s v="微量注射泵"/>
    <s v="WZS-50F6"/>
    <s v="浙江大学医学仪器有限"/>
    <s v="在用"/>
    <s v="11病区"/>
    <s v="2011.05.25"/>
    <d v="2011-05-26T00:00:00"/>
    <s v="保外"/>
    <s v="保外"/>
    <s v="11病区"/>
    <s v="微量注射泵"/>
    <x v="5"/>
    <s v="二类"/>
    <n v="6.1780821917808222"/>
    <s v="3年-8年"/>
    <s v="Y"/>
    <x v="0"/>
  </r>
  <r>
    <n v="1495"/>
    <s v="微量注射泵"/>
    <s v="WZS-50F6"/>
    <s v="浙江大学医学仪器有限"/>
    <s v="在用"/>
    <s v="11病区"/>
    <s v="2011.05.25"/>
    <d v="2011-05-26T00:00:00"/>
    <s v="保外"/>
    <s v="保外"/>
    <s v="11病区"/>
    <s v="微量注射泵"/>
    <x v="5"/>
    <s v="二类"/>
    <n v="6.1780821917808222"/>
    <s v="3年-8年"/>
    <s v="Y"/>
    <x v="0"/>
  </r>
  <r>
    <n v="1496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497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498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499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00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s v="二类"/>
    <n v="6.1780821917808222"/>
    <s v="3年-8年"/>
    <s v="Y"/>
    <x v="0"/>
  </r>
  <r>
    <n v="1501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s v="二类"/>
    <n v="6.1780821917808222"/>
    <s v="3年-8年"/>
    <s v="Y"/>
    <x v="0"/>
  </r>
  <r>
    <n v="1502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s v="二类"/>
    <n v="6.1780821917808222"/>
    <s v="3年-8年"/>
    <s v="Y"/>
    <x v="0"/>
  </r>
  <r>
    <n v="1503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s v="二类"/>
    <n v="6.1780821917808222"/>
    <s v="3年-8年"/>
    <s v="Y"/>
    <x v="0"/>
  </r>
  <r>
    <n v="1504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s v="二类"/>
    <n v="6.1780821917808222"/>
    <s v="3年-8年"/>
    <s v="Y"/>
    <x v="0"/>
  </r>
  <r>
    <n v="1505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s v="二类"/>
    <n v="6.1780821917808222"/>
    <s v="3年-8年"/>
    <s v="Y"/>
    <x v="0"/>
  </r>
  <r>
    <n v="1506"/>
    <s v="微量注射泵"/>
    <s v="WZS-50F6"/>
    <s v="浙江大学医学仪器有限"/>
    <s v="在用"/>
    <s v="血透室"/>
    <s v="2011.05.25"/>
    <d v="2011-05-26T00:00:00"/>
    <s v="保外"/>
    <s v="保外"/>
    <s v="血透室"/>
    <s v="微量注射泵"/>
    <x v="5"/>
    <s v="二类"/>
    <n v="6.1780821917808222"/>
    <s v="3年-8年"/>
    <s v="Y"/>
    <x v="0"/>
  </r>
  <r>
    <n v="1507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s v="二类"/>
    <n v="6.1780821917808222"/>
    <s v="3年-8年"/>
    <s v="Y"/>
    <x v="0"/>
  </r>
  <r>
    <n v="1508"/>
    <s v="微量注射泵"/>
    <s v="WZS-50F6"/>
    <s v="浙江大学医学仪器有限"/>
    <s v="在用"/>
    <s v="23病区"/>
    <s v="2011.05.25"/>
    <d v="2011-05-26T00:00:00"/>
    <s v="保外"/>
    <s v="保外"/>
    <s v="23病区"/>
    <s v="微量注射泵"/>
    <x v="5"/>
    <s v="二类"/>
    <n v="6.1780821917808222"/>
    <s v="3年-8年"/>
    <s v="Y"/>
    <x v="0"/>
  </r>
  <r>
    <n v="1509"/>
    <s v="微量注射泵"/>
    <s v="WZS-50F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510"/>
    <s v="微量注射泵"/>
    <s v="WZS-50F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511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2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3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4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5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6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7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8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19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20"/>
    <s v="微量注射泵"/>
    <s v="WZS-50F6"/>
    <s v="浙江大学医学仪器有限"/>
    <s v="在用"/>
    <s v="25病区"/>
    <s v="2011.05.25"/>
    <d v="2011-05-26T00:00:00"/>
    <s v="保外"/>
    <s v="保外"/>
    <s v="25病区"/>
    <s v="微量注射泵"/>
    <x v="5"/>
    <s v="二类"/>
    <n v="6.1780821917808222"/>
    <s v="3年-8年"/>
    <s v="Y"/>
    <x v="0"/>
  </r>
  <r>
    <n v="1521"/>
    <s v="微量注射泵"/>
    <s v="WZS-50F6"/>
    <s v="浙江大学医学仪器有限"/>
    <s v="在用"/>
    <s v="麻醉科"/>
    <s v="2011.05.25"/>
    <d v="2011-05-26T00:00:00"/>
    <s v="保外"/>
    <s v="保外"/>
    <s v="麻醉科"/>
    <s v="微量注射泵"/>
    <x v="5"/>
    <s v="二类"/>
    <n v="6.1780821917808222"/>
    <s v="3年-8年"/>
    <s v="Y"/>
    <x v="0"/>
  </r>
  <r>
    <n v="1522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23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24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85"/>
    <s v="心电图机"/>
    <s v="6951E"/>
    <s v="上海光电医疗"/>
    <s v="在用"/>
    <s v="25病区"/>
    <s v="2014.05.07"/>
    <d v="2014-05-07T00:00:00"/>
    <s v="保外"/>
    <s v="保外"/>
    <s v="25病区"/>
    <s v="心电图机"/>
    <x v="6"/>
    <s v="二类"/>
    <n v="3.2273972602739724"/>
    <s v="3年-8年"/>
    <s v="Y"/>
    <x v="0"/>
  </r>
  <r>
    <n v="1586"/>
    <s v="药品冰箱"/>
    <s v="BYY-300"/>
    <s v="中科生命科技"/>
    <s v="在用"/>
    <s v="药剂科"/>
    <s v="2005.10.26"/>
    <d v="2005-10-26T00:00:00"/>
    <s v="保外"/>
    <s v="保外"/>
    <s v="病区药房"/>
    <s v="药品冰箱"/>
    <x v="9"/>
    <s v="二类"/>
    <n v="11.761643835616438"/>
    <s v="8年以上"/>
    <s v="Y"/>
    <x v="2"/>
  </r>
  <r>
    <n v="1587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s v="二类"/>
    <n v="11.764383561643836"/>
    <s v="8年以上"/>
    <s v="Y"/>
    <x v="2"/>
  </r>
  <r>
    <n v="1588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s v="二类"/>
    <n v="11.764383561643836"/>
    <s v="8年以上"/>
    <s v="Y"/>
    <x v="2"/>
  </r>
  <r>
    <n v="1589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s v="二类"/>
    <n v="11.764383561643836"/>
    <s v="8年以上"/>
    <s v="Y"/>
    <x v="2"/>
  </r>
  <r>
    <n v="1590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s v="二类"/>
    <n v="11.764383561643836"/>
    <s v="8年以上"/>
    <s v="Y"/>
    <x v="2"/>
  </r>
  <r>
    <n v="1591"/>
    <s v="药品冰箱"/>
    <s v="BYY-300"/>
    <s v="中科生命科技"/>
    <s v="在用"/>
    <s v="检验科"/>
    <s v="2005.10.25"/>
    <d v="2005-10-25T00:00:00"/>
    <s v="保外"/>
    <s v="保外"/>
    <s v="检验科"/>
    <s v="药品冰箱"/>
    <x v="9"/>
    <s v="二类"/>
    <n v="11.764383561643836"/>
    <s v="8年以上"/>
    <s v="Y"/>
    <x v="2"/>
  </r>
  <r>
    <n v="1592"/>
    <s v="药品冰箱"/>
    <s v="BYY-300"/>
    <s v="中科生命科技"/>
    <s v="在用"/>
    <s v="检验科"/>
    <s v="2004.07.28"/>
    <d v="2004-07-28T00:00:00"/>
    <s v="保外"/>
    <s v="保外"/>
    <s v="检验科"/>
    <s v="药品冰箱"/>
    <x v="9"/>
    <s v="二类"/>
    <n v="13.008219178082191"/>
    <s v="8年以上"/>
    <s v="Y"/>
    <x v="2"/>
  </r>
  <r>
    <n v="1593"/>
    <s v="药品冰箱"/>
    <s v="BYY-300"/>
    <s v="中科生命科技"/>
    <s v="在用"/>
    <s v="检验科"/>
    <s v="2004.07.28"/>
    <d v="2004-07-28T00:00:00"/>
    <s v="保外"/>
    <s v="保外"/>
    <s v="检验科"/>
    <s v="药品冰箱"/>
    <x v="9"/>
    <s v="二类"/>
    <n v="13.008219178082191"/>
    <s v="8年以上"/>
    <s v="Y"/>
    <x v="2"/>
  </r>
  <r>
    <n v="1594"/>
    <s v="消毒灭菌盒"/>
    <s v="13837"/>
    <s v="美国强生医疗"/>
    <s v="在用"/>
    <s v="手术室"/>
    <s v="2015.03.13"/>
    <d v="2015-03-13T00:00:00"/>
    <s v="保外"/>
    <s v="保外"/>
    <s v="手术室"/>
    <s v="消毒灭菌盒"/>
    <x v="9"/>
    <s v="二类"/>
    <n v="2.3780821917808219"/>
    <s v="2年-3年"/>
    <s v="Y"/>
    <x v="2"/>
  </r>
  <r>
    <n v="1595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s v="一类"/>
    <n v="3.010958904109589"/>
    <s v="3年-8年"/>
    <s v="N"/>
    <x v="3"/>
  </r>
  <r>
    <n v="1596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s v="一类"/>
    <n v="3.010958904109589"/>
    <s v="3年-8年"/>
    <s v="N"/>
    <x v="3"/>
  </r>
  <r>
    <n v="1597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s v="一类"/>
    <n v="3.010958904109589"/>
    <s v="3年-8年"/>
    <s v="N"/>
    <x v="3"/>
  </r>
  <r>
    <n v="1598"/>
    <s v="升降式防护帘"/>
    <s v="上下联动"/>
    <s v="苏州市美康医用防护"/>
    <s v="在用"/>
    <s v="影像中心"/>
    <s v="2014.07.25"/>
    <d v="2014-07-25T00:00:00"/>
    <s v="保外"/>
    <s v="保外"/>
    <s v="影像中心"/>
    <s v="防护帘"/>
    <x v="14"/>
    <s v="一类"/>
    <n v="3.010958904109589"/>
    <s v="3年-8年"/>
    <s v="N"/>
    <x v="3"/>
  </r>
  <r>
    <n v="1599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0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1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2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3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4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5"/>
    <s v="输液泵"/>
    <s v="SYS6010"/>
    <s v="深圳麦科田"/>
    <s v="在用"/>
    <s v="急诊科"/>
    <s v="2017.03.02"/>
    <d v="2017-03-09T00:00:00"/>
    <s v="保内"/>
    <s v="保内2018.3"/>
    <s v="急诊科抢救室"/>
    <s v="输液泵"/>
    <x v="5"/>
    <s v="二类"/>
    <n v="0.38630136986301372"/>
    <s v="1年以内"/>
    <s v="Y"/>
    <x v="0"/>
  </r>
  <r>
    <n v="1606"/>
    <s v="电脑中频治疗仪"/>
    <s v="BA2008-III"/>
    <s v="北京奔奥新技术"/>
    <s v="在用"/>
    <s v="15病区"/>
    <s v="2009.06.25"/>
    <d v="2009-06-25T00:00:00"/>
    <s v="保外"/>
    <s v="保外"/>
    <s v="15病区"/>
    <s v="电脑中频治疗仪"/>
    <x v="8"/>
    <s v="二类"/>
    <n v="8.0958904109589049"/>
    <s v="8年以上"/>
    <s v="Y"/>
    <x v="0"/>
  </r>
  <r>
    <n v="1607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s v="二类"/>
    <n v="14.96986301369863"/>
    <s v="8年以上"/>
    <s v="Y"/>
    <x v="2"/>
  </r>
  <r>
    <n v="1608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s v="二类"/>
    <n v="14.96986301369863"/>
    <s v="8年以上"/>
    <s v="Y"/>
    <x v="2"/>
  </r>
  <r>
    <n v="1609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s v="二类"/>
    <n v="14.96986301369863"/>
    <s v="8年以上"/>
    <s v="Y"/>
    <x v="2"/>
  </r>
  <r>
    <n v="1610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s v="二类"/>
    <n v="14.96986301369863"/>
    <s v="8年以上"/>
    <s v="Y"/>
    <x v="2"/>
  </r>
  <r>
    <n v="1611"/>
    <s v="药品冰箱"/>
    <s v="BYY-300-300L"/>
    <s v="中科生命科技"/>
    <s v="在用"/>
    <s v="药剂科"/>
    <s v="2002.08.12"/>
    <d v="2002-08-12T00:00:00"/>
    <s v="保外"/>
    <s v="保外"/>
    <s v="药库"/>
    <s v="药品冰箱"/>
    <x v="9"/>
    <s v="二类"/>
    <n v="14.96986301369863"/>
    <s v="8年以上"/>
    <s v="Y"/>
    <x v="2"/>
  </r>
  <r>
    <n v="1612"/>
    <s v="药品冰箱"/>
    <s v="BYY-300L"/>
    <s v="中科生命科技"/>
    <s v="在用"/>
    <s v="核医学科"/>
    <s v="2001.10.30"/>
    <d v="2001-10-30T00:00:00"/>
    <s v="保外"/>
    <s v="保外"/>
    <s v="特检科"/>
    <s v="药品冰箱"/>
    <x v="9"/>
    <s v="一类"/>
    <n v="15.753424657534246"/>
    <s v="8年以上"/>
    <s v="Y"/>
    <x v="2"/>
  </r>
  <r>
    <n v="1613"/>
    <s v="空气消毒器"/>
    <s v="KGW/YKX/G100"/>
    <s v="成都肯格王"/>
    <s v="在用"/>
    <s v="核医学科"/>
    <s v="2008.09.23"/>
    <d v="2008-09-23T00:00:00"/>
    <s v="保外"/>
    <s v="保外"/>
    <s v="特检科"/>
    <s v="空气消毒器"/>
    <x v="9"/>
    <s v="一类"/>
    <n v="8.8493150684931514"/>
    <s v="8年以上"/>
    <s v="Y"/>
    <x v="2"/>
  </r>
  <r>
    <n v="1614"/>
    <s v="空气消毒器"/>
    <s v="KGW/YKX/G100"/>
    <s v="成都肯格王"/>
    <s v="在用"/>
    <s v="核医学科"/>
    <s v="2008.09.23"/>
    <d v="2008-09-23T00:00:00"/>
    <s v="保外"/>
    <s v="保外"/>
    <s v="特检科"/>
    <s v="空气消毒器"/>
    <x v="9"/>
    <s v="一类"/>
    <n v="8.8493150684931514"/>
    <s v="8年以上"/>
    <s v="Y"/>
    <x v="2"/>
  </r>
  <r>
    <n v="1615"/>
    <s v="空气消毒器"/>
    <s v="KGW/YKX/G100"/>
    <s v="成都肯格王"/>
    <s v="在用"/>
    <s v="28病区"/>
    <s v="2008.08.09"/>
    <d v="2008-08-09T00:00:00"/>
    <s v="保外"/>
    <s v="保外"/>
    <s v="28病区"/>
    <s v="空气消毒器"/>
    <x v="9"/>
    <s v="一类"/>
    <n v="8.9726027397260282"/>
    <s v="8年以上"/>
    <s v="Y"/>
    <x v="2"/>
  </r>
  <r>
    <n v="1616"/>
    <s v="空气消毒器"/>
    <s v="KGW/YKX/G100"/>
    <s v="成都肯格王"/>
    <s v="在用"/>
    <s v="28病区"/>
    <s v="2008.08.09"/>
    <d v="2008-08-09T00:00:00"/>
    <s v="保外"/>
    <s v="保外"/>
    <s v="28病区"/>
    <s v="空气消毒器"/>
    <x v="9"/>
    <s v="一类"/>
    <n v="8.9726027397260282"/>
    <s v="8年以上"/>
    <s v="Y"/>
    <x v="2"/>
  </r>
  <r>
    <n v="1617"/>
    <s v="空气消毒器"/>
    <s v="KGW/YKX/G100"/>
    <s v="成都肯格王"/>
    <s v="在用"/>
    <s v="28病区"/>
    <s v="2008.08.09"/>
    <d v="2008-08-09T00:00:00"/>
    <s v="保外"/>
    <s v="保外"/>
    <s v="28病区"/>
    <s v="空气消毒器"/>
    <x v="9"/>
    <s v="一类"/>
    <n v="8.9726027397260282"/>
    <s v="8年以上"/>
    <s v="Y"/>
    <x v="2"/>
  </r>
  <r>
    <n v="1618"/>
    <s v="空气消毒器"/>
    <s v="YKX/G 100"/>
    <s v="成都肯格王"/>
    <s v="在用"/>
    <s v="27病区"/>
    <s v="2007.08.28"/>
    <d v="2007-08-28T00:00:00"/>
    <s v="保外"/>
    <s v="保外"/>
    <s v="27病区"/>
    <s v="空气消毒器"/>
    <x v="9"/>
    <s v="一类"/>
    <n v="9.9232876712328775"/>
    <s v="8年以上"/>
    <s v="Y"/>
    <x v="2"/>
  </r>
  <r>
    <n v="1619"/>
    <s v="空气消毒器"/>
    <s v="YKX/G 100"/>
    <s v="成都肯格王"/>
    <s v="在用"/>
    <s v="27病区"/>
    <s v="2007.08.28"/>
    <d v="2007-08-28T00:00:00"/>
    <s v="保外"/>
    <s v="保外"/>
    <s v="27病区"/>
    <s v="空气消毒器"/>
    <x v="9"/>
    <s v="一类"/>
    <n v="9.9232876712328775"/>
    <s v="8年以上"/>
    <s v="Y"/>
    <x v="2"/>
  </r>
  <r>
    <n v="1620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s v="一类"/>
    <n v="0.92054794520547945"/>
    <s v="1年以内"/>
    <s v="N"/>
    <x v="3"/>
  </r>
  <r>
    <n v="1621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s v="一类"/>
    <n v="0.92054794520547945"/>
    <s v="1年以内"/>
    <s v="N"/>
    <x v="3"/>
  </r>
  <r>
    <n v="1622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s v="一类"/>
    <n v="0.92054794520547945"/>
    <s v="1年以内"/>
    <s v="N"/>
    <x v="3"/>
  </r>
  <r>
    <n v="1623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s v="一类"/>
    <n v="0.92054794520547945"/>
    <s v="1年以内"/>
    <s v="N"/>
    <x v="3"/>
  </r>
  <r>
    <n v="1624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s v="一类"/>
    <n v="0.92054794520547945"/>
    <s v="1年以内"/>
    <s v="N"/>
    <x v="3"/>
  </r>
  <r>
    <n v="1625"/>
    <s v="防褥疮床垫"/>
    <s v="a-PLA-S S3"/>
    <s v="东洋佳嘉（宁波）"/>
    <s v="在用"/>
    <s v="24病区"/>
    <s v="2016.08.24"/>
    <d v="2016-08-26T00:00:00"/>
    <s v="保内"/>
    <s v="保内2017.8"/>
    <s v="24病区"/>
    <s v="防褥疮床垫"/>
    <x v="9"/>
    <s v="一类"/>
    <n v="0.92054794520547945"/>
    <s v="1年以内"/>
    <s v="N"/>
    <x v="3"/>
  </r>
  <r>
    <n v="1626"/>
    <s v="防褥疮床垫"/>
    <s v="a-PLA-S S3"/>
    <s v="东洋佳嘉（宁波）"/>
    <s v="在用"/>
    <s v="1病区"/>
    <s v="2016.08.24"/>
    <d v="2016-08-26T00:00:00"/>
    <s v="保内"/>
    <s v="保内2017.8"/>
    <s v="1病区"/>
    <s v="防褥疮床垫"/>
    <x v="9"/>
    <s v="一类"/>
    <n v="0.92054794520547945"/>
    <s v="1年以内"/>
    <s v="N"/>
    <x v="3"/>
  </r>
  <r>
    <n v="1627"/>
    <s v="防褥疮床垫"/>
    <s v="a-PLA-S S3"/>
    <s v="东洋佳嘉（宁波）"/>
    <s v="在用"/>
    <s v="1病区"/>
    <s v="2016.08.24"/>
    <d v="2016-08-26T00:00:00"/>
    <s v="保内"/>
    <s v="保内2017.8"/>
    <s v="1病区"/>
    <s v="防褥疮床垫"/>
    <x v="9"/>
    <s v="一类"/>
    <n v="0.92054794520547945"/>
    <s v="1年以内"/>
    <s v="N"/>
    <x v="3"/>
  </r>
  <r>
    <n v="1628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s v="一类"/>
    <n v="1.0986301369863014"/>
    <s v="2年-3年"/>
    <s v="N"/>
    <x v="3"/>
  </r>
  <r>
    <n v="1629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s v="一类"/>
    <n v="1.0986301369863014"/>
    <s v="2年-3年"/>
    <s v="N"/>
    <x v="3"/>
  </r>
  <r>
    <n v="1630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s v="一类"/>
    <n v="1.0986301369863014"/>
    <s v="2年-3年"/>
    <s v="N"/>
    <x v="3"/>
  </r>
  <r>
    <n v="1631"/>
    <s v="防褥疮床垫"/>
    <s v="a-PLA-S S3"/>
    <s v="东洋佳嘉（宁波）"/>
    <s v="在用"/>
    <s v="25病区"/>
    <s v="2016.06.21"/>
    <d v="2016-06-22T00:00:00"/>
    <s v="保外"/>
    <s v="保外"/>
    <s v="25病区"/>
    <s v="防褥疮床垫"/>
    <x v="9"/>
    <s v="一类"/>
    <n v="1.0986301369863014"/>
    <s v="2年-3年"/>
    <s v="N"/>
    <x v="3"/>
  </r>
  <r>
    <n v="1632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3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4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5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6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7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8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39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40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41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42"/>
    <s v="防褥疮床垫"/>
    <s v="a-PLA-S S3"/>
    <s v="东洋佳嘉（宁波）"/>
    <s v="在用"/>
    <s v="3病区"/>
    <s v="2016.06.21"/>
    <d v="2016-06-22T00:00:00"/>
    <s v="保外"/>
    <s v="保外"/>
    <s v="3病区"/>
    <s v="防褥疮床垫"/>
    <x v="9"/>
    <s v="一类"/>
    <n v="1.0986301369863014"/>
    <s v="2年-3年"/>
    <s v="N"/>
    <x v="3"/>
  </r>
  <r>
    <n v="1643"/>
    <s v="防褥疮床垫"/>
    <s v="a-PLA-S S3"/>
    <s v="东洋佳嘉（宁波）"/>
    <s v="在用"/>
    <s v="28病区"/>
    <s v="2016.06.21"/>
    <d v="2016-06-22T00:00:00"/>
    <s v="保外"/>
    <s v="保外"/>
    <s v="28病区"/>
    <s v="防褥疮床垫"/>
    <x v="9"/>
    <s v="一类"/>
    <n v="1.0986301369863014"/>
    <s v="2年-3年"/>
    <s v="N"/>
    <x v="3"/>
  </r>
  <r>
    <n v="1644"/>
    <s v="防褥疮床垫"/>
    <s v="a-PLA-S S3"/>
    <s v="东洋佳嘉（宁波）"/>
    <s v="在用"/>
    <s v="28病区"/>
    <s v="2016.06.21"/>
    <d v="2016-06-22T00:00:00"/>
    <s v="保外"/>
    <s v="保外"/>
    <s v="28病区"/>
    <s v="防褥疮床垫"/>
    <x v="9"/>
    <s v="一类"/>
    <n v="1.0986301369863014"/>
    <s v="2年-3年"/>
    <s v="N"/>
    <x v="3"/>
  </r>
  <r>
    <n v="1645"/>
    <s v="防褥疮床垫"/>
    <s v="a-PLA-S S3"/>
    <s v="东洋佳嘉（宁波）"/>
    <s v="在用"/>
    <s v="23病区"/>
    <s v="2016.06.21"/>
    <d v="2016-06-22T00:00:00"/>
    <s v="保外"/>
    <s v="保外"/>
    <s v="23病区"/>
    <s v="防褥疮床垫"/>
    <x v="9"/>
    <s v="一类"/>
    <n v="1.0986301369863014"/>
    <s v="2年-3年"/>
    <s v="N"/>
    <x v="3"/>
  </r>
  <r>
    <n v="1646"/>
    <s v="防褥疮床垫"/>
    <s v="a-PLA-S S3"/>
    <s v="东洋佳嘉（宁波）"/>
    <s v="在用"/>
    <s v="23病区"/>
    <s v="2016.06.21"/>
    <d v="2016-06-22T00:00:00"/>
    <s v="保外"/>
    <s v="保外"/>
    <s v="23病区"/>
    <s v="防褥疮床垫"/>
    <x v="9"/>
    <s v="一类"/>
    <n v="1.0986301369863014"/>
    <s v="2年-3年"/>
    <s v="N"/>
    <x v="3"/>
  </r>
  <r>
    <n v="1647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s v="一类"/>
    <n v="1.284931506849315"/>
    <s v="2年-3年"/>
    <s v="N"/>
    <x v="3"/>
  </r>
  <r>
    <n v="1648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s v="一类"/>
    <n v="1.284931506849315"/>
    <s v="2年-3年"/>
    <s v="N"/>
    <x v="3"/>
  </r>
  <r>
    <n v="1649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s v="一类"/>
    <n v="1.284931506849315"/>
    <s v="2年-3年"/>
    <s v="N"/>
    <x v="3"/>
  </r>
  <r>
    <n v="1650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s v="一类"/>
    <n v="1.284931506849315"/>
    <s v="2年-3年"/>
    <s v="N"/>
    <x v="3"/>
  </r>
  <r>
    <n v="1651"/>
    <s v="防褥疮床垫"/>
    <s v="a-PLA-S S3"/>
    <s v="东洋佳嘉（宁波）"/>
    <s v="在用"/>
    <s v="17病区"/>
    <s v="2016.04.14"/>
    <d v="2016-04-15T00:00:00"/>
    <s v="保外"/>
    <s v="保外"/>
    <s v="17病区"/>
    <s v="防褥疮床垫"/>
    <x v="9"/>
    <s v="一类"/>
    <n v="1.284931506849315"/>
    <s v="2年-3年"/>
    <s v="N"/>
    <x v="3"/>
  </r>
  <r>
    <n v="1652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s v="一类"/>
    <n v="1.5616438356164384"/>
    <s v="2年-3年"/>
    <s v="N"/>
    <x v="3"/>
  </r>
  <r>
    <n v="1653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s v="一类"/>
    <n v="1.5616438356164384"/>
    <s v="2年-3年"/>
    <s v="N"/>
    <x v="3"/>
  </r>
  <r>
    <n v="1654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s v="一类"/>
    <n v="1.5616438356164384"/>
    <s v="2年-3年"/>
    <s v="N"/>
    <x v="3"/>
  </r>
  <r>
    <n v="1655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s v="一类"/>
    <n v="1.5616438356164384"/>
    <s v="2年-3年"/>
    <s v="N"/>
    <x v="3"/>
  </r>
  <r>
    <n v="1656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s v="一类"/>
    <n v="1.5616438356164384"/>
    <s v="2年-3年"/>
    <s v="N"/>
    <x v="3"/>
  </r>
  <r>
    <n v="1657"/>
    <s v="防褥疮床垫"/>
    <s v="a-PLA-S S3"/>
    <s v="东洋佳嘉（宁波）"/>
    <s v="在用"/>
    <s v="18病区"/>
    <s v="2016.01.05"/>
    <d v="2016-01-05T00:00:00"/>
    <s v="保外"/>
    <s v="保外"/>
    <s v="18病区"/>
    <s v="防褥疮床垫"/>
    <x v="9"/>
    <s v="一类"/>
    <n v="1.5616438356164384"/>
    <s v="2年-3年"/>
    <s v="N"/>
    <x v="3"/>
  </r>
  <r>
    <n v="1658"/>
    <s v="隔水式恒温培养箱"/>
    <s v="GNP-9160"/>
    <s v="上海精宏实验设备"/>
    <s v="在用"/>
    <s v="手术室"/>
    <s v="2014.01.14"/>
    <d v="2014-01-14T00:00:00"/>
    <s v="保外"/>
    <s v="保外"/>
    <s v="手术室"/>
    <s v="恒温培养箱"/>
    <x v="2"/>
    <s v="二类"/>
    <n v="3.536986301369863"/>
    <s v="3年-8年"/>
    <s v="Y"/>
    <x v="0"/>
  </r>
  <r>
    <n v="1659"/>
    <s v="颈椎牵引椅"/>
    <s v="YZ-01"/>
    <s v="江苏日新医疗"/>
    <s v="在用"/>
    <s v="康复医学科"/>
    <s v="2012.07.19"/>
    <d v="2012-07-19T00:00:00"/>
    <s v="保外"/>
    <s v="保外"/>
    <s v="针灸推拿科"/>
    <s v="牵引椅"/>
    <x v="8"/>
    <s v="二类"/>
    <n v="5.0273972602739727"/>
    <s v="3年-8年"/>
    <s v="Y"/>
    <x v="0"/>
  </r>
  <r>
    <n v="1660"/>
    <s v="下肢CPM关节康复器"/>
    <s v="YTK-E型"/>
    <s v="杭州亚太医疗"/>
    <s v="在用"/>
    <s v="17病区"/>
    <s v="2007.02.13"/>
    <d v="2007-02-13T00:00:00"/>
    <s v="保外"/>
    <s v="保外"/>
    <s v="17病区"/>
    <s v="下肢关节康复器"/>
    <x v="8"/>
    <s v="一类"/>
    <n v="10.46027397260274"/>
    <s v="8年以上"/>
    <s v="N"/>
    <x v="3"/>
  </r>
  <r>
    <n v="1661"/>
    <s v="喉镜"/>
    <s v="进口"/>
    <s v="德国卡威有限公司"/>
    <s v="在用"/>
    <s v="手术室"/>
    <s v="2002.05.09"/>
    <d v="2002-05-09T00:00:00"/>
    <s v="保外"/>
    <s v="保外"/>
    <s v="手术室"/>
    <s v="喉镜"/>
    <x v="7"/>
    <s v="二类"/>
    <n v="15.230136986301369"/>
    <s v="8年以上"/>
    <s v="Y"/>
    <x v="1"/>
  </r>
  <r>
    <n v="1662"/>
    <s v="空气消毒器"/>
    <s v="YKX.Z -1200"/>
    <s v="山东新华"/>
    <s v="在用"/>
    <s v="急诊科"/>
    <s v="2015.07.07"/>
    <d v="2015-07-07T00:00:00"/>
    <s v="保外"/>
    <s v="保外"/>
    <s v="输液室"/>
    <s v="空气消毒器"/>
    <x v="9"/>
    <s v="一类"/>
    <n v="2.0602739726027397"/>
    <s v="2年-3年"/>
    <s v="Y"/>
    <x v="2"/>
  </r>
  <r>
    <n v="1663"/>
    <s v="空气消毒器"/>
    <s v="YKX.Z -1200"/>
    <s v="山东新华"/>
    <s v="在用"/>
    <s v="急诊科"/>
    <s v="2015.07.07"/>
    <d v="2015-07-07T00:00:00"/>
    <s v="保外"/>
    <s v="保外"/>
    <s v="输液室"/>
    <s v="空气消毒器"/>
    <x v="9"/>
    <s v="一类"/>
    <n v="2.0602739726027397"/>
    <s v="2年-3年"/>
    <s v="Y"/>
    <x v="2"/>
  </r>
  <r>
    <n v="1664"/>
    <s v="空气消毒器"/>
    <s v="YKX.Z-1200"/>
    <s v="山东新华"/>
    <s v="在用"/>
    <s v="口腔科"/>
    <s v="2012.03.09"/>
    <d v="2012-03-09T00:00:00"/>
    <s v="保外"/>
    <s v="保外"/>
    <s v="口腔科"/>
    <s v="空气消毒器"/>
    <x v="9"/>
    <s v="一类"/>
    <n v="5.3890410958904109"/>
    <s v="3年-8年"/>
    <s v="Y"/>
    <x v="2"/>
  </r>
  <r>
    <n v="1665"/>
    <s v="空气消毒器"/>
    <s v="YKX.Z-1200"/>
    <s v="山东新华"/>
    <s v="在用"/>
    <s v="门诊部"/>
    <s v="2011.09.26"/>
    <d v="2011-09-14T00:00:00"/>
    <s v="保外"/>
    <s v="保外"/>
    <s v="门诊手术室"/>
    <s v="消毒器"/>
    <x v="9"/>
    <s v="一类"/>
    <n v="5.8739726027397259"/>
    <s v="3年-8年"/>
    <s v="Y"/>
    <x v="2"/>
  </r>
  <r>
    <n v="1666"/>
    <s v="空气消毒器"/>
    <s v="YKX.Z -1200"/>
    <s v="山东新华"/>
    <s v="在用"/>
    <s v="9病区"/>
    <s v="2011.05.25"/>
    <d v="2011-05-26T00:00:00"/>
    <s v="保外"/>
    <s v="保外"/>
    <s v="9病区"/>
    <s v="空气消毒器"/>
    <x v="9"/>
    <s v="一类"/>
    <n v="6.1780821917808222"/>
    <s v="3年-8年"/>
    <s v="Y"/>
    <x v="2"/>
  </r>
  <r>
    <n v="1667"/>
    <s v="空气消毒器"/>
    <s v="YKX.Z -1200"/>
    <s v="山东新华"/>
    <s v="在用"/>
    <s v="9病区"/>
    <s v="2011.05.25"/>
    <d v="2011-05-26T00:00:00"/>
    <s v="保外"/>
    <s v="保外"/>
    <s v="9病区"/>
    <s v="空气消毒器"/>
    <x v="9"/>
    <s v="一类"/>
    <n v="6.1780821917808222"/>
    <s v="3年-8年"/>
    <s v="Y"/>
    <x v="2"/>
  </r>
  <r>
    <n v="1668"/>
    <s v="空气消毒器"/>
    <s v="YKX.Z -1200"/>
    <s v="山东新华"/>
    <s v="在用"/>
    <s v="9病区"/>
    <s v="2011.05.25"/>
    <d v="2011-05-26T00:00:00"/>
    <s v="保外"/>
    <s v="保外"/>
    <s v="9病区"/>
    <s v="空气消毒器"/>
    <x v="9"/>
    <s v="一类"/>
    <n v="6.1780821917808222"/>
    <s v="3年-8年"/>
    <s v="Y"/>
    <x v="2"/>
  </r>
  <r>
    <n v="1669"/>
    <s v="空气消毒器"/>
    <s v="KGD-800"/>
    <s v="苏州康喜医疗净化"/>
    <s v="在用"/>
    <s v="9病区"/>
    <s v="2014.03.06"/>
    <d v="2014-03-06T00:00:00"/>
    <s v="保外"/>
    <s v="保外"/>
    <s v="9病区"/>
    <s v="空气消毒器"/>
    <x v="9"/>
    <s v="一类"/>
    <n v="3.3972602739726026"/>
    <s v="3年-8年"/>
    <s v="Y"/>
    <x v="2"/>
  </r>
  <r>
    <n v="1670"/>
    <s v="空气消毒器"/>
    <s v="KGD-800"/>
    <s v="苏州康喜医疗净化"/>
    <s v="在用"/>
    <s v="9病区"/>
    <s v="2014.03.06"/>
    <d v="2014-03-06T00:00:00"/>
    <s v="保外"/>
    <s v="保外"/>
    <s v="9病区"/>
    <s v="空气消毒器"/>
    <x v="9"/>
    <s v="一类"/>
    <n v="3.3972602739726026"/>
    <s v="3年-8年"/>
    <s v="Y"/>
    <x v="2"/>
  </r>
  <r>
    <n v="1671"/>
    <s v="电脑中频治疗仪"/>
    <s v="J48A"/>
    <s v="北京金豪公司"/>
    <s v="在用"/>
    <s v="康复医学科"/>
    <s v="2012.07.19"/>
    <d v="2012-07-19T00:00:00"/>
    <s v="保外"/>
    <s v="保外"/>
    <s v="针灸推拿科"/>
    <s v="中频治疗仪"/>
    <x v="18"/>
    <s v="二类"/>
    <n v="5.0273972602739727"/>
    <s v="3年-8年"/>
    <s v="Y"/>
    <x v="2"/>
  </r>
  <r>
    <n v="1672"/>
    <s v="原位杂交加热器"/>
    <s v="M10061  Cap"/>
    <s v="南京宇盛达科技"/>
    <s v="在用"/>
    <s v="病理科"/>
    <s v="2008.05.28"/>
    <d v="2008-05-28T00:00:00"/>
    <s v="保外"/>
    <s v="保外"/>
    <s v="病理科"/>
    <s v="杂交加热器"/>
    <x v="2"/>
    <s v="一类"/>
    <n v="9.1726027397260275"/>
    <s v="8年以上"/>
    <s v="Y"/>
    <x v="0"/>
  </r>
  <r>
    <n v="1525"/>
    <s v="微量注射泵"/>
    <s v="WZS-50F6"/>
    <s v="浙江大学医学仪器有限"/>
    <s v="在用"/>
    <s v="12病区"/>
    <s v="2011.05.25"/>
    <d v="2011-05-26T00:00:00"/>
    <s v="保外"/>
    <s v="保外"/>
    <s v="12病区"/>
    <s v="微量注射泵"/>
    <x v="5"/>
    <s v="二类"/>
    <n v="6.1780821917808222"/>
    <s v="3年-8年"/>
    <s v="Y"/>
    <x v="0"/>
  </r>
  <r>
    <n v="1674"/>
    <s v="显微镜"/>
    <s v="CHK-2B"/>
    <s v="奥林巴斯"/>
    <s v="在用"/>
    <s v="检验科"/>
    <s v="1992.08.01"/>
    <d v="1992-08-01T00:00:00"/>
    <s v="保外"/>
    <s v="保外"/>
    <s v="检验科"/>
    <s v="显微镜"/>
    <x v="7"/>
    <s v="二类"/>
    <n v="25.005479452054793"/>
    <s v="8年以上"/>
    <s v="Y"/>
    <x v="2"/>
  </r>
  <r>
    <n v="1675"/>
    <s v="心肺复苏模拟人(半身)"/>
    <s v="kar/cpr 200s"/>
    <s v="上海胜健医学"/>
    <s v="在用"/>
    <s v="急诊科"/>
    <s v="2009.12.05"/>
    <d v="2009-12-05T00:00:00"/>
    <s v="保外"/>
    <s v="保外"/>
    <s v="急诊护士站"/>
    <s v="心肺复苏模拟人"/>
    <x v="9"/>
    <s v="一类"/>
    <n v="7.6493150684931503"/>
    <s v="3年-8年"/>
    <s v="N"/>
    <x v="3"/>
  </r>
  <r>
    <n v="1676"/>
    <s v="LED观片灯"/>
    <s v="四联"/>
    <s v="福州国德光电"/>
    <s v="在用"/>
    <s v="25病区"/>
    <s v="2011.06.16"/>
    <d v="2011-06-16T00:00:00"/>
    <s v="保外"/>
    <s v="保外"/>
    <s v="25病区"/>
    <s v="观片灯"/>
    <x v="9"/>
    <s v="一类"/>
    <n v="6.1205479452054794"/>
    <s v="3年-8年"/>
    <s v="N"/>
    <x v="3"/>
  </r>
  <r>
    <n v="1677"/>
    <s v="LED观片灯"/>
    <s v="四联"/>
    <s v="福州国德光电"/>
    <s v="在用"/>
    <s v="12病区"/>
    <s v="2011.06.16"/>
    <d v="2011-06-16T00:00:00"/>
    <s v="保外"/>
    <s v="保外"/>
    <s v="12病区"/>
    <s v="观片灯"/>
    <x v="9"/>
    <s v="一类"/>
    <n v="6.1205479452054794"/>
    <s v="3年-8年"/>
    <s v="N"/>
    <x v="3"/>
  </r>
  <r>
    <n v="1526"/>
    <s v="微量注射泵"/>
    <s v="WZS-50F6"/>
    <s v="浙江大学医学仪器有限"/>
    <s v="在用"/>
    <s v="2病区"/>
    <s v="2011.05.25"/>
    <d v="2011-05-26T00:00:00"/>
    <s v="保外"/>
    <s v="保外"/>
    <s v="2病区"/>
    <s v="微量注射泵"/>
    <x v="5"/>
    <s v="二类"/>
    <n v="6.1780821917808222"/>
    <s v="3年-8年"/>
    <s v="Y"/>
    <x v="0"/>
  </r>
  <r>
    <n v="1527"/>
    <s v="微量注射泵"/>
    <s v="WZS-50F6"/>
    <s v="浙江大学医学仪器有限"/>
    <s v="在用"/>
    <s v="25病区"/>
    <s v="2011.05.25"/>
    <d v="2011-05-26T00:00:00"/>
    <s v="保外"/>
    <s v="保外"/>
    <s v="25病区"/>
    <s v="微量注射泵"/>
    <x v="5"/>
    <s v="二类"/>
    <n v="6.1780821917808222"/>
    <s v="3年-8年"/>
    <s v="Y"/>
    <x v="0"/>
  </r>
  <r>
    <n v="1528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29"/>
    <s v="微量注射泵"/>
    <s v="WZS-50F6"/>
    <s v="浙江大学医学仪器有限"/>
    <s v="在用"/>
    <s v="急诊科"/>
    <s v="2011.05.25"/>
    <d v="2011-05-26T00:00:00"/>
    <s v="保外"/>
    <s v="保外"/>
    <s v="急诊科"/>
    <s v="微量注射泵"/>
    <x v="5"/>
    <s v="二类"/>
    <n v="6.1780821917808222"/>
    <s v="3年-8年"/>
    <s v="Y"/>
    <x v="0"/>
  </r>
  <r>
    <n v="1530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31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532"/>
    <s v="微量注射泵"/>
    <s v="WZS-50F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32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33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34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35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36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37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38"/>
    <s v="微量注射泵"/>
    <s v="WZ-50C6"/>
    <s v="浙江大学医学仪器有限"/>
    <s v="在用"/>
    <s v="19病区"/>
    <s v="2011.05.25"/>
    <d v="2011-05-26T00:00:00"/>
    <s v="保外"/>
    <s v="保外"/>
    <s v="19病区"/>
    <s v="微量注射泵"/>
    <x v="5"/>
    <s v="二类"/>
    <n v="6.1780821917808222"/>
    <s v="3年-8年"/>
    <s v="Y"/>
    <x v="0"/>
  </r>
  <r>
    <n v="1692"/>
    <s v="喉镜"/>
    <s v="SH--II（TRUPHATEK)"/>
    <s v="清达互利国际贸易"/>
    <s v="在用"/>
    <s v="3病区"/>
    <s v="2006.05.30"/>
    <d v="2006-05-30T00:00:00"/>
    <s v="保外"/>
    <s v="保外"/>
    <s v="3病区"/>
    <s v="喉镜"/>
    <x v="7"/>
    <s v="二类"/>
    <n v="11.169863013698631"/>
    <s v="8年以上"/>
    <s v="Y"/>
    <x v="1"/>
  </r>
  <r>
    <n v="1839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0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1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2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3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4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5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6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47"/>
    <s v="微量注射泵"/>
    <s v="WZ-50C6"/>
    <s v="浙江大学医学仪器有限"/>
    <s v="在用"/>
    <s v="15病区"/>
    <s v="2011.05.25"/>
    <d v="2011-05-26T00:00:00"/>
    <s v="保外"/>
    <s v="保外"/>
    <s v="15病区"/>
    <s v="微量注射泵"/>
    <x v="5"/>
    <s v="二类"/>
    <n v="6.1780821917808222"/>
    <s v="3年-8年"/>
    <s v="Y"/>
    <x v="0"/>
  </r>
  <r>
    <n v="1848"/>
    <s v="微量注射泵"/>
    <s v="WZ-50C6"/>
    <s v="浙江大学医学仪器有限"/>
    <s v="在用"/>
    <s v="急诊科"/>
    <s v="2011.05.25"/>
    <d v="2011-05-26T00:00:00"/>
    <s v="保外"/>
    <s v="保外"/>
    <s v="急诊科"/>
    <s v="微量注射泵"/>
    <x v="5"/>
    <s v="二类"/>
    <n v="6.1780821917808222"/>
    <s v="3年-8年"/>
    <s v="Y"/>
    <x v="0"/>
  </r>
  <r>
    <n v="1849"/>
    <s v="微量注射泵"/>
    <s v="WZ-50C6"/>
    <s v="浙江大学医学仪器有限"/>
    <s v="在用"/>
    <s v="急诊科"/>
    <s v="2011.05.25"/>
    <d v="2011-05-26T00:00:00"/>
    <s v="保外"/>
    <s v="保外"/>
    <s v="急诊科"/>
    <s v="微量注射泵"/>
    <x v="5"/>
    <s v="二类"/>
    <n v="6.1780821917808222"/>
    <s v="3年-8年"/>
    <s v="Y"/>
    <x v="0"/>
  </r>
  <r>
    <n v="1850"/>
    <s v="微量注射泵"/>
    <s v="WZ-50C6"/>
    <s v="浙江大学医学仪器有限"/>
    <s v="在用"/>
    <s v="21病区"/>
    <s v="2011.05.25"/>
    <d v="2011-05-26T00:00:00"/>
    <s v="保外"/>
    <s v="保外"/>
    <s v="21病区"/>
    <s v="微量注射泵"/>
    <x v="5"/>
    <s v="二类"/>
    <n v="6.1780821917808222"/>
    <s v="3年-8年"/>
    <s v="Y"/>
    <x v="0"/>
  </r>
  <r>
    <n v="1851"/>
    <s v="微量注射泵"/>
    <s v="WZ-50C6"/>
    <s v="浙江大学医学仪器有限"/>
    <s v="在用"/>
    <s v="21病区"/>
    <s v="2011.05.25"/>
    <d v="2011-05-26T00:00:00"/>
    <s v="保外"/>
    <s v="保外"/>
    <s v="21病区"/>
    <s v="微量注射泵"/>
    <x v="5"/>
    <s v="二类"/>
    <n v="6.1780821917808222"/>
    <s v="3年-8年"/>
    <s v="Y"/>
    <x v="0"/>
  </r>
  <r>
    <n v="1852"/>
    <s v="微量注射泵"/>
    <s v="WZ-50C6"/>
    <s v="浙江大学医学仪器有限"/>
    <s v="在用"/>
    <s v="26病区"/>
    <s v="2011.05.25"/>
    <d v="2011-05-26T00:00:00"/>
    <s v="保外"/>
    <s v="保外"/>
    <s v="26病区"/>
    <s v="微量注射泵"/>
    <x v="5"/>
    <s v="二类"/>
    <n v="6.1780821917808222"/>
    <s v="3年-8年"/>
    <s v="Y"/>
    <x v="0"/>
  </r>
  <r>
    <n v="1853"/>
    <s v="微量注射泵"/>
    <s v="WZ-50C6"/>
    <s v="浙江大学医学仪器有限"/>
    <s v="在用"/>
    <s v="23病区"/>
    <s v="2011.05.25"/>
    <d v="2011-05-26T00:00:00"/>
    <s v="保外"/>
    <s v="保外"/>
    <s v="23病区"/>
    <s v="微量注射泵"/>
    <x v="5"/>
    <s v="二类"/>
    <n v="6.1780821917808222"/>
    <s v="3年-8年"/>
    <s v="Y"/>
    <x v="0"/>
  </r>
  <r>
    <n v="1854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55"/>
    <s v="微量注射泵"/>
    <s v="WZ-50C6"/>
    <s v="浙江大学医学仪器有限"/>
    <s v="在用"/>
    <s v="2病区"/>
    <s v="2011.05.25"/>
    <d v="2011-05-26T00:00:00"/>
    <s v="保外"/>
    <s v="保外"/>
    <s v="2病区"/>
    <s v="微量注射泵"/>
    <x v="5"/>
    <s v="二类"/>
    <n v="6.1780821917808222"/>
    <s v="3年-8年"/>
    <s v="Y"/>
    <x v="0"/>
  </r>
  <r>
    <n v="1856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57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58"/>
    <s v="微量注射泵"/>
    <s v="WZ-50C6"/>
    <s v="浙江大学医学仪器有限"/>
    <s v="在用"/>
    <s v="25病区"/>
    <s v="2011.05.25"/>
    <d v="2011-05-26T00:00:00"/>
    <s v="保外"/>
    <s v="保外"/>
    <s v="25病区"/>
    <s v="微量注射泵"/>
    <x v="5"/>
    <s v="二类"/>
    <n v="6.1780821917808222"/>
    <s v="3年-8年"/>
    <s v="Y"/>
    <x v="0"/>
  </r>
  <r>
    <n v="1859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60"/>
    <s v="微量注射泵"/>
    <s v="WZ-50C6"/>
    <s v="浙江大学医学仪器有限"/>
    <s v="在用"/>
    <s v="25病区"/>
    <s v="2011.05.25"/>
    <d v="2011-05-26T00:00:00"/>
    <s v="保外"/>
    <s v="保外"/>
    <s v="25病区"/>
    <s v="微量注射泵"/>
    <x v="5"/>
    <s v="二类"/>
    <n v="6.1780821917808222"/>
    <s v="3年-8年"/>
    <s v="Y"/>
    <x v="0"/>
  </r>
  <r>
    <n v="1861"/>
    <s v="微量注射泵"/>
    <s v="WZ-50C6"/>
    <s v="浙江大学医学仪器有限"/>
    <s v="在用"/>
    <s v="6病区"/>
    <s v="2011.05.25"/>
    <d v="2011-05-26T00:00:00"/>
    <s v="保外"/>
    <s v="保外"/>
    <s v="6病区"/>
    <s v="微量注射泵"/>
    <x v="5"/>
    <s v="二类"/>
    <n v="6.1780821917808222"/>
    <s v="3年-8年"/>
    <s v="Y"/>
    <x v="0"/>
  </r>
  <r>
    <n v="1862"/>
    <s v="微量注射泵"/>
    <s v="WZ-50C6"/>
    <s v="浙江大学医学仪器有限"/>
    <s v="在用"/>
    <s v="3病区"/>
    <s v="2011.05.25"/>
    <d v="2011-05-26T00:00:00"/>
    <s v="保外"/>
    <s v="保外"/>
    <s v="3病区"/>
    <s v="微量注射泵"/>
    <x v="5"/>
    <s v="二类"/>
    <n v="6.1780821917808222"/>
    <s v="3年-8年"/>
    <s v="Y"/>
    <x v="0"/>
  </r>
  <r>
    <n v="1863"/>
    <s v="微量注射泵"/>
    <s v="WZ-50C6"/>
    <s v="浙江大学医学仪器有限"/>
    <s v="在用"/>
    <s v="24病区"/>
    <s v="2011.05.25"/>
    <d v="2011-05-26T00:00:00"/>
    <s v="保外"/>
    <s v="保外"/>
    <s v="24病区"/>
    <s v="微量注射泵"/>
    <x v="5"/>
    <s v="二类"/>
    <n v="6.1780821917808222"/>
    <s v="3年-8年"/>
    <s v="Y"/>
    <x v="0"/>
  </r>
  <r>
    <n v="1864"/>
    <s v="微量注射泵"/>
    <s v="WZ-50C6"/>
    <s v="浙江大学医学仪器有限"/>
    <s v="在用"/>
    <s v="9病区"/>
    <s v="2011.05.25"/>
    <d v="2011-05-26T00:00:00"/>
    <s v="保外"/>
    <s v="保外"/>
    <s v="9病区"/>
    <s v="微量注射泵"/>
    <x v="5"/>
    <s v="二类"/>
    <n v="6.1780821917808222"/>
    <s v="3年-8年"/>
    <s v="Y"/>
    <x v="0"/>
  </r>
  <r>
    <n v="1865"/>
    <s v="微量注射泵"/>
    <s v="WZ-50C6"/>
    <s v="浙江大学医学仪器有限"/>
    <s v="在用"/>
    <s v="7病区"/>
    <s v="2011.05.25"/>
    <d v="2011-05-26T00:00:00"/>
    <s v="保外"/>
    <s v="保外"/>
    <s v="7病区"/>
    <s v="微量注射泵"/>
    <x v="5"/>
    <s v="二类"/>
    <n v="6.1780821917808222"/>
    <s v="3年-8年"/>
    <s v="Y"/>
    <x v="0"/>
  </r>
  <r>
    <n v="1720"/>
    <s v="心肺听诊触诊模拟人"/>
    <s v="DGN-IV"/>
    <s v="上海胜健医学"/>
    <s v="在用"/>
    <s v="科教处"/>
    <s v="2010.09.06"/>
    <d v="2010-09-06T00:00:00"/>
    <s v="保外"/>
    <s v="保外"/>
    <s v="科教处"/>
    <s v="心肺听诊触诊模拟人"/>
    <x v="9"/>
    <s v="一类"/>
    <n v="6.8958904109589039"/>
    <s v="3年-8年"/>
    <s v="N"/>
    <x v="3"/>
  </r>
  <r>
    <n v="1721"/>
    <s v="冷光源"/>
    <s v="JRL-1"/>
    <s v="桐庐精锐医疗"/>
    <s v="在用"/>
    <s v="31病区"/>
    <s v="2014.11.24"/>
    <d v="2014-11-24T00:00:00"/>
    <s v="保外"/>
    <s v="保外"/>
    <s v="31病区"/>
    <s v="冷光源灯"/>
    <x v="5"/>
    <s v="二类"/>
    <n v="2.6767123287671235"/>
    <s v="2年-3年"/>
    <s v="Y"/>
    <x v="0"/>
  </r>
  <r>
    <n v="1722"/>
    <s v="冷光源"/>
    <s v="JRL-1"/>
    <s v="桐庐精锐医疗"/>
    <s v="在用"/>
    <s v="31病区"/>
    <s v="2014.11.24"/>
    <d v="2014-11-24T00:00:00"/>
    <s v="保外"/>
    <s v="保外"/>
    <s v="31病区"/>
    <s v="冷光源灯"/>
    <x v="5"/>
    <s v="二类"/>
    <n v="2.6767123287671235"/>
    <s v="2年-3年"/>
    <s v="Y"/>
    <x v="0"/>
  </r>
  <r>
    <n v="1723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s v="一类"/>
    <n v="6.1808219178082195"/>
    <s v="3年-8年"/>
    <s v="N"/>
    <x v="3"/>
  </r>
  <r>
    <n v="1724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s v="一类"/>
    <n v="6.1808219178082195"/>
    <s v="3年-8年"/>
    <s v="N"/>
    <x v="3"/>
  </r>
  <r>
    <n v="1725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s v="一类"/>
    <n v="6.1808219178082195"/>
    <s v="3年-8年"/>
    <s v="N"/>
    <x v="3"/>
  </r>
  <r>
    <n v="1726"/>
    <s v="诊察床"/>
    <s v="ZB21"/>
    <s v="上海荣顺金属制品"/>
    <s v="在用"/>
    <s v="超声科"/>
    <s v="2011.05.25"/>
    <d v="2011-05-25T00:00:00"/>
    <s v="保外"/>
    <s v="保外"/>
    <s v="超声科"/>
    <s v="床"/>
    <x v="9"/>
    <s v="一类"/>
    <n v="6.1808219178082195"/>
    <s v="3年-8年"/>
    <s v="N"/>
    <x v="3"/>
  </r>
  <r>
    <n v="1727"/>
    <s v="LED观片灯"/>
    <s v="双联液晶"/>
    <s v="汕头市粤华医疗"/>
    <s v="在用"/>
    <s v="影像中心"/>
    <s v="2006.11.06"/>
    <d v="2006-11-06T00:00:00"/>
    <s v="保外"/>
    <s v="保外"/>
    <s v="影像中心"/>
    <s v="观片灯"/>
    <x v="9"/>
    <s v="一类"/>
    <n v="10.731506849315069"/>
    <s v="8年以上"/>
    <s v="N"/>
    <x v="3"/>
  </r>
  <r>
    <n v="1728"/>
    <s v="LED观片灯"/>
    <s v="双联液晶"/>
    <s v="汕头市粤华医疗"/>
    <s v="在用"/>
    <s v="介入科"/>
    <s v="2006.11.06"/>
    <d v="2006-11-06T00:00:00"/>
    <s v="保外"/>
    <s v="保外"/>
    <s v="DSA室"/>
    <s v="观片灯"/>
    <x v="9"/>
    <s v="一类"/>
    <n v="10.731506849315069"/>
    <s v="8年以上"/>
    <s v="N"/>
    <x v="3"/>
  </r>
  <r>
    <n v="1729"/>
    <s v="LED观片灯"/>
    <s v="双联液晶"/>
    <s v="汕头市粤华医疗"/>
    <s v="在用"/>
    <s v="影像中心"/>
    <s v="2006.11.06"/>
    <d v="2006-11-06T00:00:00"/>
    <s v="保外"/>
    <s v="保外"/>
    <s v="影像中心"/>
    <s v="观片灯"/>
    <x v="9"/>
    <s v="一类"/>
    <n v="10.731506849315069"/>
    <s v="8年以上"/>
    <s v="N"/>
    <x v="3"/>
  </r>
  <r>
    <n v="1730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s v="一类"/>
    <n v="14.293150684931506"/>
    <s v="8年以上"/>
    <s v="N"/>
    <x v="3"/>
  </r>
  <r>
    <n v="1731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s v="一类"/>
    <n v="14.293150684931506"/>
    <s v="8年以上"/>
    <s v="N"/>
    <x v="3"/>
  </r>
  <r>
    <n v="1732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s v="一类"/>
    <n v="14.293150684931506"/>
    <s v="8年以上"/>
    <s v="N"/>
    <x v="3"/>
  </r>
  <r>
    <n v="1733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s v="一类"/>
    <n v="14.293150684931506"/>
    <s v="8年以上"/>
    <s v="N"/>
    <x v="3"/>
  </r>
  <r>
    <n v="1734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s v="一类"/>
    <n v="14.293150684931506"/>
    <s v="8年以上"/>
    <s v="N"/>
    <x v="3"/>
  </r>
  <r>
    <n v="1735"/>
    <s v="X射线防护围裙"/>
    <s v="前0.5mmPB 后0.25mmPB"/>
    <s v="苏州市苏东医用防护"/>
    <s v="在用"/>
    <s v="影像中心"/>
    <s v="2003.04.16"/>
    <d v="2003-04-16T00:00:00"/>
    <s v="保外"/>
    <s v="保外"/>
    <s v="影像中心"/>
    <s v="防护裙"/>
    <x v="14"/>
    <s v="一类"/>
    <n v="14.293150684931506"/>
    <s v="8年以上"/>
    <s v="N"/>
    <x v="3"/>
  </r>
  <r>
    <n v="1736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37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38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39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0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1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2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3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4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5"/>
    <s v="防褥疮床垫"/>
    <s v="Simulflex"/>
    <s v="英国亨特立医疗"/>
    <s v="在用"/>
    <s v="26病区"/>
    <s v="2017.05.18"/>
    <d v="2017-05-19T00:00:00"/>
    <s v="保内"/>
    <s v="保内2018.5"/>
    <s v="26病区"/>
    <s v="防褥疮床垫"/>
    <x v="9"/>
    <s v="一类"/>
    <n v="0.19178082191780821"/>
    <s v="1年以内"/>
    <s v="N"/>
    <x v="3"/>
  </r>
  <r>
    <n v="1746"/>
    <s v="防褥疮床垫"/>
    <s v="Simulflex"/>
    <s v="英国亨特立医疗"/>
    <s v="在用"/>
    <s v="27病区"/>
    <s v="2017.05.18"/>
    <d v="2017-05-19T00:00:00"/>
    <s v="保内"/>
    <s v="保内2018.5"/>
    <s v="27病区"/>
    <s v="防褥疮床垫"/>
    <x v="9"/>
    <s v="一类"/>
    <n v="0.19178082191780821"/>
    <s v="1年以内"/>
    <s v="N"/>
    <x v="3"/>
  </r>
  <r>
    <n v="1747"/>
    <s v="防褥疮床垫"/>
    <s v="Simulflex"/>
    <s v="英国亨特立医疗"/>
    <s v="在用"/>
    <s v="27病区"/>
    <s v="2017.05.18"/>
    <d v="2017-05-19T00:00:00"/>
    <s v="保内"/>
    <s v="保内2018.5"/>
    <s v="27病区"/>
    <s v="防褥疮床垫"/>
    <x v="9"/>
    <s v="一类"/>
    <n v="0.19178082191780821"/>
    <s v="1年以内"/>
    <s v="N"/>
    <x v="3"/>
  </r>
  <r>
    <n v="1748"/>
    <s v="磁控斜卧车"/>
    <s v="RL-XZ-29"/>
    <s v="广州人来"/>
    <s v="在用"/>
    <s v="康复医学科"/>
    <s v="2015.10.15"/>
    <d v="2015-10-15T00:00:00"/>
    <s v="保外"/>
    <s v="保外"/>
    <s v="康复医学科"/>
    <s v="磁控斜卧车"/>
    <x v="9"/>
    <s v="二类"/>
    <n v="1.7863013698630137"/>
    <s v="2年-3年"/>
    <s v="Y"/>
    <x v="2"/>
  </r>
  <r>
    <n v="1749"/>
    <s v="医用电动骨钻"/>
    <s v="YDJZ II"/>
    <s v="上海信晟"/>
    <s v="在用"/>
    <s v="手术室"/>
    <s v="2015.09.08"/>
    <d v="2015-09-08T00:00:00"/>
    <s v="保外"/>
    <s v="保外"/>
    <s v="手术室"/>
    <s v="电动骨钻"/>
    <x v="12"/>
    <s v="二类"/>
    <n v="1.8876712328767122"/>
    <s v="2年-3年"/>
    <s v="Y"/>
    <x v="2"/>
  </r>
  <r>
    <n v="1750"/>
    <s v="医用电动骨钻"/>
    <s v="YDJZ II"/>
    <s v="上海信晟"/>
    <s v="在用"/>
    <s v="手术室"/>
    <s v="2015.09.08"/>
    <d v="2015-09-08T00:00:00"/>
    <s v="保外"/>
    <s v="保外"/>
    <s v="手术室"/>
    <s v="电动骨钻"/>
    <x v="12"/>
    <s v="二类"/>
    <n v="1.8876712328767122"/>
    <s v="2年-3年"/>
    <s v="Y"/>
    <x v="2"/>
  </r>
  <r>
    <n v="1751"/>
    <s v="电热恒温培养箱"/>
    <s v="HH.BII.420-BY"/>
    <s v="上海跃进医疗"/>
    <s v="在用"/>
    <s v="检验科"/>
    <s v="2013.01.15"/>
    <d v="2013-01-15T00:00:00"/>
    <s v="保外"/>
    <s v="保外"/>
    <s v="检验科"/>
    <s v="电热恒温培养箱"/>
    <x v="2"/>
    <s v="二类"/>
    <n v="4.5342465753424657"/>
    <s v="3年-8年"/>
    <s v="Y"/>
    <x v="0"/>
  </r>
  <r>
    <n v="1752"/>
    <s v="电热恒温培养箱"/>
    <s v="HH.BII.420-BY"/>
    <s v="上海跃进医疗"/>
    <s v="在用"/>
    <s v="检验科"/>
    <s v="2013.01.15"/>
    <d v="2013-01-15T00:00:00"/>
    <s v="保外"/>
    <s v="保外"/>
    <s v="检验科"/>
    <s v="电热恒温培养箱"/>
    <x v="2"/>
    <s v="二类"/>
    <n v="4.5342465753424657"/>
    <s v="3年-8年"/>
    <s v="Y"/>
    <x v="0"/>
  </r>
  <r>
    <n v="1753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s v="一类"/>
    <n v="7.0794520547945208"/>
    <s v="3年-8年"/>
    <s v="N"/>
    <x v="3"/>
  </r>
  <r>
    <n v="1754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s v="一类"/>
    <n v="7.0794520547945208"/>
    <s v="3年-8年"/>
    <s v="N"/>
    <x v="3"/>
  </r>
  <r>
    <n v="1755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s v="一类"/>
    <n v="7.0794520547945208"/>
    <s v="3年-8年"/>
    <s v="N"/>
    <x v="3"/>
  </r>
  <r>
    <n v="1756"/>
    <s v="防褥疮床垫"/>
    <s v="XPLA-S"/>
    <s v="吉尔特"/>
    <s v="在用"/>
    <s v="11病区"/>
    <s v="2010.07.01"/>
    <d v="2010-07-01T00:00:00"/>
    <s v="保外"/>
    <s v="保外"/>
    <s v="11病区"/>
    <s v="防褥疮床垫"/>
    <x v="9"/>
    <s v="一类"/>
    <n v="7.0794520547945208"/>
    <s v="3年-8年"/>
    <s v="N"/>
    <x v="3"/>
  </r>
  <r>
    <n v="1757"/>
    <s v="防褥疮床垫"/>
    <s v="XPLA-S"/>
    <s v="吉尔特"/>
    <s v="在用"/>
    <s v="29病区"/>
    <s v="2010.07.01"/>
    <d v="2010-07-01T00:00:00"/>
    <s v="保外"/>
    <s v="保外"/>
    <s v="29病区"/>
    <s v="防褥疮床垫"/>
    <x v="9"/>
    <s v="一类"/>
    <n v="7.0794520547945208"/>
    <s v="3年-8年"/>
    <s v="N"/>
    <x v="3"/>
  </r>
  <r>
    <n v="1758"/>
    <s v="防褥疮床垫"/>
    <s v="XPLA-S"/>
    <s v="吉尔特"/>
    <s v="在用"/>
    <s v="29病区"/>
    <s v="2010.07.01"/>
    <d v="2010-07-01T00:00:00"/>
    <s v="保外"/>
    <s v="保外"/>
    <s v="29病区"/>
    <s v="防褥疮床垫"/>
    <x v="9"/>
    <s v="一类"/>
    <n v="7.0794520547945208"/>
    <s v="3年-8年"/>
    <s v="N"/>
    <x v="3"/>
  </r>
  <r>
    <n v="1759"/>
    <s v="防褥疮床垫"/>
    <s v="XPLA-S"/>
    <s v="吉尔特"/>
    <s v="在用"/>
    <s v="12病区"/>
    <s v="2010.05.19"/>
    <d v="2010-05-19T00:00:00"/>
    <s v="保外"/>
    <s v="保外"/>
    <s v="12病区"/>
    <s v="防褥疮床垫"/>
    <x v="9"/>
    <s v="一类"/>
    <n v="7.1972602739726028"/>
    <s v="3年-8年"/>
    <s v="N"/>
    <x v="3"/>
  </r>
  <r>
    <n v="1760"/>
    <s v="防褥疮床垫"/>
    <s v="XPLA-S"/>
    <s v="吉尔特"/>
    <s v="在用"/>
    <s v="12病区"/>
    <s v="2010.05.19"/>
    <d v="2010-05-19T00:00:00"/>
    <s v="保外"/>
    <s v="保外"/>
    <s v="12病区"/>
    <s v="防褥疮床垫"/>
    <x v="9"/>
    <s v="一类"/>
    <n v="7.1972602739726028"/>
    <s v="3年-8年"/>
    <s v="N"/>
    <x v="3"/>
  </r>
  <r>
    <n v="1761"/>
    <s v="防褥疮床垫"/>
    <s v="XPLA-S"/>
    <s v="吉尔特"/>
    <s v="在用"/>
    <s v="16病区"/>
    <s v="2010.04.22"/>
    <d v="2010-04-22T00:00:00"/>
    <s v="保外"/>
    <s v="保外"/>
    <s v="16病区"/>
    <s v="防褥疮床垫"/>
    <x v="9"/>
    <s v="一类"/>
    <n v="7.2712328767123289"/>
    <s v="3年-8年"/>
    <s v="N"/>
    <x v="3"/>
  </r>
  <r>
    <n v="1762"/>
    <s v="防褥疮床垫"/>
    <s v="XPLA-S"/>
    <s v="吉尔特"/>
    <s v="在用"/>
    <s v="16病区"/>
    <s v="2010.04.22"/>
    <d v="2010-04-22T00:00:00"/>
    <s v="保外"/>
    <s v="保外"/>
    <s v="16病区"/>
    <s v="防褥疮床垫"/>
    <x v="9"/>
    <s v="一类"/>
    <n v="7.2712328767123289"/>
    <s v="3年-8年"/>
    <s v="N"/>
    <x v="3"/>
  </r>
  <r>
    <n v="1763"/>
    <s v="防褥疮床垫"/>
    <s v="LM-CD-A"/>
    <s v="吉迩特上海国际贸易"/>
    <s v="在用"/>
    <s v="3病区"/>
    <s v="2009.06.10"/>
    <d v="2009-06-10T00:00:00"/>
    <s v="保外"/>
    <s v="保外"/>
    <s v="3病区"/>
    <s v="防褥疮床垫"/>
    <x v="9"/>
    <s v="一类"/>
    <n v="8.1369863013698627"/>
    <s v="8年以上"/>
    <s v="N"/>
    <x v="3"/>
  </r>
  <r>
    <n v="1764"/>
    <s v="防褥疮床垫"/>
    <s v="LM-CD-A"/>
    <s v="吉迩特上海国际贸易"/>
    <s v="在用"/>
    <s v="3病区"/>
    <s v="2009.06.10"/>
    <d v="2009-06-10T00:00:00"/>
    <s v="保外"/>
    <s v="保外"/>
    <s v="3病区"/>
    <s v="防褥疮床垫"/>
    <x v="9"/>
    <s v="一类"/>
    <n v="8.1369863013698627"/>
    <s v="8年以上"/>
    <s v="N"/>
    <x v="3"/>
  </r>
  <r>
    <n v="1765"/>
    <s v="防褥疮床垫"/>
    <s v="LM-CD-A"/>
    <s v="吉迩特上海国际贸易"/>
    <s v="在用"/>
    <s v="3病区"/>
    <s v="2009.06.10"/>
    <d v="2009-06-10T00:00:00"/>
    <s v="保外"/>
    <s v="保外"/>
    <s v="3病区"/>
    <s v="防褥疮床垫"/>
    <x v="9"/>
    <s v="一类"/>
    <n v="8.1369863013698627"/>
    <s v="8年以上"/>
    <s v="N"/>
    <x v="3"/>
  </r>
  <r>
    <n v="1766"/>
    <s v="喉镜"/>
    <s v="Ka We(三叶）"/>
    <s v="德国卡威有限公司"/>
    <s v="在用"/>
    <s v="3病区"/>
    <s v="2008.10.27"/>
    <d v="2008-10-27T00:00:00"/>
    <s v="保外"/>
    <s v="保外"/>
    <s v="3病区"/>
    <s v="喉镜"/>
    <x v="7"/>
    <s v="二类"/>
    <n v="8.7561643835616429"/>
    <s v="8年以上"/>
    <s v="Y"/>
    <x v="1"/>
  </r>
  <r>
    <n v="1767"/>
    <s v="喉镜"/>
    <s v="Ka We(三叶）"/>
    <s v="德国卡威有限公司"/>
    <s v="在用"/>
    <s v="3病区"/>
    <s v="2008.10.27"/>
    <d v="2008-10-27T00:00:00"/>
    <s v="保外"/>
    <s v="保外"/>
    <s v="3病区"/>
    <s v="喉镜"/>
    <x v="7"/>
    <s v="二类"/>
    <n v="8.7561643835616429"/>
    <s v="8年以上"/>
    <s v="Y"/>
    <x v="1"/>
  </r>
  <r>
    <n v="1768"/>
    <s v="高压气枪"/>
    <s v="WZ"/>
    <s v="广州市汇日医疗"/>
    <s v="在用"/>
    <s v="供应室"/>
    <s v="2007.11.22"/>
    <d v="2007-11-22T00:00:00"/>
    <s v="保外"/>
    <s v="保外"/>
    <s v="供应室"/>
    <s v="高压气枪"/>
    <x v="9"/>
    <s v="一类"/>
    <n v="9.6876712328767116"/>
    <s v="8年以上"/>
    <s v="Y"/>
    <x v="2"/>
  </r>
  <r>
    <n v="1769"/>
    <s v="冷光源头灯"/>
    <s v="WZ"/>
    <s v="未知制造商"/>
    <s v="在用"/>
    <s v="手术室"/>
    <s v="2002.09.03"/>
    <d v="2002-09-03T00:00:00"/>
    <s v="保外"/>
    <s v="保外"/>
    <s v="手术室"/>
    <s v="冷光源灯"/>
    <x v="5"/>
    <s v="二类"/>
    <n v="14.90958904109589"/>
    <s v="8年以上"/>
    <s v="Y"/>
    <x v="0"/>
  </r>
  <r>
    <n v="1770"/>
    <s v="高压气枪"/>
    <s v="WZ"/>
    <s v="广州市汇日医疗"/>
    <s v="在用"/>
    <s v="手术室"/>
    <s v="2011.08.24"/>
    <d v="2011-08-25T00:00:00"/>
    <s v="保外"/>
    <s v="保外"/>
    <s v="手术室"/>
    <s v="高压气枪"/>
    <x v="5"/>
    <s v="一类"/>
    <n v="5.9287671232876713"/>
    <s v="3年-8年"/>
    <s v="Y"/>
    <x v="0"/>
  </r>
  <r>
    <n v="1771"/>
    <s v="一氧化碳检测仪"/>
    <s v="QT-200"/>
    <s v="南京长鼎环境科技"/>
    <s v="在用"/>
    <s v="25病区"/>
    <s v="2014.04.28"/>
    <d v="2014-04-28T00:00:00"/>
    <s v="保外"/>
    <s v="保外"/>
    <s v="25病区"/>
    <s v="一氧化碳检测仪"/>
    <x v="6"/>
    <s v="二类"/>
    <n v="3.2520547945205478"/>
    <s v="3年-8年"/>
    <s v="Y"/>
    <x v="0"/>
  </r>
  <r>
    <n v="1772"/>
    <s v="喉镜"/>
    <s v="Ka We(三叶）"/>
    <s v="德国卡威有限公司"/>
    <s v="在用"/>
    <s v="2病区"/>
    <s v="2016.03.31"/>
    <d v="2016-03-31T00:00:00"/>
    <s v="保外"/>
    <s v="保外"/>
    <s v="2病区"/>
    <s v="喉镜"/>
    <x v="7"/>
    <s v="二类"/>
    <n v="1.3260273972602741"/>
    <s v="2年-3年"/>
    <s v="Y"/>
    <x v="1"/>
  </r>
  <r>
    <n v="1773"/>
    <s v="牙科手机清洗机"/>
    <s v="Ski-901"/>
    <s v="佛山市多易美"/>
    <s v="在用"/>
    <s v="口腔科"/>
    <s v="2012.08.23"/>
    <d v="2012-08-23T00:00:00"/>
    <s v="保外"/>
    <s v="保外"/>
    <s v="口腔科"/>
    <s v="牙科手机清洗机"/>
    <x v="16"/>
    <s v="二类"/>
    <n v="4.9315068493150687"/>
    <s v="3年-8年"/>
    <s v="Y"/>
    <x v="2"/>
  </r>
  <r>
    <n v="1774"/>
    <s v="喉镜"/>
    <s v="Ka We(三叶）"/>
    <s v="德国卡威有限公司"/>
    <s v="在用"/>
    <s v="麻醉科"/>
    <s v="2011.06.17"/>
    <d v="2011-06-17T00:00:00"/>
    <s v="保外"/>
    <s v="保外"/>
    <s v="麻醉科"/>
    <s v="喉镜"/>
    <x v="7"/>
    <s v="二类"/>
    <n v="6.117808219178082"/>
    <s v="3年-8年"/>
    <s v="Y"/>
    <x v="1"/>
  </r>
  <r>
    <n v="1775"/>
    <s v="喉镜"/>
    <s v="Ka We(三叶）"/>
    <s v="德国卡威有限公司"/>
    <s v="在用"/>
    <s v="麻醉科"/>
    <s v="2011.06.17"/>
    <d v="2011-06-17T00:00:00"/>
    <s v="保外"/>
    <s v="保外"/>
    <s v="麻醉科"/>
    <s v="喉镜"/>
    <x v="7"/>
    <s v="二类"/>
    <n v="6.117808219178082"/>
    <s v="3年-8年"/>
    <s v="Y"/>
    <x v="1"/>
  </r>
  <r>
    <n v="1776"/>
    <s v="喉镜"/>
    <s v="1*3片光纤维"/>
    <s v="德国卡威有限公司"/>
    <s v="在用"/>
    <s v="3病区"/>
    <s v="2011.06.16"/>
    <d v="2011-06-16T00:00:00"/>
    <s v="保外"/>
    <s v="保外"/>
    <s v="3病区"/>
    <s v="喉镜"/>
    <x v="7"/>
    <s v="二类"/>
    <n v="6.1205479452054794"/>
    <s v="3年-8年"/>
    <s v="Y"/>
    <x v="1"/>
  </r>
  <r>
    <n v="1777"/>
    <s v="喉镜"/>
    <s v="卡威成人"/>
    <s v="德国卡威有限公司"/>
    <s v="在用"/>
    <s v="急诊科"/>
    <s v="2011.05.25"/>
    <d v="2011-05-25T00:00:00"/>
    <s v="保外"/>
    <s v="保外"/>
    <s v="急诊科"/>
    <s v="喉镜"/>
    <x v="7"/>
    <s v="二类"/>
    <n v="6.1808219178082195"/>
    <s v="3年-8年"/>
    <s v="Y"/>
    <x v="1"/>
  </r>
  <r>
    <n v="1778"/>
    <s v="喉镜"/>
    <s v="卡威成人"/>
    <s v="德国卡威有限公司"/>
    <s v="在用"/>
    <s v="急诊科"/>
    <s v="2011.05.25"/>
    <d v="2011-05-25T00:00:00"/>
    <s v="保外"/>
    <s v="保外"/>
    <s v="急诊科"/>
    <s v="喉镜"/>
    <x v="7"/>
    <s v="二类"/>
    <n v="6.1808219178082195"/>
    <s v="3年-8年"/>
    <s v="Y"/>
    <x v="1"/>
  </r>
  <r>
    <n v="1779"/>
    <s v="喉镜"/>
    <s v="ka we"/>
    <s v="德国卡威有限公司"/>
    <s v="在用"/>
    <s v="1病区"/>
    <s v="2009.11.23"/>
    <d v="2009-11-23T00:00:00"/>
    <s v="保外"/>
    <s v="保外"/>
    <s v="1病区"/>
    <s v="喉镜"/>
    <x v="7"/>
    <s v="二类"/>
    <n v="7.6821917808219178"/>
    <s v="3年-8年"/>
    <s v="Y"/>
    <x v="1"/>
  </r>
  <r>
    <n v="1780"/>
    <s v="喉镜"/>
    <s v="ka we"/>
    <s v="德国卡威有限公司"/>
    <s v="在用"/>
    <s v="1病区"/>
    <s v="2009.11.23"/>
    <d v="2009-11-23T00:00:00"/>
    <s v="保外"/>
    <s v="保外"/>
    <s v="1病区"/>
    <s v="喉镜"/>
    <x v="7"/>
    <s v="二类"/>
    <n v="7.6821917808219178"/>
    <s v="3年-8年"/>
    <s v="Y"/>
    <x v="1"/>
  </r>
  <r>
    <n v="1781"/>
    <s v="喉镜"/>
    <s v="Ka We(三叶）"/>
    <s v="德国卡威有限公司"/>
    <s v="在用"/>
    <s v="急诊科"/>
    <s v="2009.08.17"/>
    <d v="2009-08-17T00:00:00"/>
    <s v="保外"/>
    <s v="保外"/>
    <s v="急诊科"/>
    <s v="喉镜"/>
    <x v="7"/>
    <s v="二类"/>
    <n v="7.9506849315068493"/>
    <s v="3年-8年"/>
    <s v="Y"/>
    <x v="1"/>
  </r>
  <r>
    <n v="1782"/>
    <s v="喉镜"/>
    <s v="Ka We(三叶）"/>
    <s v="德国卡威有限公司"/>
    <s v="在用"/>
    <s v="5病区"/>
    <s v="2009.07.07"/>
    <d v="2009-07-07T00:00:00"/>
    <s v="保外"/>
    <s v="保外"/>
    <s v="5病区"/>
    <s v="喉镜"/>
    <x v="7"/>
    <s v="二类"/>
    <n v="8.0630136986301366"/>
    <s v="8年以上"/>
    <s v="Y"/>
    <x v="1"/>
  </r>
  <r>
    <n v="1783"/>
    <s v="喉镜"/>
    <s v="Ka we（新生儿）"/>
    <s v="德国卡威有限公司"/>
    <s v="在用"/>
    <s v="9病区"/>
    <s v="2008.05.23"/>
    <d v="2008-05-23T00:00:00"/>
    <s v="保外"/>
    <s v="保外"/>
    <s v="9病区"/>
    <s v="喉镜"/>
    <x v="7"/>
    <s v="二类"/>
    <n v="9.1863013698630134"/>
    <s v="8年以上"/>
    <s v="Y"/>
    <x v="1"/>
  </r>
  <r>
    <n v="1784"/>
    <s v="铅防护服"/>
    <s v="WZ"/>
    <s v="苏州赛伊诺医疗"/>
    <s v="在用"/>
    <s v="核医学科"/>
    <s v="2007.05.29"/>
    <d v="2007-05-29T00:00:00"/>
    <s v="保外"/>
    <s v="保外"/>
    <s v="特检科"/>
    <s v="铅服"/>
    <x v="17"/>
    <s v="一类"/>
    <n v="10.172602739726027"/>
    <s v="8年以上"/>
    <s v="N"/>
    <x v="3"/>
  </r>
  <r>
    <n v="1785"/>
    <s v="铅防护服"/>
    <s v="WZ"/>
    <s v="苏州赛伊诺医疗"/>
    <s v="在用"/>
    <s v="核医学科"/>
    <s v="2007.05.29"/>
    <d v="2007-05-29T00:00:00"/>
    <s v="保外"/>
    <s v="保外"/>
    <s v="特检科"/>
    <s v="铅服"/>
    <x v="17"/>
    <s v="一类"/>
    <n v="10.172602739726027"/>
    <s v="8年以上"/>
    <s v="N"/>
    <x v="3"/>
  </r>
  <r>
    <n v="1693"/>
    <s v="微量注射泵"/>
    <s v="WZ-50C6"/>
    <s v="浙江大学医学仪器有限"/>
    <s v="在用"/>
    <s v="18病区"/>
    <s v="2010.04.22"/>
    <d v="2010-04-22T00:00:00"/>
    <s v="保外"/>
    <s v="保外"/>
    <s v="18病区"/>
    <s v="微量注射泵"/>
    <x v="5"/>
    <s v="二类"/>
    <n v="7.2712328767123289"/>
    <s v="3年-8年"/>
    <s v="Y"/>
    <x v="0"/>
  </r>
  <r>
    <n v="1395"/>
    <s v="微量注射泵"/>
    <s v="WZS-50F6"/>
    <s v="浙江大学医学仪器有限"/>
    <s v="在用"/>
    <s v="麻醉科"/>
    <s v="2009.12.11"/>
    <d v="2009-12-11T00:00:00"/>
    <s v="保外"/>
    <s v="保外"/>
    <s v="麻醉科"/>
    <s v="微量注射泵"/>
    <x v="5"/>
    <s v="二类"/>
    <n v="7.6328767123287671"/>
    <s v="3年-8年"/>
    <s v="Y"/>
    <x v="0"/>
  </r>
  <r>
    <n v="1694"/>
    <s v="微量注射泵"/>
    <s v="WZ-50C6"/>
    <s v="浙江大学医学仪器有限"/>
    <s v="在用"/>
    <s v="麻醉科"/>
    <s v="2009.12.11"/>
    <d v="2009-12-11T00:00:00"/>
    <s v="保外"/>
    <s v="保外"/>
    <s v="麻醉科"/>
    <s v="微量注射泵"/>
    <x v="5"/>
    <s v="二类"/>
    <n v="7.6328767123287671"/>
    <s v="3年-8年"/>
    <s v="Y"/>
    <x v="0"/>
  </r>
  <r>
    <n v="1695"/>
    <s v="微量注射泵"/>
    <s v="WZ-50C6"/>
    <s v="浙江大学医学仪器有限"/>
    <s v="在用"/>
    <s v="1病区"/>
    <s v="2009.11.30"/>
    <d v="2009-11-30T00:00:00"/>
    <s v="保外"/>
    <s v="保外"/>
    <s v="1病区"/>
    <s v="微量注射泵"/>
    <x v="5"/>
    <s v="二类"/>
    <n v="7.6630136986301371"/>
    <s v="3年-8年"/>
    <s v="Y"/>
    <x v="0"/>
  </r>
  <r>
    <n v="1696"/>
    <s v="微量注射泵"/>
    <s v="WZ-50C6"/>
    <s v="浙江大学医学仪器有限"/>
    <s v="在用"/>
    <s v="1病区"/>
    <s v="2009.11.30"/>
    <d v="2009-11-30T00:00:00"/>
    <s v="保外"/>
    <s v="保外"/>
    <s v="1病区"/>
    <s v="微量注射泵"/>
    <x v="5"/>
    <s v="二类"/>
    <n v="7.6630136986301371"/>
    <s v="3年-8年"/>
    <s v="Y"/>
    <x v="0"/>
  </r>
  <r>
    <n v="1697"/>
    <s v="微量注射泵"/>
    <s v="WZ-50C6"/>
    <s v="浙江大学医学仪器有限"/>
    <s v="在用"/>
    <s v="5病区"/>
    <s v="2009.09.24"/>
    <d v="2009-09-24T00:00:00"/>
    <s v="保外"/>
    <s v="保外"/>
    <s v="5病区"/>
    <s v="微量注射泵"/>
    <x v="5"/>
    <s v="二类"/>
    <n v="7.8465753424657532"/>
    <s v="3年-8年"/>
    <s v="Y"/>
    <x v="0"/>
  </r>
  <r>
    <n v="1698"/>
    <s v="微量注射泵"/>
    <s v="WZ-50C6"/>
    <s v="浙江大学医学仪器有限"/>
    <s v="在用"/>
    <s v="9病区"/>
    <s v="2009.09.24"/>
    <d v="2009-09-24T00:00:00"/>
    <s v="保外"/>
    <s v="保外"/>
    <s v="9病区"/>
    <s v="微量注射泵"/>
    <x v="5"/>
    <s v="二类"/>
    <n v="7.8465753424657532"/>
    <s v="3年-8年"/>
    <s v="Y"/>
    <x v="0"/>
  </r>
  <r>
    <n v="1699"/>
    <s v="微量注射泵"/>
    <s v="WZ-50C6"/>
    <s v="浙江大学医学仪器有限"/>
    <s v="在用"/>
    <s v="9病区"/>
    <s v="2009.09.24"/>
    <d v="2009-09-24T00:00:00"/>
    <s v="保外"/>
    <s v="保外"/>
    <s v="9病区"/>
    <s v="微量注射泵"/>
    <x v="5"/>
    <s v="二类"/>
    <n v="7.8465753424657532"/>
    <s v="3年-8年"/>
    <s v="Y"/>
    <x v="0"/>
  </r>
  <r>
    <n v="1700"/>
    <s v="微量注射泵"/>
    <s v="WZ-50C6"/>
    <s v="浙江大学医学仪器有限"/>
    <s v="在用"/>
    <s v="9病区"/>
    <s v="2009.09.24"/>
    <d v="2009-09-24T00:00:00"/>
    <s v="保外"/>
    <s v="保外"/>
    <s v="9病区"/>
    <s v="微量注射泵"/>
    <x v="5"/>
    <s v="二类"/>
    <n v="7.8465753424657532"/>
    <s v="3年-8年"/>
    <s v="Y"/>
    <x v="0"/>
  </r>
  <r>
    <n v="1795"/>
    <s v="心肺复苏模拟人(婴儿)"/>
    <s v="KAR/CRP 160"/>
    <s v="上海胜健医学"/>
    <s v="在用"/>
    <s v="9病区"/>
    <s v="2009.12.05"/>
    <d v="2009-12-05T00:00:00"/>
    <s v="保外"/>
    <s v="保外"/>
    <s v="9病区"/>
    <s v="心肺复苏模拟人"/>
    <x v="9"/>
    <s v="一类"/>
    <n v="7.6493150684931503"/>
    <s v="3年-8年"/>
    <s v="N"/>
    <x v="3"/>
  </r>
  <r>
    <n v="1796"/>
    <s v="牵开器"/>
    <s v="WZ"/>
    <s v="未知制造商"/>
    <s v="在用"/>
    <s v="手术室"/>
    <s v="2002.10.07"/>
    <d v="2002-10-07T00:00:00"/>
    <s v="保外"/>
    <s v="保外"/>
    <s v="手术室"/>
    <s v="牵开器"/>
    <x v="5"/>
    <s v="一类"/>
    <n v="14.816438356164383"/>
    <s v="8年以上"/>
    <s v="Y"/>
    <x v="0"/>
  </r>
  <r>
    <n v="1797"/>
    <s v="空气消毒器"/>
    <s v="YKX.Z-B-1000"/>
    <s v="山东新华"/>
    <s v="在用"/>
    <s v="27病区"/>
    <s v="2017.05.25"/>
    <d v="2017-05-29T00:00:00"/>
    <s v="保内"/>
    <s v="保内2018.5"/>
    <s v="27病区"/>
    <s v="空气消毒器"/>
    <x v="9"/>
    <s v="一类"/>
    <n v="0.16438356164383561"/>
    <s v="1年以内"/>
    <s v="Y"/>
    <x v="2"/>
  </r>
  <r>
    <n v="1798"/>
    <s v="空气消毒器"/>
    <s v="YKX.Z-B-1000"/>
    <s v="山东新华"/>
    <s v="在用"/>
    <s v="27病区"/>
    <s v="2017.05.25"/>
    <d v="2017-05-29T00:00:00"/>
    <s v="保内"/>
    <s v="保内2018.5"/>
    <s v="27病区"/>
    <s v="空气消毒器"/>
    <x v="9"/>
    <s v="一类"/>
    <n v="0.16438356164383561"/>
    <s v="1年以内"/>
    <s v="Y"/>
    <x v="2"/>
  </r>
  <r>
    <n v="1799"/>
    <s v="空气消毒器"/>
    <s v="YKX.Z-B-800"/>
    <s v="山东新华"/>
    <s v="在用"/>
    <s v="急诊科"/>
    <s v="2016.12.27"/>
    <d v="2016-12-30T00:00:00"/>
    <s v="保内"/>
    <s v="保内2017.12"/>
    <s v="急诊科清创室"/>
    <s v="空气消毒器"/>
    <x v="9"/>
    <s v="一类"/>
    <n v="0.57534246575342463"/>
    <s v="1年以内"/>
    <s v="Y"/>
    <x v="2"/>
  </r>
  <r>
    <n v="1800"/>
    <s v="空气消毒器"/>
    <s v="YKX.Z-Y-800"/>
    <s v="山东新华"/>
    <s v="在用"/>
    <s v="1病区"/>
    <s v="2016.12.24"/>
    <d v="2016-12-30T00:00:00"/>
    <s v="保内"/>
    <s v="保内2017.12"/>
    <s v="1病区"/>
    <s v="空气消毒器"/>
    <x v="9"/>
    <s v="一类"/>
    <n v="0.57534246575342463"/>
    <s v="1年以内"/>
    <s v="Y"/>
    <x v="2"/>
  </r>
  <r>
    <n v="1801"/>
    <s v="空气消毒器"/>
    <s v="YKX.Z-1200"/>
    <s v="山东新华"/>
    <s v="在用"/>
    <s v="1病区"/>
    <s v="2016.12.24"/>
    <d v="2016-12-30T00:00:00"/>
    <s v="保内"/>
    <s v="保内2017.12"/>
    <s v="1病区"/>
    <s v="空气消毒器"/>
    <x v="9"/>
    <s v="一类"/>
    <n v="0.57534246575342463"/>
    <s v="1年以内"/>
    <s v="Y"/>
    <x v="2"/>
  </r>
  <r>
    <n v="1802"/>
    <s v="空气消毒器"/>
    <s v="YKX.Z-Y-800"/>
    <s v="山东新华"/>
    <s v="在用"/>
    <s v="2病区"/>
    <s v="2016.12.06"/>
    <d v="2016-12-07T00:00:00"/>
    <s v="保内"/>
    <s v="保内2017.12"/>
    <s v="2病区"/>
    <s v="空气消毒器"/>
    <x v="9"/>
    <s v="一类"/>
    <n v="0.63835616438356169"/>
    <s v="1年以内"/>
    <s v="Y"/>
    <x v="2"/>
  </r>
  <r>
    <n v="1803"/>
    <s v="空气消毒器"/>
    <s v="YKX.Z-B-800"/>
    <s v="山东新华"/>
    <s v="在用"/>
    <s v="血透室"/>
    <s v="2016.11.07"/>
    <d v="2016-11-08T00:00:00"/>
    <s v="保内"/>
    <s v="保内2017.11"/>
    <s v="血透室"/>
    <s v="空气消毒器"/>
    <x v="9"/>
    <s v="一类"/>
    <n v="0.71780821917808224"/>
    <s v="1年以内"/>
    <s v="Y"/>
    <x v="2"/>
  </r>
  <r>
    <n v="1804"/>
    <s v="光固化机"/>
    <s v="KT-C7970"/>
    <s v="瑞士康特齿科集团"/>
    <s v="在用"/>
    <s v="口腔科"/>
    <s v="2015.06.12"/>
    <d v="2015-06-12T00:00:00"/>
    <s v="保外"/>
    <s v="保外"/>
    <s v="口腔科"/>
    <s v="光固化机"/>
    <x v="16"/>
    <s v="二类"/>
    <n v="2.128767123287671"/>
    <s v="2年-3年"/>
    <s v="Y"/>
    <x v="2"/>
  </r>
  <r>
    <n v="1805"/>
    <s v="空气消毒器"/>
    <s v="YKX.Z-800(移动式)"/>
    <s v="山东新华"/>
    <s v="在用"/>
    <s v="10病区"/>
    <s v="2015.06.01"/>
    <d v="2015-06-01T00:00:00"/>
    <s v="保外"/>
    <s v="保外"/>
    <s v="10病区"/>
    <s v="空气消毒器"/>
    <x v="9"/>
    <s v="一类"/>
    <n v="2.1589041095890411"/>
    <s v="2年-3年"/>
    <s v="Y"/>
    <x v="2"/>
  </r>
  <r>
    <n v="1806"/>
    <s v="空气消毒器"/>
    <s v="YKX.Z-800(移动式)"/>
    <s v="山东新华"/>
    <s v="在用"/>
    <s v="10病区"/>
    <s v="2015.06.01"/>
    <d v="2015-06-01T00:00:00"/>
    <s v="保外"/>
    <s v="保外"/>
    <s v="10病区"/>
    <s v="空气消毒器"/>
    <x v="9"/>
    <s v="一类"/>
    <n v="2.1589041095890411"/>
    <s v="2年-3年"/>
    <s v="Y"/>
    <x v="2"/>
  </r>
  <r>
    <n v="1807"/>
    <s v="喉镜"/>
    <s v="Ka we（新生儿）"/>
    <s v="德国卡威有限公司"/>
    <s v="在用"/>
    <s v="麻醉科"/>
    <s v="2014.08.19"/>
    <d v="2014-08-19T00:00:00"/>
    <s v="保外"/>
    <s v="保外"/>
    <s v="麻醉科"/>
    <s v="喉镜"/>
    <x v="7"/>
    <s v="二类"/>
    <n v="2.9424657534246577"/>
    <s v="2年-3年"/>
    <s v="Y"/>
    <x v="1"/>
  </r>
  <r>
    <n v="1808"/>
    <s v="光固化机"/>
    <s v="KT-C7970"/>
    <s v="瑞士康特齿科集团"/>
    <s v="在用"/>
    <s v="口腔科"/>
    <s v="2014.06.24"/>
    <d v="2014-06-24T00:00:00"/>
    <s v="保外"/>
    <s v="保外"/>
    <s v="口腔科"/>
    <s v="光固化机"/>
    <x v="16"/>
    <s v="二类"/>
    <n v="3.095890410958904"/>
    <s v="3年-8年"/>
    <s v="Y"/>
    <x v="2"/>
  </r>
  <r>
    <n v="1809"/>
    <s v="光固化机"/>
    <s v="KT-C7970"/>
    <s v="瑞士康特齿科集团"/>
    <s v="在用"/>
    <s v="口腔科"/>
    <s v="2014.05.21"/>
    <d v="2014-05-21T00:00:00"/>
    <s v="保外"/>
    <s v="保外"/>
    <s v="口腔科"/>
    <s v="光固化机"/>
    <x v="16"/>
    <s v="二类"/>
    <n v="3.1890410958904107"/>
    <s v="3年-8年"/>
    <s v="Y"/>
    <x v="2"/>
  </r>
  <r>
    <n v="1810"/>
    <s v="平车"/>
    <s v="定制"/>
    <s v="张家港市乐余永茂机械"/>
    <s v="在用"/>
    <s v="门诊部"/>
    <s v="2012.12.31"/>
    <d v="2012-12-31T00:00:00"/>
    <s v="保外"/>
    <s v="保外"/>
    <s v="氧舱室"/>
    <s v="高压氧舱"/>
    <x v="8"/>
    <s v="三类"/>
    <n v="4.5753424657534243"/>
    <s v="3年-8年"/>
    <s v="Y"/>
    <x v="0"/>
  </r>
  <r>
    <n v="1811"/>
    <s v="空气消毒器"/>
    <s v="YKX.Z-800(移动式)"/>
    <s v="山东新华"/>
    <s v="在用"/>
    <s v="23病区"/>
    <s v="2012.08.08"/>
    <d v="2012-08-08T00:00:00"/>
    <s v="保外"/>
    <s v="保外"/>
    <s v="23病区"/>
    <s v="空气消毒器"/>
    <x v="9"/>
    <s v="一类"/>
    <n v="4.9726027397260273"/>
    <s v="3年-8年"/>
    <s v="Y"/>
    <x v="2"/>
  </r>
  <r>
    <n v="1812"/>
    <s v="空气消毒器"/>
    <s v="YKX.Z-800(移动式)"/>
    <s v="山东新华"/>
    <s v="在用"/>
    <s v="26病区"/>
    <s v="2012.08.08"/>
    <d v="2012-08-08T00:00:00"/>
    <s v="保外"/>
    <s v="保外"/>
    <s v="26病区"/>
    <s v="空气消毒器"/>
    <x v="9"/>
    <s v="一类"/>
    <n v="4.9726027397260273"/>
    <s v="3年-8年"/>
    <s v="Y"/>
    <x v="2"/>
  </r>
  <r>
    <n v="1813"/>
    <s v="无油空压机"/>
    <s v="YJ60"/>
    <s v="上海医成实业"/>
    <s v="在用"/>
    <s v="口腔科"/>
    <s v="2011.06.15"/>
    <d v="2011-06-15T00:00:00"/>
    <s v="保外"/>
    <s v="保外"/>
    <s v="口腔科"/>
    <s v="无油空压机"/>
    <x v="16"/>
    <s v="二类"/>
    <n v="6.1232876712328768"/>
    <s v="3年-8年"/>
    <s v="Y"/>
    <x v="2"/>
  </r>
  <r>
    <n v="1814"/>
    <s v="空气消毒器"/>
    <s v="KT-G100"/>
    <s v="江苏巨光光电"/>
    <s v="在用"/>
    <s v="急诊科"/>
    <s v="2011.05.25"/>
    <d v="2011-05-26T00:00:00"/>
    <s v="保外"/>
    <s v="保外"/>
    <s v="急诊科"/>
    <s v="空气消毒器"/>
    <x v="9"/>
    <s v="一类"/>
    <n v="6.1780821917808222"/>
    <s v="3年-8年"/>
    <s v="Y"/>
    <x v="2"/>
  </r>
  <r>
    <n v="1815"/>
    <s v="空气消毒器"/>
    <s v="KT-G100"/>
    <s v="江苏巨光光电"/>
    <s v="在用"/>
    <s v="急诊科"/>
    <s v="2011.05.25"/>
    <d v="2011-05-26T00:00:00"/>
    <s v="保外"/>
    <s v="保外"/>
    <s v="急诊科"/>
    <s v="空气消毒器"/>
    <x v="9"/>
    <s v="一类"/>
    <n v="6.1780821917808222"/>
    <s v="3年-8年"/>
    <s v="Y"/>
    <x v="2"/>
  </r>
  <r>
    <n v="1816"/>
    <s v="空气消毒器"/>
    <s v="YKX.Z-800(移动式)"/>
    <s v="山东新华"/>
    <s v="在用"/>
    <s v="急诊科"/>
    <s v="2011.05.25"/>
    <d v="2011-08-08T00:00:00"/>
    <s v="保外"/>
    <s v="保外"/>
    <s v="急诊科"/>
    <s v="空气消毒器"/>
    <x v="9"/>
    <s v="一类"/>
    <n v="5.9753424657534246"/>
    <s v="3年-8年"/>
    <s v="Y"/>
    <x v="2"/>
  </r>
  <r>
    <n v="1817"/>
    <s v="空气消毒器"/>
    <s v="YKX.Z-800(移动式)"/>
    <s v="山东新华"/>
    <s v="在用"/>
    <s v="急诊科"/>
    <s v="2011.05.25"/>
    <d v="2011-05-26T00:00:00"/>
    <s v="保外"/>
    <s v="保外"/>
    <s v="急诊科"/>
    <s v="空气消毒器"/>
    <x v="9"/>
    <s v="一类"/>
    <n v="6.1780821917808222"/>
    <s v="3年-8年"/>
    <s v="Y"/>
    <x v="2"/>
  </r>
  <r>
    <n v="1818"/>
    <s v="空气消毒器"/>
    <s v="YKX.Z-800(移动式)"/>
    <s v="山东新华"/>
    <s v="在用"/>
    <s v="9病区"/>
    <s v="2011.05.25"/>
    <d v="2011-05-26T00:00:00"/>
    <s v="保外"/>
    <s v="保外"/>
    <s v="9病区"/>
    <s v="空气消毒器"/>
    <x v="9"/>
    <s v="一类"/>
    <n v="6.1780821917808222"/>
    <s v="3年-8年"/>
    <s v="Y"/>
    <x v="2"/>
  </r>
  <r>
    <n v="1819"/>
    <s v="雾化器"/>
    <s v="百瑞 Junior BOYN"/>
    <s v="常熟市民驰"/>
    <s v="在用"/>
    <s v="9病区"/>
    <s v="2008.12.26"/>
    <d v="2008-12-26T00:00:00"/>
    <s v="保外"/>
    <s v="保外"/>
    <s v="9病区"/>
    <s v="雾化器"/>
    <x v="9"/>
    <s v="二类"/>
    <n v="8.5917808219178085"/>
    <s v="8年以上"/>
    <s v="Y"/>
    <x v="2"/>
  </r>
  <r>
    <n v="1820"/>
    <s v="射频双极凝固器"/>
    <s v="GD350S3"/>
    <s v="上海沪通"/>
    <s v="在用"/>
    <s v="手术室"/>
    <s v="1997.10.01"/>
    <d v="1997-10-01T00:00:00"/>
    <s v="保外"/>
    <s v="保外"/>
    <s v="手术室"/>
    <s v="射频双极凝固器"/>
    <x v="10"/>
    <s v="三类"/>
    <n v="19.835616438356166"/>
    <s v="8年以上"/>
    <s v="Y"/>
    <x v="1"/>
  </r>
  <r>
    <n v="1396"/>
    <s v="微量注射泵"/>
    <s v="WZS-50F6"/>
    <s v="浙江大学医学仪器有限"/>
    <s v="在用"/>
    <s v="26病区"/>
    <s v="2009.05.23"/>
    <d v="2009-05-23T00:00:00"/>
    <s v="保外"/>
    <s v="保外"/>
    <s v="26病区"/>
    <s v="微量注射泵"/>
    <x v="5"/>
    <s v="二类"/>
    <n v="8.1863013698630134"/>
    <s v="8年以上"/>
    <s v="Y"/>
    <x v="0"/>
  </r>
  <r>
    <n v="1397"/>
    <s v="微量注射泵"/>
    <s v="WZS-50F6"/>
    <s v="浙江大学医学仪器有限"/>
    <s v="在用"/>
    <s v="26病区"/>
    <s v="2009.05.23"/>
    <d v="2009-05-23T00:00:00"/>
    <s v="保外"/>
    <s v="保外"/>
    <s v="26病区"/>
    <s v="微量注射泵"/>
    <x v="5"/>
    <s v="二类"/>
    <n v="8.1863013698630134"/>
    <s v="8年以上"/>
    <s v="Y"/>
    <x v="0"/>
  </r>
  <r>
    <n v="1398"/>
    <s v="微量注射泵"/>
    <s v="WZS-50F6"/>
    <s v="浙江大学医学仪器有限"/>
    <s v="在用"/>
    <s v="26病区"/>
    <s v="2009.05.23"/>
    <d v="2009-05-23T00:00:00"/>
    <s v="保外"/>
    <s v="保外"/>
    <s v="26病区"/>
    <s v="微量注射泵"/>
    <x v="5"/>
    <s v="二类"/>
    <n v="8.1863013698630134"/>
    <s v="8年以上"/>
    <s v="Y"/>
    <x v="0"/>
  </r>
  <r>
    <n v="1701"/>
    <s v="微量注射泵"/>
    <s v="WZ50C6"/>
    <s v="浙江大学医学仪器有限"/>
    <s v="在用"/>
    <s v="8病区"/>
    <s v="2009.02.11"/>
    <d v="2009-02-11T00:00:00"/>
    <s v="保外"/>
    <s v="保外"/>
    <s v="8病区"/>
    <s v="微量注射泵"/>
    <x v="5"/>
    <s v="二类"/>
    <n v="8.463013698630137"/>
    <s v="8年以上"/>
    <s v="Y"/>
    <x v="0"/>
  </r>
  <r>
    <n v="1399"/>
    <s v="微量注射泵"/>
    <s v="WZS-50F6"/>
    <s v="浙江大学医学仪器有限"/>
    <s v="在用"/>
    <s v="25病区"/>
    <s v="2008.04.28"/>
    <d v="2008-04-28T00:00:00"/>
    <s v="保外"/>
    <s v="保外"/>
    <s v="25病区"/>
    <s v="微量注射泵"/>
    <x v="5"/>
    <s v="二类"/>
    <n v="9.2547945205479447"/>
    <s v="8年以上"/>
    <s v="Y"/>
    <x v="0"/>
  </r>
  <r>
    <n v="1702"/>
    <s v="微量注射泵"/>
    <s v="WZ-50C6"/>
    <s v="浙江大学医学仪器有限"/>
    <s v="在用"/>
    <s v="1病区"/>
    <s v="2008.04.28"/>
    <d v="2008-04-28T00:00:00"/>
    <s v="保外"/>
    <s v="保外"/>
    <s v="1病区"/>
    <s v="微量注射泵"/>
    <x v="5"/>
    <s v="二类"/>
    <n v="9.2547945205479447"/>
    <s v="8年以上"/>
    <s v="Y"/>
    <x v="0"/>
  </r>
  <r>
    <n v="1703"/>
    <s v="微量注射泵"/>
    <s v="WZ-50C6"/>
    <s v="浙江大学医学仪器有限"/>
    <s v="在用"/>
    <s v="25病区"/>
    <s v="2008.04.28"/>
    <d v="2008-04-28T00:00:00"/>
    <s v="保外"/>
    <s v="保外"/>
    <s v="25病区"/>
    <s v="微量注射泵"/>
    <x v="5"/>
    <s v="二类"/>
    <n v="9.2547945205479447"/>
    <s v="8年以上"/>
    <s v="Y"/>
    <x v="0"/>
  </r>
  <r>
    <n v="1704"/>
    <s v="微量注射泵"/>
    <s v="WZ-50C6"/>
    <s v="浙江大学医学仪器有限"/>
    <s v="在用"/>
    <s v="25病区"/>
    <s v="2008.04.28"/>
    <d v="2008-04-28T00:00:00"/>
    <s v="保外"/>
    <s v="保外"/>
    <s v="25病区"/>
    <s v="微量注射泵"/>
    <x v="5"/>
    <s v="二类"/>
    <n v="9.2547945205479447"/>
    <s v="8年以上"/>
    <s v="Y"/>
    <x v="0"/>
  </r>
  <r>
    <n v="1400"/>
    <s v="微量注射泵"/>
    <s v="WZS-50F6"/>
    <s v="浙江大学医学仪器有限"/>
    <s v="在用"/>
    <s v="26病区"/>
    <s v="2008.02.27"/>
    <d v="2008-02-27T00:00:00"/>
    <s v="保外"/>
    <s v="保外"/>
    <s v="26病区"/>
    <s v="微量注射泵"/>
    <x v="5"/>
    <s v="二类"/>
    <n v="9.4219178082191775"/>
    <s v="8年以上"/>
    <s v="Y"/>
    <x v="0"/>
  </r>
  <r>
    <n v="1401"/>
    <s v="微量注射泵"/>
    <s v="WZS-50F6"/>
    <s v="浙江大学医学仪器有限"/>
    <s v="在用"/>
    <s v="26病区"/>
    <s v="2008.02.27"/>
    <d v="2008-02-27T00:00:00"/>
    <s v="保外"/>
    <s v="保外"/>
    <s v="26病区"/>
    <s v="微量注射泵"/>
    <x v="5"/>
    <s v="二类"/>
    <n v="9.4219178082191775"/>
    <s v="8年以上"/>
    <s v="Y"/>
    <x v="0"/>
  </r>
  <r>
    <n v="1705"/>
    <s v="微量注射泵"/>
    <s v="WZ-50C6"/>
    <s v="浙江大学医学仪器有限"/>
    <s v="在用"/>
    <s v="26病区"/>
    <s v="2008.02.27"/>
    <d v="2008-02-27T00:00:00"/>
    <s v="保外"/>
    <s v="保外"/>
    <s v="26病区"/>
    <s v="微量注射泵"/>
    <x v="5"/>
    <s v="二类"/>
    <n v="9.4219178082191775"/>
    <s v="8年以上"/>
    <s v="Y"/>
    <x v="0"/>
  </r>
  <r>
    <n v="1402"/>
    <s v="微量注射泵"/>
    <s v="WZS-50F6"/>
    <s v="浙江大学医学仪器有限"/>
    <s v="在用"/>
    <s v="21病区"/>
    <s v="2007.11.21"/>
    <d v="2007-11-21T00:00:00"/>
    <s v="保外"/>
    <s v="保外"/>
    <s v="21病区"/>
    <s v="微量注射泵"/>
    <x v="5"/>
    <s v="二类"/>
    <n v="9.6904109589041099"/>
    <s v="8年以上"/>
    <s v="Y"/>
    <x v="0"/>
  </r>
  <r>
    <n v="1706"/>
    <s v="微量注射泵"/>
    <s v="WZ-50C6"/>
    <s v="浙江大学医学仪器有限"/>
    <s v="在用"/>
    <s v="26病区"/>
    <s v="2007.11.08"/>
    <d v="2007-11-08T00:00:00"/>
    <s v="保外"/>
    <s v="保外"/>
    <s v="26病区"/>
    <s v="微量注射泵"/>
    <x v="5"/>
    <s v="二类"/>
    <n v="9.7260273972602747"/>
    <s v="8年以上"/>
    <s v="Y"/>
    <x v="0"/>
  </r>
  <r>
    <n v="1707"/>
    <s v="微量注射泵"/>
    <s v="WZ-50C6"/>
    <s v="浙江大学医学仪器有限"/>
    <s v="在用"/>
    <s v="17病区"/>
    <s v="2007.10.16"/>
    <d v="2007-10-16T00:00:00"/>
    <s v="保外"/>
    <s v="保外"/>
    <s v="17病区"/>
    <s v="微量注射泵"/>
    <x v="5"/>
    <s v="二类"/>
    <n v="9.7890410958904113"/>
    <s v="8年以上"/>
    <s v="Y"/>
    <x v="0"/>
  </r>
  <r>
    <n v="1708"/>
    <s v="微量注射泵"/>
    <s v="WZ-50C6"/>
    <s v="浙江大学医学仪器有限"/>
    <s v="在用"/>
    <s v="10病区"/>
    <s v="2007.10.16"/>
    <d v="2007-10-16T00:00:00"/>
    <s v="保外"/>
    <s v="保外"/>
    <s v="10病区"/>
    <s v="微量注射泵"/>
    <x v="5"/>
    <s v="二类"/>
    <n v="9.7890410958904113"/>
    <s v="8年以上"/>
    <s v="Y"/>
    <x v="0"/>
  </r>
  <r>
    <n v="1709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s v="二类"/>
    <n v="9.7890410958904113"/>
    <s v="8年以上"/>
    <s v="Y"/>
    <x v="0"/>
  </r>
  <r>
    <n v="1710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s v="二类"/>
    <n v="9.7890410958904113"/>
    <s v="8年以上"/>
    <s v="Y"/>
    <x v="0"/>
  </r>
  <r>
    <n v="1711"/>
    <s v="微量注射泵"/>
    <s v="WZ-50C6"/>
    <s v="浙江大学医学仪器有限"/>
    <s v="在用"/>
    <s v="10病区"/>
    <s v="2007.10.16"/>
    <d v="2007-10-16T00:00:00"/>
    <s v="保外"/>
    <s v="保外"/>
    <s v="10病区"/>
    <s v="微量注射泵"/>
    <x v="5"/>
    <s v="二类"/>
    <n v="9.7890410958904113"/>
    <s v="8年以上"/>
    <s v="Y"/>
    <x v="0"/>
  </r>
  <r>
    <n v="1712"/>
    <s v="微量注射泵"/>
    <s v="WZ-50C6"/>
    <s v="浙江大学医学仪器有限"/>
    <s v="在用"/>
    <s v="10病区"/>
    <s v="2007.10.16"/>
    <d v="2007-10-16T00:00:00"/>
    <s v="保外"/>
    <s v="保外"/>
    <s v="10病区"/>
    <s v="微量注射泵"/>
    <x v="5"/>
    <s v="二类"/>
    <n v="9.7890410958904113"/>
    <s v="8年以上"/>
    <s v="Y"/>
    <x v="0"/>
  </r>
  <r>
    <n v="1713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s v="二类"/>
    <n v="9.7890410958904113"/>
    <s v="8年以上"/>
    <s v="Y"/>
    <x v="0"/>
  </r>
  <r>
    <n v="1714"/>
    <s v="微量注射泵"/>
    <s v="WZ-50C6"/>
    <s v="浙江大学医学仪器有限"/>
    <s v="在用"/>
    <s v="9病区"/>
    <s v="2007.10.16"/>
    <d v="2007-10-16T00:00:00"/>
    <s v="保外"/>
    <s v="保外"/>
    <s v="9病区"/>
    <s v="微量注射泵"/>
    <x v="5"/>
    <s v="二类"/>
    <n v="9.7890410958904113"/>
    <s v="8年以上"/>
    <s v="Y"/>
    <x v="0"/>
  </r>
  <r>
    <n v="1715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s v="二类"/>
    <n v="9.8547945205479444"/>
    <s v="8年以上"/>
    <s v="Y"/>
    <x v="0"/>
  </r>
  <r>
    <n v="1716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s v="二类"/>
    <n v="9.8547945205479444"/>
    <s v="8年以上"/>
    <s v="Y"/>
    <x v="0"/>
  </r>
  <r>
    <n v="1717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s v="二类"/>
    <n v="9.8547945205479444"/>
    <s v="8年以上"/>
    <s v="Y"/>
    <x v="0"/>
  </r>
  <r>
    <n v="1718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s v="二类"/>
    <n v="9.8547945205479444"/>
    <s v="8年以上"/>
    <s v="Y"/>
    <x v="0"/>
  </r>
  <r>
    <n v="1719"/>
    <s v="微量注射泵"/>
    <s v="WZ-50C6"/>
    <s v="浙江大学医学仪器有限"/>
    <s v="在用"/>
    <s v="9病区"/>
    <s v="2007.09.22"/>
    <d v="2007-09-22T00:00:00"/>
    <s v="保外"/>
    <s v="保外"/>
    <s v="9病区"/>
    <s v="微量注射泵"/>
    <x v="5"/>
    <s v="二类"/>
    <n v="9.8547945205479444"/>
    <s v="8年以上"/>
    <s v="Y"/>
    <x v="0"/>
  </r>
  <r>
    <n v="1678"/>
    <s v="微量注射泵"/>
    <s v="WZ-50C6"/>
    <s v="浙江大学医学仪器有限"/>
    <s v="在用"/>
    <s v="27病区"/>
    <s v="2007.09.19"/>
    <d v="2007-09-19T00:00:00"/>
    <s v="保外"/>
    <s v="保外"/>
    <s v="27病区"/>
    <s v="微量注射泵"/>
    <x v="5"/>
    <s v="二类"/>
    <n v="9.8630136986301373"/>
    <s v="8年以上"/>
    <s v="Y"/>
    <x v="0"/>
  </r>
  <r>
    <n v="1679"/>
    <s v="微量注射泵"/>
    <s v="WZ-50C6"/>
    <s v="浙江大学医学仪器有限"/>
    <s v="在用"/>
    <s v="27病区"/>
    <s v="2007.09.19"/>
    <d v="2007-09-19T00:00:00"/>
    <s v="保外"/>
    <s v="保外"/>
    <s v="27病区"/>
    <s v="微量注射泵"/>
    <x v="5"/>
    <s v="二类"/>
    <n v="9.8630136986301373"/>
    <s v="8年以上"/>
    <s v="Y"/>
    <x v="0"/>
  </r>
  <r>
    <n v="1680"/>
    <s v="微量注射泵"/>
    <s v="WZ-50C6"/>
    <s v="浙江大学医学仪器有限"/>
    <s v="在用"/>
    <s v="28病区"/>
    <s v="2007.08.29"/>
    <d v="2007-08-29T00:00:00"/>
    <s v="保外"/>
    <s v="保外"/>
    <s v="28病区"/>
    <s v="微量注射泵"/>
    <x v="5"/>
    <s v="二类"/>
    <n v="9.9205479452054792"/>
    <s v="8年以上"/>
    <s v="Y"/>
    <x v="0"/>
  </r>
  <r>
    <n v="1681"/>
    <s v="微量注射泵"/>
    <s v="WZ-50C6"/>
    <s v="浙江大学医学仪器有限"/>
    <s v="在用"/>
    <s v="28病区"/>
    <s v="2007.08.29"/>
    <d v="2007-08-29T00:00:00"/>
    <s v="保外"/>
    <s v="保外"/>
    <s v="28病区"/>
    <s v="微量注射泵"/>
    <x v="5"/>
    <s v="二类"/>
    <n v="9.9205479452054792"/>
    <s v="8年以上"/>
    <s v="Y"/>
    <x v="0"/>
  </r>
  <r>
    <n v="1682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3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4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5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6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7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8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89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90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691"/>
    <s v="微量注射泵"/>
    <s v="WZ-50C6"/>
    <s v="浙江大学医学仪器有限"/>
    <s v="在用"/>
    <s v="9病区"/>
    <s v="2007.08.27"/>
    <d v="2007-08-27T00:00:00"/>
    <s v="保外"/>
    <s v="保外"/>
    <s v="9病区"/>
    <s v="微量注射泵"/>
    <x v="5"/>
    <s v="二类"/>
    <n v="9.9260273972602739"/>
    <s v="8年以上"/>
    <s v="Y"/>
    <x v="0"/>
  </r>
  <r>
    <n v="1382"/>
    <s v="微量注射泵"/>
    <s v="WZS-50F6"/>
    <s v="浙江大学医学仪器有限"/>
    <s v="在用"/>
    <s v="3病区"/>
    <s v="2007.05.14"/>
    <d v="2007-05-14T00:00:00"/>
    <s v="保外"/>
    <s v="保外"/>
    <s v="3病区"/>
    <s v="微量注射泵"/>
    <x v="5"/>
    <s v="二类"/>
    <n v="10.213698630136987"/>
    <s v="8年以上"/>
    <s v="Y"/>
    <x v="0"/>
  </r>
  <r>
    <n v="1383"/>
    <s v="微量注射泵"/>
    <s v="WZS-50F6"/>
    <s v="浙江大学医学仪器有限"/>
    <s v="在用"/>
    <s v="3病区"/>
    <s v="2007.05.14"/>
    <d v="2007-05-14T00:00:00"/>
    <s v="保外"/>
    <s v="保外"/>
    <s v="3病区"/>
    <s v="微量注射泵"/>
    <x v="5"/>
    <s v="二类"/>
    <n v="10.213698630136987"/>
    <s v="8年以上"/>
    <s v="Y"/>
    <x v="0"/>
  </r>
  <r>
    <n v="1384"/>
    <s v="微量注射泵"/>
    <s v="WZS-50F6"/>
    <s v="浙江大学医学仪器有限"/>
    <s v="在用"/>
    <s v="3病区"/>
    <s v="2007.05.14"/>
    <d v="2007-05-14T00:00:00"/>
    <s v="保外"/>
    <s v="保外"/>
    <s v="3病区"/>
    <s v="微量注射泵"/>
    <x v="5"/>
    <s v="二类"/>
    <n v="10.213698630136987"/>
    <s v="8年以上"/>
    <s v="Y"/>
    <x v="0"/>
  </r>
  <r>
    <n v="1673"/>
    <s v="微量注射泵"/>
    <s v="WZ-50C6"/>
    <s v="浙江大学医学仪器有限"/>
    <s v="在用"/>
    <s v="16病区"/>
    <s v="2007.05.14"/>
    <d v="2007-05-14T00:00:00"/>
    <s v="保外"/>
    <s v="保外"/>
    <s v="16病区"/>
    <s v="微量注射泵"/>
    <x v="5"/>
    <s v="二类"/>
    <n v="10.213698630136987"/>
    <s v="8年以上"/>
    <s v="Y"/>
    <x v="0"/>
  </r>
  <r>
    <n v="1788"/>
    <s v="微量注射泵"/>
    <s v="WZ-50C2"/>
    <s v="浙江大学医学仪器有限"/>
    <s v="在用"/>
    <s v="9病区"/>
    <s v="2007.01.22"/>
    <d v="2007-01-22T00:00:00"/>
    <s v="保外"/>
    <s v="保外"/>
    <s v="9病区"/>
    <s v="微量注射泵"/>
    <x v="5"/>
    <s v="二类"/>
    <n v="10.520547945205479"/>
    <s v="8年以上"/>
    <s v="Y"/>
    <x v="0"/>
  </r>
  <r>
    <n v="1866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s v="一类"/>
    <n v="7.6931506849315072"/>
    <s v="3年-8年"/>
    <s v="N"/>
    <x v="3"/>
  </r>
  <r>
    <n v="1867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s v="一类"/>
    <n v="7.6931506849315072"/>
    <s v="3年-8年"/>
    <s v="N"/>
    <x v="3"/>
  </r>
  <r>
    <n v="1868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s v="一类"/>
    <n v="7.6931506849315072"/>
    <s v="3年-8年"/>
    <s v="N"/>
    <x v="3"/>
  </r>
  <r>
    <n v="1869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s v="一类"/>
    <n v="7.6931506849315072"/>
    <s v="3年-8年"/>
    <s v="N"/>
    <x v="3"/>
  </r>
  <r>
    <n v="1870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s v="一类"/>
    <n v="7.6931506849315072"/>
    <s v="3年-8年"/>
    <s v="N"/>
    <x v="3"/>
  </r>
  <r>
    <n v="1871"/>
    <s v="防褥疮床垫"/>
    <s v="LM-CD-A"/>
    <s v="吉迩特上海国际贸易"/>
    <s v="在用"/>
    <s v="3病区"/>
    <s v="2009.11.19"/>
    <d v="2009-11-19T00:00:00"/>
    <s v="保外"/>
    <s v="保外"/>
    <s v="3病区"/>
    <s v="防褥疮床垫"/>
    <x v="9"/>
    <s v="一类"/>
    <n v="7.6931506849315072"/>
    <s v="3年-8年"/>
    <s v="N"/>
    <x v="3"/>
  </r>
  <r>
    <n v="1872"/>
    <s v="防褥疮床垫"/>
    <s v="LM-CD-A"/>
    <s v="吉迩特上海国际贸易"/>
    <s v="在用"/>
    <s v="3病区"/>
    <s v="2008.07.16"/>
    <d v="2008-07-16T00:00:00"/>
    <s v="保外"/>
    <s v="保外"/>
    <s v="3病区"/>
    <s v="防褥疮床垫"/>
    <x v="9"/>
    <s v="一类"/>
    <n v="9.0383561643835613"/>
    <s v="8年以上"/>
    <s v="N"/>
    <x v="3"/>
  </r>
  <r>
    <n v="1873"/>
    <s v="防褥疮床垫"/>
    <s v="LM-CD-A"/>
    <s v="吉迩特上海国际贸易"/>
    <s v="在用"/>
    <s v="3病区"/>
    <s v="2008.07.16"/>
    <d v="2008-07-16T00:00:00"/>
    <s v="保外"/>
    <s v="保外"/>
    <s v="3病区"/>
    <s v="防褥疮床垫"/>
    <x v="9"/>
    <s v="一类"/>
    <n v="9.0383561643835613"/>
    <s v="8年以上"/>
    <s v="N"/>
    <x v="3"/>
  </r>
  <r>
    <n v="1469"/>
    <s v="微量注射泵"/>
    <s v="WZS-50F2"/>
    <s v="浙江大学医学仪器有限"/>
    <s v="在用"/>
    <s v="介入科"/>
    <s v="2006.12.21"/>
    <d v="2006-12-21T00:00:00"/>
    <s v="保外"/>
    <s v="保外"/>
    <s v="DSA室"/>
    <s v="微量注射泵"/>
    <x v="5"/>
    <s v="二类"/>
    <n v="10.608219178082193"/>
    <s v="8年以上"/>
    <s v="Y"/>
    <x v="0"/>
  </r>
  <r>
    <n v="1470"/>
    <s v="微量注射泵"/>
    <s v="WZS-50F2"/>
    <s v="浙江大学医学仪器有限"/>
    <s v="在用"/>
    <s v="26病区"/>
    <s v="2006.12.21"/>
    <d v="2006-12-21T00:00:00"/>
    <s v="保外"/>
    <s v="保外"/>
    <s v="26病区"/>
    <s v="微量注射泵"/>
    <x v="5"/>
    <s v="二类"/>
    <n v="10.608219178082193"/>
    <s v="8年以上"/>
    <s v="Y"/>
    <x v="0"/>
  </r>
  <r>
    <n v="1789"/>
    <s v="微量注射泵"/>
    <s v="WZ-50C2"/>
    <s v="浙江大学医学仪器有限"/>
    <s v="在用"/>
    <s v="麻醉科"/>
    <s v="2006.03.23"/>
    <d v="2006-03-23T00:00:00"/>
    <s v="保外"/>
    <s v="保外"/>
    <s v="麻醉科"/>
    <s v="微量注射泵"/>
    <x v="5"/>
    <s v="二类"/>
    <n v="11.356164383561644"/>
    <s v="8年以上"/>
    <s v="Y"/>
    <x v="0"/>
  </r>
  <r>
    <n v="1790"/>
    <s v="微量注射泵"/>
    <s v="WZ-50C2"/>
    <s v="浙江大学医学仪器有限"/>
    <s v="在用"/>
    <s v="麻醉科"/>
    <s v="2006.03.23"/>
    <d v="2006-03-23T00:00:00"/>
    <s v="保外"/>
    <s v="保外"/>
    <s v="麻醉科"/>
    <s v="微量注射泵"/>
    <x v="5"/>
    <s v="二类"/>
    <n v="11.356164383561644"/>
    <s v="8年以上"/>
    <s v="Y"/>
    <x v="0"/>
  </r>
  <r>
    <n v="1791"/>
    <s v="微量注射泵"/>
    <s v="WZ-50C2"/>
    <s v="浙江大学医学仪器有限"/>
    <s v="在用"/>
    <s v="急诊科"/>
    <s v="2005.10.21"/>
    <d v="2005-10-21T00:00:00"/>
    <s v="保外"/>
    <s v="保外"/>
    <s v="急诊科"/>
    <s v="微量注射泵"/>
    <x v="5"/>
    <s v="二类"/>
    <n v="11.775342465753425"/>
    <s v="8年以上"/>
    <s v="Y"/>
    <x v="0"/>
  </r>
  <r>
    <n v="1792"/>
    <s v="微量注射泵"/>
    <s v="WZ-50C2"/>
    <s v="浙江大学医学仪器有限"/>
    <s v="在用"/>
    <s v="29病区"/>
    <s v="2005.09.06"/>
    <d v="2005-09-06T00:00:00"/>
    <s v="保外"/>
    <s v="保外"/>
    <s v="29病区"/>
    <s v="微量注射泵"/>
    <x v="5"/>
    <s v="二类"/>
    <n v="11.898630136986302"/>
    <s v="8年以上"/>
    <s v="Y"/>
    <x v="0"/>
  </r>
  <r>
    <n v="1793"/>
    <s v="微量注射泵"/>
    <s v="WZ-50C2"/>
    <s v="浙江大学医学仪器有限"/>
    <s v="在用"/>
    <s v="26病区"/>
    <s v="2005.02.04"/>
    <d v="2005-02-04T00:00:00"/>
    <s v="保外"/>
    <s v="保外"/>
    <s v="26病区"/>
    <s v="微量注射泵"/>
    <x v="5"/>
    <s v="二类"/>
    <n v="12.484931506849316"/>
    <s v="8年以上"/>
    <s v="Y"/>
    <x v="0"/>
  </r>
  <r>
    <n v="1794"/>
    <s v="微量注射泵"/>
    <s v="WZ-50C2"/>
    <s v="浙江大学医学仪器有限"/>
    <s v="在用"/>
    <s v="25病区"/>
    <s v="2005.02.04"/>
    <d v="2005-02-04T00:00:00"/>
    <s v="保外"/>
    <s v="保外"/>
    <s v="25病区"/>
    <s v="微量注射泵"/>
    <x v="5"/>
    <s v="二类"/>
    <n v="12.484931506849316"/>
    <s v="8年以上"/>
    <s v="Y"/>
    <x v="0"/>
  </r>
  <r>
    <n v="1471"/>
    <s v="微量注射泵"/>
    <s v="WZS-50F2"/>
    <s v="浙江大学医学仪器有限"/>
    <s v="在用"/>
    <s v="3病区"/>
    <s v="2004.03.24"/>
    <d v="2004-03-24T00:00:00"/>
    <s v="保外"/>
    <s v="保外"/>
    <s v="3病区"/>
    <s v="微量注射泵"/>
    <x v="5"/>
    <s v="二类"/>
    <n v="13.353424657534246"/>
    <s v="8年以上"/>
    <s v="Y"/>
    <x v="0"/>
  </r>
  <r>
    <n v="1787"/>
    <s v="微量注射泵"/>
    <s v="WZ-50C2"/>
    <s v="浙江大学医学仪器有限"/>
    <s v="在用"/>
    <s v="24病区"/>
    <s v="2004.03.24"/>
    <d v="2004-03-24T00:00:00"/>
    <s v="保外"/>
    <s v="保外"/>
    <s v="24病区"/>
    <s v="微量注射泵"/>
    <x v="5"/>
    <s v="二类"/>
    <n v="13.353424657534246"/>
    <s v="8年以上"/>
    <s v="Y"/>
    <x v="0"/>
  </r>
  <r>
    <n v="1786"/>
    <s v="微量注射泵"/>
    <s v="WZ-50C2"/>
    <s v="浙江大学医学仪器有限"/>
    <s v="在用"/>
    <s v="26病区"/>
    <s v="2003.12.31"/>
    <d v="2003-12-31T00:00:00"/>
    <s v="保外"/>
    <s v="保外"/>
    <s v="26病区"/>
    <s v="微量注射泵"/>
    <x v="5"/>
    <s v="二类"/>
    <n v="13.583561643835617"/>
    <s v="8年以上"/>
    <s v="Y"/>
    <x v="0"/>
  </r>
  <r>
    <n v="1885"/>
    <s v="测漏器"/>
    <s v="WA23080A"/>
    <s v="奥林巴斯"/>
    <s v="在用"/>
    <s v="手术室"/>
    <s v="2015.01.09"/>
    <d v="2015-01-09T00:00:00"/>
    <s v="保外"/>
    <s v="保外"/>
    <s v="手术室"/>
    <s v="侧漏器"/>
    <x v="5"/>
    <s v="三类"/>
    <n v="2.5506849315068494"/>
    <s v="2年-3年"/>
    <s v="Y"/>
    <x v="0"/>
  </r>
  <r>
    <n v="1557"/>
    <s v="微量注射泵"/>
    <s v="双道微量"/>
    <s v="浙江大学医学仪器有限"/>
    <s v="在用"/>
    <s v="麻醉科"/>
    <s v="2001.08.22"/>
    <d v="2001-08-22T00:00:00"/>
    <s v="保外"/>
    <s v="保外"/>
    <s v="麻醉科"/>
    <s v="微量注射泵"/>
    <x v="5"/>
    <s v="二类"/>
    <n v="15.942465753424658"/>
    <s v="8年以上"/>
    <s v="Y"/>
    <x v="0"/>
  </r>
  <r>
    <n v="1558"/>
    <s v="微量注射泵"/>
    <s v="微量"/>
    <s v="浙江大学医学仪器有限"/>
    <s v="在用"/>
    <s v="3病区"/>
    <s v="2001.08.22"/>
    <d v="2001-08-24T00:00:00"/>
    <s v="保外"/>
    <s v="保外"/>
    <s v="3病区"/>
    <s v="微量注射泵"/>
    <x v="5"/>
    <s v="二类"/>
    <n v="15.936986301369863"/>
    <s v="8年以上"/>
    <s v="Y"/>
    <x v="0"/>
  </r>
  <r>
    <n v="1874"/>
    <s v="微量注射泵"/>
    <s v="WZ-50C"/>
    <s v="浙江大学医学仪器有限"/>
    <s v="在用"/>
    <s v="3病区"/>
    <s v="2001.07.24"/>
    <d v="2001-07-24T00:00:00"/>
    <s v="保外"/>
    <s v="保外"/>
    <s v="3病区"/>
    <s v="微量注射泵"/>
    <x v="5"/>
    <s v="二类"/>
    <n v="16.021917808219179"/>
    <s v="8年以上"/>
    <s v="Y"/>
    <x v="0"/>
  </r>
  <r>
    <n v="1875"/>
    <s v="微量注射泵"/>
    <s v="WZ-50C"/>
    <s v="浙江大学医学仪器有限"/>
    <s v="在用"/>
    <s v="3病区"/>
    <s v="2001.07.24"/>
    <d v="2001-07-24T00:00:00"/>
    <s v="保外"/>
    <s v="保外"/>
    <s v="3病区"/>
    <s v="微量注射泵"/>
    <x v="5"/>
    <s v="二类"/>
    <n v="16.021917808219179"/>
    <s v="8年以上"/>
    <s v="Y"/>
    <x v="0"/>
  </r>
  <r>
    <n v="1890"/>
    <s v="观片灯"/>
    <s v="三联"/>
    <s v="未知制造商"/>
    <s v="在用"/>
    <s v="放疗组"/>
    <s v="2013.02.01"/>
    <d v="2013-02-01T00:00:00"/>
    <s v="保外"/>
    <s v="保外"/>
    <s v="放疗室"/>
    <s v="观片灯"/>
    <x v="9"/>
    <s v="一类"/>
    <n v="4.4876712328767123"/>
    <s v="3年-8年"/>
    <s v="N"/>
    <x v="3"/>
  </r>
  <r>
    <n v="1891"/>
    <s v="LED观片灯"/>
    <s v="三联"/>
    <s v="福州国德光电"/>
    <s v="在用"/>
    <s v="2病区"/>
    <s v="2011.06.16"/>
    <d v="2011-06-16T00:00:00"/>
    <s v="保外"/>
    <s v="保外"/>
    <s v="2病区"/>
    <s v="观片灯"/>
    <x v="9"/>
    <s v="一类"/>
    <n v="6.1205479452054794"/>
    <s v="3年-8年"/>
    <s v="N"/>
    <x v="3"/>
  </r>
  <r>
    <n v="1892"/>
    <s v="LED观片灯"/>
    <s v="三联"/>
    <s v="福州国德光电"/>
    <s v="在用"/>
    <s v="16病区"/>
    <s v="2011.06.16"/>
    <d v="2011-06-16T00:00:00"/>
    <s v="保外"/>
    <s v="保外"/>
    <s v="16病区"/>
    <s v="观片灯"/>
    <x v="9"/>
    <s v="一类"/>
    <n v="6.1205479452054794"/>
    <s v="3年-8年"/>
    <s v="N"/>
    <x v="3"/>
  </r>
  <r>
    <n v="1893"/>
    <s v="LED观片灯"/>
    <s v="三联"/>
    <s v="福州国德光电"/>
    <s v="在用"/>
    <s v="23病区"/>
    <s v="2011.06.16"/>
    <d v="2011-06-16T00:00:00"/>
    <s v="保外"/>
    <s v="保外"/>
    <s v="23病区"/>
    <s v="观片灯"/>
    <x v="9"/>
    <s v="一类"/>
    <n v="6.1205479452054794"/>
    <s v="3年-8年"/>
    <s v="N"/>
    <x v="3"/>
  </r>
  <r>
    <n v="1894"/>
    <s v="LED观片灯"/>
    <s v="三联"/>
    <s v="福州国德光电"/>
    <s v="在用"/>
    <s v="11病区"/>
    <s v="2011.06.16"/>
    <d v="2011-06-16T00:00:00"/>
    <s v="保外"/>
    <s v="保外"/>
    <s v="11病区"/>
    <s v="观片灯"/>
    <x v="9"/>
    <s v="一类"/>
    <n v="6.1205479452054794"/>
    <s v="3年-8年"/>
    <s v="N"/>
    <x v="3"/>
  </r>
  <r>
    <n v="1895"/>
    <s v="LED观片灯"/>
    <s v="三联"/>
    <s v="福州国德光电"/>
    <s v="在用"/>
    <s v="23病区"/>
    <s v="2011.06.16"/>
    <d v="2011-06-16T00:00:00"/>
    <s v="保外"/>
    <s v="保外"/>
    <s v="23病区"/>
    <s v="观片灯"/>
    <x v="9"/>
    <s v="一类"/>
    <n v="6.1205479452054794"/>
    <s v="3年-8年"/>
    <s v="N"/>
    <x v="3"/>
  </r>
  <r>
    <n v="1896"/>
    <s v="LED观片灯"/>
    <s v="三联"/>
    <s v="福州国德光电"/>
    <s v="在用"/>
    <s v="24病区"/>
    <s v="2011.06.16"/>
    <d v="2011-06-16T00:00:00"/>
    <s v="保外"/>
    <s v="保外"/>
    <s v="24病区"/>
    <s v="观片灯"/>
    <x v="9"/>
    <s v="一类"/>
    <n v="6.1205479452054794"/>
    <s v="3年-8年"/>
    <s v="N"/>
    <x v="3"/>
  </r>
  <r>
    <n v="1897"/>
    <s v="输尿管镜消毒盒"/>
    <s v="snl660"/>
    <s v="上海洪洋医疗"/>
    <s v="在用"/>
    <s v="手术室"/>
    <s v="2015.12.16"/>
    <d v="2015-12-30T00:00:00"/>
    <s v="保外"/>
    <s v="保外"/>
    <s v="手术室"/>
    <s v="消毒盒"/>
    <x v="9"/>
    <s v="二类"/>
    <n v="1.5780821917808219"/>
    <s v="2年-3年"/>
    <s v="Y"/>
    <x v="2"/>
  </r>
  <r>
    <n v="1898"/>
    <s v="输尿管镜消毒盒"/>
    <s v="snl660"/>
    <s v="上海洪洋医疗"/>
    <s v="在用"/>
    <s v="手术室"/>
    <s v="2015.12.16"/>
    <d v="2015-12-30T00:00:00"/>
    <s v="保外"/>
    <s v="保外"/>
    <s v="手术室"/>
    <s v="消毒盒"/>
    <x v="9"/>
    <s v="二类"/>
    <n v="1.5780821917808219"/>
    <s v="2年-3年"/>
    <s v="Y"/>
    <x v="2"/>
  </r>
  <r>
    <n v="1899"/>
    <s v="熔铅炉"/>
    <s v="WZ"/>
    <s v="深圳医捷科技开发有限"/>
    <s v="在用"/>
    <s v="放疗组"/>
    <s v="2007.08.07"/>
    <d v="2007-08-07T00:00:00"/>
    <s v="保外"/>
    <s v="保外"/>
    <s v="放疗室"/>
    <s v="熔铅炉"/>
    <x v="9"/>
    <s v="一类"/>
    <n v="9.9808219178082194"/>
    <s v="8年以上"/>
    <s v="Y"/>
    <x v="2"/>
  </r>
  <r>
    <n v="1900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s v="一类"/>
    <n v="2.7479452054794522"/>
    <s v="2年-3年"/>
    <s v="N"/>
    <x v="3"/>
  </r>
  <r>
    <n v="1901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s v="一类"/>
    <n v="2.7479452054794522"/>
    <s v="2年-3年"/>
    <s v="N"/>
    <x v="3"/>
  </r>
  <r>
    <n v="1902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s v="一类"/>
    <n v="2.7479452054794522"/>
    <s v="2年-3年"/>
    <s v="N"/>
    <x v="3"/>
  </r>
  <r>
    <n v="1903"/>
    <s v="防褥疮床垫"/>
    <s v="PENTAFLEX"/>
    <s v="ARJOHUNTLEIGH"/>
    <s v="在用"/>
    <s v="25病区"/>
    <s v="2014.10.29"/>
    <d v="2014-10-29T00:00:00"/>
    <s v="保外"/>
    <s v="保外"/>
    <s v="25病区"/>
    <s v="防褥疮床垫"/>
    <x v="9"/>
    <s v="一类"/>
    <n v="2.7479452054794522"/>
    <s v="2年-3年"/>
    <s v="N"/>
    <x v="3"/>
  </r>
  <r>
    <n v="1904"/>
    <s v="防褥疮床垫"/>
    <s v="PENTAFLEX"/>
    <s v="ARJOHUNTLEIGH"/>
    <s v="在用"/>
    <s v="2病区"/>
    <s v="2014.10.29"/>
    <d v="2014-10-29T00:00:00"/>
    <s v="保外"/>
    <s v="保外"/>
    <s v="2病区"/>
    <s v="防褥疮床垫"/>
    <x v="9"/>
    <s v="一类"/>
    <n v="2.7479452054794522"/>
    <s v="2年-3年"/>
    <s v="N"/>
    <x v="3"/>
  </r>
  <r>
    <n v="1905"/>
    <s v="防褥疮床垫"/>
    <s v="PENTAFLEX"/>
    <s v="ARJOHUNTLEIGH"/>
    <s v="在用"/>
    <s v="2病区"/>
    <s v="2014.10.29"/>
    <d v="2014-10-29T00:00:00"/>
    <s v="保外"/>
    <s v="保外"/>
    <s v="2病区"/>
    <s v="防褥疮床垫"/>
    <x v="9"/>
    <s v="一类"/>
    <n v="2.7479452054794522"/>
    <s v="2年-3年"/>
    <s v="N"/>
    <x v="3"/>
  </r>
  <r>
    <n v="1906"/>
    <s v="防褥疮床垫"/>
    <s v="ARJO"/>
    <s v="TC"/>
    <s v="在用"/>
    <s v="27病区"/>
    <s v="2012.05.03"/>
    <d v="2012-05-03T00:00:00"/>
    <s v="保外"/>
    <s v="保外"/>
    <s v="27病区"/>
    <s v="防褥疮床垫"/>
    <x v="9"/>
    <s v="一类"/>
    <n v="5.2383561643835614"/>
    <s v="3年-8年"/>
    <s v="N"/>
    <x v="3"/>
  </r>
  <r>
    <n v="1907"/>
    <s v="防褥疮床垫"/>
    <s v="ARJO"/>
    <s v="TC"/>
    <s v="在用"/>
    <s v="27病区"/>
    <s v="2012.05.03"/>
    <d v="2012-05-03T00:00:00"/>
    <s v="保外"/>
    <s v="保外"/>
    <s v="27病区"/>
    <s v="防褥疮床垫"/>
    <x v="9"/>
    <s v="一类"/>
    <n v="5.2383561643835614"/>
    <s v="3年-8年"/>
    <s v="N"/>
    <x v="3"/>
  </r>
  <r>
    <n v="1908"/>
    <s v="防褥疮床垫"/>
    <s v="ARJO"/>
    <s v="TC"/>
    <s v="在用"/>
    <s v="1病区"/>
    <s v="2012.05.03"/>
    <d v="2012-05-03T00:00:00"/>
    <s v="保外"/>
    <s v="保外"/>
    <s v="1病区"/>
    <s v="防褥疮床垫"/>
    <x v="9"/>
    <s v="一类"/>
    <n v="5.2383561643835614"/>
    <s v="3年-8年"/>
    <s v="N"/>
    <x v="3"/>
  </r>
  <r>
    <n v="1909"/>
    <s v="防褥疮床垫"/>
    <s v="ARJO"/>
    <s v="TC"/>
    <s v="在用"/>
    <s v="1病区"/>
    <s v="2012.05.03"/>
    <d v="2012-05-03T00:00:00"/>
    <s v="保外"/>
    <s v="保外"/>
    <s v="1病区"/>
    <s v="防褥疮床垫"/>
    <x v="9"/>
    <s v="一类"/>
    <n v="5.2383561643835614"/>
    <s v="3年-8年"/>
    <s v="N"/>
    <x v="3"/>
  </r>
  <r>
    <n v="1910"/>
    <s v="防褥疮床垫"/>
    <s v="ARJO"/>
    <s v="TC"/>
    <s v="在用"/>
    <s v="16病区"/>
    <s v="2011.12.12"/>
    <d v="2011-12-12T00:00:00"/>
    <s v="保外"/>
    <s v="保外"/>
    <s v="16病区"/>
    <s v="防褥疮床垫"/>
    <x v="9"/>
    <s v="一类"/>
    <n v="5.6301369863013697"/>
    <s v="3年-8年"/>
    <s v="N"/>
    <x v="3"/>
  </r>
  <r>
    <n v="1911"/>
    <s v="防褥疮床垫"/>
    <s v="ARJO"/>
    <s v="TC"/>
    <s v="在用"/>
    <s v="16病区"/>
    <s v="2011.12.12"/>
    <d v="2011-12-12T00:00:00"/>
    <s v="保外"/>
    <s v="保外"/>
    <s v="16病区"/>
    <s v="防褥疮床垫"/>
    <x v="9"/>
    <s v="一类"/>
    <n v="5.6301369863013697"/>
    <s v="3年-8年"/>
    <s v="N"/>
    <x v="3"/>
  </r>
  <r>
    <n v="1912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13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14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15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16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17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18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19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20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21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22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23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24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25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26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27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28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29"/>
    <s v="防褥疮床垫"/>
    <s v="ARJO"/>
    <s v="TC"/>
    <s v="在用"/>
    <s v="28病区"/>
    <s v="2011.05.25"/>
    <d v="2011-05-26T00:00:00"/>
    <s v="保外"/>
    <s v="保外"/>
    <s v="28病区"/>
    <s v="防褥疮床垫"/>
    <x v="9"/>
    <s v="一类"/>
    <n v="6.1780821917808222"/>
    <s v="3年-8年"/>
    <s v="N"/>
    <x v="3"/>
  </r>
  <r>
    <n v="1930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1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2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3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4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5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6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37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38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39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0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1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2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3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4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5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6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7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8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49"/>
    <s v="防褥疮床垫"/>
    <s v="ARJO"/>
    <s v="TC"/>
    <s v="在用"/>
    <s v="23病区"/>
    <s v="2011.05.25"/>
    <d v="2011-05-26T00:00:00"/>
    <s v="保外"/>
    <s v="保外"/>
    <s v="23病区"/>
    <s v="防褥疮床垫"/>
    <x v="9"/>
    <s v="一类"/>
    <n v="6.1780821917808222"/>
    <s v="3年-8年"/>
    <s v="N"/>
    <x v="3"/>
  </r>
  <r>
    <n v="1950"/>
    <s v="防褥疮床垫"/>
    <s v="ARJO"/>
    <s v="TC"/>
    <s v="在用"/>
    <s v="15病区"/>
    <s v="2011.05.25"/>
    <d v="2011-05-26T00:00:00"/>
    <s v="保外"/>
    <s v="保外"/>
    <s v="15病区"/>
    <s v="防褥疮床垫"/>
    <x v="9"/>
    <s v="一类"/>
    <n v="6.1780821917808222"/>
    <s v="3年-8年"/>
    <s v="N"/>
    <x v="3"/>
  </r>
  <r>
    <n v="1951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52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53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54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55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56"/>
    <s v="防褥疮床垫"/>
    <s v="ARJO"/>
    <s v="TC"/>
    <s v="在用"/>
    <s v="11病区"/>
    <s v="2011.05.25"/>
    <d v="2011-05-26T00:00:00"/>
    <s v="保外"/>
    <s v="保外"/>
    <s v="11病区"/>
    <s v="防褥疮床垫"/>
    <x v="9"/>
    <s v="一类"/>
    <n v="6.1780821917808222"/>
    <s v="3年-8年"/>
    <s v="N"/>
    <x v="3"/>
  </r>
  <r>
    <n v="1957"/>
    <s v="防褥疮床垫"/>
    <s v="ARJO"/>
    <s v="TC"/>
    <s v="在用"/>
    <s v="17病区"/>
    <s v="2011.05.25"/>
    <d v="2011-05-26T00:00:00"/>
    <s v="保外"/>
    <s v="保外"/>
    <s v="17病区"/>
    <s v="防褥疮床垫"/>
    <x v="9"/>
    <s v="一类"/>
    <n v="6.1780821917808222"/>
    <s v="3年-8年"/>
    <s v="N"/>
    <x v="3"/>
  </r>
  <r>
    <n v="1958"/>
    <s v="防褥疮床垫"/>
    <s v="ARJO"/>
    <s v="TC"/>
    <s v="在用"/>
    <s v="17病区"/>
    <s v="2011.05.25"/>
    <d v="2011-05-26T00:00:00"/>
    <s v="保外"/>
    <s v="保外"/>
    <s v="17病区"/>
    <s v="防褥疮床垫"/>
    <x v="9"/>
    <s v="一类"/>
    <n v="6.1780821917808222"/>
    <s v="3年-8年"/>
    <s v="N"/>
    <x v="3"/>
  </r>
  <r>
    <n v="1959"/>
    <s v="防褥疮床垫"/>
    <s v="ARJO"/>
    <s v="TC"/>
    <s v="在用"/>
    <s v="17病区"/>
    <s v="2011.05.25"/>
    <d v="2011-05-26T00:00:00"/>
    <s v="保外"/>
    <s v="保外"/>
    <s v="17病区"/>
    <s v="防褥疮床垫"/>
    <x v="9"/>
    <s v="一类"/>
    <n v="6.1780821917808222"/>
    <s v="3年-8年"/>
    <s v="N"/>
    <x v="3"/>
  </r>
  <r>
    <n v="1960"/>
    <s v="防褥疮床垫"/>
    <s v="ARJO"/>
    <s v="TC"/>
    <s v="在用"/>
    <s v="2病区"/>
    <s v="2011.05.25"/>
    <d v="2011-05-26T00:00:00"/>
    <s v="保外"/>
    <s v="保外"/>
    <s v="2病区"/>
    <s v="防褥疮床垫"/>
    <x v="9"/>
    <s v="一类"/>
    <n v="6.1780821917808222"/>
    <s v="3年-8年"/>
    <s v="N"/>
    <x v="3"/>
  </r>
  <r>
    <n v="1961"/>
    <s v="防褥疮床垫"/>
    <s v="ARJO"/>
    <s v="TC"/>
    <s v="在用"/>
    <s v="2病区"/>
    <s v="2011.05.25"/>
    <d v="2011-05-26T00:00:00"/>
    <s v="保外"/>
    <s v="保外"/>
    <s v="2病区"/>
    <s v="防褥疮床垫"/>
    <x v="9"/>
    <s v="一类"/>
    <n v="6.1780821917808222"/>
    <s v="3年-8年"/>
    <s v="N"/>
    <x v="3"/>
  </r>
  <r>
    <n v="1962"/>
    <s v="防褥疮床垫"/>
    <s v="ARJO"/>
    <s v="TC"/>
    <s v="在用"/>
    <s v="16病区"/>
    <s v="2011.05.25"/>
    <d v="2011-05-26T00:00:00"/>
    <s v="保外"/>
    <s v="保外"/>
    <s v="16病区"/>
    <s v="防褥疮床垫"/>
    <x v="9"/>
    <s v="一类"/>
    <n v="6.1780821917808222"/>
    <s v="3年-8年"/>
    <s v="N"/>
    <x v="3"/>
  </r>
  <r>
    <n v="1963"/>
    <s v="防褥疮床垫"/>
    <s v="ARJO"/>
    <s v="TC"/>
    <s v="在用"/>
    <s v="25病区"/>
    <s v="2011.05.25"/>
    <d v="2011-05-26T00:00:00"/>
    <s v="保外"/>
    <s v="保外"/>
    <s v="25病区"/>
    <s v="防褥疮床垫"/>
    <x v="9"/>
    <s v="一类"/>
    <n v="6.1780821917808222"/>
    <s v="3年-8年"/>
    <s v="N"/>
    <x v="3"/>
  </r>
  <r>
    <n v="1964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65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66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67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68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69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70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71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72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73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74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75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76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77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78"/>
    <s v="防褥疮床垫"/>
    <s v="ARJO"/>
    <s v="TC"/>
    <s v="在用"/>
    <s v="30病区"/>
    <s v="2011.05.25"/>
    <d v="2011-05-26T00:00:00"/>
    <s v="保外"/>
    <s v="保外"/>
    <s v="30病区"/>
    <s v="防褥疮床垫"/>
    <x v="9"/>
    <s v="一类"/>
    <n v="6.1780821917808222"/>
    <s v="3年-8年"/>
    <s v="N"/>
    <x v="3"/>
  </r>
  <r>
    <n v="1979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80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81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82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83"/>
    <s v="防褥疮床垫"/>
    <s v="ARJO"/>
    <s v="TC"/>
    <s v="在用"/>
    <s v="3病区"/>
    <s v="2011.05.25"/>
    <d v="2011-05-26T00:00:00"/>
    <s v="保外"/>
    <s v="保外"/>
    <s v="3病区"/>
    <s v="防褥疮床垫"/>
    <x v="9"/>
    <s v="一类"/>
    <n v="6.1780821917808222"/>
    <s v="3年-8年"/>
    <s v="N"/>
    <x v="3"/>
  </r>
  <r>
    <n v="1984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85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86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87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88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89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0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1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2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3"/>
    <s v="防褥疮床垫"/>
    <s v="ARJO"/>
    <s v="TC"/>
    <s v="在用"/>
    <s v="17病区"/>
    <s v="2011.05.25"/>
    <d v="2011-05-26T00:00:00"/>
    <s v="保外"/>
    <s v="保外"/>
    <s v="17病区"/>
    <s v="防褥疮床垫"/>
    <x v="9"/>
    <s v="一类"/>
    <n v="6.1780821917808222"/>
    <s v="3年-8年"/>
    <s v="N"/>
    <x v="3"/>
  </r>
  <r>
    <n v="1994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95"/>
    <s v="防褥疮床垫"/>
    <s v="ARJO"/>
    <s v="TC"/>
    <s v="在用"/>
    <s v="29病区"/>
    <s v="2011.05.25"/>
    <d v="2011-05-26T00:00:00"/>
    <s v="保外"/>
    <s v="保外"/>
    <s v="29病区"/>
    <s v="防褥疮床垫"/>
    <x v="9"/>
    <s v="一类"/>
    <n v="6.1780821917808222"/>
    <s v="3年-8年"/>
    <s v="N"/>
    <x v="3"/>
  </r>
  <r>
    <n v="1996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7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8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999"/>
    <s v="防褥疮床垫"/>
    <s v="ARJO"/>
    <s v="TC"/>
    <s v="在用"/>
    <s v="26病区"/>
    <s v="2011.05.25"/>
    <d v="2011-05-26T00:00:00"/>
    <s v="保外"/>
    <s v="保外"/>
    <s v="26病区"/>
    <s v="防褥疮床垫"/>
    <x v="9"/>
    <s v="一类"/>
    <n v="6.1780821917808222"/>
    <s v="3年-8年"/>
    <s v="N"/>
    <x v="3"/>
  </r>
  <r>
    <n v="1876"/>
    <s v="微量注射泵"/>
    <s v="WZ-50C"/>
    <s v="浙江大学医学仪器有限"/>
    <s v="在用"/>
    <s v="3病区"/>
    <s v="2001.07.24"/>
    <d v="2001-07-24T00:00:00"/>
    <s v="保外"/>
    <s v="保外"/>
    <s v="3病区"/>
    <s v="微量注射泵"/>
    <x v="5"/>
    <s v="二类"/>
    <n v="16.021917808219179"/>
    <s v="8年以上"/>
    <s v="Y"/>
    <x v="0"/>
  </r>
  <r>
    <n v="2001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2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3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4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5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6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7"/>
    <s v="空气消毒器"/>
    <s v="YKX.Z-800"/>
    <s v="山东新华"/>
    <s v="在用"/>
    <s v="25病区"/>
    <s v="2014.10.13"/>
    <d v="2014-10-13T00:00:00"/>
    <s v="保外"/>
    <s v="保外"/>
    <s v="25病区"/>
    <s v="空气消毒器"/>
    <x v="9"/>
    <s v="一类"/>
    <n v="2.7917808219178082"/>
    <s v="2年-3年"/>
    <s v="Y"/>
    <x v="2"/>
  </r>
  <r>
    <n v="2008"/>
    <s v="空气消毒器"/>
    <s v="YKX.Z-800"/>
    <s v="山东新华"/>
    <s v="在用"/>
    <s v="胃肠镜室"/>
    <s v="2014.09.24"/>
    <d v="2014-09-24T00:00:00"/>
    <s v="保外"/>
    <s v="保外"/>
    <s v="内镜室"/>
    <s v="空气消毒器"/>
    <x v="9"/>
    <s v="一类"/>
    <n v="2.8438356164383563"/>
    <s v="2年-3年"/>
    <s v="Y"/>
    <x v="2"/>
  </r>
  <r>
    <n v="2009"/>
    <s v="空气消毒器"/>
    <s v="YKX.Z-800"/>
    <s v="山东新华"/>
    <s v="在用"/>
    <s v="胃肠镜室"/>
    <s v="2014.09.24"/>
    <d v="2014-09-24T00:00:00"/>
    <s v="保外"/>
    <s v="保外"/>
    <s v="内镜室"/>
    <s v="空气消毒器"/>
    <x v="9"/>
    <s v="一类"/>
    <n v="2.8438356164383563"/>
    <s v="2年-3年"/>
    <s v="Y"/>
    <x v="2"/>
  </r>
  <r>
    <n v="2010"/>
    <s v="空气消毒器"/>
    <s v="YKX.Z-800"/>
    <s v="山东新华"/>
    <s v="在用"/>
    <s v="胃肠镜室"/>
    <s v="2014.09.24"/>
    <d v="2014-09-24T00:00:00"/>
    <s v="保外"/>
    <s v="保外"/>
    <s v="内镜室"/>
    <s v="空气消毒器"/>
    <x v="9"/>
    <s v="一类"/>
    <n v="2.8438356164383563"/>
    <s v="2年-3年"/>
    <s v="Y"/>
    <x v="2"/>
  </r>
  <r>
    <n v="2011"/>
    <s v="插管导入器"/>
    <s v="VD0-80"/>
    <s v="上海景仁医疗"/>
    <s v="在用"/>
    <s v="麻醉科"/>
    <s v="2014.05.23"/>
    <d v="2014-05-23T00:00:00"/>
    <s v="保外"/>
    <s v="保外"/>
    <s v="麻醉科"/>
    <s v="插管导入器"/>
    <x v="9"/>
    <s v="二类"/>
    <n v="3.1835616438356165"/>
    <s v="3年-8年"/>
    <s v="Y"/>
    <x v="2"/>
  </r>
  <r>
    <n v="2012"/>
    <s v="空气消毒器"/>
    <s v="YKX.Z-800"/>
    <s v="山东新华"/>
    <s v="在用"/>
    <s v="急诊科"/>
    <s v="2012.08.08"/>
    <d v="2012-08-08T00:00:00"/>
    <s v="保外"/>
    <s v="保外"/>
    <s v="急诊科"/>
    <s v="空气消毒器"/>
    <x v="9"/>
    <s v="一类"/>
    <n v="4.9726027397260273"/>
    <s v="3年-8年"/>
    <s v="Y"/>
    <x v="2"/>
  </r>
  <r>
    <n v="2013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14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15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16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17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18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19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20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21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22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23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24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25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26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27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28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29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0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1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2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3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4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5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6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7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8"/>
    <s v="空气消毒器"/>
    <s v="YKX.Z-800"/>
    <s v="山东新华"/>
    <s v="在用"/>
    <s v="28病区"/>
    <s v="2011.05.25"/>
    <d v="2011-05-26T00:00:00"/>
    <s v="保外"/>
    <s v="保外"/>
    <s v="28病区"/>
    <s v="空气消毒器"/>
    <x v="9"/>
    <s v="一类"/>
    <n v="6.1780821917808222"/>
    <s v="3年-8年"/>
    <s v="Y"/>
    <x v="2"/>
  </r>
  <r>
    <n v="2039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0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1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2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3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4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5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6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7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8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49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50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51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2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3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4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5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6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7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8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59"/>
    <s v="空气消毒器"/>
    <s v="YKX.Z-800"/>
    <s v="山东新华"/>
    <s v="在用"/>
    <s v="8病区"/>
    <s v="2011.05.25"/>
    <d v="2011-05-26T00:00:00"/>
    <s v="保外"/>
    <s v="保外"/>
    <s v="8病区"/>
    <s v="空气消毒器"/>
    <x v="9"/>
    <s v="一类"/>
    <n v="6.1780821917808222"/>
    <s v="3年-8年"/>
    <s v="Y"/>
    <x v="2"/>
  </r>
  <r>
    <n v="2060"/>
    <s v="空气消毒器"/>
    <s v="YKX.Z-800"/>
    <s v="山东新华"/>
    <s v="在用"/>
    <s v="7病区"/>
    <s v="2011.05.25"/>
    <d v="2011-05-26T00:00:00"/>
    <s v="保外"/>
    <s v="保外"/>
    <s v="7病区"/>
    <s v="空气消毒器"/>
    <x v="9"/>
    <s v="一类"/>
    <n v="6.1780821917808222"/>
    <s v="3年-8年"/>
    <s v="Y"/>
    <x v="2"/>
  </r>
  <r>
    <n v="2061"/>
    <s v="空气消毒器"/>
    <s v="YKX.Z-800"/>
    <s v="山东新华"/>
    <s v="在用"/>
    <s v="超声科"/>
    <s v="2011.05.25"/>
    <d v="2011-05-26T00:00:00"/>
    <s v="保外"/>
    <s v="保外"/>
    <s v="超声科"/>
    <s v="空气消毒器"/>
    <x v="9"/>
    <s v="一类"/>
    <n v="6.1780821917808222"/>
    <s v="3年-8年"/>
    <s v="Y"/>
    <x v="2"/>
  </r>
  <r>
    <n v="2062"/>
    <s v="空气消毒器"/>
    <s v="YKX.Z-800"/>
    <s v="山东新华"/>
    <s v="在用"/>
    <s v="27病区"/>
    <s v="2011.05.25"/>
    <d v="2011-05-26T00:00:00"/>
    <s v="保外"/>
    <s v="保外"/>
    <s v="27病区"/>
    <s v="空气消毒器"/>
    <x v="9"/>
    <s v="一类"/>
    <n v="6.1780821917808222"/>
    <s v="3年-8年"/>
    <s v="Y"/>
    <x v="2"/>
  </r>
  <r>
    <n v="2063"/>
    <s v="空气消毒器"/>
    <s v="YKX.Z-800"/>
    <s v="山东新华"/>
    <s v="在用"/>
    <s v="血透室"/>
    <s v="2011.05.25"/>
    <d v="2011-05-26T00:00:00"/>
    <s v="保外"/>
    <s v="保外"/>
    <s v="血透室"/>
    <s v="空气消毒器"/>
    <x v="9"/>
    <s v="一类"/>
    <n v="6.1780821917808222"/>
    <s v="3年-8年"/>
    <s v="Y"/>
    <x v="2"/>
  </r>
  <r>
    <n v="2064"/>
    <s v="弓型脊柱托架"/>
    <s v="YJ1-C型"/>
    <s v="张家港日新"/>
    <s v="在用"/>
    <s v="手术室"/>
    <s v="1999.06.01"/>
    <d v="1999-06-01T00:00:00"/>
    <s v="保外"/>
    <s v="保外"/>
    <s v="手术室"/>
    <s v="脊柱托架"/>
    <x v="8"/>
    <s v="一类"/>
    <n v="18.169863013698631"/>
    <s v="8年以上"/>
    <s v="N"/>
    <x v="3"/>
  </r>
  <r>
    <n v="2065"/>
    <s v="彩色摄像头"/>
    <s v="TK-C9501EC"/>
    <s v="JVC公司"/>
    <s v="在用"/>
    <s v="病理科"/>
    <s v="2013.01.24"/>
    <d v="2013-01-24T00:00:00"/>
    <s v="保外"/>
    <s v="保外"/>
    <s v="病理科"/>
    <s v="彩色摄像头"/>
    <x v="7"/>
    <s v="二类"/>
    <n v="4.5095890410958903"/>
    <s v="3年-8年"/>
    <s v="Y"/>
    <x v="2"/>
  </r>
  <r>
    <n v="2066"/>
    <s v="彩色摄像头"/>
    <s v="TK-C9501EC"/>
    <s v="JVC公司"/>
    <s v="在用"/>
    <s v="病理科"/>
    <s v="2013.01.24"/>
    <d v="2013-01-24T00:00:00"/>
    <s v="保外"/>
    <s v="保外"/>
    <s v="病理科"/>
    <s v="彩色摄像头"/>
    <x v="7"/>
    <s v="二类"/>
    <n v="4.5095890410958903"/>
    <s v="3年-8年"/>
    <s v="Y"/>
    <x v="2"/>
  </r>
  <r>
    <n v="2067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s v="一类"/>
    <n v="0.57534246575342463"/>
    <s v="1年以内"/>
    <s v="N"/>
    <x v="3"/>
  </r>
  <r>
    <n v="2068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s v="一类"/>
    <n v="0.57534246575342463"/>
    <s v="1年以内"/>
    <s v="N"/>
    <x v="3"/>
  </r>
  <r>
    <n v="2069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s v="一类"/>
    <n v="0.57534246575342463"/>
    <s v="1年以内"/>
    <s v="N"/>
    <x v="3"/>
  </r>
  <r>
    <n v="2070"/>
    <s v="X射线防护眼镜"/>
    <s v="L-1NEW"/>
    <s v="北京科利达医疗"/>
    <s v="在用"/>
    <s v="介入科"/>
    <s v="2016.11.29"/>
    <d v="2016-12-30T00:00:00"/>
    <s v="保内"/>
    <s v="保内2017.12"/>
    <s v="介入科"/>
    <s v="X射线防护眼镜"/>
    <x v="14"/>
    <s v="一类"/>
    <n v="0.57534246575342463"/>
    <s v="1年以内"/>
    <s v="N"/>
    <x v="3"/>
  </r>
  <r>
    <n v="2071"/>
    <s v="X射线防护眼罩"/>
    <s v="F-1"/>
    <s v="北京科利达医疗"/>
    <s v="在用"/>
    <s v="介入科"/>
    <s v="2016.11.29"/>
    <d v="2016-12-30T00:00:00"/>
    <s v="保内"/>
    <s v="保内2017.12"/>
    <s v="介入科"/>
    <s v="X射线防护眼罩"/>
    <x v="14"/>
    <s v="一类"/>
    <n v="0.57534246575342463"/>
    <s v="1年以内"/>
    <s v="N"/>
    <x v="3"/>
  </r>
  <r>
    <n v="2072"/>
    <s v="多功能电离子治疗仪"/>
    <s v="GX-III"/>
    <s v="南宁科伦新技术"/>
    <s v="在用"/>
    <s v="皮肤科"/>
    <s v="2015.04.01"/>
    <d v="2015-04-01T00:00:00"/>
    <s v="保外"/>
    <s v="保外"/>
    <s v="皮肤科门诊"/>
    <s v="电离子治疗仪"/>
    <x v="8"/>
    <s v="二类"/>
    <n v="2.3260273972602739"/>
    <s v="2年-3年"/>
    <s v="Y"/>
    <x v="0"/>
  </r>
  <r>
    <n v="2073"/>
    <s v="X射线防护围裙"/>
    <s v="M"/>
    <s v="苏州市美康医用防护"/>
    <s v="在用"/>
    <s v="18病区"/>
    <s v="2016.10.14"/>
    <d v="2016-10-15T00:00:00"/>
    <s v="保内"/>
    <s v="保内2017.10"/>
    <s v="手术室"/>
    <s v="防护服"/>
    <x v="14"/>
    <s v="一类"/>
    <n v="0.78356164383561644"/>
    <s v="1年以内"/>
    <s v="N"/>
    <x v="3"/>
  </r>
  <r>
    <n v="2074"/>
    <s v="X射线防护围裙"/>
    <s v="M"/>
    <s v="苏州市美康医用防护"/>
    <s v="在用"/>
    <s v="18病区"/>
    <s v="2016.10.14"/>
    <d v="2016-10-15T00:00:00"/>
    <s v="保内"/>
    <s v="保内2017.10"/>
    <s v="手术室"/>
    <s v="防护服"/>
    <x v="14"/>
    <s v="一类"/>
    <n v="0.78356164383561644"/>
    <s v="1年以内"/>
    <s v="N"/>
    <x v="3"/>
  </r>
  <r>
    <n v="2075"/>
    <s v="X射线防护围裙"/>
    <s v="L"/>
    <s v="苏州市美康医用防护"/>
    <s v="在用"/>
    <s v="18病区"/>
    <s v="2016.10.14"/>
    <d v="2016-10-15T00:00:00"/>
    <s v="保内"/>
    <s v="保内2017.10"/>
    <s v="手术室"/>
    <s v="防护服"/>
    <x v="14"/>
    <s v="一类"/>
    <n v="0.78356164383561644"/>
    <s v="1年以内"/>
    <s v="N"/>
    <x v="3"/>
  </r>
  <r>
    <n v="2076"/>
    <s v="X射线防护围裙"/>
    <s v="L"/>
    <s v="苏州市美康医用防护"/>
    <s v="在用"/>
    <s v="18病区"/>
    <s v="2016.10.14"/>
    <d v="2016-10-15T00:00:00"/>
    <s v="保内"/>
    <s v="保内2017.10"/>
    <s v="手术室"/>
    <s v="防护服"/>
    <x v="14"/>
    <s v="一类"/>
    <n v="0.78356164383561644"/>
    <s v="1年以内"/>
    <s v="N"/>
    <x v="3"/>
  </r>
  <r>
    <n v="2077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78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79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80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81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82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83"/>
    <s v="空气消毒器"/>
    <s v="YKX.Z-600（挂壁式）"/>
    <s v="山东新华"/>
    <s v="在用"/>
    <s v="11病区"/>
    <s v="2012.08.22"/>
    <d v="2012-08-22T00:00:00"/>
    <s v="保外"/>
    <s v="保外"/>
    <s v="11病区"/>
    <s v="空气消毒器"/>
    <x v="9"/>
    <s v="一类"/>
    <n v="4.934246575342466"/>
    <s v="3年-8年"/>
    <s v="Y"/>
    <x v="2"/>
  </r>
  <r>
    <n v="2084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s v="一类"/>
    <n v="6.1780821917808222"/>
    <s v="3年-8年"/>
    <s v="Y"/>
    <x v="2"/>
  </r>
  <r>
    <n v="2085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s v="一类"/>
    <n v="6.1780821917808222"/>
    <s v="3年-8年"/>
    <s v="Y"/>
    <x v="2"/>
  </r>
  <r>
    <n v="2086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s v="一类"/>
    <n v="6.1780821917808222"/>
    <s v="3年-8年"/>
    <s v="Y"/>
    <x v="2"/>
  </r>
  <r>
    <n v="2087"/>
    <s v="空气消毒器"/>
    <s v="YKX.Z-600（挂壁式）"/>
    <s v="山东新华"/>
    <s v="在用"/>
    <s v="妇产科"/>
    <s v="2011.05.25"/>
    <d v="2011-05-26T00:00:00"/>
    <s v="保外"/>
    <s v="保外"/>
    <s v="妇产科门诊"/>
    <s v="空气消毒器"/>
    <x v="9"/>
    <s v="一类"/>
    <n v="6.1780821917808222"/>
    <s v="3年-8年"/>
    <s v="Y"/>
    <x v="2"/>
  </r>
  <r>
    <n v="2088"/>
    <s v="LED观片灯"/>
    <s v="单联液晶"/>
    <s v="汕头市粤华医疗"/>
    <s v="在用"/>
    <s v="影像中心"/>
    <s v="2006.11.06"/>
    <d v="2006-11-06T00:00:00"/>
    <s v="保外"/>
    <s v="保外"/>
    <s v="影像中心"/>
    <s v="观片灯"/>
    <x v="9"/>
    <s v="一类"/>
    <n v="10.731506849315069"/>
    <s v="8年以上"/>
    <s v="N"/>
    <x v="3"/>
  </r>
  <r>
    <n v="2089"/>
    <s v="LED观片灯"/>
    <s v="单联液晶"/>
    <s v="汕头市粤华医疗"/>
    <s v="在用"/>
    <s v="影像中心"/>
    <s v="2006.11.06"/>
    <d v="2006-11-06T00:00:00"/>
    <s v="保外"/>
    <s v="保外"/>
    <s v="影像中心"/>
    <s v="观片灯"/>
    <x v="9"/>
    <s v="一类"/>
    <n v="10.731506849315069"/>
    <s v="8年以上"/>
    <s v="N"/>
    <x v="3"/>
  </r>
  <r>
    <n v="2090"/>
    <s v="辐照计"/>
    <s v="uvc-254"/>
    <s v="台湾路昌"/>
    <s v="在用"/>
    <s v="感染管理处"/>
    <s v="2016.01.15"/>
    <d v="2016-01-15T00:00:00"/>
    <s v="保外"/>
    <s v="保外"/>
    <s v="感染管理处"/>
    <s v="辐照计"/>
    <x v="9"/>
    <s v="一类"/>
    <n v="1.5342465753424657"/>
    <s v="2年-3年"/>
    <s v="Y"/>
    <x v="2"/>
  </r>
  <r>
    <n v="2091"/>
    <s v="一维水箱"/>
    <s v="TP30"/>
    <s v="北京中康联"/>
    <s v="在用"/>
    <s v="放疗组"/>
    <s v="2008.02.17"/>
    <d v="2008-02-17T00:00:00"/>
    <s v="保外"/>
    <s v="保外"/>
    <s v="放疗室"/>
    <s v="一维水箱"/>
    <x v="9"/>
    <s v="一类"/>
    <n v="9.4493150684931511"/>
    <s v="8年以上"/>
    <s v="Y"/>
    <x v="2"/>
  </r>
  <r>
    <n v="2092"/>
    <s v="超声胎音仪"/>
    <s v="JDP-200C"/>
    <s v="深圳京柏医疗"/>
    <s v="在用"/>
    <s v="手术室"/>
    <s v="2017.02.16"/>
    <d v="2017-02-18T00:00:00"/>
    <s v="保内"/>
    <s v="保内2018.2"/>
    <s v="手术室"/>
    <s v="胎心仪"/>
    <x v="11"/>
    <s v="二类"/>
    <n v="0.43835616438356162"/>
    <s v="1年以内"/>
    <s v="Y"/>
    <x v="0"/>
  </r>
  <r>
    <n v="2093"/>
    <s v="超声胎音仪"/>
    <s v="JDP-200C"/>
    <s v="深圳京柏医疗"/>
    <s v="在用"/>
    <s v="5病区"/>
    <s v="2016.12.24"/>
    <d v="2016-12-25T00:00:00"/>
    <s v="保内"/>
    <s v="保内2017.12"/>
    <s v="5病区"/>
    <s v="超声胎音仪"/>
    <x v="11"/>
    <s v="二类"/>
    <n v="0.58904109589041098"/>
    <s v="1年以内"/>
    <s v="Y"/>
    <x v="0"/>
  </r>
  <r>
    <n v="2094"/>
    <s v="LED观片灯"/>
    <s v="双联"/>
    <s v="福州国德光电"/>
    <s v="在用"/>
    <s v="介入科"/>
    <s v="2016.11.22"/>
    <d v="2016-11-23T00:00:00"/>
    <s v="保内"/>
    <s v="保内2017.11"/>
    <s v="介入科"/>
    <s v="观片灯"/>
    <x v="9"/>
    <s v="一类"/>
    <n v="0.67671232876712328"/>
    <s v="1年以内"/>
    <s v="N"/>
    <x v="3"/>
  </r>
  <r>
    <n v="2095"/>
    <s v="LED观片灯"/>
    <s v="双联"/>
    <s v="福州国德光电"/>
    <s v="在用"/>
    <s v="介入科"/>
    <s v="2016.11.22"/>
    <d v="2016-11-23T00:00:00"/>
    <s v="保内"/>
    <s v="保内2017.11"/>
    <s v="介入科"/>
    <s v="观片灯"/>
    <x v="9"/>
    <s v="一类"/>
    <n v="0.67671232876712328"/>
    <s v="1年以内"/>
    <s v="N"/>
    <x v="3"/>
  </r>
  <r>
    <n v="2096"/>
    <s v="LED观片灯"/>
    <s v="双联"/>
    <s v="福州国德光电"/>
    <s v="在用"/>
    <s v="介入科"/>
    <s v="2016.11.22"/>
    <d v="2016-11-23T00:00:00"/>
    <s v="保内"/>
    <s v="保内2017.11"/>
    <s v="介入科"/>
    <s v="观片灯"/>
    <x v="9"/>
    <s v="一类"/>
    <n v="0.67671232876712328"/>
    <s v="1年以内"/>
    <s v="N"/>
    <x v="3"/>
  </r>
  <r>
    <n v="2097"/>
    <s v="超声胎音仪"/>
    <s v="JDP-200C"/>
    <s v="深圳京柏医疗"/>
    <s v="在用"/>
    <s v="5病区"/>
    <s v="2016.04.29"/>
    <d v="2016-04-29T00:00:00"/>
    <s v="保外"/>
    <s v="保外"/>
    <s v="5病区"/>
    <s v="超声胎音仪"/>
    <x v="11"/>
    <s v="二类"/>
    <n v="1.2465753424657535"/>
    <s v="2年-3年"/>
    <s v="Y"/>
    <x v="0"/>
  </r>
  <r>
    <n v="2098"/>
    <s v="三棱镜组"/>
    <s v="TY-S"/>
    <s v="天津同业科技"/>
    <s v="在用"/>
    <s v="眼科"/>
    <s v="2015.08.25"/>
    <d v="2015-08-25T00:00:00"/>
    <s v="保外"/>
    <s v="保外"/>
    <s v="眼科"/>
    <s v="三棱镜组"/>
    <x v="7"/>
    <s v="二类"/>
    <n v="1.9260273972602739"/>
    <s v="2年-3年"/>
    <s v="Y"/>
    <x v="2"/>
  </r>
  <r>
    <n v="2099"/>
    <s v="超声胎音仪"/>
    <s v="JDP-200C"/>
    <s v="深圳京柏医疗"/>
    <s v="在用"/>
    <s v="妇产科"/>
    <s v="2014.06.18"/>
    <d v="2014-06-18T00:00:00"/>
    <s v="保外"/>
    <s v="保外"/>
    <s v="妇产科门诊"/>
    <s v="超声胎音仪"/>
    <x v="11"/>
    <s v="二类"/>
    <n v="3.1123287671232878"/>
    <s v="3年-8年"/>
    <s v="Y"/>
    <x v="0"/>
  </r>
  <r>
    <n v="2100"/>
    <s v="观片灯"/>
    <s v="双联"/>
    <s v="未知制造商"/>
    <s v="在用"/>
    <s v="31病区"/>
    <s v="2014.05.08"/>
    <d v="2014-05-08T00:00:00"/>
    <s v="保外"/>
    <s v="保外"/>
    <s v="31病区"/>
    <s v="观片灯"/>
    <x v="9"/>
    <s v="一类"/>
    <n v="3.2246575342465755"/>
    <s v="3年-8年"/>
    <s v="N"/>
    <x v="3"/>
  </r>
  <r>
    <n v="2101"/>
    <s v="观片灯"/>
    <s v="双联"/>
    <s v="未知制造商"/>
    <s v="在用"/>
    <s v="康复医学科"/>
    <s v="2013.01.08"/>
    <d v="2013-01-08T00:00:00"/>
    <s v="保外"/>
    <s v="保外"/>
    <s v="康复医学科"/>
    <s v="观片灯"/>
    <x v="9"/>
    <s v="一类"/>
    <n v="4.5534246575342463"/>
    <s v="3年-8年"/>
    <s v="N"/>
    <x v="3"/>
  </r>
  <r>
    <n v="2102"/>
    <s v="超声胎音仪"/>
    <s v="JDP-200C"/>
    <s v="深圳京柏医疗"/>
    <s v="在用"/>
    <s v="妇产科"/>
    <s v="2012.09.28"/>
    <d v="2012-09-28T00:00:00"/>
    <s v="保外"/>
    <s v="保外"/>
    <s v="妇产科门诊"/>
    <s v="超声胎音仪"/>
    <x v="11"/>
    <s v="二类"/>
    <n v="4.8328767123287673"/>
    <s v="3年-8年"/>
    <s v="Y"/>
    <x v="0"/>
  </r>
  <r>
    <n v="2103"/>
    <s v="观片灯"/>
    <s v="双联"/>
    <s v="未知制造商"/>
    <s v="在用"/>
    <s v="核医学科"/>
    <s v="2012.07.04"/>
    <d v="2012-07-04T00:00:00"/>
    <s v="保外"/>
    <s v="保外"/>
    <s v="核医学科"/>
    <s v="观片灯"/>
    <x v="9"/>
    <s v="一类"/>
    <n v="5.0684931506849313"/>
    <s v="3年-8年"/>
    <s v="N"/>
    <x v="3"/>
  </r>
  <r>
    <n v="2104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s v="一类"/>
    <n v="5.0684931506849313"/>
    <s v="3年-8年"/>
    <s v="N"/>
    <x v="3"/>
  </r>
  <r>
    <n v="2105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s v="一类"/>
    <n v="5.0684931506849313"/>
    <s v="3年-8年"/>
    <s v="N"/>
    <x v="3"/>
  </r>
  <r>
    <n v="2106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s v="一类"/>
    <n v="5.0684931506849313"/>
    <s v="3年-8年"/>
    <s v="N"/>
    <x v="3"/>
  </r>
  <r>
    <n v="2107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s v="一类"/>
    <n v="5.0684931506849313"/>
    <s v="3年-8年"/>
    <s v="N"/>
    <x v="3"/>
  </r>
  <r>
    <n v="2108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s v="一类"/>
    <n v="5.0684931506849313"/>
    <s v="3年-8年"/>
    <s v="N"/>
    <x v="3"/>
  </r>
  <r>
    <n v="2109"/>
    <s v="观片灯"/>
    <s v="双联"/>
    <s v="未知制造商"/>
    <s v="在用"/>
    <s v="门诊部"/>
    <s v="2012.07.04"/>
    <d v="2012-07-04T00:00:00"/>
    <s v="保外"/>
    <s v="保外"/>
    <s v="门诊部"/>
    <s v="观片灯"/>
    <x v="9"/>
    <s v="一类"/>
    <n v="5.0684931506849313"/>
    <s v="3年-8年"/>
    <s v="N"/>
    <x v="3"/>
  </r>
  <r>
    <n v="2110"/>
    <s v="超声胎音仪"/>
    <s v="JDP-200C"/>
    <s v="深圳京柏医疗"/>
    <s v="在用"/>
    <s v="6病区"/>
    <s v="2012.03.08"/>
    <d v="2012-03-08T00:00:00"/>
    <s v="保外"/>
    <s v="保外"/>
    <s v="6病区"/>
    <s v="超声胎音仪"/>
    <x v="11"/>
    <s v="二类"/>
    <n v="5.3917808219178083"/>
    <s v="3年-8年"/>
    <s v="Y"/>
    <x v="0"/>
  </r>
  <r>
    <n v="2111"/>
    <s v="LED观片灯"/>
    <s v="双联"/>
    <s v="福州国德光电"/>
    <s v="在用"/>
    <s v="胃肠镜室"/>
    <s v="2011.12.12"/>
    <d v="2011-12-12T00:00:00"/>
    <s v="保外"/>
    <s v="保外"/>
    <s v="内镜室"/>
    <s v="观片灯"/>
    <x v="9"/>
    <s v="一类"/>
    <n v="5.6301369863013697"/>
    <s v="3年-8年"/>
    <s v="N"/>
    <x v="3"/>
  </r>
  <r>
    <n v="2112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s v="一类"/>
    <n v="5.6301369863013697"/>
    <s v="3年-8年"/>
    <s v="N"/>
    <x v="3"/>
  </r>
  <r>
    <n v="2113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s v="一类"/>
    <n v="5.6301369863013697"/>
    <s v="3年-8年"/>
    <s v="N"/>
    <x v="3"/>
  </r>
  <r>
    <n v="2114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s v="一类"/>
    <n v="5.6301369863013697"/>
    <s v="3年-8年"/>
    <s v="N"/>
    <x v="3"/>
  </r>
  <r>
    <n v="2115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s v="一类"/>
    <n v="5.6301369863013697"/>
    <s v="3年-8年"/>
    <s v="N"/>
    <x v="3"/>
  </r>
  <r>
    <n v="2116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s v="一类"/>
    <n v="5.6301369863013697"/>
    <s v="3年-8年"/>
    <s v="N"/>
    <x v="3"/>
  </r>
  <r>
    <n v="2117"/>
    <s v="LED观片灯"/>
    <s v="双联"/>
    <s v="福州国德光电"/>
    <s v="在用"/>
    <s v="门诊部"/>
    <s v="2011.12.12"/>
    <d v="2011-12-12T00:00:00"/>
    <s v="保外"/>
    <s v="保外"/>
    <s v="门诊部"/>
    <s v="观片灯"/>
    <x v="9"/>
    <s v="一类"/>
    <n v="5.6301369863013697"/>
    <s v="3年-8年"/>
    <s v="N"/>
    <x v="3"/>
  </r>
  <r>
    <n v="2118"/>
    <s v="铅防护眼镜"/>
    <s v="B-1正0.5mmP"/>
    <s v="苏州市恒康医疗"/>
    <s v="在用"/>
    <s v="介入科"/>
    <s v="2011.12.12"/>
    <d v="2011-12-12T00:00:00"/>
    <s v="保外"/>
    <s v="保外"/>
    <s v="DSA室"/>
    <s v="铅防护眼镜"/>
    <x v="14"/>
    <s v="一类"/>
    <n v="5.6301369863013697"/>
    <s v="3年-8年"/>
    <s v="N"/>
    <x v="3"/>
  </r>
  <r>
    <n v="2119"/>
    <s v="超声胎音仪"/>
    <s v="JDP-200C"/>
    <s v="深圳京柏医疗"/>
    <s v="在用"/>
    <s v="7病区"/>
    <s v="2011.09.30"/>
    <d v="2011-09-30T00:00:00"/>
    <s v="保外"/>
    <s v="保外"/>
    <s v="7病区"/>
    <s v="超声胎音仪"/>
    <x v="11"/>
    <s v="二类"/>
    <n v="5.8301369863013699"/>
    <s v="3年-8年"/>
    <s v="Y"/>
    <x v="0"/>
  </r>
  <r>
    <n v="2120"/>
    <s v="超声胎音仪"/>
    <s v="JDP-200C"/>
    <s v="深圳京柏医疗"/>
    <s v="在用"/>
    <s v="5病区"/>
    <s v="2011.07.08"/>
    <d v="2011-07-19T00:00:00"/>
    <s v="保外"/>
    <s v="保外"/>
    <s v="5病区"/>
    <s v="超声胎音仪"/>
    <x v="11"/>
    <s v="二类"/>
    <n v="6.0301369863013701"/>
    <s v="3年-8年"/>
    <s v="Y"/>
    <x v="0"/>
  </r>
  <r>
    <n v="2121"/>
    <s v="超声胎音仪"/>
    <s v="JDP-200C"/>
    <s v="深圳京柏医疗"/>
    <s v="在用"/>
    <s v="5病区"/>
    <s v="2011.07.08"/>
    <d v="2011-07-19T00:00:00"/>
    <s v="保外"/>
    <s v="保外"/>
    <s v="5病区"/>
    <s v="超声胎音仪"/>
    <x v="11"/>
    <s v="二类"/>
    <n v="6.0301369863013701"/>
    <s v="3年-8年"/>
    <s v="Y"/>
    <x v="0"/>
  </r>
  <r>
    <n v="212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23"/>
    <s v="LED观片灯"/>
    <s v="双联"/>
    <s v="福州国德光电"/>
    <s v="在用"/>
    <s v="17病区"/>
    <s v="2011.06.16"/>
    <d v="2011-06-16T00:00:00"/>
    <s v="保外"/>
    <s v="保外"/>
    <s v="17病区"/>
    <s v="观片灯"/>
    <x v="9"/>
    <s v="一类"/>
    <n v="6.1205479452054794"/>
    <s v="3年-8年"/>
    <s v="N"/>
    <x v="3"/>
  </r>
  <r>
    <n v="2124"/>
    <s v="LED观片灯"/>
    <s v="双联"/>
    <s v="福州国德光电"/>
    <s v="在用"/>
    <s v="19病区"/>
    <s v="2011.06.16"/>
    <d v="2011-06-16T00:00:00"/>
    <s v="保外"/>
    <s v="保外"/>
    <s v="19病区"/>
    <s v="观片灯"/>
    <x v="9"/>
    <s v="一类"/>
    <n v="6.1205479452054794"/>
    <s v="3年-8年"/>
    <s v="N"/>
    <x v="3"/>
  </r>
  <r>
    <n v="2125"/>
    <s v="LED观片灯"/>
    <s v="双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126"/>
    <s v="LED观片灯"/>
    <s v="双联"/>
    <s v="福州国德光电"/>
    <s v="在用"/>
    <s v="口腔科"/>
    <s v="2011.06.16"/>
    <d v="2011-06-16T00:00:00"/>
    <s v="保外"/>
    <s v="保外"/>
    <s v="口腔科"/>
    <s v="观片灯"/>
    <x v="9"/>
    <s v="一类"/>
    <n v="6.1205479452054794"/>
    <s v="3年-8年"/>
    <s v="N"/>
    <x v="3"/>
  </r>
  <r>
    <n v="2127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s v="一类"/>
    <n v="6.1205479452054794"/>
    <s v="3年-8年"/>
    <s v="N"/>
    <x v="3"/>
  </r>
  <r>
    <n v="2128"/>
    <s v="LED观片灯"/>
    <s v="双联"/>
    <s v="福州国德光电"/>
    <s v="在用"/>
    <s v="7病区"/>
    <s v="2011.06.16"/>
    <d v="2011-06-16T00:00:00"/>
    <s v="保外"/>
    <s v="保外"/>
    <s v="7病区"/>
    <s v="观片灯"/>
    <x v="9"/>
    <s v="一类"/>
    <n v="6.1205479452054794"/>
    <s v="3年-8年"/>
    <s v="N"/>
    <x v="3"/>
  </r>
  <r>
    <n v="2129"/>
    <s v="LED观片灯"/>
    <s v="双联"/>
    <s v="福州国德光电"/>
    <s v="在用"/>
    <s v="25病区"/>
    <s v="2011.06.16"/>
    <d v="2011-06-16T00:00:00"/>
    <s v="保外"/>
    <s v="保外"/>
    <s v="25病区"/>
    <s v="观片灯"/>
    <x v="9"/>
    <s v="一类"/>
    <n v="6.1205479452054794"/>
    <s v="3年-8年"/>
    <s v="N"/>
    <x v="3"/>
  </r>
  <r>
    <n v="2130"/>
    <s v="LED观片灯"/>
    <s v="双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131"/>
    <s v="LED观片灯"/>
    <s v="双联"/>
    <s v="福州国德光电"/>
    <s v="在用"/>
    <s v="21病区"/>
    <s v="2011.06.16"/>
    <d v="2011-06-16T00:00:00"/>
    <s v="保外"/>
    <s v="保外"/>
    <s v="21病区"/>
    <s v="观片灯"/>
    <x v="9"/>
    <s v="一类"/>
    <n v="6.1205479452054794"/>
    <s v="3年-8年"/>
    <s v="N"/>
    <x v="3"/>
  </r>
  <r>
    <n v="213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33"/>
    <s v="LED观片灯"/>
    <s v="双联"/>
    <s v="福州国德光电"/>
    <s v="在用"/>
    <s v="10病区"/>
    <s v="2011.06.16"/>
    <d v="2011-06-16T00:00:00"/>
    <s v="保外"/>
    <s v="保外"/>
    <s v="10病区"/>
    <s v="观片灯"/>
    <x v="9"/>
    <s v="一类"/>
    <n v="6.1205479452054794"/>
    <s v="3年-8年"/>
    <s v="N"/>
    <x v="3"/>
  </r>
  <r>
    <n v="213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35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36"/>
    <s v="LED观片灯"/>
    <s v="双联"/>
    <s v="福州国德光电"/>
    <s v="在用"/>
    <s v="22病区"/>
    <s v="2011.06.16"/>
    <d v="2011-06-16T00:00:00"/>
    <s v="保外"/>
    <s v="保外"/>
    <s v="22病区"/>
    <s v="观片灯"/>
    <x v="9"/>
    <s v="一类"/>
    <n v="6.1205479452054794"/>
    <s v="3年-8年"/>
    <s v="N"/>
    <x v="3"/>
  </r>
  <r>
    <n v="2137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s v="一类"/>
    <n v="6.1205479452054794"/>
    <s v="3年-8年"/>
    <s v="N"/>
    <x v="3"/>
  </r>
  <r>
    <n v="2138"/>
    <s v="LED观片灯"/>
    <s v="双联"/>
    <s v="福州国德光电"/>
    <s v="在用"/>
    <s v="25病区"/>
    <s v="2011.06.16"/>
    <d v="2011-06-16T00:00:00"/>
    <s v="保外"/>
    <s v="保外"/>
    <s v="25病区"/>
    <s v="观片灯"/>
    <x v="9"/>
    <s v="一类"/>
    <n v="6.1205479452054794"/>
    <s v="3年-8年"/>
    <s v="N"/>
    <x v="3"/>
  </r>
  <r>
    <n v="2139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0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1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3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5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6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7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8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49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0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1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2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3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5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6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7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8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59"/>
    <s v="LED观片灯"/>
    <s v="双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160"/>
    <s v="LED观片灯"/>
    <s v="双联"/>
    <s v="福州国德光电"/>
    <s v="在用"/>
    <s v="5病区"/>
    <s v="2011.06.16"/>
    <d v="2011-06-16T00:00:00"/>
    <s v="保外"/>
    <s v="保外"/>
    <s v="5病区"/>
    <s v="观片灯"/>
    <x v="9"/>
    <s v="一类"/>
    <n v="6.1205479452054794"/>
    <s v="3年-8年"/>
    <s v="N"/>
    <x v="3"/>
  </r>
  <r>
    <n v="2161"/>
    <s v="LED观片灯"/>
    <s v="双联"/>
    <s v="福州国德光电"/>
    <s v="在用"/>
    <s v="8病区"/>
    <s v="2011.06.16"/>
    <d v="2011-06-16T00:00:00"/>
    <s v="保外"/>
    <s v="保外"/>
    <s v="8病区"/>
    <s v="观片灯"/>
    <x v="9"/>
    <s v="一类"/>
    <n v="6.1205479452054794"/>
    <s v="3年-8年"/>
    <s v="N"/>
    <x v="3"/>
  </r>
  <r>
    <n v="2162"/>
    <s v="LED观片灯"/>
    <s v="双联"/>
    <s v="福州国德光电"/>
    <s v="在用"/>
    <s v="9病区"/>
    <s v="2011.06.16"/>
    <d v="2011-06-16T00:00:00"/>
    <s v="保外"/>
    <s v="保外"/>
    <s v="9病区"/>
    <s v="观片灯"/>
    <x v="9"/>
    <s v="一类"/>
    <n v="6.1205479452054794"/>
    <s v="3年-8年"/>
    <s v="N"/>
    <x v="3"/>
  </r>
  <r>
    <n v="2163"/>
    <s v="LED观片灯"/>
    <s v="双联"/>
    <s v="福州国德光电"/>
    <s v="在用"/>
    <s v="11病区"/>
    <s v="2011.06.16"/>
    <d v="2011-06-16T00:00:00"/>
    <s v="保外"/>
    <s v="保外"/>
    <s v="11病区"/>
    <s v="观片灯"/>
    <x v="9"/>
    <s v="一类"/>
    <n v="6.1205479452054794"/>
    <s v="3年-8年"/>
    <s v="N"/>
    <x v="3"/>
  </r>
  <r>
    <n v="2164"/>
    <s v="LED观片灯"/>
    <s v="双联"/>
    <s v="福州国德光电"/>
    <s v="在用"/>
    <s v="15病区"/>
    <s v="2011.06.16"/>
    <d v="2011-06-16T00:00:00"/>
    <s v="保外"/>
    <s v="保外"/>
    <s v="15病区"/>
    <s v="观片灯"/>
    <x v="9"/>
    <s v="一类"/>
    <n v="6.1205479452054794"/>
    <s v="3年-8年"/>
    <s v="N"/>
    <x v="3"/>
  </r>
  <r>
    <n v="2165"/>
    <s v="LED观片灯"/>
    <s v="双联"/>
    <s v="福州国德光电"/>
    <s v="在用"/>
    <s v="16病区"/>
    <s v="2011.06.16"/>
    <d v="2011-06-16T00:00:00"/>
    <s v="保外"/>
    <s v="保外"/>
    <s v="16病区"/>
    <s v="观片灯"/>
    <x v="9"/>
    <s v="一类"/>
    <n v="6.1205479452054794"/>
    <s v="3年-8年"/>
    <s v="N"/>
    <x v="3"/>
  </r>
  <r>
    <n v="2166"/>
    <s v="LED观片灯"/>
    <s v="双联"/>
    <s v="福州国德光电"/>
    <s v="在用"/>
    <s v="18病区"/>
    <s v="2011.06.16"/>
    <d v="2011-06-16T00:00:00"/>
    <s v="保外"/>
    <s v="保外"/>
    <s v="18病区"/>
    <s v="观片灯"/>
    <x v="9"/>
    <s v="一类"/>
    <n v="6.1205479452054794"/>
    <s v="3年-8年"/>
    <s v="N"/>
    <x v="3"/>
  </r>
  <r>
    <n v="2167"/>
    <s v="LED观片灯"/>
    <s v="双联"/>
    <s v="福州国德光电"/>
    <s v="在用"/>
    <s v="18病区"/>
    <s v="2011.06.16"/>
    <d v="2011-06-16T00:00:00"/>
    <s v="保外"/>
    <s v="保外"/>
    <s v="18病区"/>
    <s v="观片灯"/>
    <x v="9"/>
    <s v="一类"/>
    <n v="6.1205479452054794"/>
    <s v="3年-8年"/>
    <s v="N"/>
    <x v="3"/>
  </r>
  <r>
    <n v="2168"/>
    <s v="LED观片灯"/>
    <s v="双联"/>
    <s v="福州国德光电"/>
    <s v="在用"/>
    <s v="19病区"/>
    <s v="2011.06.16"/>
    <d v="2011-06-16T00:00:00"/>
    <s v="保外"/>
    <s v="保外"/>
    <s v="19病区"/>
    <s v="观片灯"/>
    <x v="9"/>
    <s v="一类"/>
    <n v="6.1205479452054794"/>
    <s v="3年-8年"/>
    <s v="N"/>
    <x v="3"/>
  </r>
  <r>
    <n v="2169"/>
    <s v="LED观片灯"/>
    <s v="双联"/>
    <s v="福州国德光电"/>
    <s v="在用"/>
    <s v="19病区"/>
    <s v="2011.06.16"/>
    <d v="2011-06-16T00:00:00"/>
    <s v="保外"/>
    <s v="保外"/>
    <s v="19病区"/>
    <s v="观片灯"/>
    <x v="9"/>
    <s v="一类"/>
    <n v="6.1205479452054794"/>
    <s v="3年-8年"/>
    <s v="N"/>
    <x v="3"/>
  </r>
  <r>
    <n v="2170"/>
    <s v="LED观片灯"/>
    <s v="双联"/>
    <s v="福州国德光电"/>
    <s v="在用"/>
    <s v="20病区"/>
    <s v="2011.06.16"/>
    <d v="2011-06-16T00:00:00"/>
    <s v="保外"/>
    <s v="保外"/>
    <s v="20病区"/>
    <s v="观片灯"/>
    <x v="9"/>
    <s v="一类"/>
    <n v="6.1205479452054794"/>
    <s v="3年-8年"/>
    <s v="N"/>
    <x v="3"/>
  </r>
  <r>
    <n v="2171"/>
    <s v="LED观片灯"/>
    <s v="双联"/>
    <s v="福州国德光电"/>
    <s v="在用"/>
    <s v="20病区"/>
    <s v="2011.06.16"/>
    <d v="2011-06-16T00:00:00"/>
    <s v="保外"/>
    <s v="保外"/>
    <s v="20病区"/>
    <s v="观片灯"/>
    <x v="9"/>
    <s v="一类"/>
    <n v="6.1205479452054794"/>
    <s v="3年-8年"/>
    <s v="N"/>
    <x v="3"/>
  </r>
  <r>
    <n v="2172"/>
    <s v="LED观片灯"/>
    <s v="双联"/>
    <s v="福州国德光电"/>
    <s v="在用"/>
    <s v="20病区"/>
    <s v="2011.06.16"/>
    <d v="2011-06-16T00:00:00"/>
    <s v="保外"/>
    <s v="保外"/>
    <s v="20病区"/>
    <s v="观片灯"/>
    <x v="9"/>
    <s v="一类"/>
    <n v="6.1205479452054794"/>
    <s v="3年-8年"/>
    <s v="N"/>
    <x v="3"/>
  </r>
  <r>
    <n v="2173"/>
    <s v="LED观片灯"/>
    <s v="双联"/>
    <s v="福州国德光电"/>
    <s v="在用"/>
    <s v="21病区"/>
    <s v="2011.06.16"/>
    <d v="2011-06-16T00:00:00"/>
    <s v="保外"/>
    <s v="保外"/>
    <s v="21病区"/>
    <s v="观片灯"/>
    <x v="9"/>
    <s v="一类"/>
    <n v="6.1205479452054794"/>
    <s v="3年-8年"/>
    <s v="N"/>
    <x v="3"/>
  </r>
  <r>
    <n v="2174"/>
    <s v="LED观片灯"/>
    <s v="双联"/>
    <s v="福州国德光电"/>
    <s v="在用"/>
    <s v="22病区"/>
    <s v="2011.06.16"/>
    <d v="2011-06-16T00:00:00"/>
    <s v="保外"/>
    <s v="保外"/>
    <s v="22病区"/>
    <s v="观片灯"/>
    <x v="9"/>
    <s v="一类"/>
    <n v="6.1205479452054794"/>
    <s v="3年-8年"/>
    <s v="N"/>
    <x v="3"/>
  </r>
  <r>
    <n v="2175"/>
    <s v="LED观片灯"/>
    <s v="双联"/>
    <s v="福州国德光电"/>
    <s v="在用"/>
    <s v="22病区"/>
    <s v="2011.06.16"/>
    <d v="2011-06-16T00:00:00"/>
    <s v="保外"/>
    <s v="保外"/>
    <s v="22病区"/>
    <s v="观片灯"/>
    <x v="9"/>
    <s v="一类"/>
    <n v="6.1205479452054794"/>
    <s v="3年-8年"/>
    <s v="N"/>
    <x v="3"/>
  </r>
  <r>
    <n v="2176"/>
    <s v="LED观片灯"/>
    <s v="双联"/>
    <s v="福州国德光电"/>
    <s v="在用"/>
    <s v="23病区"/>
    <s v="2011.06.16"/>
    <d v="2011-06-16T00:00:00"/>
    <s v="保外"/>
    <s v="保外"/>
    <s v="23病区"/>
    <s v="观片灯"/>
    <x v="9"/>
    <s v="一类"/>
    <n v="6.1205479452054794"/>
    <s v="3年-8年"/>
    <s v="N"/>
    <x v="3"/>
  </r>
  <r>
    <n v="2177"/>
    <s v="LED观片灯"/>
    <s v="双联"/>
    <s v="福州国德光电"/>
    <s v="在用"/>
    <s v="24病区"/>
    <s v="2011.06.16"/>
    <d v="2011-06-16T00:00:00"/>
    <s v="保外"/>
    <s v="保外"/>
    <s v="24病区"/>
    <s v="观片灯"/>
    <x v="9"/>
    <s v="一类"/>
    <n v="6.1205479452054794"/>
    <s v="3年-8年"/>
    <s v="N"/>
    <x v="3"/>
  </r>
  <r>
    <n v="2178"/>
    <s v="LED观片灯"/>
    <s v="双联"/>
    <s v="福州国德光电"/>
    <s v="在用"/>
    <s v="26病区"/>
    <s v="2011.06.16"/>
    <d v="2011-06-16T00:00:00"/>
    <s v="保外"/>
    <s v="保外"/>
    <s v="26病区"/>
    <s v="观片灯"/>
    <x v="9"/>
    <s v="一类"/>
    <n v="6.1205479452054794"/>
    <s v="3年-8年"/>
    <s v="N"/>
    <x v="3"/>
  </r>
  <r>
    <n v="2179"/>
    <s v="LED观片灯"/>
    <s v="双联"/>
    <s v="福州国德光电"/>
    <s v="在用"/>
    <s v="27病区"/>
    <s v="2011.06.16"/>
    <d v="2011-06-16T00:00:00"/>
    <s v="保外"/>
    <s v="保外"/>
    <s v="27病区"/>
    <s v="观片灯"/>
    <x v="9"/>
    <s v="一类"/>
    <n v="6.1205479452054794"/>
    <s v="3年-8年"/>
    <s v="N"/>
    <x v="3"/>
  </r>
  <r>
    <n v="2180"/>
    <s v="LED观片灯"/>
    <s v="双联"/>
    <s v="福州国德光电"/>
    <s v="在用"/>
    <s v="27病区"/>
    <s v="2011.06.16"/>
    <d v="2011-06-16T00:00:00"/>
    <s v="保外"/>
    <s v="保外"/>
    <s v="27病区"/>
    <s v="观片灯"/>
    <x v="9"/>
    <s v="一类"/>
    <n v="6.1205479452054794"/>
    <s v="3年-8年"/>
    <s v="N"/>
    <x v="3"/>
  </r>
  <r>
    <n v="2181"/>
    <s v="LED观片灯"/>
    <s v="双联"/>
    <s v="福州国德光电"/>
    <s v="在用"/>
    <s v="28病区"/>
    <s v="2011.06.16"/>
    <d v="2011-06-16T00:00:00"/>
    <s v="保外"/>
    <s v="保外"/>
    <s v="28病区"/>
    <s v="观片灯"/>
    <x v="9"/>
    <s v="一类"/>
    <n v="6.1205479452054794"/>
    <s v="3年-8年"/>
    <s v="N"/>
    <x v="3"/>
  </r>
  <r>
    <n v="2182"/>
    <s v="LED观片灯"/>
    <s v="双联"/>
    <s v="福州国德光电"/>
    <s v="在用"/>
    <s v="28病区"/>
    <s v="2011.06.16"/>
    <d v="2011-06-16T00:00:00"/>
    <s v="保外"/>
    <s v="保外"/>
    <s v="28病区"/>
    <s v="观片灯"/>
    <x v="9"/>
    <s v="一类"/>
    <n v="6.1205479452054794"/>
    <s v="3年-8年"/>
    <s v="N"/>
    <x v="3"/>
  </r>
  <r>
    <n v="2183"/>
    <s v="LED观片灯"/>
    <s v="双联"/>
    <s v="福州国德光电"/>
    <s v="在用"/>
    <s v="29病区"/>
    <s v="2011.06.16"/>
    <d v="2011-06-16T00:00:00"/>
    <s v="保外"/>
    <s v="保外"/>
    <s v="29病区"/>
    <s v="观片灯"/>
    <x v="9"/>
    <s v="一类"/>
    <n v="6.1205479452054794"/>
    <s v="3年-8年"/>
    <s v="N"/>
    <x v="3"/>
  </r>
  <r>
    <n v="2184"/>
    <s v="LED观片灯"/>
    <s v="双联"/>
    <s v="福州国德光电"/>
    <s v="在用"/>
    <s v="30病区"/>
    <s v="2011.06.16"/>
    <d v="2011-06-16T00:00:00"/>
    <s v="保外"/>
    <s v="保外"/>
    <s v="30病区"/>
    <s v="观片灯"/>
    <x v="9"/>
    <s v="一类"/>
    <n v="6.1205479452054794"/>
    <s v="3年-8年"/>
    <s v="N"/>
    <x v="3"/>
  </r>
  <r>
    <n v="2185"/>
    <s v="LED观片灯"/>
    <s v="双联"/>
    <s v="福州国德光电"/>
    <s v="在用"/>
    <s v="30病区"/>
    <s v="2011.06.16"/>
    <d v="2011-06-16T00:00:00"/>
    <s v="保外"/>
    <s v="保外"/>
    <s v="30病区"/>
    <s v="观片灯"/>
    <x v="9"/>
    <s v="一类"/>
    <n v="6.1205479452054794"/>
    <s v="3年-8年"/>
    <s v="N"/>
    <x v="3"/>
  </r>
  <r>
    <n v="2186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s v="一类"/>
    <n v="6.1205479452054794"/>
    <s v="3年-8年"/>
    <s v="N"/>
    <x v="3"/>
  </r>
  <r>
    <n v="2187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s v="一类"/>
    <n v="6.1205479452054794"/>
    <s v="3年-8年"/>
    <s v="N"/>
    <x v="3"/>
  </r>
  <r>
    <n v="2188"/>
    <s v="LED观片灯"/>
    <s v="双联"/>
    <s v="福州国德光电"/>
    <s v="在用"/>
    <s v="1病区"/>
    <s v="2011.06.16"/>
    <d v="2011-06-16T00:00:00"/>
    <s v="保外"/>
    <s v="保外"/>
    <s v="1病区"/>
    <s v="观片灯"/>
    <x v="9"/>
    <s v="一类"/>
    <n v="6.1205479452054794"/>
    <s v="3年-8年"/>
    <s v="N"/>
    <x v="3"/>
  </r>
  <r>
    <n v="2189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90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91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92"/>
    <s v="LED观片灯"/>
    <s v="双联"/>
    <s v="福州国德光电"/>
    <s v="在用"/>
    <s v="眼科"/>
    <s v="2011.06.16"/>
    <d v="2011-06-16T00:00:00"/>
    <s v="保外"/>
    <s v="保外"/>
    <s v="眼科"/>
    <s v="观片灯"/>
    <x v="9"/>
    <s v="一类"/>
    <n v="6.1205479452054794"/>
    <s v="3年-8年"/>
    <s v="N"/>
    <x v="3"/>
  </r>
  <r>
    <n v="2193"/>
    <s v="LED观片灯"/>
    <s v="双联"/>
    <s v="福州国德光电"/>
    <s v="在用"/>
    <s v="6病区"/>
    <s v="2011.06.16"/>
    <d v="2011-06-16T00:00:00"/>
    <s v="保外"/>
    <s v="保外"/>
    <s v="6病区"/>
    <s v="观片灯"/>
    <x v="9"/>
    <s v="一类"/>
    <n v="6.1205479452054794"/>
    <s v="3年-8年"/>
    <s v="N"/>
    <x v="3"/>
  </r>
  <r>
    <n v="2194"/>
    <s v="LED观片灯"/>
    <s v="双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195"/>
    <s v="超声胎音仪"/>
    <s v="JDP-200C"/>
    <s v="深圳京柏医疗"/>
    <s v="在用"/>
    <s v="5病区"/>
    <s v="2011.05.25"/>
    <d v="2011-05-26T00:00:00"/>
    <s v="保外"/>
    <s v="保外"/>
    <s v="产房"/>
    <s v="超声胎音仪"/>
    <x v="11"/>
    <s v="二类"/>
    <n v="6.1780821917808222"/>
    <s v="3年-8年"/>
    <s v="Y"/>
    <x v="0"/>
  </r>
  <r>
    <n v="2196"/>
    <s v="超声胎音仪"/>
    <s v="JDP-200C"/>
    <s v="深圳京柏医疗"/>
    <s v="在用"/>
    <s v="妇产科"/>
    <s v="2011.05.25"/>
    <d v="2011-05-26T00:00:00"/>
    <s v="保外"/>
    <s v="保外"/>
    <s v="妇产科门诊"/>
    <s v="超声胎音仪"/>
    <x v="11"/>
    <s v="二类"/>
    <n v="6.1780821917808222"/>
    <s v="3年-8年"/>
    <s v="Y"/>
    <x v="0"/>
  </r>
  <r>
    <n v="2197"/>
    <s v="床头蛇形固定器"/>
    <s v="WZ"/>
    <s v="金坛市汇达医疗"/>
    <s v="在用"/>
    <s v="手术室"/>
    <s v="2009.06.17"/>
    <d v="2009-06-17T00:00:00"/>
    <s v="保外"/>
    <s v="保外"/>
    <s v="手术室"/>
    <s v="固定器"/>
    <x v="9"/>
    <s v="一类"/>
    <n v="8.117808219178082"/>
    <s v="8年以上"/>
    <s v="Y"/>
    <x v="2"/>
  </r>
  <r>
    <n v="2198"/>
    <s v="X射线防护裙(长袖)"/>
    <s v="WZ"/>
    <s v="苏州市苏东医用防护"/>
    <s v="在用"/>
    <s v="核医学科"/>
    <s v="2009.06.01"/>
    <d v="2009-06-01T00:00:00"/>
    <s v="保外"/>
    <s v="保外"/>
    <s v="特检科"/>
    <s v="防护裙"/>
    <x v="14"/>
    <s v="一类"/>
    <n v="8.161643835616438"/>
    <s v="8年以上"/>
    <s v="N"/>
    <x v="3"/>
  </r>
  <r>
    <n v="2199"/>
    <s v="铅防护眼镜"/>
    <s v="B-1正0.5mmP"/>
    <s v="苏州市恒康医疗"/>
    <s v="在用"/>
    <s v="介入科"/>
    <s v="2012.01.17"/>
    <d v="2012-01-17T00:00:00"/>
    <s v="保外"/>
    <s v="保外"/>
    <s v="DSA室"/>
    <s v="铅防护眼镜"/>
    <x v="14"/>
    <s v="一类"/>
    <n v="5.5315068493150683"/>
    <s v="3年-8年"/>
    <s v="N"/>
    <x v="3"/>
  </r>
  <r>
    <n v="2200"/>
    <s v="铅防护眼镜"/>
    <s v="B-1正0.5mmP"/>
    <s v="苏州市恒康医疗"/>
    <s v="在用"/>
    <s v="介入科"/>
    <s v="2012.01.17"/>
    <d v="2012-01-17T00:00:00"/>
    <s v="保外"/>
    <s v="保外"/>
    <s v="DSA室"/>
    <s v="铅防护眼镜"/>
    <x v="14"/>
    <s v="一类"/>
    <n v="5.5315068493150683"/>
    <s v="3年-8年"/>
    <s v="N"/>
    <x v="3"/>
  </r>
  <r>
    <n v="2201"/>
    <s v="铅防护眼镜"/>
    <s v="B-1正0.5mmP"/>
    <s v="苏州市恒康医疗"/>
    <s v="在用"/>
    <s v="介入科"/>
    <s v="2012.01.17"/>
    <d v="2012-01-17T00:00:00"/>
    <s v="保外"/>
    <s v="保外"/>
    <s v="DSA室"/>
    <s v="铅防护眼镜"/>
    <x v="14"/>
    <s v="一类"/>
    <n v="5.5315068493150683"/>
    <s v="3年-8年"/>
    <s v="N"/>
    <x v="3"/>
  </r>
  <r>
    <n v="2202"/>
    <s v="氧浓度测定仪"/>
    <s v="CY-100B"/>
    <s v="杭州利华科技"/>
    <s v="在用"/>
    <s v="9病区"/>
    <s v="2014.01.11"/>
    <d v="2014-01-11T00:00:00"/>
    <s v="保外"/>
    <s v="保外"/>
    <s v="9病区"/>
    <s v="氧浓度测定仪"/>
    <x v="6"/>
    <s v="二类"/>
    <n v="3.5452054794520547"/>
    <s v="3年-8年"/>
    <s v="Y"/>
    <x v="0"/>
  </r>
  <r>
    <n v="2203"/>
    <s v="喉镜"/>
    <s v="一把中叶"/>
    <s v="德国卡威有限公司"/>
    <s v="在用"/>
    <s v="麻醉科"/>
    <s v="2007.06.16"/>
    <d v="2007-06-16T00:00:00"/>
    <s v="保外"/>
    <s v="保外"/>
    <s v="麻醉科"/>
    <s v="喉镜"/>
    <x v="7"/>
    <s v="二类"/>
    <n v="10.123287671232877"/>
    <s v="8年以上"/>
    <s v="Y"/>
    <x v="1"/>
  </r>
  <r>
    <n v="2204"/>
    <s v="喉镜"/>
    <s v="一把中叶"/>
    <s v="德国卡威有限公司"/>
    <s v="在用"/>
    <s v="麻醉科"/>
    <s v="2007.06.16"/>
    <d v="2007-06-16T00:00:00"/>
    <s v="保外"/>
    <s v="保外"/>
    <s v="麻醉科"/>
    <s v="喉镜"/>
    <x v="7"/>
    <s v="二类"/>
    <n v="10.123287671232877"/>
    <s v="8年以上"/>
    <s v="Y"/>
    <x v="1"/>
  </r>
  <r>
    <n v="2205"/>
    <s v="婴儿电子秤"/>
    <s v="ZY－10型"/>
    <s v="无锡衡器厂"/>
    <s v="在用"/>
    <s v="5病区"/>
    <s v="1999.11.01"/>
    <d v="1999-11-01T00:00:00"/>
    <s v="保外"/>
    <s v="保外"/>
    <s v="5病区"/>
    <s v="婴儿电子秤"/>
    <x v="9"/>
    <s v="一类"/>
    <n v="17.75068493150685"/>
    <s v="8年以上"/>
    <s v="Y"/>
    <x v="2"/>
  </r>
  <r>
    <n v="2206"/>
    <s v="踏步训练机"/>
    <s v="JJKF"/>
    <s v="上海玖健"/>
    <s v="在用"/>
    <s v="3病区"/>
    <s v="2015.12.07"/>
    <d v="2015-12-07T00:00:00"/>
    <s v="保外"/>
    <s v="保外"/>
    <s v="3病区"/>
    <s v="踏步训练机"/>
    <x v="9"/>
    <s v="一类"/>
    <n v="1.6410958904109589"/>
    <s v="2年-3年"/>
    <s v="Y"/>
    <x v="2"/>
  </r>
  <r>
    <n v="2207"/>
    <s v="观片灯"/>
    <s v="GT-XP"/>
    <s v="上海跃进医用光学器械"/>
    <s v="在用"/>
    <s v="门诊部"/>
    <s v="2015.03.12"/>
    <d v="2015-03-12T00:00:00"/>
    <s v="保外"/>
    <s v="保外"/>
    <s v="呼吸科戒烟室"/>
    <s v="观片灯"/>
    <x v="9"/>
    <s v="一类"/>
    <n v="2.3808219178082193"/>
    <s v="2年-3年"/>
    <s v="N"/>
    <x v="3"/>
  </r>
  <r>
    <n v="2208"/>
    <s v="插胃管模拟设备"/>
    <s v="H70/1"/>
    <s v="上海康津仪器"/>
    <s v="在用"/>
    <s v="科教处"/>
    <s v="2014.11.13"/>
    <d v="2014-11-13T00:00:00"/>
    <s v="保内"/>
    <s v="保内2019.11"/>
    <s v="技能操作室"/>
    <s v="插胃管模拟设备"/>
    <x v="9"/>
    <s v="一类"/>
    <n v="2.7068493150684931"/>
    <s v="2年-3年"/>
    <s v="N"/>
    <x v="3"/>
  </r>
  <r>
    <n v="2209"/>
    <s v="高级导尿模型(女）"/>
    <s v="H70"/>
    <s v="上海康津仪器"/>
    <s v="在用"/>
    <s v="科教处"/>
    <s v="2014.11.13"/>
    <d v="2014-11-13T00:00:00"/>
    <s v="保内"/>
    <s v="保内2019.11"/>
    <s v="技能操作室"/>
    <s v="高级导尿模型(女）"/>
    <x v="9"/>
    <s v="一类"/>
    <n v="2.7068493150684931"/>
    <s v="2年-3年"/>
    <s v="N"/>
    <x v="3"/>
  </r>
  <r>
    <n v="2210"/>
    <s v="高级导尿模型(男）"/>
    <s v="H70"/>
    <s v="上海康津仪器"/>
    <s v="在用"/>
    <s v="科教处"/>
    <s v="2014.11.13"/>
    <d v="2014-11-13T00:00:00"/>
    <s v="保内"/>
    <s v="保内2019.11"/>
    <s v="技能操作室"/>
    <s v="高级导尿模型(男）"/>
    <x v="9"/>
    <s v="一类"/>
    <n v="2.7068493150684931"/>
    <s v="2年-3年"/>
    <s v="N"/>
    <x v="3"/>
  </r>
  <r>
    <n v="2211"/>
    <s v="检耳镜"/>
    <s v="22821（2.5V笔式）"/>
    <s v="美国伟伦"/>
    <s v="在用"/>
    <s v="耳鼻喉科"/>
    <s v="2011.08.31"/>
    <d v="2011-08-31T00:00:00"/>
    <s v="保外"/>
    <s v="保外"/>
    <s v="耳鼻喉科"/>
    <s v="检耳镜"/>
    <x v="7"/>
    <s v="二类"/>
    <n v="5.912328767123288"/>
    <s v="3年-8年"/>
    <s v="Y"/>
    <x v="2"/>
  </r>
  <r>
    <n v="2212"/>
    <s v="检耳镜"/>
    <s v="22821（2.5V笔式）"/>
    <s v="美国伟伦"/>
    <s v="在用"/>
    <s v="耳鼻喉科"/>
    <s v="2011.08.31"/>
    <d v="2011-08-31T00:00:00"/>
    <s v="保外"/>
    <s v="保外"/>
    <s v="耳鼻喉科"/>
    <s v="检耳镜"/>
    <x v="7"/>
    <s v="二类"/>
    <n v="5.912328767123288"/>
    <s v="3年-8年"/>
    <s v="Y"/>
    <x v="2"/>
  </r>
  <r>
    <n v="2213"/>
    <s v="电热恒温水槽"/>
    <s v="DKB-8A"/>
    <s v="上海精宏实验设备"/>
    <s v="在用"/>
    <s v="检验科"/>
    <s v="2011.08.24"/>
    <d v="2011-08-25T00:00:00"/>
    <s v="保外"/>
    <s v="保外"/>
    <s v="检验科"/>
    <s v="电热恒温水槽"/>
    <x v="9"/>
    <s v="一类"/>
    <n v="5.9287671232876713"/>
    <s v="3年-8年"/>
    <s v="N"/>
    <x v="3"/>
  </r>
  <r>
    <n v="2214"/>
    <s v="电热恒温水槽"/>
    <s v="DKB-8A"/>
    <s v="上海精宏实验设备"/>
    <s v="在用"/>
    <s v="检验科"/>
    <s v="2011.08.24"/>
    <d v="2011-08-25T00:00:00"/>
    <s v="保外"/>
    <s v="保外"/>
    <s v="检验科"/>
    <s v="电热恒温水槽"/>
    <x v="9"/>
    <s v="一类"/>
    <n v="5.9287671232876713"/>
    <s v="3年-8年"/>
    <s v="N"/>
    <x v="3"/>
  </r>
  <r>
    <n v="2215"/>
    <s v="喉镜"/>
    <s v="卡威光纤"/>
    <s v="德国卡威有限公司"/>
    <s v="在用"/>
    <s v="麻醉科"/>
    <s v="2010.02.11"/>
    <d v="2010-02-11T00:00:00"/>
    <s v="保外"/>
    <s v="保外"/>
    <s v="麻醉科"/>
    <s v="喉镜"/>
    <x v="7"/>
    <s v="二类"/>
    <n v="7.463013698630137"/>
    <s v="3年-8年"/>
    <s v="Y"/>
    <x v="1"/>
  </r>
  <r>
    <n v="2216"/>
    <s v="喉镜"/>
    <s v="卡威光纤"/>
    <s v="德国卡威有限公司"/>
    <s v="在用"/>
    <s v="麻醉科"/>
    <s v="2010.02.11"/>
    <d v="2010-02-11T00:00:00"/>
    <s v="保外"/>
    <s v="保外"/>
    <s v="麻醉科"/>
    <s v="喉镜"/>
    <x v="7"/>
    <s v="二类"/>
    <n v="7.463013698630137"/>
    <s v="3年-8年"/>
    <s v="Y"/>
    <x v="1"/>
  </r>
  <r>
    <n v="2217"/>
    <s v="脊柱手术托架"/>
    <s v="HXY"/>
    <s v="张家港华新医疗器械厂"/>
    <s v="在用"/>
    <s v="手术室"/>
    <s v="2006.05.27"/>
    <d v="2006-05-27T00:00:00"/>
    <s v="保外"/>
    <s v="保外"/>
    <s v="手术室"/>
    <s v="脊柱手术托架"/>
    <x v="8"/>
    <s v="一类"/>
    <n v="11.178082191780822"/>
    <s v="8年以上"/>
    <s v="N"/>
    <x v="3"/>
  </r>
  <r>
    <n v="2218"/>
    <s v="脊柱手术托架"/>
    <s v="HXY"/>
    <s v="张家港华新医疗器械厂"/>
    <s v="在用"/>
    <s v="手术室"/>
    <s v="2006.05.27"/>
    <d v="2006-05-27T00:00:00"/>
    <s v="保外"/>
    <s v="保外"/>
    <s v="手术室"/>
    <s v="脊柱手术托架"/>
    <x v="8"/>
    <s v="一类"/>
    <n v="11.178082191780822"/>
    <s v="8年以上"/>
    <s v="N"/>
    <x v="3"/>
  </r>
  <r>
    <n v="2219"/>
    <s v="雾化器"/>
    <s v="QW2605C1"/>
    <s v="成都维信"/>
    <s v="在用"/>
    <s v="10病区"/>
    <s v="2012.10.16"/>
    <d v="2012-10-16T00:00:00"/>
    <s v="保外"/>
    <s v="保外"/>
    <s v="10病区"/>
    <s v="雾化器"/>
    <x v="9"/>
    <s v="二类"/>
    <n v="4.7835616438356166"/>
    <s v="3年-8年"/>
    <s v="Y"/>
    <x v="2"/>
  </r>
  <r>
    <n v="2220"/>
    <s v="雾化器"/>
    <s v="QW2605C1"/>
    <s v="成都维信"/>
    <s v="在用"/>
    <s v="10病区"/>
    <s v="2012.10.16"/>
    <d v="2012-10-16T00:00:00"/>
    <s v="保外"/>
    <s v="保外"/>
    <s v="10病区"/>
    <s v="雾化器"/>
    <x v="9"/>
    <s v="二类"/>
    <n v="4.7835616438356166"/>
    <s v="3年-8年"/>
    <s v="Y"/>
    <x v="2"/>
  </r>
  <r>
    <n v="2221"/>
    <s v="雾化器"/>
    <s v="QW2605C1"/>
    <s v="成都维信"/>
    <s v="在用"/>
    <s v="10病区"/>
    <s v="2012.10.16"/>
    <d v="2012-10-16T00:00:00"/>
    <s v="保外"/>
    <s v="保外"/>
    <s v="10病区"/>
    <s v="雾化器"/>
    <x v="9"/>
    <s v="二类"/>
    <n v="4.7835616438356166"/>
    <s v="3年-8年"/>
    <s v="Y"/>
    <x v="2"/>
  </r>
  <r>
    <n v="2222"/>
    <s v="雾化器"/>
    <s v="QW2605C1"/>
    <s v="成都维信"/>
    <s v="在用"/>
    <s v="10病区"/>
    <s v="2012.10.16"/>
    <d v="2012-10-16T00:00:00"/>
    <s v="保外"/>
    <s v="保外"/>
    <s v="10病区"/>
    <s v="雾化器"/>
    <x v="9"/>
    <s v="二类"/>
    <n v="4.7835616438356166"/>
    <s v="3年-8年"/>
    <s v="Y"/>
    <x v="2"/>
  </r>
  <r>
    <n v="2223"/>
    <s v="雾化器"/>
    <s v="QW2605C1"/>
    <s v="成都维信"/>
    <s v="在用"/>
    <s v="10病区"/>
    <s v="2011.08.24"/>
    <d v="2011-08-25T00:00:00"/>
    <s v="保外"/>
    <s v="保外"/>
    <s v="10病区"/>
    <s v="雾化器"/>
    <x v="9"/>
    <s v="二类"/>
    <n v="5.9287671232876713"/>
    <s v="3年-8年"/>
    <s v="Y"/>
    <x v="2"/>
  </r>
  <r>
    <n v="2224"/>
    <s v="雾化器"/>
    <s v="QW2605C1"/>
    <s v="成都维信"/>
    <s v="在用"/>
    <s v="10病区"/>
    <s v="2011.08.24"/>
    <d v="2011-08-25T00:00:00"/>
    <s v="保外"/>
    <s v="保外"/>
    <s v="10病区"/>
    <s v="雾化器"/>
    <x v="9"/>
    <s v="二类"/>
    <n v="5.9287671232876713"/>
    <s v="3年-8年"/>
    <s v="Y"/>
    <x v="2"/>
  </r>
  <r>
    <n v="2225"/>
    <s v="雾化器"/>
    <s v="QW2605C1"/>
    <s v="成都维信"/>
    <s v="在用"/>
    <s v="10病区"/>
    <s v="2011.08.24"/>
    <d v="2011-08-25T00:00:00"/>
    <s v="保外"/>
    <s v="保外"/>
    <s v="10病区"/>
    <s v="雾化器"/>
    <x v="9"/>
    <s v="二类"/>
    <n v="5.9287671232876713"/>
    <s v="3年-8年"/>
    <s v="Y"/>
    <x v="2"/>
  </r>
  <r>
    <n v="2226"/>
    <s v="雾化器"/>
    <s v="QW2605C1"/>
    <s v="成都维信"/>
    <s v="在用"/>
    <s v="10病区"/>
    <s v="2011.08.24"/>
    <d v="2011-08-25T00:00:00"/>
    <s v="保外"/>
    <s v="保外"/>
    <s v="10病区"/>
    <s v="雾化器"/>
    <x v="9"/>
    <s v="二类"/>
    <n v="5.9287671232876713"/>
    <s v="3年-8年"/>
    <s v="Y"/>
    <x v="2"/>
  </r>
  <r>
    <n v="2227"/>
    <s v="雾化器"/>
    <s v="QW2605C1"/>
    <s v="成都维信"/>
    <s v="在用"/>
    <s v="10病区"/>
    <s v="2011.08.24"/>
    <d v="2011-08-25T00:00:00"/>
    <s v="保外"/>
    <s v="保外"/>
    <s v="10病区"/>
    <s v="雾化器"/>
    <x v="9"/>
    <s v="二类"/>
    <n v="5.9287671232876713"/>
    <s v="3年-8年"/>
    <s v="Y"/>
    <x v="2"/>
  </r>
  <r>
    <n v="2228"/>
    <s v="检眼镜片箱"/>
    <s v="SL-232"/>
    <s v="上海眼镜二厂"/>
    <s v="在用"/>
    <s v="体检中心"/>
    <s v="1996.06.01"/>
    <d v="1996-06-01T00:00:00"/>
    <s v="保外"/>
    <s v="保外"/>
    <s v="体检中心"/>
    <s v="检眼镜片箱"/>
    <x v="7"/>
    <s v="二类"/>
    <n v="21.169863013698631"/>
    <s v="8年以上"/>
    <s v="Y"/>
    <x v="2"/>
  </r>
  <r>
    <n v="2229"/>
    <s v="检耳镜"/>
    <s v="卡威"/>
    <s v="德国卡威有限公司"/>
    <s v="在用"/>
    <s v="耳鼻喉科"/>
    <s v="2013.01.25"/>
    <d v="2013-01-25T00:00:00"/>
    <s v="保外"/>
    <s v="保外"/>
    <s v="耳鼻喉科"/>
    <s v="检耳镜"/>
    <x v="7"/>
    <s v="二类"/>
    <n v="4.506849315068493"/>
    <s v="3年-8年"/>
    <s v="Y"/>
    <x v="2"/>
  </r>
  <r>
    <n v="2230"/>
    <s v="检耳镜"/>
    <s v="卡威"/>
    <s v="德国卡威有限公司"/>
    <s v="在用"/>
    <s v="耳鼻喉科"/>
    <s v="2013.01.25"/>
    <d v="2013-01-24T00:00:00"/>
    <s v="保外"/>
    <s v="保外"/>
    <s v="耳鼻喉科"/>
    <s v="检耳镜"/>
    <x v="7"/>
    <s v="二类"/>
    <n v="4.5095890410958903"/>
    <s v="3年-8年"/>
    <s v="Y"/>
    <x v="2"/>
  </r>
  <r>
    <n v="2231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s v="二类"/>
    <n v="5.9315068493150687"/>
    <s v="3年-8年"/>
    <s v="Y"/>
    <x v="2"/>
  </r>
  <r>
    <n v="2232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s v="二类"/>
    <n v="5.9315068493150687"/>
    <s v="3年-8年"/>
    <s v="Y"/>
    <x v="2"/>
  </r>
  <r>
    <n v="2233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s v="二类"/>
    <n v="5.9315068493150687"/>
    <s v="3年-8年"/>
    <s v="Y"/>
    <x v="2"/>
  </r>
  <r>
    <n v="2234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s v="二类"/>
    <n v="5.9315068493150687"/>
    <s v="3年-8年"/>
    <s v="Y"/>
    <x v="2"/>
  </r>
  <r>
    <n v="2235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s v="二类"/>
    <n v="5.9315068493150687"/>
    <s v="3年-8年"/>
    <s v="Y"/>
    <x v="2"/>
  </r>
  <r>
    <n v="2236"/>
    <s v="检眼镜"/>
    <s v="E56"/>
    <s v="德国卡威有限公司"/>
    <s v="在用"/>
    <s v="眼科"/>
    <s v="2011.09.26"/>
    <d v="2011-08-24T00:00:00"/>
    <s v="保外"/>
    <s v="保外"/>
    <s v="眼科"/>
    <s v="检眼镜"/>
    <x v="7"/>
    <s v="二类"/>
    <n v="5.9315068493150687"/>
    <s v="3年-8年"/>
    <s v="Y"/>
    <x v="2"/>
  </r>
  <r>
    <n v="2237"/>
    <s v="辐射仪"/>
    <s v="FD-3007KA"/>
    <s v="上海申核电子"/>
    <s v="在用"/>
    <s v="核医学科"/>
    <s v="2009.02.10"/>
    <d v="2009-02-10T00:00:00"/>
    <s v="保外"/>
    <s v="保外"/>
    <s v="特检科"/>
    <s v="辐射仪"/>
    <x v="17"/>
    <s v="一类"/>
    <n v="8.4657534246575334"/>
    <s v="8年以上"/>
    <s v="N"/>
    <x v="3"/>
  </r>
  <r>
    <n v="2238"/>
    <s v="电子秤"/>
    <s v="WZ"/>
    <s v="上海伟达"/>
    <s v="在用"/>
    <s v="血透室"/>
    <s v="2008.04.12"/>
    <d v="2008-04-12T00:00:00"/>
    <s v="保外"/>
    <s v="保外"/>
    <s v="血透室"/>
    <s v="电子秤"/>
    <x v="9"/>
    <s v="一类"/>
    <n v="9.2986301369863007"/>
    <s v="8年以上"/>
    <s v="Y"/>
    <x v="2"/>
  </r>
  <r>
    <n v="2239"/>
    <s v="辐射仪"/>
    <s v="FD-3007KA"/>
    <s v="上海申核电子"/>
    <s v="在用"/>
    <s v="放疗组"/>
    <s v="2007.08.10"/>
    <d v="2007-08-10T00:00:00"/>
    <s v="保外"/>
    <s v="保外"/>
    <s v="放疗室"/>
    <s v="辐射仪"/>
    <x v="17"/>
    <s v="二类"/>
    <n v="9.9726027397260282"/>
    <s v="8年以上"/>
    <s v="N"/>
    <x v="3"/>
  </r>
  <r>
    <n v="2240"/>
    <s v="数字可调移液器"/>
    <s v="雷勃"/>
    <s v="雷勃"/>
    <s v="在用"/>
    <s v="检验科"/>
    <s v="2006.12.16"/>
    <d v="2006-12-16T00:00:00"/>
    <s v="保外"/>
    <s v="保外"/>
    <s v="检验科"/>
    <s v="数字可调移液器"/>
    <x v="9"/>
    <s v="一类"/>
    <n v="10.621917808219179"/>
    <s v="8年以上"/>
    <s v="Y"/>
    <x v="2"/>
  </r>
  <r>
    <n v="2241"/>
    <s v="数字可调移液器"/>
    <s v="雷勃"/>
    <s v="雷勃"/>
    <s v="在用"/>
    <s v="检验科"/>
    <s v="2006.12.16"/>
    <d v="2006-12-16T00:00:00"/>
    <s v="保外"/>
    <s v="保外"/>
    <s v="检验科"/>
    <s v="数字可调移液器"/>
    <x v="9"/>
    <s v="一类"/>
    <n v="10.621917808219179"/>
    <s v="8年以上"/>
    <s v="Y"/>
    <x v="2"/>
  </r>
  <r>
    <n v="2242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s v="一类"/>
    <n v="14.367123287671232"/>
    <s v="8年以上"/>
    <s v="N"/>
    <x v="3"/>
  </r>
  <r>
    <n v="2243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s v="一类"/>
    <n v="14.367123287671232"/>
    <s v="8年以上"/>
    <s v="N"/>
    <x v="3"/>
  </r>
  <r>
    <n v="2244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s v="一类"/>
    <n v="14.367123287671232"/>
    <s v="8年以上"/>
    <s v="N"/>
    <x v="3"/>
  </r>
  <r>
    <n v="2245"/>
    <s v="X射线防护反穿背心"/>
    <s v="超柔轻型"/>
    <s v="苏州市苏东医用防护"/>
    <s v="在用"/>
    <s v="核医学科"/>
    <s v="2003.03.20"/>
    <d v="2003-03-20T00:00:00"/>
    <s v="保外"/>
    <s v="保外"/>
    <s v="特检科"/>
    <s v="防护背心"/>
    <x v="14"/>
    <s v="一类"/>
    <n v="14.367123287671232"/>
    <s v="8年以上"/>
    <s v="N"/>
    <x v="3"/>
  </r>
  <r>
    <n v="2246"/>
    <s v="全自动恒温器"/>
    <s v="NYI-2"/>
    <s v="昆山日进"/>
    <s v="在用"/>
    <s v="口腔科"/>
    <s v="2005.09.01"/>
    <d v="2005-09-01T00:00:00"/>
    <s v="保外"/>
    <s v="保外"/>
    <s v="口腔科"/>
    <s v="全自动恒温器"/>
    <x v="9"/>
    <s v="二类"/>
    <n v="11.912328767123288"/>
    <s v="8年以上"/>
    <s v="Y"/>
    <x v="2"/>
  </r>
  <r>
    <n v="2247"/>
    <s v="铅防护眼镜"/>
    <s v="WZ"/>
    <s v="苏州赛伊诺医疗"/>
    <s v="在用"/>
    <s v="核医学科"/>
    <s v="2007.05.29"/>
    <d v="2007-05-29T00:00:00"/>
    <s v="保外"/>
    <s v="保外"/>
    <s v="特检科"/>
    <s v="防护眼镜"/>
    <x v="14"/>
    <s v="一类"/>
    <n v="10.172602739726027"/>
    <s v="8年以上"/>
    <s v="N"/>
    <x v="3"/>
  </r>
  <r>
    <n v="2248"/>
    <s v="铅防护眼镜"/>
    <s v="WZ"/>
    <s v="苏州赛伊诺医疗"/>
    <s v="在用"/>
    <s v="核医学科"/>
    <s v="2007.05.29"/>
    <d v="2007-05-29T00:00:00"/>
    <s v="保外"/>
    <s v="保外"/>
    <s v="特检科"/>
    <s v="防护眼镜"/>
    <x v="14"/>
    <s v="一类"/>
    <n v="10.172602739726027"/>
    <s v="8年以上"/>
    <s v="N"/>
    <x v="3"/>
  </r>
  <r>
    <n v="2249"/>
    <s v="对光机"/>
    <s v="WZ"/>
    <s v="上海东湖机械厂"/>
    <s v="在用"/>
    <s v="眼科"/>
    <s v="1987.06.01"/>
    <d v="1987-06-01T00:00:00"/>
    <s v="保外"/>
    <s v="保外"/>
    <s v="眼科"/>
    <s v="对光机"/>
    <x v="7"/>
    <s v="二类"/>
    <n v="30.17808219178082"/>
    <s v="8年以上"/>
    <s v="Y"/>
    <x v="2"/>
  </r>
  <r>
    <n v="2250"/>
    <s v="多功能细胞分类仪"/>
    <s v="WZR-BM2"/>
    <s v="苏州市东吴医用电子"/>
    <s v="在用"/>
    <s v="检验科"/>
    <s v="2014.08.18"/>
    <d v="2014-08-18T00:00:00"/>
    <s v="保外"/>
    <s v="保外"/>
    <s v="临检室"/>
    <s v="细胞分析仪"/>
    <x v="2"/>
    <s v="二类"/>
    <n v="2.9452054794520546"/>
    <s v="2年-3年"/>
    <s v="Y"/>
    <x v="0"/>
  </r>
  <r>
    <n v="2251"/>
    <s v="多功能细胞分类仪"/>
    <s v="WZR-BM2"/>
    <s v="苏州市东吴医用电子"/>
    <s v="在用"/>
    <s v="检验科"/>
    <s v="2014.03.20"/>
    <d v="2014-03-20T00:00:00"/>
    <s v="保外"/>
    <s v="保外"/>
    <s v="临检室"/>
    <s v="细胞分析仪"/>
    <x v="2"/>
    <s v="二类"/>
    <n v="3.3589041095890413"/>
    <s v="3年-8年"/>
    <s v="Y"/>
    <x v="0"/>
  </r>
  <r>
    <n v="2252"/>
    <s v="食道狭窄扩张器"/>
    <s v="ST-3型"/>
    <s v="未知制造商"/>
    <s v="在用"/>
    <s v="影像中心"/>
    <s v="1995.09.01"/>
    <d v="1995-09-01T00:00:00"/>
    <s v="保外"/>
    <s v="保外"/>
    <s v="影像中心"/>
    <s v="扩张器"/>
    <x v="9"/>
    <s v="一类"/>
    <n v="21.920547945205481"/>
    <s v="8年以上"/>
    <s v="N"/>
    <x v="3"/>
  </r>
  <r>
    <n v="2253"/>
    <s v="电子秤"/>
    <s v="TCS-150"/>
    <s v="上海东方衡器"/>
    <s v="在用"/>
    <s v="胃肠镜室"/>
    <s v="2016.08.25"/>
    <d v="2016-08-25T00:00:00"/>
    <s v="保内"/>
    <s v="保内2017.8"/>
    <s v="肺功能室"/>
    <s v="电子秤"/>
    <x v="9"/>
    <s v="一类"/>
    <n v="0.92328767123287669"/>
    <s v="1年以内"/>
    <s v="Y"/>
    <x v="2"/>
  </r>
  <r>
    <n v="2254"/>
    <s v="电子秤"/>
    <s v="TCS-150"/>
    <s v="上海东方衡器"/>
    <s v="在用"/>
    <s v="31病区"/>
    <s v="2016.05.16"/>
    <d v="2016-05-16T00:00:00"/>
    <s v="保外"/>
    <s v="保外"/>
    <s v="31病区"/>
    <s v="电子秤"/>
    <x v="9"/>
    <s v="一类"/>
    <n v="1.2"/>
    <s v="2年-3年"/>
    <s v="Y"/>
    <x v="2"/>
  </r>
  <r>
    <n v="2255"/>
    <s v="电子秤"/>
    <s v="TCS-150"/>
    <s v="上海东方衡器"/>
    <s v="在用"/>
    <s v="门诊部"/>
    <s v="2015.06.16"/>
    <d v="2015-06-16T00:00:00"/>
    <s v="保外"/>
    <s v="保外"/>
    <s v="门诊部"/>
    <s v="电子秤"/>
    <x v="9"/>
    <s v="一类"/>
    <n v="2.117808219178082"/>
    <s v="2年-3年"/>
    <s v="Y"/>
    <x v="2"/>
  </r>
  <r>
    <n v="2256"/>
    <s v="电子秤"/>
    <s v="TCS-150"/>
    <s v="上海东方衡器"/>
    <s v="在用"/>
    <s v="门诊部"/>
    <s v="2014.04.02"/>
    <d v="2014-04-02T00:00:00"/>
    <s v="保外"/>
    <s v="保外"/>
    <s v="儿科候诊区"/>
    <s v="电子秤"/>
    <x v="9"/>
    <s v="一类"/>
    <n v="3.3232876712328765"/>
    <s v="3年-8年"/>
    <s v="Y"/>
    <x v="2"/>
  </r>
  <r>
    <n v="2257"/>
    <s v="电子秤"/>
    <s v="TCS-150"/>
    <s v="上海东方衡器"/>
    <s v="在用"/>
    <s v="29病区"/>
    <s v="2013.12.18"/>
    <d v="2013-12-18T00:00:00"/>
    <s v="保外"/>
    <s v="保外"/>
    <s v="29病区"/>
    <s v="电子秤"/>
    <x v="9"/>
    <s v="一类"/>
    <n v="3.6109589041095891"/>
    <s v="3年-8年"/>
    <s v="Y"/>
    <x v="2"/>
  </r>
  <r>
    <n v="2258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59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0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1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2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3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4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5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6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7"/>
    <s v="雾化器"/>
    <s v="QW2605C1"/>
    <s v="成都维信"/>
    <s v="在用"/>
    <s v="门诊部"/>
    <s v="2015.01.07"/>
    <d v="2015-01-07T00:00:00"/>
    <s v="保外"/>
    <s v="保外"/>
    <s v="儿科"/>
    <s v="雾化器"/>
    <x v="9"/>
    <s v="二类"/>
    <n v="2.5561643835616437"/>
    <s v="2年-3年"/>
    <s v="Y"/>
    <x v="2"/>
  </r>
  <r>
    <n v="2268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69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0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1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2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3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4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5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6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7"/>
    <s v="雾化器"/>
    <s v="QW2605C1"/>
    <s v="成都维信"/>
    <s v="在用"/>
    <s v="10病区"/>
    <s v="2014.09.22"/>
    <d v="2014-09-22T00:00:00"/>
    <s v="保外"/>
    <s v="保外"/>
    <s v="儿科门诊"/>
    <s v="雾化器"/>
    <x v="9"/>
    <s v="二类"/>
    <n v="2.8493150684931505"/>
    <s v="2年-3年"/>
    <s v="Y"/>
    <x v="2"/>
  </r>
  <r>
    <n v="2278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s v="二类"/>
    <n v="3.441095890410959"/>
    <s v="3年-8年"/>
    <s v="Y"/>
    <x v="2"/>
  </r>
  <r>
    <n v="2279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s v="二类"/>
    <n v="3.441095890410959"/>
    <s v="3年-8年"/>
    <s v="Y"/>
    <x v="2"/>
  </r>
  <r>
    <n v="2280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s v="二类"/>
    <n v="3.441095890410959"/>
    <s v="3年-8年"/>
    <s v="Y"/>
    <x v="2"/>
  </r>
  <r>
    <n v="2281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s v="二类"/>
    <n v="3.441095890410959"/>
    <s v="3年-8年"/>
    <s v="Y"/>
    <x v="2"/>
  </r>
  <r>
    <n v="2282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s v="二类"/>
    <n v="3.441095890410959"/>
    <s v="3年-8年"/>
    <s v="Y"/>
    <x v="2"/>
  </r>
  <r>
    <n v="2283"/>
    <s v="雾化器"/>
    <s v="QW2605C1"/>
    <s v="成都维信"/>
    <s v="在用"/>
    <s v="10病区"/>
    <s v="2014.02.18"/>
    <d v="2014-02-18T00:00:00"/>
    <s v="保外"/>
    <s v="保外"/>
    <s v="儿科门诊"/>
    <s v="雾化器"/>
    <x v="9"/>
    <s v="二类"/>
    <n v="3.441095890410959"/>
    <s v="3年-8年"/>
    <s v="Y"/>
    <x v="2"/>
  </r>
  <r>
    <n v="2284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285"/>
    <s v="LED观片灯"/>
    <s v="单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286"/>
    <s v="LED观片灯"/>
    <s v="单联"/>
    <s v="福州国德光电"/>
    <s v="在用"/>
    <s v="眼科"/>
    <s v="2011.06.16"/>
    <d v="2011-06-16T00:00:00"/>
    <s v="保外"/>
    <s v="保外"/>
    <s v="眼科"/>
    <s v="观片灯"/>
    <x v="9"/>
    <s v="一类"/>
    <n v="6.1205479452054794"/>
    <s v="3年-8年"/>
    <s v="N"/>
    <x v="3"/>
  </r>
  <r>
    <n v="2287"/>
    <s v="LED观片灯"/>
    <s v="单联"/>
    <s v="福州国德光电"/>
    <s v="在用"/>
    <s v="25病区"/>
    <s v="2011.06.16"/>
    <d v="2011-06-16T00:00:00"/>
    <s v="保外"/>
    <s v="保外"/>
    <s v="25病区"/>
    <s v="观片灯"/>
    <x v="9"/>
    <s v="一类"/>
    <n v="6.1205479452054794"/>
    <s v="3年-8年"/>
    <s v="N"/>
    <x v="3"/>
  </r>
  <r>
    <n v="2288"/>
    <s v="LED观片灯"/>
    <s v="单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289"/>
    <s v="LED观片灯"/>
    <s v="单联"/>
    <s v="福州国德光电"/>
    <s v="在用"/>
    <s v="门诊部"/>
    <s v="2011.06.16"/>
    <d v="2011-06-16T00:00:00"/>
    <s v="保外"/>
    <s v="保外"/>
    <s v="门诊部"/>
    <s v="观片灯"/>
    <x v="9"/>
    <s v="一类"/>
    <n v="6.1205479452054794"/>
    <s v="3年-8年"/>
    <s v="N"/>
    <x v="3"/>
  </r>
  <r>
    <n v="2290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291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292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293"/>
    <s v="LED观片灯"/>
    <s v="单联"/>
    <s v="福州国德光电"/>
    <s v="在用"/>
    <s v="急诊科"/>
    <s v="2011.06.16"/>
    <d v="2011-06-16T00:00:00"/>
    <s v="保外"/>
    <s v="保外"/>
    <s v="急诊科"/>
    <s v="观片灯"/>
    <x v="9"/>
    <s v="一类"/>
    <n v="6.1205479452054794"/>
    <s v="3年-8年"/>
    <s v="N"/>
    <x v="3"/>
  </r>
  <r>
    <n v="2294"/>
    <s v="LED观片灯"/>
    <s v="单联"/>
    <s v="福州国德光电"/>
    <s v="在用"/>
    <s v="18病区"/>
    <s v="2011.06.16"/>
    <d v="2011-06-16T00:00:00"/>
    <s v="保外"/>
    <s v="保外"/>
    <s v="18病区"/>
    <s v="观片灯"/>
    <x v="9"/>
    <s v="一类"/>
    <n v="6.1205479452054794"/>
    <s v="3年-8年"/>
    <s v="N"/>
    <x v="3"/>
  </r>
  <r>
    <n v="2295"/>
    <s v="LED观片灯"/>
    <s v="单联"/>
    <s v="福州国德光电"/>
    <s v="在用"/>
    <s v="18病区"/>
    <s v="2011.06.16"/>
    <d v="2011-06-16T00:00:00"/>
    <s v="保外"/>
    <s v="保外"/>
    <s v="18病区"/>
    <s v="观片灯"/>
    <x v="9"/>
    <s v="一类"/>
    <n v="6.1205479452054794"/>
    <s v="3年-8年"/>
    <s v="N"/>
    <x v="3"/>
  </r>
  <r>
    <n v="2296"/>
    <s v="电热恒温干燥箱"/>
    <s v="GZX-DH"/>
    <s v="上海跃进医疗"/>
    <s v="在用"/>
    <s v="病理科"/>
    <s v="2007.07.03"/>
    <d v="2007-07-03T00:00:00"/>
    <s v="保外"/>
    <s v="保外"/>
    <s v="病理科"/>
    <s v="恒温干燥箱"/>
    <x v="2"/>
    <s v="一类"/>
    <n v="10.076712328767123"/>
    <s v="8年以上"/>
    <s v="Y"/>
    <x v="0"/>
  </r>
  <r>
    <n v="2297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s v="一类"/>
    <n v="8.161643835616438"/>
    <s v="8年以上"/>
    <s v="N"/>
    <x v="3"/>
  </r>
  <r>
    <n v="2298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s v="一类"/>
    <n v="8.161643835616438"/>
    <s v="8年以上"/>
    <s v="N"/>
    <x v="3"/>
  </r>
  <r>
    <n v="2299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s v="一类"/>
    <n v="8.161643835616438"/>
    <s v="8年以上"/>
    <s v="N"/>
    <x v="3"/>
  </r>
  <r>
    <n v="2300"/>
    <s v="X射线病人防护包"/>
    <s v="WZ"/>
    <s v="苏州市苏东医用防护"/>
    <s v="在用"/>
    <s v="影像中心"/>
    <s v="2009.06.01"/>
    <d v="2009-06-01T00:00:00"/>
    <s v="保外"/>
    <s v="保外"/>
    <s v="影像中心"/>
    <s v="防护包"/>
    <x v="14"/>
    <s v="一类"/>
    <n v="8.161643835616438"/>
    <s v="8年以上"/>
    <s v="N"/>
    <x v="3"/>
  </r>
  <r>
    <n v="2301"/>
    <s v="电动人流吸引器"/>
    <s v="LX-3"/>
    <s v="上海医用吸引厂"/>
    <s v="在用"/>
    <s v="妇产科"/>
    <s v="2011.05.25"/>
    <d v="2011-05-26T00:00:00"/>
    <s v="保外"/>
    <s v="保外"/>
    <s v="妇产科门诊"/>
    <s v="电动人流吸引器"/>
    <x v="5"/>
    <s v="二类"/>
    <n v="6.1780821917808222"/>
    <s v="3年-8年"/>
    <s v="Y"/>
    <x v="0"/>
  </r>
  <r>
    <n v="2302"/>
    <s v="电动人流吸引器"/>
    <s v="LX-3"/>
    <s v="上海医用吸引厂"/>
    <s v="在用"/>
    <s v="妇产科"/>
    <s v="2011.05.25"/>
    <d v="2011-05-26T00:00:00"/>
    <s v="保外"/>
    <s v="保外"/>
    <s v="妇产科门诊"/>
    <s v="电动人流吸引器"/>
    <x v="5"/>
    <s v="二类"/>
    <n v="6.1780821917808222"/>
    <s v="3年-8年"/>
    <s v="Y"/>
    <x v="0"/>
  </r>
  <r>
    <n v="2303"/>
    <s v="电子人体气管插管训练模型（带报警）"/>
    <s v="KAS-5S"/>
    <s v="上海胜健医学"/>
    <s v="在用"/>
    <s v="科教处"/>
    <s v="2010.09.06"/>
    <d v="2010-09-06T00:00:00"/>
    <s v="保外"/>
    <s v="保外"/>
    <s v="科教处"/>
    <s v="电子人体气管插管训练模型"/>
    <x v="9"/>
    <s v="一类"/>
    <n v="6.8958904109589039"/>
    <s v="3年-8年"/>
    <s v="N"/>
    <x v="3"/>
  </r>
  <r>
    <n v="2304"/>
    <s v="气管插管训练模型"/>
    <s v="SJ--5S"/>
    <s v="上海胜健医学"/>
    <s v="在用"/>
    <s v="科教处"/>
    <s v="2008.11.24"/>
    <d v="2008-11-24T00:00:00"/>
    <s v="保外"/>
    <s v="保外"/>
    <s v="科教处"/>
    <s v="气管插管训练模型"/>
    <x v="9"/>
    <s v="一类"/>
    <n v="8.6794520547945204"/>
    <s v="8年以上"/>
    <s v="N"/>
    <x v="3"/>
  </r>
  <r>
    <n v="2305"/>
    <s v="脉氧仪"/>
    <s v="CMS-50"/>
    <s v="秦皇岛市康泰医疗"/>
    <s v="在用"/>
    <s v="29病区"/>
    <s v="2010.08.18"/>
    <d v="2010-08-18T00:00:00"/>
    <s v="保外"/>
    <s v="保外"/>
    <s v="29病区"/>
    <s v="脉氧仪"/>
    <x v="6"/>
    <s v="二类"/>
    <n v="6.9479452054794519"/>
    <s v="3年-8年"/>
    <s v="Y"/>
    <x v="0"/>
  </r>
  <r>
    <n v="2306"/>
    <s v="脉氧仪"/>
    <s v="CMS-50"/>
    <s v="苏州洛晨"/>
    <s v="在用"/>
    <s v="27病区"/>
    <s v="2009.09.28"/>
    <d v="2009-09-28T00:00:00"/>
    <s v="保外"/>
    <s v="保外"/>
    <s v="27病区"/>
    <s v="脉氧仪"/>
    <x v="6"/>
    <s v="二类"/>
    <n v="7.8356164383561646"/>
    <s v="3年-8年"/>
    <s v="Y"/>
    <x v="0"/>
  </r>
  <r>
    <n v="2307"/>
    <s v="脉氧仪"/>
    <s v="CMS-50"/>
    <s v="苏州洛晨"/>
    <s v="在用"/>
    <s v="27病区"/>
    <s v="2009.09.28"/>
    <d v="2009-09-28T00:00:00"/>
    <s v="保外"/>
    <s v="保外"/>
    <s v="27病区"/>
    <s v="脉氧仪"/>
    <x v="6"/>
    <s v="二类"/>
    <n v="7.8356164383561646"/>
    <s v="3年-8年"/>
    <s v="Y"/>
    <x v="0"/>
  </r>
  <r>
    <n v="2308"/>
    <s v="验光仪电动工作台"/>
    <s v="WZ"/>
    <s v="拓普康"/>
    <s v="在用"/>
    <s v="眼科"/>
    <s v="2002.08.06"/>
    <d v="2002-08-06T00:00:00"/>
    <s v="保外"/>
    <s v="保外"/>
    <s v="眼科"/>
    <s v="验光工作台"/>
    <x v="7"/>
    <s v="一类"/>
    <n v="14.986301369863014"/>
    <s v="8年以上"/>
    <s v="Y"/>
    <x v="2"/>
  </r>
  <r>
    <n v="2309"/>
    <s v="石膏切割器"/>
    <s v="DSJ--1"/>
    <s v="上海手术器械厂"/>
    <s v="在用"/>
    <s v="17病区"/>
    <s v="2008.11.05"/>
    <d v="2008-11-05T00:00:00"/>
    <s v="保外"/>
    <s v="保外"/>
    <s v="17病区"/>
    <s v="石膏切割器"/>
    <x v="12"/>
    <s v="一类"/>
    <n v="8.7315068493150694"/>
    <s v="8年以上"/>
    <s v="Y"/>
    <x v="2"/>
  </r>
  <r>
    <n v="2310"/>
    <s v="喉镜"/>
    <s v="MINI-2000光纤维"/>
    <s v="南京听德立公司"/>
    <s v="在用"/>
    <s v="耳鼻喉科"/>
    <s v="2003.05.28"/>
    <d v="2003-05-28T00:00:00"/>
    <s v="保外"/>
    <s v="保外"/>
    <s v="五官科"/>
    <s v="喉镜"/>
    <x v="7"/>
    <s v="二类"/>
    <n v="14.178082191780822"/>
    <s v="8年以上"/>
    <s v="Y"/>
    <x v="1"/>
  </r>
  <r>
    <n v="2311"/>
    <s v="检耳镜"/>
    <s v="2000型"/>
    <s v="未知制造商"/>
    <s v="在用"/>
    <s v="体检中心"/>
    <s v="2003.05.14"/>
    <d v="2003-05-14T00:00:00"/>
    <s v="保外"/>
    <s v="保外"/>
    <s v="体检中心"/>
    <s v="检耳镜"/>
    <x v="7"/>
    <s v="二类"/>
    <n v="14.216438356164383"/>
    <s v="8年以上"/>
    <s v="Y"/>
    <x v="2"/>
  </r>
  <r>
    <n v="2312"/>
    <s v="单头无影灯"/>
    <s v="LD-II"/>
    <s v="上海医疗器械股份有限"/>
    <s v="在用"/>
    <s v="急诊科"/>
    <s v="2009.11.06"/>
    <d v="2009-11-06T00:00:00"/>
    <s v="保外"/>
    <s v="保外"/>
    <s v="急诊科"/>
    <s v="无影灯"/>
    <x v="5"/>
    <s v="二类"/>
    <n v="7.7287671232876711"/>
    <s v="3年-8年"/>
    <s v="Y"/>
    <x v="0"/>
  </r>
  <r>
    <n v="2313"/>
    <s v="单头无影灯"/>
    <s v="LD-II"/>
    <s v="上海医疗器械股份有限"/>
    <s v="在用"/>
    <s v="3病区"/>
    <s v="2009.03.12"/>
    <d v="2009-03-12T00:00:00"/>
    <s v="保外"/>
    <s v="保外"/>
    <s v="3病区"/>
    <s v="无影灯"/>
    <x v="5"/>
    <s v="二类"/>
    <n v="8.3835616438356162"/>
    <s v="8年以上"/>
    <s v="Y"/>
    <x v="0"/>
  </r>
  <r>
    <n v="2314"/>
    <s v="单头无影灯"/>
    <s v="WZ"/>
    <s v="上海医疗器械股份有限"/>
    <s v="在用"/>
    <s v="体检中心"/>
    <s v="2005.09.06"/>
    <d v="2005-09-06T00:00:00"/>
    <s v="保外"/>
    <s v="保外"/>
    <s v="体检中心"/>
    <s v="无影灯"/>
    <x v="5"/>
    <s v="二类"/>
    <n v="11.898630136986302"/>
    <s v="8年以上"/>
    <s v="Y"/>
    <x v="0"/>
  </r>
  <r>
    <n v="2315"/>
    <s v="单头无影灯"/>
    <s v="WZ"/>
    <s v="上海医疗器械股份有限"/>
    <s v="在用"/>
    <s v="体检中心"/>
    <s v="2005.09.06"/>
    <d v="2005-09-06T00:00:00"/>
    <s v="保外"/>
    <s v="保外"/>
    <s v="体检中心"/>
    <s v="无影灯"/>
    <x v="5"/>
    <s v="二类"/>
    <n v="11.898630136986302"/>
    <s v="8年以上"/>
    <s v="Y"/>
    <x v="0"/>
  </r>
  <r>
    <n v="2316"/>
    <s v="紫外线消毒车"/>
    <s v="WZ"/>
    <s v="江阴市光电仪器"/>
    <s v="在用"/>
    <s v="血透室"/>
    <s v="2002.11.14"/>
    <d v="2002-11-14T00:00:00"/>
    <s v="保外"/>
    <s v="保外"/>
    <s v="血透室"/>
    <s v="消毒车"/>
    <x v="9"/>
    <s v="二类"/>
    <n v="14.712328767123287"/>
    <s v="8年以上"/>
    <s v="Y"/>
    <x v="2"/>
  </r>
  <r>
    <n v="2317"/>
    <s v="气垫床"/>
    <s v="三马波动型YQ-PB"/>
    <s v="上海三马医疗"/>
    <s v="在用"/>
    <s v="28病区"/>
    <s v="2009.12.29"/>
    <d v="2009-12-29T00:00:00"/>
    <s v="保外"/>
    <s v="保外"/>
    <s v="28病区"/>
    <s v="气垫床"/>
    <x v="9"/>
    <s v="一类"/>
    <n v="7.5835616438356164"/>
    <s v="3年-8年"/>
    <s v="N"/>
    <x v="3"/>
  </r>
  <r>
    <n v="2318"/>
    <s v="气垫床"/>
    <s v="三马YQ--PB"/>
    <s v="上海三马医疗"/>
    <s v="在用"/>
    <s v="17病区"/>
    <s v="2009.08.13"/>
    <d v="2009-08-13T00:00:00"/>
    <s v="保外"/>
    <s v="保外"/>
    <s v="17病区"/>
    <s v="气垫床"/>
    <x v="9"/>
    <s v="一类"/>
    <n v="7.9616438356164387"/>
    <s v="3年-8年"/>
    <s v="N"/>
    <x v="3"/>
  </r>
  <r>
    <n v="2319"/>
    <s v="气垫床"/>
    <s v="三马YQ--PB"/>
    <s v="上海三马医疗"/>
    <s v="在用"/>
    <s v="17病区"/>
    <s v="2009.08.13"/>
    <d v="2009-08-13T00:00:00"/>
    <s v="保外"/>
    <s v="保外"/>
    <s v="17病区"/>
    <s v="气垫床"/>
    <x v="9"/>
    <s v="一类"/>
    <n v="7.9616438356164387"/>
    <s v="3年-8年"/>
    <s v="N"/>
    <x v="3"/>
  </r>
  <r>
    <n v="2320"/>
    <s v="气垫床"/>
    <s v="三马YQ--PB"/>
    <s v="上海三马医疗"/>
    <s v="在用"/>
    <s v="17病区"/>
    <s v="2009.07.17"/>
    <d v="2009-07-17T00:00:00"/>
    <s v="保外"/>
    <s v="保外"/>
    <s v="17病区"/>
    <s v="气垫床"/>
    <x v="9"/>
    <s v="一类"/>
    <n v="8.0356164383561648"/>
    <s v="8年以上"/>
    <s v="N"/>
    <x v="3"/>
  </r>
  <r>
    <n v="2321"/>
    <s v="气垫床"/>
    <s v="YQ-PB"/>
    <s v="上海三马医疗"/>
    <s v="在用"/>
    <s v="18病区"/>
    <s v="2009.04.09"/>
    <d v="2009-04-09T00:00:00"/>
    <s v="保外"/>
    <s v="保外"/>
    <s v="18病区"/>
    <s v="气垫床"/>
    <x v="9"/>
    <s v="一类"/>
    <n v="8.3068493150684937"/>
    <s v="8年以上"/>
    <s v="N"/>
    <x v="3"/>
  </r>
  <r>
    <n v="2322"/>
    <s v="气垫床"/>
    <s v="YQ-PB"/>
    <s v="上海三马医疗"/>
    <s v="在用"/>
    <s v="18病区"/>
    <s v="2009.04.09"/>
    <d v="2009-04-09T00:00:00"/>
    <s v="保外"/>
    <s v="保外"/>
    <s v="18病区"/>
    <s v="气垫床"/>
    <x v="9"/>
    <s v="一类"/>
    <n v="8.3068493150684937"/>
    <s v="8年以上"/>
    <s v="N"/>
    <x v="3"/>
  </r>
  <r>
    <n v="2323"/>
    <s v="气垫床"/>
    <s v="三马YQ--PB"/>
    <s v="上海三马医疗"/>
    <s v="在用"/>
    <s v="16病区"/>
    <s v="2008.08.28"/>
    <d v="2008-08-28T00:00:00"/>
    <s v="保外"/>
    <s v="保外"/>
    <s v="16病区"/>
    <s v="气垫床"/>
    <x v="9"/>
    <s v="一类"/>
    <n v="8.9205479452054792"/>
    <s v="8年以上"/>
    <s v="N"/>
    <x v="3"/>
  </r>
  <r>
    <n v="2324"/>
    <s v="气垫床"/>
    <s v="三马YQ--PB"/>
    <s v="上海三马医疗"/>
    <s v="在用"/>
    <s v="29病区"/>
    <s v="2008.06.10"/>
    <d v="2008-06-10T00:00:00"/>
    <s v="保外"/>
    <s v="保外"/>
    <s v="29病区"/>
    <s v="气垫床"/>
    <x v="9"/>
    <s v="一类"/>
    <n v="9.1369863013698627"/>
    <s v="8年以上"/>
    <s v="N"/>
    <x v="3"/>
  </r>
  <r>
    <n v="2325"/>
    <s v="气垫床"/>
    <s v="三马YQ--PB"/>
    <s v="上海三马医疗"/>
    <s v="在用"/>
    <s v="29病区"/>
    <s v="2008.06.10"/>
    <d v="2008-06-10T00:00:00"/>
    <s v="保外"/>
    <s v="保外"/>
    <s v="29病区"/>
    <s v="气垫床"/>
    <x v="9"/>
    <s v="一类"/>
    <n v="9.1369863013698627"/>
    <s v="8年以上"/>
    <s v="N"/>
    <x v="3"/>
  </r>
  <r>
    <n v="2326"/>
    <s v="气垫床"/>
    <s v="三马YQ--PB"/>
    <s v="上海三马医疗"/>
    <s v="在用"/>
    <s v="29病区"/>
    <s v="2008.06.10"/>
    <d v="2008-06-10T00:00:00"/>
    <s v="保外"/>
    <s v="保外"/>
    <s v="29病区"/>
    <s v="气垫床"/>
    <x v="9"/>
    <s v="一类"/>
    <n v="9.1369863013698627"/>
    <s v="8年以上"/>
    <s v="N"/>
    <x v="3"/>
  </r>
  <r>
    <n v="2327"/>
    <s v="气垫床"/>
    <s v="三马(YQ-P2N)"/>
    <s v="上海三马医疗"/>
    <s v="在用"/>
    <s v="24病区"/>
    <s v="2008.02.22"/>
    <d v="2008-02-22T00:00:00"/>
    <s v="保外"/>
    <s v="保外"/>
    <s v="24病区"/>
    <s v="气垫床"/>
    <x v="9"/>
    <s v="一类"/>
    <n v="9.4356164383561651"/>
    <s v="8年以上"/>
    <s v="N"/>
    <x v="3"/>
  </r>
  <r>
    <n v="2328"/>
    <s v="气垫床"/>
    <s v="三马(YQ-P2N)"/>
    <s v="上海三马医疗"/>
    <s v="在用"/>
    <s v="24病区"/>
    <s v="2008.02.22"/>
    <d v="2008-02-22T00:00:00"/>
    <s v="保外"/>
    <s v="保外"/>
    <s v="24病区"/>
    <s v="气垫床"/>
    <x v="9"/>
    <s v="一类"/>
    <n v="9.4356164383561651"/>
    <s v="8年以上"/>
    <s v="N"/>
    <x v="3"/>
  </r>
  <r>
    <n v="2329"/>
    <s v="气垫床"/>
    <s v="三马(YQ-P2N)"/>
    <s v="上海三马医疗"/>
    <s v="在用"/>
    <s v="12病区"/>
    <s v="2008.02.22"/>
    <d v="2008-02-22T00:00:00"/>
    <s v="保外"/>
    <s v="保外"/>
    <s v="12病区"/>
    <s v="气垫床"/>
    <x v="9"/>
    <s v="一类"/>
    <n v="9.4356164383561651"/>
    <s v="8年以上"/>
    <s v="N"/>
    <x v="3"/>
  </r>
  <r>
    <n v="2330"/>
    <s v="气垫床"/>
    <s v="三马(YQ-P2N)"/>
    <s v="上海三马医疗"/>
    <s v="在用"/>
    <s v="16病区"/>
    <s v="2008.02.22"/>
    <d v="2008-02-22T00:00:00"/>
    <s v="保外"/>
    <s v="保外"/>
    <s v="16病区"/>
    <s v="气垫床"/>
    <x v="9"/>
    <s v="一类"/>
    <n v="9.4356164383561651"/>
    <s v="8年以上"/>
    <s v="N"/>
    <x v="3"/>
  </r>
  <r>
    <n v="2331"/>
    <s v="气垫床"/>
    <s v="YQ-PB"/>
    <s v="上海三马医疗"/>
    <s v="在用"/>
    <s v="29病区"/>
    <s v="2007.07.26"/>
    <d v="2007-07-26T00:00:00"/>
    <s v="保外"/>
    <s v="保外"/>
    <s v="29病区"/>
    <s v="气垫床"/>
    <x v="9"/>
    <s v="一类"/>
    <n v="10.013698630136986"/>
    <s v="8年以上"/>
    <s v="N"/>
    <x v="3"/>
  </r>
  <r>
    <n v="2332"/>
    <s v="气垫床"/>
    <s v="YQ-PB"/>
    <s v="上海三马医疗"/>
    <s v="在用"/>
    <s v="29病区"/>
    <s v="2007.07.26"/>
    <d v="2007-07-26T00:00:00"/>
    <s v="保外"/>
    <s v="保外"/>
    <s v="29病区"/>
    <s v="气垫床"/>
    <x v="9"/>
    <s v="一类"/>
    <n v="10.013698630136986"/>
    <s v="8年以上"/>
    <s v="N"/>
    <x v="3"/>
  </r>
  <r>
    <n v="2333"/>
    <s v="气垫床"/>
    <s v="YQ-PB"/>
    <s v="上海三马医疗"/>
    <s v="在用"/>
    <s v="15病区"/>
    <s v="2007.06.18"/>
    <d v="2007-06-18T00:00:00"/>
    <s v="保外"/>
    <s v="保外"/>
    <s v="15病区"/>
    <s v="气垫床"/>
    <x v="9"/>
    <s v="一类"/>
    <n v="10.117808219178082"/>
    <s v="8年以上"/>
    <s v="N"/>
    <x v="3"/>
  </r>
  <r>
    <n v="2334"/>
    <s v="充电式电钻"/>
    <s v="WZ"/>
    <s v="上海医疗器械股份有限"/>
    <s v="在用"/>
    <s v="24病区"/>
    <s v="1998.01.01"/>
    <d v="1998-01-01T00:00:00"/>
    <s v="保外"/>
    <s v="保外"/>
    <s v="24病区"/>
    <s v="充电式电钻"/>
    <x v="12"/>
    <s v="二类"/>
    <n v="19.583561643835615"/>
    <s v="8年以上"/>
    <s v="Y"/>
    <x v="2"/>
  </r>
  <r>
    <n v="2335"/>
    <s v="手臂缝合训练模型"/>
    <s v="SJ/N"/>
    <s v="上海胜健医学"/>
    <s v="在用"/>
    <s v="科教处"/>
    <s v="2008.11.24"/>
    <d v="2008-11-24T00:00:00"/>
    <s v="保外"/>
    <s v="保外"/>
    <s v="科教处"/>
    <s v="手臂缝合训练模型"/>
    <x v="9"/>
    <s v="一类"/>
    <n v="8.6794520547945204"/>
    <s v="8年以上"/>
    <s v="N"/>
    <x v="3"/>
  </r>
  <r>
    <n v="2336"/>
    <s v="检耳镜"/>
    <s v="Riester  3000"/>
    <s v="北京现代润腾"/>
    <s v="在用"/>
    <s v="耳鼻喉科"/>
    <s v="2005.10.21"/>
    <d v="2005-10-21T00:00:00"/>
    <s v="保外"/>
    <s v="保外"/>
    <s v="五官科"/>
    <s v="检耳镜"/>
    <x v="7"/>
    <s v="二类"/>
    <n v="11.775342465753425"/>
    <s v="8年以上"/>
    <s v="Y"/>
    <x v="2"/>
  </r>
  <r>
    <n v="2337"/>
    <s v="婴儿电子秤"/>
    <s v="ZY－10型"/>
    <s v="无锡衡器厂"/>
    <s v="在用"/>
    <s v="5病区"/>
    <s v="1998.01.01"/>
    <d v="1998-01-01T00:00:00"/>
    <s v="保外"/>
    <s v="保外"/>
    <s v="5病区"/>
    <s v="婴儿电子秤"/>
    <x v="9"/>
    <s v="一类"/>
    <n v="19.583561643835615"/>
    <s v="8年以上"/>
    <s v="Y"/>
    <x v="2"/>
  </r>
  <r>
    <n v="2338"/>
    <s v="无汞电子血压计"/>
    <s v="UM-101"/>
    <s v="欧姆龙"/>
    <s v="在用"/>
    <s v="26病区"/>
    <s v="2010.08.18"/>
    <d v="2010-08-18T00:00:00"/>
    <s v="保外"/>
    <s v="保外"/>
    <s v="26病区"/>
    <s v="电子血压计"/>
    <x v="6"/>
    <s v="二类"/>
    <n v="6.9479452054794519"/>
    <s v="3年-8年"/>
    <s v="Y"/>
    <x v="0"/>
  </r>
  <r>
    <n v="2339"/>
    <s v="无汞电子血压计"/>
    <s v="UM-101"/>
    <s v="欧姆龙"/>
    <s v="在用"/>
    <s v="26病区"/>
    <s v="2010.08.18"/>
    <d v="2010-08-18T00:00:00"/>
    <s v="保外"/>
    <s v="保外"/>
    <s v="26病区"/>
    <s v="电子血压计"/>
    <x v="6"/>
    <s v="二类"/>
    <n v="6.9479452054794519"/>
    <s v="3年-8年"/>
    <s v="Y"/>
    <x v="0"/>
  </r>
  <r>
    <n v="2340"/>
    <s v="银贡调合机"/>
    <s v="YG-3000"/>
    <s v="杭州噢索医疗"/>
    <s v="在用"/>
    <s v="口腔科"/>
    <s v="2008.03.06"/>
    <d v="2008-03-06T00:00:00"/>
    <s v="保外"/>
    <s v="保外"/>
    <s v="口腔科"/>
    <s v="银贡调合机"/>
    <x v="16"/>
    <s v="一类"/>
    <n v="9.4"/>
    <s v="8年以上"/>
    <s v="Y"/>
    <x v="2"/>
  </r>
  <r>
    <n v="2341"/>
    <s v="单头无影灯"/>
    <s v="WZ"/>
    <s v="上海医疗器械股份有限"/>
    <s v="在用"/>
    <s v="手术室"/>
    <s v="2001.07.16"/>
    <d v="2001-07-16T00:00:00"/>
    <s v="保外"/>
    <s v="保外"/>
    <s v="手术室"/>
    <s v="无影灯"/>
    <x v="5"/>
    <s v="二类"/>
    <n v="16.043835616438358"/>
    <s v="8年以上"/>
    <s v="Y"/>
    <x v="0"/>
  </r>
  <r>
    <n v="2342"/>
    <s v="单头无影灯"/>
    <s v="WZ"/>
    <s v="上海医疗器械股份有限"/>
    <s v="在用"/>
    <s v="妇产科"/>
    <s v="2001.03.01"/>
    <d v="2001-03-01T00:00:00"/>
    <s v="保外"/>
    <s v="保外"/>
    <s v="妇产科门诊"/>
    <s v="无影灯"/>
    <x v="5"/>
    <s v="二类"/>
    <n v="16.419178082191781"/>
    <s v="8年以上"/>
    <s v="Y"/>
    <x v="0"/>
  </r>
  <r>
    <n v="2343"/>
    <s v="气垫床"/>
    <s v="YQ-PB"/>
    <s v="上海三马医疗"/>
    <s v="在用"/>
    <s v="18病区"/>
    <s v="2010.04.22"/>
    <d v="2010-04-22T00:00:00"/>
    <s v="保外"/>
    <s v="保外"/>
    <s v="18病区"/>
    <s v="气垫床"/>
    <x v="9"/>
    <s v="一类"/>
    <n v="7.2712328767123289"/>
    <s v="3年-8年"/>
    <s v="N"/>
    <x v="3"/>
  </r>
  <r>
    <n v="2344"/>
    <s v="气垫床"/>
    <s v="YQ-PB"/>
    <s v="上海三马医疗"/>
    <s v="在用"/>
    <s v="18病区"/>
    <s v="2010.04.22"/>
    <d v="2010-04-22T00:00:00"/>
    <s v="保外"/>
    <s v="保外"/>
    <s v="18病区"/>
    <s v="气垫床"/>
    <x v="9"/>
    <s v="一类"/>
    <n v="7.2712328767123289"/>
    <s v="3年-8年"/>
    <s v="N"/>
    <x v="3"/>
  </r>
  <r>
    <n v="2345"/>
    <s v="气垫床"/>
    <s v="三马(YQ-P2N)"/>
    <s v="上海三马医疗"/>
    <s v="在用"/>
    <s v="27病区"/>
    <s v="2009.12.29"/>
    <d v="2009-12-29T00:00:00"/>
    <s v="保外"/>
    <s v="保外"/>
    <s v="27病区"/>
    <s v="气垫床"/>
    <x v="9"/>
    <s v="一类"/>
    <n v="7.5835616438356164"/>
    <s v="3年-8年"/>
    <s v="N"/>
    <x v="3"/>
  </r>
  <r>
    <n v="2346"/>
    <s v="气垫床"/>
    <s v="三马(YQ-P2N)"/>
    <s v="上海三马医疗"/>
    <s v="在用"/>
    <s v="27病区"/>
    <s v="2009.12.29"/>
    <d v="2009-12-29T00:00:00"/>
    <s v="保外"/>
    <s v="保外"/>
    <s v="27病区"/>
    <s v="气垫床"/>
    <x v="9"/>
    <s v="一类"/>
    <n v="7.5835616438356164"/>
    <s v="3年-8年"/>
    <s v="N"/>
    <x v="3"/>
  </r>
  <r>
    <n v="2347"/>
    <s v="气垫床"/>
    <s v="三马(YQ-P2N)"/>
    <s v="上海三马医疗"/>
    <s v="在用"/>
    <s v="28病区"/>
    <s v="2008.07.23"/>
    <d v="2008-07-23T00:00:00"/>
    <s v="保外"/>
    <s v="保外"/>
    <s v="28病区"/>
    <s v="气垫床"/>
    <x v="9"/>
    <s v="一类"/>
    <n v="9.0191780821917806"/>
    <s v="8年以上"/>
    <s v="N"/>
    <x v="3"/>
  </r>
  <r>
    <n v="2348"/>
    <s v="气垫床"/>
    <s v="三马(YQ-P2N)"/>
    <s v="上海三马医疗"/>
    <s v="在用"/>
    <s v="28病区"/>
    <s v="2008.07.23"/>
    <d v="2008-07-23T00:00:00"/>
    <s v="保外"/>
    <s v="保外"/>
    <s v="28病区"/>
    <s v="气垫床"/>
    <x v="9"/>
    <s v="一类"/>
    <n v="9.0191780821917806"/>
    <s v="8年以上"/>
    <s v="N"/>
    <x v="3"/>
  </r>
  <r>
    <n v="2349"/>
    <s v="气垫床"/>
    <s v="三马YQ--P2"/>
    <s v="上海三马医疗"/>
    <s v="在用"/>
    <s v="25病区"/>
    <s v="2008.06.10"/>
    <d v="2008-06-10T00:00:00"/>
    <s v="保外"/>
    <s v="保外"/>
    <s v="25病区"/>
    <s v="气垫床"/>
    <x v="9"/>
    <s v="一类"/>
    <n v="9.1369863013698627"/>
    <s v="8年以上"/>
    <s v="N"/>
    <x v="3"/>
  </r>
  <r>
    <n v="2350"/>
    <s v="气垫床"/>
    <s v="三马YQ--P2"/>
    <s v="上海三马医疗"/>
    <s v="在用"/>
    <s v="25病区"/>
    <s v="2008.06.10"/>
    <d v="2008-06-10T00:00:00"/>
    <s v="保外"/>
    <s v="保外"/>
    <s v="25病区"/>
    <s v="气垫床"/>
    <x v="9"/>
    <s v="一类"/>
    <n v="9.1369863013698627"/>
    <s v="8年以上"/>
    <s v="N"/>
    <x v="3"/>
  </r>
  <r>
    <n v="2351"/>
    <s v="气垫床"/>
    <s v="三马(YQ-P2V)"/>
    <s v="上海三马医疗"/>
    <s v="在用"/>
    <s v="21病区"/>
    <s v="2008.01.26"/>
    <d v="2008-01-26T00:00:00"/>
    <s v="保外"/>
    <s v="保外"/>
    <s v="21病区"/>
    <s v="气垫床"/>
    <x v="9"/>
    <s v="一类"/>
    <n v="9.5095890410958912"/>
    <s v="8年以上"/>
    <s v="N"/>
    <x v="3"/>
  </r>
  <r>
    <n v="2352"/>
    <s v="气垫床"/>
    <s v="三马(YQ-P2V)"/>
    <s v="上海三马医疗"/>
    <s v="在用"/>
    <s v="21病区"/>
    <s v="2008.01.26"/>
    <d v="2008-01-26T00:00:00"/>
    <s v="保外"/>
    <s v="保外"/>
    <s v="21病区"/>
    <s v="气垫床"/>
    <x v="9"/>
    <s v="一类"/>
    <n v="9.5095890410958912"/>
    <s v="8年以上"/>
    <s v="N"/>
    <x v="3"/>
  </r>
  <r>
    <n v="2353"/>
    <s v="气垫床"/>
    <s v="三马(YQ-P2N)"/>
    <s v="上海三马医疗"/>
    <s v="在用"/>
    <s v="17病区"/>
    <s v="2007.10.31"/>
    <d v="2007-10-31T00:00:00"/>
    <s v="保外"/>
    <s v="保外"/>
    <s v="17病区"/>
    <s v="气垫床"/>
    <x v="9"/>
    <s v="一类"/>
    <n v="9.7479452054794518"/>
    <s v="8年以上"/>
    <s v="N"/>
    <x v="3"/>
  </r>
  <r>
    <n v="2354"/>
    <s v="气垫床"/>
    <s v="三马(YQ-P2N)"/>
    <s v="上海三马医疗"/>
    <s v="在用"/>
    <s v="24病区"/>
    <s v="2005.08.19"/>
    <d v="2005-08-19T00:00:00"/>
    <s v="保外"/>
    <s v="保外"/>
    <s v="24病区"/>
    <s v="气垫床"/>
    <x v="9"/>
    <s v="一类"/>
    <n v="11.947945205479453"/>
    <s v="8年以上"/>
    <s v="N"/>
    <x v="3"/>
  </r>
  <r>
    <n v="2355"/>
    <s v="气垫床"/>
    <s v="三马(YQ-P2N)"/>
    <s v="上海三马医疗"/>
    <s v="在用"/>
    <s v="19病区"/>
    <s v="2003.10.27"/>
    <d v="2003-10-27T00:00:00"/>
    <s v="保外"/>
    <s v="保外"/>
    <s v="19病区"/>
    <s v="气垫床"/>
    <x v="9"/>
    <s v="一类"/>
    <n v="13.761643835616438"/>
    <s v="8年以上"/>
    <s v="N"/>
    <x v="3"/>
  </r>
  <r>
    <n v="2356"/>
    <s v="电子血压计"/>
    <s v="HEM-770A"/>
    <s v="欧姆龙"/>
    <s v="在用"/>
    <s v="26病区"/>
    <s v="2004.09.13"/>
    <d v="2004-09-13T00:00:00"/>
    <s v="保外"/>
    <s v="保外"/>
    <s v="26病区"/>
    <s v="电子血压计"/>
    <x v="6"/>
    <s v="二类"/>
    <n v="12.87945205479452"/>
    <s v="8年以上"/>
    <s v="Y"/>
    <x v="0"/>
  </r>
  <r>
    <n v="2357"/>
    <s v="电动吸引器"/>
    <s v="鱼跃7A-23D"/>
    <s v="上海医用吸引厂"/>
    <s v="在用"/>
    <s v="口腔科"/>
    <s v="2003.05.10"/>
    <d v="2003-05-10T00:00:00"/>
    <s v="保外"/>
    <s v="保外"/>
    <s v="口腔科"/>
    <s v="电动吸引器"/>
    <x v="16"/>
    <s v="一类"/>
    <n v="14.227397260273973"/>
    <s v="8年以上"/>
    <s v="Y"/>
    <x v="2"/>
  </r>
  <r>
    <n v="2358"/>
    <s v="电动吸引器"/>
    <s v="鱼跃7A-23D"/>
    <s v="上海医用吸引厂"/>
    <s v="在用"/>
    <s v="手术室"/>
    <s v="2003.05.10"/>
    <d v="2003-05-10T00:00:00"/>
    <s v="保外"/>
    <s v="保外"/>
    <s v="手术室"/>
    <s v="电动吸引器"/>
    <x v="5"/>
    <s v="二类"/>
    <n v="14.227397260273973"/>
    <s v="8年以上"/>
    <s v="Y"/>
    <x v="0"/>
  </r>
  <r>
    <n v="2359"/>
    <s v="电动吸引器"/>
    <s v="YB-23D"/>
    <s v="上海医用吸引厂"/>
    <s v="在用"/>
    <s v="6病区"/>
    <s v="2003.05.10"/>
    <d v="2003-05-10T00:00:00"/>
    <s v="保外"/>
    <s v="保外"/>
    <s v="6病区"/>
    <s v="电动吸引器"/>
    <x v="5"/>
    <s v="二类"/>
    <n v="14.227397260273973"/>
    <s v="8年以上"/>
    <s v="Y"/>
    <x v="0"/>
  </r>
  <r>
    <n v="2360"/>
    <s v="红外线耳温测量计"/>
    <s v="4020"/>
    <s v="德国博朗"/>
    <s v="在用"/>
    <s v="急诊科"/>
    <s v="2010.07.01"/>
    <d v="2010-07-01T00:00:00"/>
    <s v="保外"/>
    <s v="保外"/>
    <s v="急诊科"/>
    <s v="耳温测量计"/>
    <x v="9"/>
    <s v="二类"/>
    <n v="7.0794520547945208"/>
    <s v="3年-8年"/>
    <s v="Y"/>
    <x v="2"/>
  </r>
  <r>
    <n v="2361"/>
    <s v="耳温计"/>
    <s v="博朗BRAUN IRT4"/>
    <s v="德国博朗"/>
    <s v="在用"/>
    <s v="政府医务室"/>
    <s v="2010.01.15"/>
    <d v="2010-01-15T00:00:00"/>
    <s v="保外"/>
    <s v="保外"/>
    <s v="医务室"/>
    <s v="耳温计"/>
    <x v="9"/>
    <s v="二类"/>
    <n v="7.536986301369863"/>
    <s v="3年-8年"/>
    <s v="Y"/>
    <x v="2"/>
  </r>
  <r>
    <n v="2362"/>
    <s v="耳温仪"/>
    <s v="IRT  4020"/>
    <s v="德国博朗"/>
    <s v="在用"/>
    <s v="门诊部"/>
    <s v="2009.11.23"/>
    <d v="2009-11-23T00:00:00"/>
    <s v="保外"/>
    <s v="保外"/>
    <s v="门诊部"/>
    <s v="耳温计"/>
    <x v="9"/>
    <s v="二类"/>
    <n v="7.6821917808219178"/>
    <s v="3年-8年"/>
    <s v="Y"/>
    <x v="2"/>
  </r>
  <r>
    <n v="2363"/>
    <s v="耳温仪"/>
    <s v="IRT  4020"/>
    <s v="德国博朗"/>
    <s v="在用"/>
    <s v="1病区"/>
    <s v="2009.11.23"/>
    <d v="2009-11-23T00:00:00"/>
    <s v="保外"/>
    <s v="保外"/>
    <s v="1病区"/>
    <s v="耳温仪"/>
    <x v="9"/>
    <s v="二类"/>
    <n v="7.6821917808219178"/>
    <s v="3年-8年"/>
    <s v="Y"/>
    <x v="2"/>
  </r>
  <r>
    <n v="2364"/>
    <s v="耳温仪"/>
    <s v="IRT  4520"/>
    <s v="德国博朗"/>
    <s v="在用"/>
    <s v="门诊部"/>
    <s v="2009.09.29"/>
    <d v="2009-09-29T00:00:00"/>
    <s v="保外"/>
    <s v="保外"/>
    <s v="门诊部"/>
    <s v="耳温计"/>
    <x v="9"/>
    <s v="二类"/>
    <n v="7.8328767123287673"/>
    <s v="3年-8年"/>
    <s v="Y"/>
    <x v="2"/>
  </r>
  <r>
    <n v="2365"/>
    <s v="红外接种环灭菌器"/>
    <s v="HM---3000"/>
    <s v="杭州噢盛"/>
    <s v="在用"/>
    <s v="检验科"/>
    <s v="2008.10.23"/>
    <d v="2008-10-23T00:00:00"/>
    <s v="保外"/>
    <s v="保外"/>
    <s v="检验科"/>
    <s v="红外接种环灭菌器"/>
    <x v="9"/>
    <s v="二类"/>
    <n v="8.7671232876712324"/>
    <s v="8年以上"/>
    <s v="Y"/>
    <x v="2"/>
  </r>
  <r>
    <n v="2366"/>
    <s v="红外接种环灭菌器"/>
    <s v="HM---3000"/>
    <s v="杭州噢盛"/>
    <s v="在用"/>
    <s v="检验科"/>
    <s v="2008.10.23"/>
    <d v="2008-10-23T00:00:00"/>
    <s v="保外"/>
    <s v="保外"/>
    <s v="检验科"/>
    <s v="红外接种环灭菌器"/>
    <x v="9"/>
    <s v="二类"/>
    <n v="8.7671232876712324"/>
    <s v="8年以上"/>
    <s v="Y"/>
    <x v="2"/>
  </r>
  <r>
    <n v="2367"/>
    <s v="红外接种环灭菌器"/>
    <s v="HM---3000"/>
    <s v="杭州噢盛"/>
    <s v="在用"/>
    <s v="检验科"/>
    <s v="2008.10.23"/>
    <d v="2008-10-23T00:00:00"/>
    <s v="保外"/>
    <s v="保外"/>
    <s v="检验科"/>
    <s v="红外接种环灭菌器"/>
    <x v="9"/>
    <s v="二类"/>
    <n v="8.7671232876712324"/>
    <s v="8年以上"/>
    <s v="Y"/>
    <x v="2"/>
  </r>
  <r>
    <n v="2368"/>
    <s v="气压计"/>
    <s v="WZ"/>
    <s v="未知制造商"/>
    <s v="在用"/>
    <s v="放疗组"/>
    <s v="2008.10.10"/>
    <d v="2008-10-10T00:00:00"/>
    <s v="保外"/>
    <s v="保外"/>
    <s v="放疗室"/>
    <s v="气压计"/>
    <x v="9"/>
    <s v="一类"/>
    <n v="8.8027397260273972"/>
    <s v="8年以上"/>
    <s v="Y"/>
    <x v="2"/>
  </r>
  <r>
    <n v="2369"/>
    <s v="雾化器"/>
    <s v="402型"/>
    <s v="鱼跃医疗"/>
    <s v="在用"/>
    <s v="1病区"/>
    <s v="2003.05.19"/>
    <d v="2003-05-19T00:00:00"/>
    <s v="保外"/>
    <s v="保外"/>
    <s v="1病区"/>
    <s v="雾化器"/>
    <x v="9"/>
    <s v="二类"/>
    <n v="14.202739726027398"/>
    <s v="8年以上"/>
    <s v="Y"/>
    <x v="2"/>
  </r>
  <r>
    <n v="2370"/>
    <s v="检眼镜"/>
    <s v="YZ11D"/>
    <s v="苏州洛晨"/>
    <s v="在用"/>
    <s v="24病区"/>
    <s v="2006.03.10"/>
    <d v="2006-03-10T00:00:00"/>
    <s v="保外"/>
    <s v="保外"/>
    <s v="24病区"/>
    <s v="检眼镜"/>
    <x v="7"/>
    <s v="二类"/>
    <n v="11.391780821917807"/>
    <s v="8年以上"/>
    <s v="Y"/>
    <x v="2"/>
  </r>
  <r>
    <n v="2371"/>
    <s v="电子血压计"/>
    <s v="WZ"/>
    <s v="欧姆龙"/>
    <s v="在用"/>
    <s v="15病区"/>
    <s v="2006.05.15"/>
    <d v="2006-05-15T00:00:00"/>
    <s v="保外"/>
    <s v="保外"/>
    <s v="15病区"/>
    <s v="电子血压计"/>
    <x v="6"/>
    <s v="二类"/>
    <n v="11.210958904109589"/>
    <s v="8年以上"/>
    <s v="Y"/>
    <x v="0"/>
  </r>
  <r>
    <n v="2372"/>
    <s v="电子血压计"/>
    <s v="HEM-7000"/>
    <s v="欧姆龙"/>
    <s v="在用"/>
    <s v="妇产科"/>
    <s v="2005.12.15"/>
    <d v="2005-12-15T00:00:00"/>
    <s v="保外"/>
    <s v="保外"/>
    <s v="妇产科门诊"/>
    <s v="电子血压计"/>
    <x v="6"/>
    <s v="二类"/>
    <n v="11.624657534246575"/>
    <s v="8年以上"/>
    <s v="Y"/>
    <x v="0"/>
  </r>
  <r>
    <n v="2373"/>
    <s v="电子血压计"/>
    <s v="HEM-757"/>
    <s v="欧姆龙"/>
    <s v="在用"/>
    <s v="体检中心"/>
    <s v="2005.03.22"/>
    <d v="2005-03-22T00:00:00"/>
    <s v="保外"/>
    <s v="保外"/>
    <s v="体检中心"/>
    <s v="电子血压计"/>
    <x v="9"/>
    <s v="二类"/>
    <n v="12.358904109589041"/>
    <s v="8年以上"/>
    <s v="Y"/>
    <x v="2"/>
  </r>
  <r>
    <n v="2374"/>
    <s v="电子血压计"/>
    <s v="HEM-757"/>
    <s v="欧姆龙"/>
    <s v="在用"/>
    <s v="16病区"/>
    <s v="2005.03.17"/>
    <d v="2005-03-17T00:00:00"/>
    <s v="保外"/>
    <s v="保外"/>
    <s v="16病区"/>
    <s v="电子血压计"/>
    <x v="6"/>
    <s v="二类"/>
    <n v="12.372602739726027"/>
    <s v="8年以上"/>
    <s v="Y"/>
    <x v="0"/>
  </r>
  <r>
    <n v="2375"/>
    <s v="电子血压计"/>
    <s v="HEM-757"/>
    <s v="欧姆龙"/>
    <s v="在用"/>
    <s v="17病区"/>
    <s v="2005.01.07"/>
    <d v="2005-01-07T00:00:00"/>
    <s v="保外"/>
    <s v="保外"/>
    <s v="17病区"/>
    <s v="电子血压计"/>
    <x v="6"/>
    <s v="二类"/>
    <n v="12.561643835616438"/>
    <s v="8年以上"/>
    <s v="Y"/>
    <x v="0"/>
  </r>
  <r>
    <n v="2376"/>
    <s v="电子血压计"/>
    <s v="HEM-757"/>
    <s v="欧姆龙"/>
    <s v="在用"/>
    <s v="体检中心"/>
    <s v="2004.12.08"/>
    <d v="2004-12-08T00:00:00"/>
    <s v="保外"/>
    <s v="保外"/>
    <s v="体检中心"/>
    <s v="电子血压计"/>
    <x v="9"/>
    <s v="二类"/>
    <n v="12.643835616438356"/>
    <s v="8年以上"/>
    <s v="Y"/>
    <x v="2"/>
  </r>
  <r>
    <n v="2377"/>
    <s v="电子血压计"/>
    <s v="HEM-757"/>
    <s v="欧姆龙"/>
    <s v="在用"/>
    <s v="22病区"/>
    <s v="2004.11.26"/>
    <d v="2004-11-26T00:00:00"/>
    <s v="保外"/>
    <s v="保外"/>
    <s v="22病区"/>
    <s v="电子血压计"/>
    <x v="6"/>
    <s v="二类"/>
    <n v="12.676712328767124"/>
    <s v="8年以上"/>
    <s v="Y"/>
    <x v="0"/>
  </r>
  <r>
    <n v="2378"/>
    <s v="电动吸引器"/>
    <s v="YB-23D"/>
    <s v="上海医用吸引厂"/>
    <s v="在用"/>
    <s v="1病区"/>
    <s v="2009.11.24"/>
    <d v="2009-11-24T00:00:00"/>
    <s v="保外"/>
    <s v="保外"/>
    <s v="1病区"/>
    <s v="电动吸引器"/>
    <x v="5"/>
    <s v="二类"/>
    <n v="7.6794520547945204"/>
    <s v="3年-8年"/>
    <s v="Y"/>
    <x v="0"/>
  </r>
  <r>
    <n v="2379"/>
    <s v="电动吸引器"/>
    <s v="鱼跃7A-23D"/>
    <s v="上海医用吸引厂"/>
    <s v="在用"/>
    <s v="27病区"/>
    <s v="2008.09.11"/>
    <d v="2008-09-11T00:00:00"/>
    <s v="保外"/>
    <s v="保外"/>
    <s v="27病区"/>
    <s v="电动吸引器"/>
    <x v="5"/>
    <s v="二类"/>
    <n v="8.882191780821918"/>
    <s v="8年以上"/>
    <s v="Y"/>
    <x v="0"/>
  </r>
  <r>
    <n v="2380"/>
    <s v="电动吸引器"/>
    <s v="YB--23D"/>
    <s v="未知制造商"/>
    <s v="在用"/>
    <s v="25病区"/>
    <s v="2008.04.16"/>
    <d v="2008-04-16T00:00:00"/>
    <s v="保外"/>
    <s v="保外"/>
    <s v="25病区"/>
    <s v="电动吸引器"/>
    <x v="5"/>
    <s v="二类"/>
    <n v="9.287671232876713"/>
    <s v="8年以上"/>
    <s v="Y"/>
    <x v="0"/>
  </r>
  <r>
    <n v="2381"/>
    <s v="电动吸引器"/>
    <s v="鱼跃7A-23D"/>
    <s v="上海医用吸引厂"/>
    <s v="在用"/>
    <s v="26病区"/>
    <s v="2007.10.16"/>
    <d v="2007-10-16T00:00:00"/>
    <s v="保外"/>
    <s v="保外"/>
    <s v="26病区"/>
    <s v="电动吸引器"/>
    <x v="5"/>
    <s v="二类"/>
    <n v="9.7890410958904113"/>
    <s v="8年以上"/>
    <s v="Y"/>
    <x v="0"/>
  </r>
  <r>
    <n v="2382"/>
    <s v="X射线防护眼镜"/>
    <s v="WZ"/>
    <s v="苏州市苏东医用防护"/>
    <s v="在用"/>
    <s v="核医学科"/>
    <s v="2009.06.01"/>
    <d v="2009-06-01T00:00:00"/>
    <s v="保外"/>
    <s v="保外"/>
    <s v="特检科"/>
    <s v="防护眼镜"/>
    <x v="14"/>
    <s v="一类"/>
    <n v="8.161643835616438"/>
    <s v="8年以上"/>
    <s v="N"/>
    <x v="3"/>
  </r>
  <r>
    <n v="2383"/>
    <s v="X射线防护围脖"/>
    <s v="WZ"/>
    <s v="苏州市苏东医用防护"/>
    <s v="在用"/>
    <s v="核医学科"/>
    <s v="2009.06.01"/>
    <d v="2009-06-01T00:00:00"/>
    <s v="保外"/>
    <s v="保外"/>
    <s v="特检科"/>
    <s v="防护围脖"/>
    <x v="14"/>
    <s v="一类"/>
    <n v="8.161643835616438"/>
    <s v="8年以上"/>
    <s v="N"/>
    <x v="3"/>
  </r>
  <r>
    <m/>
    <m/>
    <m/>
    <m/>
    <m/>
    <m/>
    <m/>
    <m/>
    <m/>
    <m/>
    <m/>
    <m/>
    <x v="20"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4" cacheId="0" dataOnRows="1" applyNumberFormats="0" applyBorderFormats="0" applyFontFormats="0" applyPatternFormats="0" applyAlignmentFormats="0" applyWidthHeightFormats="1" dataCaption="数据" updatedVersion="3" showMemberPropertyTips="0" useAutoFormatting="1" itemPrintTitles="1" createdVersion="1" indent="0" compact="0" compactData="0" gridDropZones="1">
  <location ref="A3:E26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1"/>
        <item x="0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23">
        <item x="4"/>
        <item x="0"/>
        <item x="19"/>
        <item x="6"/>
        <item x="7"/>
        <item x="1"/>
        <item x="17"/>
        <item x="15"/>
        <item x="10"/>
        <item x="2"/>
        <item x="16"/>
        <item m="1" x="21"/>
        <item x="3"/>
        <item x="11"/>
        <item x="5"/>
        <item x="12"/>
        <item x="8"/>
        <item x="13"/>
        <item x="18"/>
        <item x="9"/>
        <item x="20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</pivotFields>
  <rowFields count="1">
    <field x="1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计数项:68分类" fld="12" subtotal="count" baseField="0" baseItem="0"/>
  </dataFields>
  <formats count="8">
    <format dxfId="37">
      <pivotArea outline="0" fieldPosition="0">
        <references count="1">
          <reference field="8" count="1" selected="0">
            <x v="1"/>
          </reference>
        </references>
      </pivotArea>
    </format>
    <format dxfId="36">
      <pivotArea type="topRight" dataOnly="0" labelOnly="1" outline="0" fieldPosition="0"/>
    </format>
    <format dxfId="35">
      <pivotArea dataOnly="0" labelOnly="1" outline="0" fieldPosition="0">
        <references count="1">
          <reference field="8" count="1">
            <x v="1"/>
          </reference>
        </references>
      </pivotArea>
    </format>
    <format dxfId="34">
      <pivotArea outline="0" fieldPosition="0">
        <references count="1">
          <reference field="8" count="1" selected="0">
            <x v="1"/>
          </reference>
        </references>
      </pivotArea>
    </format>
    <format dxfId="33">
      <pivotArea type="topRight" dataOnly="0" labelOnly="1" outline="0" fieldPosition="0"/>
    </format>
    <format dxfId="32">
      <pivotArea dataOnly="0" labelOnly="1" outline="0" fieldPosition="0">
        <references count="1">
          <reference field="8" count="1">
            <x v="1"/>
          </reference>
        </references>
      </pivotArea>
    </format>
    <format dxfId="31">
      <pivotArea outline="0" fieldPosition="0">
        <references count="1">
          <reference field="12" count="0" selected="0"/>
        </references>
      </pivotArea>
    </format>
    <format dxfId="30">
      <pivotArea dataOnly="0" labelOnly="1" outline="0" fieldPosition="0">
        <references count="1">
          <reference field="1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6" cacheId="1" dataOnRows="1" applyNumberFormats="0" applyBorderFormats="0" applyFontFormats="0" applyPatternFormats="0" applyAlignmentFormats="0" applyWidthHeightFormats="1" dataCaption="数据" updatedVersion="3" showMemberPropertyTips="0" useAutoFormatting="1" itemPrintTitles="1" createdVersion="1" indent="0" compact="0" compactData="0" gridDropZones="1">
  <location ref="A3:G26" firstHeaderRow="1" firstDataRow="2" firstDataCol="1"/>
  <pivotFields count="1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23">
        <item x="4"/>
        <item x="0"/>
        <item x="19"/>
        <item x="6"/>
        <item x="7"/>
        <item x="1"/>
        <item x="17"/>
        <item x="15"/>
        <item x="10"/>
        <item x="2"/>
        <item x="16"/>
        <item m="1" x="21"/>
        <item x="3"/>
        <item x="11"/>
        <item x="5"/>
        <item x="12"/>
        <item x="8"/>
        <item x="13"/>
        <item x="18"/>
        <item x="9"/>
        <item x="20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x="3"/>
        <item x="0"/>
        <item x="1"/>
        <item x="2"/>
        <item x="4"/>
        <item t="default"/>
      </items>
    </pivotField>
  </pivotFields>
  <rowFields count="1">
    <field x="1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68分类" fld="12" subtotal="count" baseField="0" baseItem="0"/>
  </dataFields>
  <formats count="10">
    <format dxfId="29">
      <pivotArea outline="0" fieldPosition="0">
        <references count="1">
          <reference field="15" count="2" selected="0">
            <x v="2"/>
            <x v="3"/>
          </reference>
        </references>
      </pivotArea>
    </format>
    <format dxfId="28">
      <pivotArea dataOnly="0" labelOnly="1" outline="0" fieldPosition="0">
        <references count="1">
          <reference field="15" count="2">
            <x v="2"/>
            <x v="3"/>
          </reference>
        </references>
      </pivotArea>
    </format>
    <format dxfId="27">
      <pivotArea outline="0" fieldPosition="0">
        <references count="1">
          <reference field="15" count="2" selected="0">
            <x v="2"/>
            <x v="3"/>
          </reference>
        </references>
      </pivotArea>
    </format>
    <format dxfId="26">
      <pivotArea dataOnly="0" labelOnly="1" outline="0" fieldPosition="0">
        <references count="1">
          <reference field="15" count="2">
            <x v="2"/>
            <x v="3"/>
          </reference>
        </references>
      </pivotArea>
    </format>
    <format dxfId="25">
      <pivotArea outline="0" fieldPosition="0"/>
    </format>
    <format dxfId="24">
      <pivotArea field="12" type="button" dataOnly="0" labelOnly="1" outline="0" axis="axisRow" fieldPosition="0"/>
    </format>
    <format dxfId="23">
      <pivotArea dataOnly="0" labelOnly="1" outline="0" fieldPosition="0">
        <references count="1">
          <reference field="12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15" count="0"/>
        </references>
      </pivotArea>
    </format>
    <format dxfId="2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11" cacheId="1" dataOnRows="1" applyNumberFormats="0" applyBorderFormats="0" applyFontFormats="0" applyPatternFormats="0" applyAlignmentFormats="0" applyWidthHeightFormats="1" dataCaption="数据" updatedVersion="3" showMemberPropertyTips="0" useAutoFormatting="1" itemPrintTitles="1" createdVersion="1" indent="0" compact="0" compactData="0" gridDropZones="1">
  <location ref="A3:F26" firstHeaderRow="1" firstDataRow="2" firstDataCol="1"/>
  <pivotFields count="1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3">
        <item x="4"/>
        <item x="0"/>
        <item x="19"/>
        <item x="6"/>
        <item x="7"/>
        <item x="1"/>
        <item x="17"/>
        <item x="15"/>
        <item x="10"/>
        <item x="2"/>
        <item x="16"/>
        <item m="1" x="21"/>
        <item x="3"/>
        <item x="11"/>
        <item x="5"/>
        <item x="12"/>
        <item x="8"/>
        <item x="13"/>
        <item x="18"/>
        <item x="9"/>
        <item x="20"/>
        <item x="14"/>
        <item t="default"/>
      </items>
    </pivotField>
    <pivotField axis="axisCol" dataField="1" compact="0" outline="0" subtotalTop="0" showAll="0" includeNewItemsInFilter="1">
      <items count="8">
        <item m="1" x="4"/>
        <item x="1"/>
        <item m="1" x="6"/>
        <item x="0"/>
        <item m="1" x="5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</pivotFields>
  <rowFields count="1">
    <field x="1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3"/>
  </colFields>
  <colItems count="5">
    <i>
      <x v="1"/>
    </i>
    <i>
      <x v="3"/>
    </i>
    <i>
      <x v="5"/>
    </i>
    <i>
      <x v="6"/>
    </i>
    <i t="grand">
      <x/>
    </i>
  </colItems>
  <dataFields count="1">
    <dataField name="计数项:设备分类" fld="13" subtotal="count" baseField="0" baseItem="0"/>
  </dataFields>
  <formats count="16">
    <format dxfId="19">
      <pivotArea outline="0" fieldPosition="0">
        <references count="1">
          <reference field="13" count="2" selected="0">
            <x v="1"/>
            <x v="3"/>
          </reference>
        </references>
      </pivotArea>
    </format>
    <format dxfId="18">
      <pivotArea dataOnly="0" labelOnly="1" outline="0" fieldPosition="0">
        <references count="1">
          <reference field="13" count="2">
            <x v="1"/>
            <x v="3"/>
          </reference>
        </references>
      </pivotArea>
    </format>
    <format dxfId="17">
      <pivotArea outline="0" fieldPosition="0">
        <references count="1">
          <reference field="13" count="2" selected="0">
            <x v="1"/>
            <x v="3"/>
          </reference>
        </references>
      </pivotArea>
    </format>
    <format dxfId="16">
      <pivotArea dataOnly="0" labelOnly="1" outline="0" fieldPosition="0">
        <references count="1">
          <reference field="13" count="2">
            <x v="1"/>
            <x v="3"/>
          </reference>
        </references>
      </pivotArea>
    </format>
    <format dxfId="15">
      <pivotArea outline="0" fieldPosition="0">
        <references count="1">
          <reference field="12" count="1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4">
      <pivotArea outline="0" fieldPosition="0">
        <references count="2">
          <reference field="12" count="18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</reference>
          <reference field="13" count="1" selected="0">
            <x v="3"/>
          </reference>
        </references>
      </pivotArea>
    </format>
    <format dxfId="13">
      <pivotArea dataOnly="0" labelOnly="1" outline="0" fieldPosition="0">
        <references count="1">
          <reference field="13" count="1">
            <x v="3"/>
          </reference>
        </references>
      </pivotArea>
    </format>
    <format dxfId="12">
      <pivotArea field="12" type="button" dataOnly="0" labelOnly="1" outline="0" axis="axisRow" fieldPosition="0"/>
    </format>
    <format dxfId="11">
      <pivotArea dataOnly="0" labelOnly="1" outline="0" fieldPosition="0">
        <references count="1">
          <reference field="13" count="0"/>
        </references>
      </pivotArea>
    </format>
    <format dxfId="10">
      <pivotArea dataOnly="0" labelOnly="1" grandCol="1" outline="0" fieldPosition="0"/>
    </format>
    <format dxfId="9">
      <pivotArea outline="0" fieldPosition="0"/>
    </format>
    <format dxfId="8">
      <pivotArea field="12" type="button" dataOnly="0" labelOnly="1" outline="0" axis="axisRow" fieldPosition="0"/>
    </format>
    <format dxfId="7">
      <pivotArea dataOnly="0" labelOnly="1" outline="0" fieldPosition="0">
        <references count="1">
          <reference field="12" count="0"/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13" count="0"/>
        </references>
      </pivotArea>
    </format>
    <format dxfId="4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数据透视表1" cacheId="2" dataOnRows="1" applyNumberFormats="0" applyBorderFormats="0" applyFontFormats="0" applyPatternFormats="0" applyAlignmentFormats="0" applyWidthHeightFormats="1" dataCaption="数据" updatedVersion="3" showMemberPropertyTips="0" useAutoFormatting="1" itemPrintTitles="1" createdVersion="1" indent="0" compact="0" compactData="0" gridDropZones="1">
  <location ref="A3:F26" firstHeaderRow="1" firstDataRow="2" firstDataCol="1"/>
  <pivotFields count="18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2">
        <item x="4"/>
        <item x="0"/>
        <item x="19"/>
        <item x="6"/>
        <item x="7"/>
        <item x="1"/>
        <item x="17"/>
        <item x="15"/>
        <item x="10"/>
        <item x="2"/>
        <item x="16"/>
        <item x="3"/>
        <item x="14"/>
        <item x="11"/>
        <item x="5"/>
        <item x="12"/>
        <item x="8"/>
        <item x="13"/>
        <item x="18"/>
        <item x="9"/>
        <item x="2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5">
        <item n="1年1次" x="2"/>
        <item n="1年2次" x="0"/>
        <item n="1年4次" x="1"/>
        <item x="3"/>
        <item t="default"/>
      </items>
    </pivotField>
  </pivotFields>
  <rowFields count="1">
    <field x="1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7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保养频次" fld="17" subtotal="count" baseField="0" baseItem="0"/>
  </dataFields>
  <formats count="4">
    <format dxfId="3">
      <pivotArea outline="0" fieldPosition="0">
        <references count="1">
          <reference field="12" count="20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2">
      <pivotArea dataOnly="0" labelOnly="1" outline="0" fieldPosition="0">
        <references count="1">
          <reference field="12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">
      <pivotArea field="17" grandRow="1" outline="0" axis="axisCol" fieldPosition="0">
        <references count="1">
          <reference field="17" count="2" selected="0">
            <x v="1"/>
            <x v="2"/>
          </reference>
        </references>
      </pivotArea>
    </format>
    <format dxfId="0">
      <pivotArea dataOnly="0" labelOnly="1" outline="0" fieldPosition="0">
        <references count="1">
          <reference field="17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6"/>
  <sheetViews>
    <sheetView zoomScale="112" zoomScaleNormal="112" workbookViewId="0">
      <selection activeCell="F12" sqref="F12"/>
    </sheetView>
  </sheetViews>
  <sheetFormatPr defaultRowHeight="13" x14ac:dyDescent="0.3"/>
  <cols>
    <col min="1" max="1" width="14" bestFit="1" customWidth="1"/>
    <col min="2" max="2" width="11.453125" bestFit="1" customWidth="1"/>
    <col min="3" max="3" width="11.453125" style="61" bestFit="1" customWidth="1"/>
    <col min="4" max="4" width="13.1796875" hidden="1" customWidth="1"/>
    <col min="5" max="5" width="5.7265625" bestFit="1" customWidth="1"/>
    <col min="6" max="7" width="13.1796875" bestFit="1" customWidth="1"/>
    <col min="8" max="8" width="13.1796875" hidden="1" customWidth="1"/>
    <col min="9" max="12" width="13.1796875" bestFit="1" customWidth="1"/>
    <col min="13" max="13" width="13.1796875" hidden="1" customWidth="1"/>
    <col min="14" max="21" width="13.1796875" bestFit="1" customWidth="1"/>
    <col min="22" max="22" width="13.1796875" hidden="1" customWidth="1"/>
    <col min="23" max="23" width="5.7265625" bestFit="1" customWidth="1"/>
  </cols>
  <sheetData>
    <row r="3" spans="1:6" x14ac:dyDescent="0.3">
      <c r="A3" s="44" t="s">
        <v>2943</v>
      </c>
      <c r="B3" s="44" t="s">
        <v>2926</v>
      </c>
      <c r="C3" s="60"/>
      <c r="D3" s="60"/>
      <c r="E3" s="60"/>
      <c r="F3" s="65"/>
    </row>
    <row r="4" spans="1:6" ht="15.5" x14ac:dyDescent="0.25">
      <c r="A4" s="83" t="s">
        <v>2931</v>
      </c>
      <c r="B4" s="83" t="s">
        <v>1781</v>
      </c>
      <c r="C4" s="83" t="s">
        <v>16</v>
      </c>
      <c r="D4" s="83" t="s">
        <v>2922</v>
      </c>
      <c r="E4" s="83" t="s">
        <v>2923</v>
      </c>
      <c r="F4" s="83" t="s">
        <v>2970</v>
      </c>
    </row>
    <row r="5" spans="1:6" x14ac:dyDescent="0.3">
      <c r="A5" s="64" t="s">
        <v>2916</v>
      </c>
      <c r="B5" s="73">
        <v>2</v>
      </c>
      <c r="C5" s="72">
        <v>25</v>
      </c>
      <c r="D5" s="73"/>
      <c r="E5" s="73">
        <v>27</v>
      </c>
      <c r="F5" s="68">
        <f>C5/E5</f>
        <v>0.92592592592592593</v>
      </c>
    </row>
    <row r="6" spans="1:6" x14ac:dyDescent="0.3">
      <c r="A6" s="64" t="s">
        <v>2932</v>
      </c>
      <c r="B6" s="73">
        <v>5</v>
      </c>
      <c r="C6" s="72">
        <v>2</v>
      </c>
      <c r="D6" s="73"/>
      <c r="E6" s="73">
        <v>7</v>
      </c>
      <c r="F6" s="68">
        <f t="shared" ref="F6:F26" si="0">C6/E6</f>
        <v>0.2857142857142857</v>
      </c>
    </row>
    <row r="7" spans="1:6" hidden="1" x14ac:dyDescent="0.3">
      <c r="A7" s="64" t="s">
        <v>2933</v>
      </c>
      <c r="B7" s="73"/>
      <c r="C7" s="72">
        <v>1</v>
      </c>
      <c r="D7" s="73"/>
      <c r="E7" s="73">
        <v>1</v>
      </c>
      <c r="F7" s="68">
        <f t="shared" si="0"/>
        <v>1</v>
      </c>
    </row>
    <row r="8" spans="1:6" x14ac:dyDescent="0.3">
      <c r="A8" s="64" t="s">
        <v>2934</v>
      </c>
      <c r="B8" s="73">
        <v>93</v>
      </c>
      <c r="C8" s="72">
        <v>291</v>
      </c>
      <c r="D8" s="73"/>
      <c r="E8" s="73">
        <v>384</v>
      </c>
      <c r="F8" s="68">
        <f t="shared" si="0"/>
        <v>0.7578125</v>
      </c>
    </row>
    <row r="9" spans="1:6" x14ac:dyDescent="0.3">
      <c r="A9" s="64" t="s">
        <v>2892</v>
      </c>
      <c r="B9" s="73">
        <v>14</v>
      </c>
      <c r="C9" s="72">
        <v>147</v>
      </c>
      <c r="D9" s="73"/>
      <c r="E9" s="73">
        <v>161</v>
      </c>
      <c r="F9" s="68">
        <f t="shared" si="0"/>
        <v>0.91304347826086951</v>
      </c>
    </row>
    <row r="10" spans="1:6" x14ac:dyDescent="0.3">
      <c r="A10" s="64" t="s">
        <v>2935</v>
      </c>
      <c r="B10" s="73"/>
      <c r="C10" s="72">
        <v>2</v>
      </c>
      <c r="D10" s="73"/>
      <c r="E10" s="73">
        <v>2</v>
      </c>
      <c r="F10" s="68">
        <f t="shared" si="0"/>
        <v>1</v>
      </c>
    </row>
    <row r="11" spans="1:6" x14ac:dyDescent="0.3">
      <c r="A11" s="64" t="s">
        <v>2936</v>
      </c>
      <c r="B11" s="73"/>
      <c r="C11" s="72">
        <v>17</v>
      </c>
      <c r="D11" s="73"/>
      <c r="E11" s="73">
        <v>17</v>
      </c>
      <c r="F11" s="68">
        <f t="shared" si="0"/>
        <v>1</v>
      </c>
    </row>
    <row r="12" spans="1:6" x14ac:dyDescent="0.3">
      <c r="A12" s="64" t="s">
        <v>2917</v>
      </c>
      <c r="B12" s="73">
        <v>2</v>
      </c>
      <c r="C12" s="72">
        <v>12</v>
      </c>
      <c r="D12" s="73"/>
      <c r="E12" s="73">
        <v>14</v>
      </c>
      <c r="F12" s="68">
        <f t="shared" si="0"/>
        <v>0.8571428571428571</v>
      </c>
    </row>
    <row r="13" spans="1:6" x14ac:dyDescent="0.3">
      <c r="A13" s="64" t="s">
        <v>2937</v>
      </c>
      <c r="B13" s="73">
        <v>3</v>
      </c>
      <c r="C13" s="72">
        <v>39</v>
      </c>
      <c r="D13" s="73"/>
      <c r="E13" s="73">
        <v>42</v>
      </c>
      <c r="F13" s="68">
        <f t="shared" si="0"/>
        <v>0.9285714285714286</v>
      </c>
    </row>
    <row r="14" spans="1:6" x14ac:dyDescent="0.3">
      <c r="A14" s="64" t="s">
        <v>2938</v>
      </c>
      <c r="B14" s="73">
        <v>5</v>
      </c>
      <c r="C14" s="72">
        <v>73</v>
      </c>
      <c r="D14" s="73"/>
      <c r="E14" s="73">
        <v>78</v>
      </c>
      <c r="F14" s="68">
        <f t="shared" si="0"/>
        <v>0.9358974358974359</v>
      </c>
    </row>
    <row r="15" spans="1:6" x14ac:dyDescent="0.3">
      <c r="A15" s="64" t="s">
        <v>2939</v>
      </c>
      <c r="B15" s="73"/>
      <c r="C15" s="72">
        <v>26</v>
      </c>
      <c r="D15" s="73"/>
      <c r="E15" s="73">
        <v>26</v>
      </c>
      <c r="F15" s="68">
        <f t="shared" si="0"/>
        <v>1</v>
      </c>
    </row>
    <row r="16" spans="1:6" x14ac:dyDescent="0.3">
      <c r="A16" s="64" t="s">
        <v>2914</v>
      </c>
      <c r="B16" s="73">
        <v>7</v>
      </c>
      <c r="C16" s="72">
        <v>11</v>
      </c>
      <c r="D16" s="73"/>
      <c r="E16" s="73">
        <v>18</v>
      </c>
      <c r="F16" s="68">
        <f t="shared" si="0"/>
        <v>0.61111111111111116</v>
      </c>
    </row>
    <row r="17" spans="1:6" x14ac:dyDescent="0.3">
      <c r="A17" s="64" t="s">
        <v>2940</v>
      </c>
      <c r="B17" s="73">
        <v>4</v>
      </c>
      <c r="C17" s="72">
        <v>23</v>
      </c>
      <c r="D17" s="73"/>
      <c r="E17" s="73">
        <v>27</v>
      </c>
      <c r="F17" s="68">
        <f t="shared" si="0"/>
        <v>0.85185185185185186</v>
      </c>
    </row>
    <row r="18" spans="1:6" x14ac:dyDescent="0.3">
      <c r="A18" s="64" t="s">
        <v>2912</v>
      </c>
      <c r="B18" s="73">
        <v>107</v>
      </c>
      <c r="C18" s="72">
        <v>417</v>
      </c>
      <c r="D18" s="73"/>
      <c r="E18" s="73">
        <v>524</v>
      </c>
      <c r="F18" s="68">
        <f t="shared" si="0"/>
        <v>0.79580152671755722</v>
      </c>
    </row>
    <row r="19" spans="1:6" x14ac:dyDescent="0.3">
      <c r="A19" s="64" t="s">
        <v>2921</v>
      </c>
      <c r="B19" s="73">
        <v>6</v>
      </c>
      <c r="C19" s="72">
        <v>17</v>
      </c>
      <c r="D19" s="73"/>
      <c r="E19" s="73">
        <v>23</v>
      </c>
      <c r="F19" s="68">
        <f t="shared" si="0"/>
        <v>0.73913043478260865</v>
      </c>
    </row>
    <row r="20" spans="1:6" x14ac:dyDescent="0.3">
      <c r="A20" s="64" t="s">
        <v>2941</v>
      </c>
      <c r="B20" s="73">
        <v>15</v>
      </c>
      <c r="C20" s="72">
        <v>70</v>
      </c>
      <c r="D20" s="73"/>
      <c r="E20" s="73">
        <v>85</v>
      </c>
      <c r="F20" s="68">
        <f t="shared" si="0"/>
        <v>0.82352941176470584</v>
      </c>
    </row>
    <row r="21" spans="1:6" x14ac:dyDescent="0.3">
      <c r="A21" s="64" t="s">
        <v>2920</v>
      </c>
      <c r="B21" s="73">
        <v>7</v>
      </c>
      <c r="C21" s="72">
        <v>41</v>
      </c>
      <c r="D21" s="73"/>
      <c r="E21" s="73">
        <v>48</v>
      </c>
      <c r="F21" s="68">
        <f t="shared" si="0"/>
        <v>0.85416666666666663</v>
      </c>
    </row>
    <row r="22" spans="1:6" x14ac:dyDescent="0.3">
      <c r="A22" s="64" t="s">
        <v>2942</v>
      </c>
      <c r="B22" s="73">
        <v>1</v>
      </c>
      <c r="C22" s="72">
        <v>2</v>
      </c>
      <c r="D22" s="73"/>
      <c r="E22" s="73">
        <v>3</v>
      </c>
      <c r="F22" s="68">
        <f t="shared" si="0"/>
        <v>0.66666666666666663</v>
      </c>
    </row>
    <row r="23" spans="1:6" x14ac:dyDescent="0.3">
      <c r="A23" s="64" t="s">
        <v>2913</v>
      </c>
      <c r="B23" s="73">
        <v>68</v>
      </c>
      <c r="C23" s="72">
        <v>762</v>
      </c>
      <c r="D23" s="73"/>
      <c r="E23" s="73">
        <v>830</v>
      </c>
      <c r="F23" s="68">
        <f t="shared" si="0"/>
        <v>0.91807228915662653</v>
      </c>
    </row>
    <row r="24" spans="1:6" hidden="1" x14ac:dyDescent="0.3">
      <c r="A24" s="64" t="s">
        <v>2922</v>
      </c>
      <c r="B24" s="73"/>
      <c r="C24" s="72"/>
      <c r="D24" s="73"/>
      <c r="E24" s="73"/>
      <c r="F24" s="68"/>
    </row>
    <row r="25" spans="1:6" x14ac:dyDescent="0.3">
      <c r="A25" s="64" t="s">
        <v>2964</v>
      </c>
      <c r="B25" s="73">
        <v>15</v>
      </c>
      <c r="C25" s="72">
        <v>51</v>
      </c>
      <c r="D25" s="73"/>
      <c r="E25" s="73">
        <v>66</v>
      </c>
      <c r="F25" s="68">
        <f t="shared" si="0"/>
        <v>0.77272727272727271</v>
      </c>
    </row>
    <row r="26" spans="1:6" x14ac:dyDescent="0.3">
      <c r="A26" s="74" t="s">
        <v>2923</v>
      </c>
      <c r="B26" s="75">
        <v>354</v>
      </c>
      <c r="C26" s="77">
        <v>2029</v>
      </c>
      <c r="D26" s="76"/>
      <c r="E26" s="75">
        <v>2383</v>
      </c>
      <c r="F26" s="71">
        <f t="shared" si="0"/>
        <v>0.85144775493075953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6"/>
  <sheetViews>
    <sheetView workbookViewId="0">
      <selection activeCell="A4" sqref="A4"/>
    </sheetView>
  </sheetViews>
  <sheetFormatPr defaultRowHeight="12.5" x14ac:dyDescent="0.25"/>
  <cols>
    <col min="1" max="1" width="14" bestFit="1" customWidth="1"/>
    <col min="2" max="5" width="11.453125" bestFit="1" customWidth="1"/>
    <col min="6" max="6" width="11.453125" hidden="1" customWidth="1"/>
    <col min="7" max="7" width="6.81640625" customWidth="1"/>
    <col min="8" max="8" width="17.26953125" style="70" customWidth="1"/>
  </cols>
  <sheetData>
    <row r="3" spans="1:8" x14ac:dyDescent="0.25">
      <c r="A3" s="44" t="s">
        <v>2943</v>
      </c>
      <c r="B3" s="44" t="s">
        <v>2944</v>
      </c>
      <c r="C3" s="43"/>
      <c r="D3" s="43"/>
      <c r="E3" s="43"/>
      <c r="F3" s="43"/>
      <c r="G3" s="43"/>
      <c r="H3" s="69"/>
    </row>
    <row r="4" spans="1:8" ht="16" x14ac:dyDescent="0.25">
      <c r="A4" s="83" t="s">
        <v>2931</v>
      </c>
      <c r="B4" s="83" t="s">
        <v>2950</v>
      </c>
      <c r="C4" s="83" t="s">
        <v>2951</v>
      </c>
      <c r="D4" s="83" t="s">
        <v>2952</v>
      </c>
      <c r="E4" s="83" t="s">
        <v>2953</v>
      </c>
      <c r="F4" s="83" t="s">
        <v>2922</v>
      </c>
      <c r="G4" s="83" t="s">
        <v>2923</v>
      </c>
      <c r="H4" s="85" t="s">
        <v>2972</v>
      </c>
    </row>
    <row r="5" spans="1:8" ht="13" x14ac:dyDescent="0.3">
      <c r="A5" s="64" t="s">
        <v>2916</v>
      </c>
      <c r="B5" s="73">
        <v>2</v>
      </c>
      <c r="C5" s="73">
        <v>5</v>
      </c>
      <c r="D5" s="72">
        <v>13</v>
      </c>
      <c r="E5" s="72">
        <v>7</v>
      </c>
      <c r="F5" s="73"/>
      <c r="G5" s="73">
        <v>27</v>
      </c>
      <c r="H5" s="68">
        <f>(D5+E5)/G5</f>
        <v>0.7407407407407407</v>
      </c>
    </row>
    <row r="6" spans="1:8" ht="13" x14ac:dyDescent="0.3">
      <c r="A6" s="64" t="s">
        <v>2932</v>
      </c>
      <c r="B6" s="73">
        <v>1</v>
      </c>
      <c r="C6" s="73">
        <v>1</v>
      </c>
      <c r="D6" s="72">
        <v>4</v>
      </c>
      <c r="E6" s="72">
        <v>1</v>
      </c>
      <c r="F6" s="73"/>
      <c r="G6" s="73">
        <v>7</v>
      </c>
      <c r="H6" s="68">
        <f t="shared" ref="H6:H26" si="0">(D6+E6)/G6</f>
        <v>0.7142857142857143</v>
      </c>
    </row>
    <row r="7" spans="1:8" ht="13" x14ac:dyDescent="0.3">
      <c r="A7" s="64" t="s">
        <v>2933</v>
      </c>
      <c r="B7" s="73"/>
      <c r="C7" s="73"/>
      <c r="D7" s="72"/>
      <c r="E7" s="72">
        <v>1</v>
      </c>
      <c r="F7" s="73"/>
      <c r="G7" s="73">
        <v>1</v>
      </c>
      <c r="H7" s="68">
        <f t="shared" si="0"/>
        <v>1</v>
      </c>
    </row>
    <row r="8" spans="1:8" ht="13" x14ac:dyDescent="0.3">
      <c r="A8" s="64" t="s">
        <v>2934</v>
      </c>
      <c r="B8" s="73">
        <v>57</v>
      </c>
      <c r="C8" s="73">
        <v>41</v>
      </c>
      <c r="D8" s="72">
        <v>203</v>
      </c>
      <c r="E8" s="72">
        <v>83</v>
      </c>
      <c r="F8" s="73"/>
      <c r="G8" s="73">
        <v>384</v>
      </c>
      <c r="H8" s="68">
        <f t="shared" si="0"/>
        <v>0.74479166666666663</v>
      </c>
    </row>
    <row r="9" spans="1:8" ht="13" x14ac:dyDescent="0.3">
      <c r="A9" s="64" t="s">
        <v>2892</v>
      </c>
      <c r="B9" s="73">
        <v>15</v>
      </c>
      <c r="C9" s="73">
        <v>19</v>
      </c>
      <c r="D9" s="72">
        <v>68</v>
      </c>
      <c r="E9" s="72">
        <v>59</v>
      </c>
      <c r="F9" s="73"/>
      <c r="G9" s="73">
        <v>161</v>
      </c>
      <c r="H9" s="68">
        <f t="shared" si="0"/>
        <v>0.78881987577639756</v>
      </c>
    </row>
    <row r="10" spans="1:8" ht="13" x14ac:dyDescent="0.3">
      <c r="A10" s="64" t="s">
        <v>2935</v>
      </c>
      <c r="B10" s="73"/>
      <c r="C10" s="73"/>
      <c r="D10" s="72">
        <v>1</v>
      </c>
      <c r="E10" s="72">
        <v>1</v>
      </c>
      <c r="F10" s="73"/>
      <c r="G10" s="73">
        <v>2</v>
      </c>
      <c r="H10" s="68">
        <f t="shared" si="0"/>
        <v>1</v>
      </c>
    </row>
    <row r="11" spans="1:8" ht="13" x14ac:dyDescent="0.3">
      <c r="A11" s="64" t="s">
        <v>2936</v>
      </c>
      <c r="B11" s="73"/>
      <c r="C11" s="73">
        <v>1</v>
      </c>
      <c r="D11" s="72">
        <v>6</v>
      </c>
      <c r="E11" s="72">
        <v>10</v>
      </c>
      <c r="F11" s="73"/>
      <c r="G11" s="73">
        <v>17</v>
      </c>
      <c r="H11" s="68">
        <f t="shared" si="0"/>
        <v>0.94117647058823528</v>
      </c>
    </row>
    <row r="12" spans="1:8" ht="13" x14ac:dyDescent="0.3">
      <c r="A12" s="64" t="s">
        <v>2917</v>
      </c>
      <c r="B12" s="73">
        <v>1</v>
      </c>
      <c r="C12" s="73">
        <v>2</v>
      </c>
      <c r="D12" s="72">
        <v>10</v>
      </c>
      <c r="E12" s="72">
        <v>1</v>
      </c>
      <c r="F12" s="73"/>
      <c r="G12" s="73">
        <v>14</v>
      </c>
      <c r="H12" s="68">
        <f t="shared" si="0"/>
        <v>0.7857142857142857</v>
      </c>
    </row>
    <row r="13" spans="1:8" ht="13" x14ac:dyDescent="0.3">
      <c r="A13" s="64" t="s">
        <v>2937</v>
      </c>
      <c r="B13" s="73">
        <v>3</v>
      </c>
      <c r="C13" s="73">
        <v>7</v>
      </c>
      <c r="D13" s="72">
        <v>17</v>
      </c>
      <c r="E13" s="72">
        <v>15</v>
      </c>
      <c r="F13" s="73"/>
      <c r="G13" s="73">
        <v>42</v>
      </c>
      <c r="H13" s="68">
        <f t="shared" si="0"/>
        <v>0.76190476190476186</v>
      </c>
    </row>
    <row r="14" spans="1:8" ht="13" x14ac:dyDescent="0.3">
      <c r="A14" s="64" t="s">
        <v>2938</v>
      </c>
      <c r="B14" s="73">
        <v>5</v>
      </c>
      <c r="C14" s="73">
        <v>10</v>
      </c>
      <c r="D14" s="72">
        <v>38</v>
      </c>
      <c r="E14" s="72">
        <v>25</v>
      </c>
      <c r="F14" s="73"/>
      <c r="G14" s="73">
        <v>78</v>
      </c>
      <c r="H14" s="68">
        <f t="shared" si="0"/>
        <v>0.80769230769230771</v>
      </c>
    </row>
    <row r="15" spans="1:8" ht="13" x14ac:dyDescent="0.3">
      <c r="A15" s="64" t="s">
        <v>2939</v>
      </c>
      <c r="B15" s="73"/>
      <c r="C15" s="73">
        <v>5</v>
      </c>
      <c r="D15" s="72">
        <v>17</v>
      </c>
      <c r="E15" s="72">
        <v>4</v>
      </c>
      <c r="F15" s="73"/>
      <c r="G15" s="73">
        <v>26</v>
      </c>
      <c r="H15" s="68">
        <f t="shared" si="0"/>
        <v>0.80769230769230771</v>
      </c>
    </row>
    <row r="16" spans="1:8" ht="13" x14ac:dyDescent="0.3">
      <c r="A16" s="64" t="s">
        <v>2914</v>
      </c>
      <c r="B16" s="73"/>
      <c r="C16" s="73">
        <v>1</v>
      </c>
      <c r="D16" s="72">
        <v>11</v>
      </c>
      <c r="E16" s="72">
        <v>6</v>
      </c>
      <c r="F16" s="73"/>
      <c r="G16" s="73">
        <v>18</v>
      </c>
      <c r="H16" s="68">
        <f t="shared" si="0"/>
        <v>0.94444444444444442</v>
      </c>
    </row>
    <row r="17" spans="1:8" ht="13" x14ac:dyDescent="0.3">
      <c r="A17" s="64" t="s">
        <v>2940</v>
      </c>
      <c r="B17" s="73">
        <v>4</v>
      </c>
      <c r="C17" s="73">
        <v>1</v>
      </c>
      <c r="D17" s="72">
        <v>13</v>
      </c>
      <c r="E17" s="72">
        <v>9</v>
      </c>
      <c r="F17" s="73"/>
      <c r="G17" s="73">
        <v>27</v>
      </c>
      <c r="H17" s="68">
        <f t="shared" si="0"/>
        <v>0.81481481481481477</v>
      </c>
    </row>
    <row r="18" spans="1:8" ht="13" x14ac:dyDescent="0.3">
      <c r="A18" s="64" t="s">
        <v>2912</v>
      </c>
      <c r="B18" s="73">
        <v>69</v>
      </c>
      <c r="C18" s="73">
        <v>58</v>
      </c>
      <c r="D18" s="72">
        <v>250</v>
      </c>
      <c r="E18" s="72">
        <v>147</v>
      </c>
      <c r="F18" s="73"/>
      <c r="G18" s="73">
        <v>524</v>
      </c>
      <c r="H18" s="68">
        <f t="shared" si="0"/>
        <v>0.75763358778625955</v>
      </c>
    </row>
    <row r="19" spans="1:8" ht="13" x14ac:dyDescent="0.3">
      <c r="A19" s="64" t="s">
        <v>2921</v>
      </c>
      <c r="B19" s="73">
        <v>6</v>
      </c>
      <c r="C19" s="73">
        <v>5</v>
      </c>
      <c r="D19" s="72">
        <v>4</v>
      </c>
      <c r="E19" s="72">
        <v>8</v>
      </c>
      <c r="F19" s="73"/>
      <c r="G19" s="73">
        <v>23</v>
      </c>
      <c r="H19" s="68">
        <f t="shared" si="0"/>
        <v>0.52173913043478259</v>
      </c>
    </row>
    <row r="20" spans="1:8" ht="13" x14ac:dyDescent="0.3">
      <c r="A20" s="64" t="s">
        <v>2941</v>
      </c>
      <c r="B20" s="73">
        <v>11</v>
      </c>
      <c r="C20" s="73">
        <v>25</v>
      </c>
      <c r="D20" s="72">
        <v>36</v>
      </c>
      <c r="E20" s="72">
        <v>13</v>
      </c>
      <c r="F20" s="73"/>
      <c r="G20" s="73">
        <v>85</v>
      </c>
      <c r="H20" s="68">
        <f t="shared" si="0"/>
        <v>0.57647058823529407</v>
      </c>
    </row>
    <row r="21" spans="1:8" ht="13" x14ac:dyDescent="0.3">
      <c r="A21" s="64" t="s">
        <v>2920</v>
      </c>
      <c r="B21" s="73">
        <v>6</v>
      </c>
      <c r="C21" s="73">
        <v>7</v>
      </c>
      <c r="D21" s="72">
        <v>24</v>
      </c>
      <c r="E21" s="72">
        <v>11</v>
      </c>
      <c r="F21" s="73"/>
      <c r="G21" s="73">
        <v>48</v>
      </c>
      <c r="H21" s="68">
        <f t="shared" si="0"/>
        <v>0.72916666666666663</v>
      </c>
    </row>
    <row r="22" spans="1:8" ht="13" x14ac:dyDescent="0.3">
      <c r="A22" s="64" t="s">
        <v>2942</v>
      </c>
      <c r="B22" s="73">
        <v>1</v>
      </c>
      <c r="C22" s="73"/>
      <c r="D22" s="72">
        <v>2</v>
      </c>
      <c r="E22" s="72"/>
      <c r="F22" s="73"/>
      <c r="G22" s="73">
        <v>3</v>
      </c>
      <c r="H22" s="68">
        <f t="shared" si="0"/>
        <v>0.66666666666666663</v>
      </c>
    </row>
    <row r="23" spans="1:8" ht="13" x14ac:dyDescent="0.3">
      <c r="A23" s="64" t="s">
        <v>2913</v>
      </c>
      <c r="B23" s="73">
        <v>63</v>
      </c>
      <c r="C23" s="73">
        <v>115</v>
      </c>
      <c r="D23" s="72">
        <v>522</v>
      </c>
      <c r="E23" s="72">
        <v>130</v>
      </c>
      <c r="F23" s="73"/>
      <c r="G23" s="73">
        <v>830</v>
      </c>
      <c r="H23" s="68">
        <f t="shared" si="0"/>
        <v>0.78554216867469884</v>
      </c>
    </row>
    <row r="24" spans="1:8" ht="13" hidden="1" x14ac:dyDescent="0.3">
      <c r="A24" s="64" t="s">
        <v>2922</v>
      </c>
      <c r="B24" s="73"/>
      <c r="C24" s="73"/>
      <c r="D24" s="72"/>
      <c r="E24" s="72"/>
      <c r="F24" s="73"/>
      <c r="G24" s="73"/>
      <c r="H24" s="68" t="e">
        <f t="shared" si="0"/>
        <v>#DIV/0!</v>
      </c>
    </row>
    <row r="25" spans="1:8" ht="13" hidden="1" x14ac:dyDescent="0.3">
      <c r="A25" s="64" t="s">
        <v>2964</v>
      </c>
      <c r="B25" s="73">
        <v>16</v>
      </c>
      <c r="C25" s="73">
        <v>6</v>
      </c>
      <c r="D25" s="72">
        <v>16</v>
      </c>
      <c r="E25" s="72">
        <v>28</v>
      </c>
      <c r="F25" s="73"/>
      <c r="G25" s="73">
        <v>66</v>
      </c>
      <c r="H25" s="68">
        <f t="shared" si="0"/>
        <v>0.66666666666666663</v>
      </c>
    </row>
    <row r="26" spans="1:8" ht="13" x14ac:dyDescent="0.3">
      <c r="A26" s="64" t="s">
        <v>2923</v>
      </c>
      <c r="B26" s="73">
        <v>260</v>
      </c>
      <c r="C26" s="73">
        <v>309</v>
      </c>
      <c r="D26" s="72">
        <v>1255</v>
      </c>
      <c r="E26" s="72">
        <v>559</v>
      </c>
      <c r="F26" s="73"/>
      <c r="G26" s="73">
        <v>2383</v>
      </c>
      <c r="H26" s="68">
        <f t="shared" si="0"/>
        <v>0.76122534620226601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30"/>
  <sheetViews>
    <sheetView workbookViewId="0">
      <selection activeCell="A4" sqref="A4"/>
    </sheetView>
  </sheetViews>
  <sheetFormatPr defaultRowHeight="12.5" x14ac:dyDescent="0.25"/>
  <cols>
    <col min="1" max="1" width="15.81640625" bestFit="1" customWidth="1"/>
    <col min="2" max="4" width="11.453125" bestFit="1" customWidth="1"/>
    <col min="5" max="5" width="11.453125" hidden="1" customWidth="1"/>
    <col min="6" max="6" width="8.453125" customWidth="1"/>
    <col min="7" max="7" width="17.1796875" style="79" customWidth="1"/>
    <col min="8" max="8" width="11.453125" bestFit="1" customWidth="1"/>
    <col min="9" max="9" width="5.7265625" style="80" bestFit="1" customWidth="1"/>
  </cols>
  <sheetData>
    <row r="3" spans="1:8" x14ac:dyDescent="0.25">
      <c r="A3" s="44" t="s">
        <v>2958</v>
      </c>
      <c r="B3" s="44" t="s">
        <v>2954</v>
      </c>
      <c r="C3" s="43"/>
      <c r="D3" s="43"/>
      <c r="E3" s="43"/>
      <c r="F3" s="43"/>
      <c r="G3" s="82"/>
    </row>
    <row r="4" spans="1:8" ht="15.5" x14ac:dyDescent="0.25">
      <c r="A4" s="83" t="s">
        <v>2931</v>
      </c>
      <c r="B4" s="83" t="s">
        <v>2955</v>
      </c>
      <c r="C4" s="83" t="s">
        <v>2956</v>
      </c>
      <c r="D4" s="83" t="s">
        <v>2957</v>
      </c>
      <c r="E4" s="83" t="s">
        <v>2922</v>
      </c>
      <c r="F4" s="83" t="s">
        <v>2923</v>
      </c>
      <c r="G4" s="84" t="s">
        <v>2971</v>
      </c>
    </row>
    <row r="5" spans="1:8" ht="13" x14ac:dyDescent="0.3">
      <c r="A5" s="64" t="s">
        <v>2916</v>
      </c>
      <c r="B5" s="72"/>
      <c r="C5" s="72">
        <v>27</v>
      </c>
      <c r="D5" s="73"/>
      <c r="E5" s="73"/>
      <c r="F5" s="73">
        <v>27</v>
      </c>
      <c r="G5" s="78">
        <f>F5/2383</f>
        <v>1.1330255979857323E-2</v>
      </c>
    </row>
    <row r="6" spans="1:8" ht="13" x14ac:dyDescent="0.3">
      <c r="A6" s="64" t="s">
        <v>2932</v>
      </c>
      <c r="B6" s="72"/>
      <c r="C6" s="72">
        <v>7</v>
      </c>
      <c r="D6" s="73"/>
      <c r="E6" s="73"/>
      <c r="F6" s="73">
        <v>7</v>
      </c>
      <c r="G6" s="78">
        <f t="shared" ref="G6:G23" si="0">F6/2383</f>
        <v>2.9374737725556023E-3</v>
      </c>
    </row>
    <row r="7" spans="1:8" ht="13" x14ac:dyDescent="0.3">
      <c r="A7" s="64" t="s">
        <v>2933</v>
      </c>
      <c r="B7" s="72">
        <v>1</v>
      </c>
      <c r="C7" s="72"/>
      <c r="D7" s="73"/>
      <c r="E7" s="73"/>
      <c r="F7" s="73">
        <v>1</v>
      </c>
      <c r="G7" s="78">
        <f t="shared" si="0"/>
        <v>4.1963911036508602E-4</v>
      </c>
    </row>
    <row r="8" spans="1:8" ht="13" x14ac:dyDescent="0.3">
      <c r="A8" s="64" t="s">
        <v>2934</v>
      </c>
      <c r="B8" s="72">
        <v>105</v>
      </c>
      <c r="C8" s="72">
        <v>277</v>
      </c>
      <c r="D8" s="73">
        <v>2</v>
      </c>
      <c r="E8" s="73"/>
      <c r="F8" s="73">
        <v>384</v>
      </c>
      <c r="G8" s="78">
        <f t="shared" si="0"/>
        <v>0.16114141838019302</v>
      </c>
      <c r="H8" s="81"/>
    </row>
    <row r="9" spans="1:8" ht="13" x14ac:dyDescent="0.3">
      <c r="A9" s="64" t="s">
        <v>2892</v>
      </c>
      <c r="B9" s="72">
        <v>114</v>
      </c>
      <c r="C9" s="72">
        <v>46</v>
      </c>
      <c r="D9" s="73">
        <v>1</v>
      </c>
      <c r="E9" s="73"/>
      <c r="F9" s="73">
        <v>161</v>
      </c>
      <c r="G9" s="78">
        <f t="shared" si="0"/>
        <v>6.7561896768778856E-2</v>
      </c>
      <c r="H9" s="81"/>
    </row>
    <row r="10" spans="1:8" ht="13" x14ac:dyDescent="0.3">
      <c r="A10" s="64" t="s">
        <v>2935</v>
      </c>
      <c r="B10" s="72"/>
      <c r="C10" s="72">
        <v>2</v>
      </c>
      <c r="D10" s="73"/>
      <c r="E10" s="73"/>
      <c r="F10" s="73">
        <v>2</v>
      </c>
      <c r="G10" s="78">
        <f t="shared" si="0"/>
        <v>8.3927822073017204E-4</v>
      </c>
    </row>
    <row r="11" spans="1:8" ht="13" x14ac:dyDescent="0.3">
      <c r="A11" s="64" t="s">
        <v>2936</v>
      </c>
      <c r="B11" s="72">
        <v>3</v>
      </c>
      <c r="C11" s="72"/>
      <c r="D11" s="73">
        <v>14</v>
      </c>
      <c r="E11" s="73"/>
      <c r="F11" s="73">
        <v>17</v>
      </c>
      <c r="G11" s="78">
        <f t="shared" si="0"/>
        <v>7.1338648762064626E-3</v>
      </c>
    </row>
    <row r="12" spans="1:8" ht="13" x14ac:dyDescent="0.3">
      <c r="A12" s="64" t="s">
        <v>2917</v>
      </c>
      <c r="B12" s="72"/>
      <c r="C12" s="72"/>
      <c r="D12" s="73">
        <v>14</v>
      </c>
      <c r="E12" s="73"/>
      <c r="F12" s="73">
        <v>14</v>
      </c>
      <c r="G12" s="78">
        <f t="shared" si="0"/>
        <v>5.8749475451112046E-3</v>
      </c>
    </row>
    <row r="13" spans="1:8" ht="13" x14ac:dyDescent="0.3">
      <c r="A13" s="64" t="s">
        <v>2937</v>
      </c>
      <c r="B13" s="72">
        <v>3</v>
      </c>
      <c r="C13" s="72">
        <v>39</v>
      </c>
      <c r="D13" s="73"/>
      <c r="E13" s="73"/>
      <c r="F13" s="73">
        <v>42</v>
      </c>
      <c r="G13" s="78">
        <f t="shared" si="0"/>
        <v>1.7624842635333614E-2</v>
      </c>
    </row>
    <row r="14" spans="1:8" ht="13" x14ac:dyDescent="0.3">
      <c r="A14" s="64" t="s">
        <v>2938</v>
      </c>
      <c r="B14" s="72">
        <v>49</v>
      </c>
      <c r="C14" s="72">
        <v>3</v>
      </c>
      <c r="D14" s="73">
        <v>26</v>
      </c>
      <c r="E14" s="73"/>
      <c r="F14" s="73">
        <v>78</v>
      </c>
      <c r="G14" s="78">
        <f t="shared" si="0"/>
        <v>3.2731850608476713E-2</v>
      </c>
      <c r="H14" s="81"/>
    </row>
    <row r="15" spans="1:8" ht="13" x14ac:dyDescent="0.3">
      <c r="A15" s="64" t="s">
        <v>2939</v>
      </c>
      <c r="B15" s="72">
        <v>21</v>
      </c>
      <c r="C15" s="72"/>
      <c r="D15" s="73">
        <v>5</v>
      </c>
      <c r="E15" s="73"/>
      <c r="F15" s="73">
        <v>26</v>
      </c>
      <c r="G15" s="78">
        <f t="shared" si="0"/>
        <v>1.0910616869492237E-2</v>
      </c>
    </row>
    <row r="16" spans="1:8" ht="13" x14ac:dyDescent="0.3">
      <c r="A16" s="64" t="s">
        <v>2914</v>
      </c>
      <c r="B16" s="72">
        <v>5</v>
      </c>
      <c r="C16" s="72">
        <v>13</v>
      </c>
      <c r="D16" s="73"/>
      <c r="E16" s="73"/>
      <c r="F16" s="73">
        <v>18</v>
      </c>
      <c r="G16" s="78">
        <f t="shared" si="0"/>
        <v>7.5535039865715489E-3</v>
      </c>
    </row>
    <row r="17" spans="1:8" ht="13" x14ac:dyDescent="0.3">
      <c r="A17" s="64" t="s">
        <v>2940</v>
      </c>
      <c r="B17" s="72">
        <v>20</v>
      </c>
      <c r="C17" s="72">
        <v>7</v>
      </c>
      <c r="D17" s="73"/>
      <c r="E17" s="73"/>
      <c r="F17" s="73">
        <v>27</v>
      </c>
      <c r="G17" s="78">
        <f t="shared" si="0"/>
        <v>1.1330255979857323E-2</v>
      </c>
    </row>
    <row r="18" spans="1:8" ht="13" x14ac:dyDescent="0.3">
      <c r="A18" s="64" t="s">
        <v>2912</v>
      </c>
      <c r="B18" s="72">
        <v>395</v>
      </c>
      <c r="C18" s="72">
        <v>121</v>
      </c>
      <c r="D18" s="73">
        <v>8</v>
      </c>
      <c r="E18" s="73"/>
      <c r="F18" s="73">
        <v>524</v>
      </c>
      <c r="G18" s="78">
        <f t="shared" si="0"/>
        <v>0.21989089383130508</v>
      </c>
      <c r="H18" s="81"/>
    </row>
    <row r="19" spans="1:8" ht="13" x14ac:dyDescent="0.3">
      <c r="A19" s="64" t="s">
        <v>2921</v>
      </c>
      <c r="B19" s="72">
        <v>16</v>
      </c>
      <c r="C19" s="72">
        <v>6</v>
      </c>
      <c r="D19" s="73">
        <v>1</v>
      </c>
      <c r="E19" s="73"/>
      <c r="F19" s="73">
        <v>23</v>
      </c>
      <c r="G19" s="78">
        <f t="shared" si="0"/>
        <v>9.6516995383969777E-3</v>
      </c>
    </row>
    <row r="20" spans="1:8" ht="13" x14ac:dyDescent="0.3">
      <c r="A20" s="64" t="s">
        <v>2941</v>
      </c>
      <c r="B20" s="72">
        <v>62</v>
      </c>
      <c r="C20" s="72">
        <v>2</v>
      </c>
      <c r="D20" s="73">
        <v>21</v>
      </c>
      <c r="E20" s="73"/>
      <c r="F20" s="73">
        <v>85</v>
      </c>
      <c r="G20" s="78">
        <f t="shared" si="0"/>
        <v>3.5669324381032312E-2</v>
      </c>
      <c r="H20" s="81"/>
    </row>
    <row r="21" spans="1:8" ht="13" x14ac:dyDescent="0.3">
      <c r="A21" s="64" t="s">
        <v>2920</v>
      </c>
      <c r="B21" s="72">
        <v>1</v>
      </c>
      <c r="C21" s="72">
        <v>47</v>
      </c>
      <c r="D21" s="73"/>
      <c r="E21" s="73"/>
      <c r="F21" s="73">
        <v>48</v>
      </c>
      <c r="G21" s="78">
        <f t="shared" si="0"/>
        <v>2.0142677297524128E-2</v>
      </c>
    </row>
    <row r="22" spans="1:8" ht="13" x14ac:dyDescent="0.3">
      <c r="A22" s="64" t="s">
        <v>2942</v>
      </c>
      <c r="B22" s="72">
        <v>3</v>
      </c>
      <c r="C22" s="72"/>
      <c r="D22" s="73"/>
      <c r="E22" s="73"/>
      <c r="F22" s="73">
        <v>3</v>
      </c>
      <c r="G22" s="78">
        <f t="shared" si="0"/>
        <v>1.258917331095258E-3</v>
      </c>
    </row>
    <row r="23" spans="1:8" ht="13" x14ac:dyDescent="0.3">
      <c r="A23" s="64" t="s">
        <v>2913</v>
      </c>
      <c r="B23" s="72">
        <v>180</v>
      </c>
      <c r="C23" s="72"/>
      <c r="D23" s="73">
        <v>650</v>
      </c>
      <c r="E23" s="73"/>
      <c r="F23" s="73">
        <v>830</v>
      </c>
      <c r="G23" s="78">
        <f t="shared" si="0"/>
        <v>0.34830046160302142</v>
      </c>
    </row>
    <row r="24" spans="1:8" ht="13" hidden="1" x14ac:dyDescent="0.3">
      <c r="A24" s="64" t="s">
        <v>2922</v>
      </c>
      <c r="B24" s="72"/>
      <c r="C24" s="72"/>
      <c r="D24" s="73"/>
      <c r="E24" s="73"/>
      <c r="F24" s="73"/>
      <c r="G24" s="78">
        <f t="shared" ref="G24:G25" si="1">F24/2382</f>
        <v>0</v>
      </c>
    </row>
    <row r="25" spans="1:8" ht="13" hidden="1" x14ac:dyDescent="0.3">
      <c r="A25" s="64" t="s">
        <v>2964</v>
      </c>
      <c r="B25" s="72">
        <v>10</v>
      </c>
      <c r="C25" s="72"/>
      <c r="D25" s="73">
        <v>56</v>
      </c>
      <c r="E25" s="73"/>
      <c r="F25" s="73">
        <v>66</v>
      </c>
      <c r="G25" s="78">
        <f t="shared" si="1"/>
        <v>2.7707808564231738E-2</v>
      </c>
    </row>
    <row r="26" spans="1:8" ht="13" x14ac:dyDescent="0.3">
      <c r="A26" s="64" t="s">
        <v>2923</v>
      </c>
      <c r="B26" s="72">
        <v>988</v>
      </c>
      <c r="C26" s="72">
        <v>597</v>
      </c>
      <c r="D26" s="73">
        <v>798</v>
      </c>
      <c r="E26" s="73"/>
      <c r="F26" s="73">
        <v>2383</v>
      </c>
      <c r="G26" s="78">
        <f>F26/2383</f>
        <v>1</v>
      </c>
    </row>
    <row r="29" spans="1:8" x14ac:dyDescent="0.25">
      <c r="D29">
        <f>1585/2383</f>
        <v>0.6651279899286614</v>
      </c>
    </row>
    <row r="30" spans="1:8" x14ac:dyDescent="0.25">
      <c r="D30">
        <f>988/2383</f>
        <v>0.41460344104070501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26"/>
  <sheetViews>
    <sheetView workbookViewId="0">
      <selection activeCell="J17" sqref="J17"/>
    </sheetView>
  </sheetViews>
  <sheetFormatPr defaultRowHeight="13" x14ac:dyDescent="0.3"/>
  <cols>
    <col min="1" max="1" width="15.81640625" bestFit="1" customWidth="1"/>
    <col min="2" max="4" width="11.453125" bestFit="1" customWidth="1"/>
    <col min="5" max="5" width="11.453125" hidden="1" customWidth="1"/>
    <col min="6" max="6" width="5.7265625" hidden="1" customWidth="1"/>
    <col min="7" max="7" width="13.1796875" style="61" customWidth="1"/>
  </cols>
  <sheetData>
    <row r="3" spans="1:7" x14ac:dyDescent="0.3">
      <c r="A3" s="44" t="s">
        <v>2969</v>
      </c>
      <c r="B3" s="44" t="s">
        <v>2962</v>
      </c>
      <c r="C3" s="43"/>
      <c r="D3" s="43"/>
      <c r="E3" s="43"/>
      <c r="F3" s="43"/>
      <c r="G3" s="66"/>
    </row>
    <row r="4" spans="1:7" ht="15.5" x14ac:dyDescent="0.25">
      <c r="A4" s="85" t="s">
        <v>2973</v>
      </c>
      <c r="B4" s="85" t="s">
        <v>2976</v>
      </c>
      <c r="C4" s="85" t="s">
        <v>2977</v>
      </c>
      <c r="D4" s="85" t="s">
        <v>2978</v>
      </c>
      <c r="E4" s="85" t="s">
        <v>2974</v>
      </c>
      <c r="F4" s="85" t="s">
        <v>2923</v>
      </c>
      <c r="G4" s="85" t="s">
        <v>2975</v>
      </c>
    </row>
    <row r="5" spans="1:7" x14ac:dyDescent="0.3">
      <c r="A5" s="64" t="s">
        <v>2916</v>
      </c>
      <c r="B5" s="73"/>
      <c r="C5" s="73"/>
      <c r="D5" s="73">
        <v>27</v>
      </c>
      <c r="E5" s="73"/>
      <c r="F5" s="73">
        <v>27</v>
      </c>
      <c r="G5" s="66">
        <f>27*4</f>
        <v>108</v>
      </c>
    </row>
    <row r="6" spans="1:7" x14ac:dyDescent="0.3">
      <c r="A6" s="64" t="s">
        <v>2932</v>
      </c>
      <c r="B6" s="73"/>
      <c r="C6" s="73">
        <v>4</v>
      </c>
      <c r="D6" s="73">
        <v>3</v>
      </c>
      <c r="E6" s="73"/>
      <c r="F6" s="73">
        <v>7</v>
      </c>
      <c r="G6" s="66">
        <f>3*4+4*2</f>
        <v>20</v>
      </c>
    </row>
    <row r="7" spans="1:7" x14ac:dyDescent="0.3">
      <c r="A7" s="64" t="s">
        <v>2933</v>
      </c>
      <c r="B7" s="73">
        <v>1</v>
      </c>
      <c r="C7" s="73"/>
      <c r="D7" s="73"/>
      <c r="E7" s="73"/>
      <c r="F7" s="73">
        <v>1</v>
      </c>
      <c r="G7" s="66">
        <f>1</f>
        <v>1</v>
      </c>
    </row>
    <row r="8" spans="1:7" x14ac:dyDescent="0.3">
      <c r="A8" s="64" t="s">
        <v>2934</v>
      </c>
      <c r="B8" s="73"/>
      <c r="C8" s="73">
        <v>384</v>
      </c>
      <c r="D8" s="73"/>
      <c r="E8" s="73"/>
      <c r="F8" s="73">
        <v>384</v>
      </c>
      <c r="G8" s="66">
        <f>384*2</f>
        <v>768</v>
      </c>
    </row>
    <row r="9" spans="1:7" x14ac:dyDescent="0.3">
      <c r="A9" s="64" t="s">
        <v>2892</v>
      </c>
      <c r="B9" s="73">
        <v>64</v>
      </c>
      <c r="C9" s="73"/>
      <c r="D9" s="73">
        <v>97</v>
      </c>
      <c r="E9" s="73"/>
      <c r="F9" s="73">
        <v>161</v>
      </c>
      <c r="G9" s="66">
        <f>64+97*4</f>
        <v>452</v>
      </c>
    </row>
    <row r="10" spans="1:7" x14ac:dyDescent="0.3">
      <c r="A10" s="64" t="s">
        <v>2935</v>
      </c>
      <c r="B10" s="73"/>
      <c r="C10" s="73">
        <v>2</v>
      </c>
      <c r="D10" s="73"/>
      <c r="E10" s="73"/>
      <c r="F10" s="73">
        <v>2</v>
      </c>
      <c r="G10" s="66">
        <f>2*2</f>
        <v>4</v>
      </c>
    </row>
    <row r="11" spans="1:7" x14ac:dyDescent="0.3">
      <c r="A11" s="64" t="s">
        <v>2936</v>
      </c>
      <c r="B11" s="73"/>
      <c r="C11" s="73"/>
      <c r="D11" s="73"/>
      <c r="E11" s="73"/>
      <c r="F11" s="73"/>
      <c r="G11" s="66">
        <v>0</v>
      </c>
    </row>
    <row r="12" spans="1:7" x14ac:dyDescent="0.3">
      <c r="A12" s="64" t="s">
        <v>2917</v>
      </c>
      <c r="B12" s="73">
        <v>14</v>
      </c>
      <c r="C12" s="73"/>
      <c r="D12" s="73"/>
      <c r="E12" s="73"/>
      <c r="F12" s="73">
        <v>14</v>
      </c>
      <c r="G12" s="66">
        <v>14</v>
      </c>
    </row>
    <row r="13" spans="1:7" x14ac:dyDescent="0.3">
      <c r="A13" s="64" t="s">
        <v>2937</v>
      </c>
      <c r="B13" s="73"/>
      <c r="C13" s="73"/>
      <c r="D13" s="73">
        <v>42</v>
      </c>
      <c r="E13" s="73"/>
      <c r="F13" s="73">
        <v>42</v>
      </c>
      <c r="G13" s="66">
        <f>42*4</f>
        <v>168</v>
      </c>
    </row>
    <row r="14" spans="1:7" x14ac:dyDescent="0.3">
      <c r="A14" s="64" t="s">
        <v>2938</v>
      </c>
      <c r="B14" s="73"/>
      <c r="C14" s="73">
        <v>78</v>
      </c>
      <c r="D14" s="73"/>
      <c r="E14" s="73"/>
      <c r="F14" s="73">
        <v>78</v>
      </c>
      <c r="G14" s="66">
        <f>78*2</f>
        <v>156</v>
      </c>
    </row>
    <row r="15" spans="1:7" x14ac:dyDescent="0.3">
      <c r="A15" s="64" t="s">
        <v>2939</v>
      </c>
      <c r="B15" s="73">
        <v>26</v>
      </c>
      <c r="C15" s="73"/>
      <c r="D15" s="73"/>
      <c r="E15" s="73"/>
      <c r="F15" s="73">
        <v>26</v>
      </c>
      <c r="G15" s="66">
        <v>25</v>
      </c>
    </row>
    <row r="16" spans="1:7" x14ac:dyDescent="0.3">
      <c r="A16" s="64" t="s">
        <v>2914</v>
      </c>
      <c r="B16" s="73"/>
      <c r="C16" s="73">
        <v>18</v>
      </c>
      <c r="D16" s="73"/>
      <c r="E16" s="73"/>
      <c r="F16" s="73">
        <v>18</v>
      </c>
      <c r="G16" s="66">
        <f>18*2</f>
        <v>36</v>
      </c>
    </row>
    <row r="17" spans="1:7" x14ac:dyDescent="0.3">
      <c r="A17" s="64" t="s">
        <v>2964</v>
      </c>
      <c r="B17" s="73">
        <v>4</v>
      </c>
      <c r="C17" s="73"/>
      <c r="D17" s="73"/>
      <c r="E17" s="73"/>
      <c r="F17" s="73">
        <v>4</v>
      </c>
      <c r="G17" s="66">
        <v>3</v>
      </c>
    </row>
    <row r="18" spans="1:7" x14ac:dyDescent="0.3">
      <c r="A18" s="64" t="s">
        <v>2940</v>
      </c>
      <c r="B18" s="73"/>
      <c r="C18" s="73">
        <v>26</v>
      </c>
      <c r="D18" s="73"/>
      <c r="E18" s="73"/>
      <c r="F18" s="73">
        <v>26</v>
      </c>
      <c r="G18" s="66">
        <f>26*2</f>
        <v>52</v>
      </c>
    </row>
    <row r="19" spans="1:7" x14ac:dyDescent="0.3">
      <c r="A19" s="64" t="s">
        <v>2912</v>
      </c>
      <c r="B19" s="73"/>
      <c r="C19" s="73">
        <v>524</v>
      </c>
      <c r="D19" s="73"/>
      <c r="E19" s="73"/>
      <c r="F19" s="73">
        <v>524</v>
      </c>
      <c r="G19" s="66">
        <f>524*2</f>
        <v>1048</v>
      </c>
    </row>
    <row r="20" spans="1:7" x14ac:dyDescent="0.3">
      <c r="A20" s="64" t="s">
        <v>2921</v>
      </c>
      <c r="B20" s="73">
        <v>23</v>
      </c>
      <c r="C20" s="73"/>
      <c r="D20" s="73"/>
      <c r="E20" s="73"/>
      <c r="F20" s="73">
        <v>23</v>
      </c>
      <c r="G20" s="66">
        <v>23</v>
      </c>
    </row>
    <row r="21" spans="1:7" x14ac:dyDescent="0.3">
      <c r="A21" s="64" t="s">
        <v>2941</v>
      </c>
      <c r="B21" s="73"/>
      <c r="C21" s="73">
        <v>64</v>
      </c>
      <c r="D21" s="73"/>
      <c r="E21" s="73"/>
      <c r="F21" s="73">
        <v>64</v>
      </c>
      <c r="G21" s="66">
        <v>128</v>
      </c>
    </row>
    <row r="22" spans="1:7" x14ac:dyDescent="0.3">
      <c r="A22" s="64" t="s">
        <v>2920</v>
      </c>
      <c r="B22" s="73"/>
      <c r="C22" s="73"/>
      <c r="D22" s="73">
        <v>48</v>
      </c>
      <c r="E22" s="73"/>
      <c r="F22" s="73">
        <v>48</v>
      </c>
      <c r="G22" s="66">
        <f>48*4</f>
        <v>192</v>
      </c>
    </row>
    <row r="23" spans="1:7" x14ac:dyDescent="0.3">
      <c r="A23" s="64" t="s">
        <v>2942</v>
      </c>
      <c r="B23" s="73">
        <v>3</v>
      </c>
      <c r="C23" s="73"/>
      <c r="D23" s="73"/>
      <c r="E23" s="73"/>
      <c r="F23" s="73">
        <v>3</v>
      </c>
      <c r="G23" s="66">
        <v>3</v>
      </c>
    </row>
    <row r="24" spans="1:7" ht="15" customHeight="1" x14ac:dyDescent="0.3">
      <c r="A24" s="64" t="s">
        <v>2913</v>
      </c>
      <c r="B24" s="73">
        <v>386</v>
      </c>
      <c r="C24" s="73"/>
      <c r="D24" s="73"/>
      <c r="E24" s="73"/>
      <c r="F24" s="73">
        <v>386</v>
      </c>
      <c r="G24" s="66">
        <v>386</v>
      </c>
    </row>
    <row r="25" spans="1:7" hidden="1" x14ac:dyDescent="0.3">
      <c r="A25" s="51" t="s">
        <v>2922</v>
      </c>
      <c r="B25" s="53"/>
      <c r="C25" s="54"/>
      <c r="D25" s="54"/>
      <c r="E25" s="54"/>
      <c r="F25" s="53"/>
      <c r="G25" s="67"/>
    </row>
    <row r="26" spans="1:7" x14ac:dyDescent="0.3">
      <c r="A26" s="45" t="s">
        <v>2923</v>
      </c>
      <c r="B26" s="55">
        <v>521</v>
      </c>
      <c r="C26" s="73">
        <v>1100</v>
      </c>
      <c r="D26" s="73">
        <v>217</v>
      </c>
      <c r="E26" s="56"/>
      <c r="F26" s="55">
        <v>1838</v>
      </c>
      <c r="G26" s="67">
        <f>SUM(G5:G25)</f>
        <v>3587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384"/>
  <sheetViews>
    <sheetView tabSelected="1" topLeftCell="A245" zoomScale="91" zoomScaleNormal="91" zoomScaleSheetLayoutView="100" workbookViewId="0">
      <selection activeCell="E256" sqref="E256"/>
    </sheetView>
  </sheetViews>
  <sheetFormatPr defaultColWidth="15.54296875" defaultRowHeight="19.5" customHeight="1" x14ac:dyDescent="0.25"/>
  <cols>
    <col min="1" max="1" width="7.26953125" style="2" customWidth="1"/>
    <col min="2" max="2" width="36.81640625" style="2" customWidth="1"/>
    <col min="3" max="3" width="21.54296875" style="2" customWidth="1"/>
    <col min="4" max="4" width="23.54296875" style="2" customWidth="1"/>
    <col min="5" max="5" width="6.1796875" style="2" customWidth="1"/>
    <col min="6" max="6" width="11.1796875" style="2" customWidth="1"/>
    <col min="7" max="7" width="13.81640625" style="3" customWidth="1"/>
    <col min="8" max="9" width="14.26953125" style="3" customWidth="1"/>
    <col min="10" max="10" width="15.54296875" style="4" customWidth="1"/>
    <col min="11" max="11" width="16.26953125" style="2" customWidth="1"/>
    <col min="12" max="12" width="37.1796875" style="2" customWidth="1"/>
    <col min="15" max="15" width="15.54296875" style="59"/>
    <col min="249" max="16384" width="15.54296875" style="1"/>
  </cols>
  <sheetData>
    <row r="1" spans="1:18" ht="19.149999999999999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49" t="s">
        <v>2927</v>
      </c>
      <c r="J1" s="8" t="s">
        <v>8</v>
      </c>
      <c r="K1" s="9" t="s">
        <v>9</v>
      </c>
      <c r="L1" s="16" t="s">
        <v>2391</v>
      </c>
      <c r="M1" s="52" t="s">
        <v>2930</v>
      </c>
      <c r="N1" s="13" t="s">
        <v>2389</v>
      </c>
      <c r="O1" s="58" t="s">
        <v>2390</v>
      </c>
      <c r="P1" s="52" t="s">
        <v>2945</v>
      </c>
      <c r="Q1" s="13" t="s">
        <v>2959</v>
      </c>
      <c r="R1" s="62" t="s">
        <v>2963</v>
      </c>
    </row>
    <row r="2" spans="1:18" ht="19.149999999999999" customHeight="1" x14ac:dyDescent="0.25">
      <c r="A2" s="10">
        <v>1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15</v>
      </c>
      <c r="H2" s="14">
        <v>42541</v>
      </c>
      <c r="I2" s="50" t="s">
        <v>2929</v>
      </c>
      <c r="J2" s="12" t="s">
        <v>16</v>
      </c>
      <c r="K2" s="10" t="s">
        <v>14</v>
      </c>
      <c r="L2" s="17" t="s">
        <v>2392</v>
      </c>
      <c r="M2" s="13" t="s">
        <v>2456</v>
      </c>
      <c r="N2" s="13" t="s">
        <v>2432</v>
      </c>
      <c r="O2" s="59">
        <v>1.1041095890410959</v>
      </c>
      <c r="P2" s="57" t="s">
        <v>2947</v>
      </c>
      <c r="Q2" t="s">
        <v>2960</v>
      </c>
      <c r="R2">
        <v>2</v>
      </c>
    </row>
    <row r="3" spans="1:18" ht="19.149999999999999" customHeight="1" x14ac:dyDescent="0.25">
      <c r="A3" s="10">
        <v>2</v>
      </c>
      <c r="B3" s="10" t="s">
        <v>17</v>
      </c>
      <c r="C3" s="10" t="s">
        <v>18</v>
      </c>
      <c r="D3" s="10" t="s">
        <v>19</v>
      </c>
      <c r="E3" s="10" t="s">
        <v>13</v>
      </c>
      <c r="F3" s="10" t="s">
        <v>22</v>
      </c>
      <c r="G3" s="11" t="s">
        <v>20</v>
      </c>
      <c r="H3" s="11">
        <v>41270</v>
      </c>
      <c r="I3" s="50" t="s">
        <v>2929</v>
      </c>
      <c r="J3" s="12" t="s">
        <v>21</v>
      </c>
      <c r="K3" s="10" t="s">
        <v>22</v>
      </c>
      <c r="L3" s="17" t="s">
        <v>2394</v>
      </c>
      <c r="M3" s="40" t="s">
        <v>2485</v>
      </c>
      <c r="N3" s="13" t="s">
        <v>2432</v>
      </c>
      <c r="O3" s="59">
        <v>4.5863013698630137</v>
      </c>
      <c r="P3" s="57" t="s">
        <v>2948</v>
      </c>
      <c r="Q3" t="s">
        <v>2960</v>
      </c>
      <c r="R3">
        <v>2</v>
      </c>
    </row>
    <row r="4" spans="1:18" ht="19.149999999999999" customHeight="1" x14ac:dyDescent="0.25">
      <c r="A4" s="10">
        <v>3</v>
      </c>
      <c r="B4" s="10" t="s">
        <v>23</v>
      </c>
      <c r="C4" s="10" t="s">
        <v>24</v>
      </c>
      <c r="D4" s="10" t="s">
        <v>25</v>
      </c>
      <c r="E4" s="10" t="s">
        <v>13</v>
      </c>
      <c r="F4" s="10" t="s">
        <v>14</v>
      </c>
      <c r="G4" s="11" t="s">
        <v>26</v>
      </c>
      <c r="H4" s="11">
        <v>40690</v>
      </c>
      <c r="I4" s="47" t="s">
        <v>2928</v>
      </c>
      <c r="J4" s="12" t="s">
        <v>28</v>
      </c>
      <c r="K4" s="10" t="s">
        <v>14</v>
      </c>
      <c r="L4" s="17" t="s">
        <v>2393</v>
      </c>
      <c r="M4" s="13" t="s">
        <v>2456</v>
      </c>
      <c r="N4" s="13" t="s">
        <v>2432</v>
      </c>
      <c r="O4" s="59">
        <v>6.1753424657534248</v>
      </c>
      <c r="P4" s="57" t="s">
        <v>2948</v>
      </c>
      <c r="Q4" t="s">
        <v>2960</v>
      </c>
      <c r="R4">
        <v>4</v>
      </c>
    </row>
    <row r="5" spans="1:18" ht="19.149999999999999" customHeight="1" x14ac:dyDescent="0.25">
      <c r="A5" s="10">
        <v>4</v>
      </c>
      <c r="B5" s="10" t="s">
        <v>10</v>
      </c>
      <c r="C5" s="10" t="s">
        <v>29</v>
      </c>
      <c r="D5" s="10" t="s">
        <v>25</v>
      </c>
      <c r="E5" s="10" t="s">
        <v>13</v>
      </c>
      <c r="F5" s="10" t="s">
        <v>14</v>
      </c>
      <c r="G5" s="11" t="s">
        <v>30</v>
      </c>
      <c r="H5" s="11">
        <v>39180</v>
      </c>
      <c r="I5" s="47" t="s">
        <v>2928</v>
      </c>
      <c r="J5" s="12" t="s">
        <v>31</v>
      </c>
      <c r="K5" s="10" t="s">
        <v>14</v>
      </c>
      <c r="L5" s="17" t="s">
        <v>2392</v>
      </c>
      <c r="M5" s="13" t="s">
        <v>2456</v>
      </c>
      <c r="N5" s="13" t="s">
        <v>2432</v>
      </c>
      <c r="O5" s="59">
        <v>10.312328767123288</v>
      </c>
      <c r="P5" s="57" t="s">
        <v>2949</v>
      </c>
      <c r="Q5" t="s">
        <v>2960</v>
      </c>
      <c r="R5">
        <v>2</v>
      </c>
    </row>
    <row r="6" spans="1:18" ht="19.149999999999999" customHeight="1" x14ac:dyDescent="0.25">
      <c r="A6" s="10">
        <v>5</v>
      </c>
      <c r="B6" s="10" t="s">
        <v>32</v>
      </c>
      <c r="C6" s="10" t="s">
        <v>33</v>
      </c>
      <c r="D6" s="10" t="s">
        <v>25</v>
      </c>
      <c r="E6" s="10" t="s">
        <v>13</v>
      </c>
      <c r="F6" s="10" t="s">
        <v>34</v>
      </c>
      <c r="G6" s="11" t="s">
        <v>35</v>
      </c>
      <c r="H6" s="11">
        <v>40709</v>
      </c>
      <c r="I6" s="50" t="s">
        <v>2929</v>
      </c>
      <c r="J6" s="12" t="s">
        <v>16</v>
      </c>
      <c r="K6" s="10" t="s">
        <v>34</v>
      </c>
      <c r="L6" s="17" t="s">
        <v>2397</v>
      </c>
      <c r="M6" s="13" t="s">
        <v>2419</v>
      </c>
      <c r="N6" s="13" t="s">
        <v>2427</v>
      </c>
      <c r="O6" s="59">
        <v>6.1232876712328768</v>
      </c>
      <c r="P6" s="57" t="s">
        <v>2948</v>
      </c>
      <c r="Q6" t="s">
        <v>2960</v>
      </c>
      <c r="R6">
        <v>2</v>
      </c>
    </row>
    <row r="7" spans="1:18" ht="19.149999999999999" customHeight="1" x14ac:dyDescent="0.25">
      <c r="A7" s="10">
        <v>6</v>
      </c>
      <c r="B7" s="10" t="s">
        <v>36</v>
      </c>
      <c r="C7" s="10" t="s">
        <v>37</v>
      </c>
      <c r="D7" s="10" t="s">
        <v>12</v>
      </c>
      <c r="E7" s="10" t="s">
        <v>13</v>
      </c>
      <c r="F7" s="10" t="s">
        <v>38</v>
      </c>
      <c r="G7" s="11" t="s">
        <v>39</v>
      </c>
      <c r="H7" s="11">
        <v>42755</v>
      </c>
      <c r="I7" s="50" t="s">
        <v>2929</v>
      </c>
      <c r="J7" s="12" t="s">
        <v>16</v>
      </c>
      <c r="K7" s="10" t="s">
        <v>38</v>
      </c>
      <c r="L7" s="20" t="s">
        <v>2429</v>
      </c>
      <c r="M7" s="13" t="s">
        <v>2456</v>
      </c>
      <c r="N7" s="13" t="s">
        <v>2432</v>
      </c>
      <c r="O7" s="59">
        <v>0.51780821917808217</v>
      </c>
      <c r="P7" s="57" t="s">
        <v>2946</v>
      </c>
      <c r="Q7" t="s">
        <v>2960</v>
      </c>
      <c r="R7">
        <v>4</v>
      </c>
    </row>
    <row r="8" spans="1:18" ht="19.149999999999999" customHeight="1" x14ac:dyDescent="0.25">
      <c r="A8" s="10">
        <v>7</v>
      </c>
      <c r="B8" s="10" t="s">
        <v>10</v>
      </c>
      <c r="C8" s="10" t="s">
        <v>40</v>
      </c>
      <c r="D8" s="10" t="s">
        <v>41</v>
      </c>
      <c r="E8" s="10" t="s">
        <v>13</v>
      </c>
      <c r="F8" s="10" t="s">
        <v>14</v>
      </c>
      <c r="G8" s="11" t="s">
        <v>26</v>
      </c>
      <c r="H8" s="11">
        <v>40690</v>
      </c>
      <c r="I8" s="47" t="s">
        <v>2928</v>
      </c>
      <c r="J8" s="12" t="s">
        <v>31</v>
      </c>
      <c r="K8" s="10" t="s">
        <v>14</v>
      </c>
      <c r="L8" s="20" t="s">
        <v>2433</v>
      </c>
      <c r="M8" s="13" t="s">
        <v>2456</v>
      </c>
      <c r="N8" s="13" t="s">
        <v>2432</v>
      </c>
      <c r="O8" s="59">
        <v>6.1753424657534248</v>
      </c>
      <c r="P8" s="57" t="s">
        <v>2948</v>
      </c>
      <c r="Q8" t="s">
        <v>2960</v>
      </c>
      <c r="R8">
        <v>2</v>
      </c>
    </row>
    <row r="9" spans="1:18" ht="19.149999999999999" customHeight="1" x14ac:dyDescent="0.25">
      <c r="A9" s="10">
        <v>8</v>
      </c>
      <c r="B9" s="10" t="s">
        <v>42</v>
      </c>
      <c r="C9" s="10" t="s">
        <v>43</v>
      </c>
      <c r="D9" s="10" t="s">
        <v>44</v>
      </c>
      <c r="E9" s="10" t="s">
        <v>13</v>
      </c>
      <c r="F9" s="10" t="s">
        <v>14</v>
      </c>
      <c r="G9" s="11" t="s">
        <v>45</v>
      </c>
      <c r="H9" s="11">
        <v>39201</v>
      </c>
      <c r="I9" s="47" t="s">
        <v>2928</v>
      </c>
      <c r="J9" s="12" t="s">
        <v>46</v>
      </c>
      <c r="K9" s="10" t="s">
        <v>14</v>
      </c>
      <c r="L9" s="20" t="s">
        <v>2434</v>
      </c>
      <c r="M9" s="13" t="s">
        <v>2915</v>
      </c>
      <c r="N9" s="13" t="s">
        <v>2432</v>
      </c>
      <c r="O9" s="59">
        <v>10.254794520547945</v>
      </c>
      <c r="P9" s="57" t="s">
        <v>2949</v>
      </c>
      <c r="Q9" t="s">
        <v>2960</v>
      </c>
      <c r="R9">
        <v>2</v>
      </c>
    </row>
    <row r="10" spans="1:18" ht="19.149999999999999" customHeight="1" x14ac:dyDescent="0.25">
      <c r="A10" s="10">
        <v>9</v>
      </c>
      <c r="B10" s="10" t="s">
        <v>36</v>
      </c>
      <c r="C10" s="10" t="s">
        <v>47</v>
      </c>
      <c r="D10" s="10" t="s">
        <v>41</v>
      </c>
      <c r="E10" s="10" t="s">
        <v>13</v>
      </c>
      <c r="F10" s="10" t="s">
        <v>38</v>
      </c>
      <c r="G10" s="11" t="s">
        <v>48</v>
      </c>
      <c r="H10" s="11">
        <v>40689</v>
      </c>
      <c r="I10" s="47" t="s">
        <v>2928</v>
      </c>
      <c r="J10" s="12" t="s">
        <v>31</v>
      </c>
      <c r="K10" s="10" t="s">
        <v>49</v>
      </c>
      <c r="L10" s="20" t="s">
        <v>2429</v>
      </c>
      <c r="M10" s="13" t="s">
        <v>2456</v>
      </c>
      <c r="N10" s="13" t="s">
        <v>2432</v>
      </c>
      <c r="O10" s="59">
        <v>6.1780821917808222</v>
      </c>
      <c r="P10" s="57" t="s">
        <v>2948</v>
      </c>
      <c r="Q10" t="s">
        <v>2960</v>
      </c>
      <c r="R10">
        <v>4</v>
      </c>
    </row>
    <row r="11" spans="1:18" ht="19.149999999999999" customHeight="1" x14ac:dyDescent="0.25">
      <c r="A11" s="10">
        <v>10</v>
      </c>
      <c r="B11" s="18" t="s">
        <v>2395</v>
      </c>
      <c r="C11" s="10" t="s">
        <v>50</v>
      </c>
      <c r="D11" s="10" t="s">
        <v>12</v>
      </c>
      <c r="E11" s="10" t="s">
        <v>13</v>
      </c>
      <c r="F11" s="10" t="s">
        <v>51</v>
      </c>
      <c r="G11" s="11" t="s">
        <v>52</v>
      </c>
      <c r="H11" s="11">
        <v>39101</v>
      </c>
      <c r="I11" s="50" t="s">
        <v>2929</v>
      </c>
      <c r="J11" s="12" t="s">
        <v>21</v>
      </c>
      <c r="K11" s="10" t="s">
        <v>53</v>
      </c>
      <c r="L11" s="17" t="s">
        <v>2396</v>
      </c>
      <c r="M11" s="40" t="s">
        <v>2485</v>
      </c>
      <c r="N11" s="13" t="s">
        <v>2432</v>
      </c>
      <c r="O11" s="59">
        <v>10.528767123287672</v>
      </c>
      <c r="P11" s="57" t="s">
        <v>2949</v>
      </c>
      <c r="Q11" t="s">
        <v>2960</v>
      </c>
      <c r="R11">
        <v>2</v>
      </c>
    </row>
    <row r="12" spans="1:18" ht="19.149999999999999" customHeight="1" x14ac:dyDescent="0.25">
      <c r="A12" s="10">
        <v>11</v>
      </c>
      <c r="B12" s="10" t="s">
        <v>54</v>
      </c>
      <c r="C12" s="10" t="s">
        <v>55</v>
      </c>
      <c r="D12" s="10" t="s">
        <v>12</v>
      </c>
      <c r="E12" s="10" t="s">
        <v>13</v>
      </c>
      <c r="F12" s="10" t="s">
        <v>14</v>
      </c>
      <c r="G12" s="11" t="s">
        <v>56</v>
      </c>
      <c r="H12" s="11">
        <v>41665</v>
      </c>
      <c r="I12" s="47" t="s">
        <v>2928</v>
      </c>
      <c r="J12" s="12" t="s">
        <v>57</v>
      </c>
      <c r="K12" s="10" t="s">
        <v>58</v>
      </c>
      <c r="L12" s="20" t="s">
        <v>2434</v>
      </c>
      <c r="M12" s="13" t="s">
        <v>2915</v>
      </c>
      <c r="N12" s="13" t="s">
        <v>2432</v>
      </c>
      <c r="O12" s="59">
        <v>3.504109589041096</v>
      </c>
      <c r="P12" s="57" t="s">
        <v>2948</v>
      </c>
      <c r="Q12" t="s">
        <v>2960</v>
      </c>
      <c r="R12">
        <v>2</v>
      </c>
    </row>
    <row r="13" spans="1:18" ht="19.149999999999999" customHeight="1" x14ac:dyDescent="0.25">
      <c r="A13" s="10">
        <v>12</v>
      </c>
      <c r="B13" s="10" t="s">
        <v>59</v>
      </c>
      <c r="C13" s="10" t="s">
        <v>60</v>
      </c>
      <c r="D13" s="10" t="s">
        <v>25</v>
      </c>
      <c r="E13" s="10" t="s">
        <v>13</v>
      </c>
      <c r="F13" s="10" t="s">
        <v>14</v>
      </c>
      <c r="G13" s="11" t="s">
        <v>26</v>
      </c>
      <c r="H13" s="11">
        <v>40690</v>
      </c>
      <c r="I13" s="47" t="s">
        <v>2928</v>
      </c>
      <c r="J13" s="12" t="s">
        <v>31</v>
      </c>
      <c r="K13" s="10" t="s">
        <v>14</v>
      </c>
      <c r="L13" s="20" t="s">
        <v>2435</v>
      </c>
      <c r="M13" s="13" t="s">
        <v>2915</v>
      </c>
      <c r="N13" s="13" t="s">
        <v>2427</v>
      </c>
      <c r="O13" s="59">
        <v>6.1753424657534248</v>
      </c>
      <c r="P13" s="57" t="s">
        <v>2948</v>
      </c>
      <c r="Q13" t="s">
        <v>2960</v>
      </c>
      <c r="R13">
        <v>2</v>
      </c>
    </row>
    <row r="14" spans="1:18" ht="19.149999999999999" customHeight="1" x14ac:dyDescent="0.25">
      <c r="A14" s="10">
        <v>13</v>
      </c>
      <c r="B14" s="10" t="s">
        <v>61</v>
      </c>
      <c r="C14" s="10" t="s">
        <v>62</v>
      </c>
      <c r="D14" s="10" t="s">
        <v>63</v>
      </c>
      <c r="E14" s="10" t="s">
        <v>13</v>
      </c>
      <c r="F14" s="10" t="s">
        <v>64</v>
      </c>
      <c r="G14" s="11" t="s">
        <v>65</v>
      </c>
      <c r="H14" s="11">
        <v>42125</v>
      </c>
      <c r="I14" s="50" t="s">
        <v>2929</v>
      </c>
      <c r="J14" s="12" t="s">
        <v>21</v>
      </c>
      <c r="K14" s="10" t="s">
        <v>64</v>
      </c>
      <c r="L14" s="17" t="s">
        <v>2398</v>
      </c>
      <c r="M14" s="40" t="s">
        <v>2901</v>
      </c>
      <c r="N14" s="13" t="s">
        <v>2432</v>
      </c>
      <c r="O14" s="59">
        <v>2.2438356164383562</v>
      </c>
      <c r="P14" s="57" t="s">
        <v>2947</v>
      </c>
      <c r="Q14" t="s">
        <v>2960</v>
      </c>
      <c r="R14">
        <v>4</v>
      </c>
    </row>
    <row r="15" spans="1:18" ht="19.149999999999999" customHeight="1" x14ac:dyDescent="0.25">
      <c r="A15" s="10">
        <v>14</v>
      </c>
      <c r="B15" s="10" t="s">
        <v>66</v>
      </c>
      <c r="C15" s="10" t="s">
        <v>67</v>
      </c>
      <c r="D15" s="10" t="s">
        <v>12</v>
      </c>
      <c r="E15" s="10" t="s">
        <v>13</v>
      </c>
      <c r="F15" s="10" t="s">
        <v>64</v>
      </c>
      <c r="G15" s="11" t="s">
        <v>68</v>
      </c>
      <c r="H15" s="11">
        <v>40630</v>
      </c>
      <c r="I15" s="50" t="s">
        <v>2929</v>
      </c>
      <c r="J15" s="12" t="s">
        <v>21</v>
      </c>
      <c r="K15" s="10" t="s">
        <v>64</v>
      </c>
      <c r="L15" s="17" t="s">
        <v>2398</v>
      </c>
      <c r="M15" s="40" t="s">
        <v>2901</v>
      </c>
      <c r="N15" s="13" t="s">
        <v>2432</v>
      </c>
      <c r="O15" s="59">
        <v>6.3397260273972602</v>
      </c>
      <c r="P15" s="57" t="s">
        <v>2948</v>
      </c>
      <c r="Q15" t="s">
        <v>2960</v>
      </c>
      <c r="R15">
        <v>4</v>
      </c>
    </row>
    <row r="16" spans="1:18" ht="19.149999999999999" customHeight="1" x14ac:dyDescent="0.25">
      <c r="A16" s="10">
        <v>15</v>
      </c>
      <c r="B16" s="10" t="s">
        <v>69</v>
      </c>
      <c r="C16" s="10" t="s">
        <v>70</v>
      </c>
      <c r="D16" s="10" t="s">
        <v>71</v>
      </c>
      <c r="E16" s="10" t="s">
        <v>13</v>
      </c>
      <c r="F16" s="10" t="s">
        <v>14</v>
      </c>
      <c r="G16" s="11" t="s">
        <v>26</v>
      </c>
      <c r="H16" s="11">
        <v>40690</v>
      </c>
      <c r="I16" s="50" t="s">
        <v>2929</v>
      </c>
      <c r="J16" s="12" t="s">
        <v>21</v>
      </c>
      <c r="K16" s="10" t="s">
        <v>14</v>
      </c>
      <c r="L16" s="20" t="s">
        <v>2434</v>
      </c>
      <c r="M16" s="13" t="s">
        <v>2915</v>
      </c>
      <c r="N16" s="13" t="s">
        <v>2432</v>
      </c>
      <c r="O16" s="59">
        <v>6.1753424657534248</v>
      </c>
      <c r="P16" s="57" t="s">
        <v>2948</v>
      </c>
      <c r="Q16" t="s">
        <v>2960</v>
      </c>
      <c r="R16">
        <v>2</v>
      </c>
    </row>
    <row r="17" spans="1:18" ht="19.149999999999999" customHeight="1" x14ac:dyDescent="0.25">
      <c r="A17" s="10">
        <v>16</v>
      </c>
      <c r="B17" s="10" t="s">
        <v>10</v>
      </c>
      <c r="C17" s="10" t="s">
        <v>72</v>
      </c>
      <c r="D17" s="10" t="s">
        <v>73</v>
      </c>
      <c r="E17" s="10" t="s">
        <v>13</v>
      </c>
      <c r="F17" s="10" t="s">
        <v>14</v>
      </c>
      <c r="G17" s="11" t="s">
        <v>74</v>
      </c>
      <c r="H17" s="11">
        <v>41142</v>
      </c>
      <c r="I17" s="47" t="s">
        <v>2928</v>
      </c>
      <c r="J17" s="12" t="s">
        <v>31</v>
      </c>
      <c r="K17" s="10" t="s">
        <v>14</v>
      </c>
      <c r="L17" s="20" t="s">
        <v>2433</v>
      </c>
      <c r="M17" s="13" t="s">
        <v>2456</v>
      </c>
      <c r="N17" s="13" t="s">
        <v>2432</v>
      </c>
      <c r="O17" s="59">
        <v>4.9369863013698634</v>
      </c>
      <c r="P17" s="57" t="s">
        <v>2948</v>
      </c>
      <c r="Q17" t="s">
        <v>2960</v>
      </c>
      <c r="R17">
        <v>2</v>
      </c>
    </row>
    <row r="18" spans="1:18" ht="19.149999999999999" customHeight="1" x14ac:dyDescent="0.25">
      <c r="A18" s="10">
        <v>17</v>
      </c>
      <c r="B18" s="10" t="s">
        <v>75</v>
      </c>
      <c r="C18" s="10" t="s">
        <v>76</v>
      </c>
      <c r="D18" s="10" t="s">
        <v>77</v>
      </c>
      <c r="E18" s="10" t="s">
        <v>13</v>
      </c>
      <c r="F18" s="10" t="s">
        <v>78</v>
      </c>
      <c r="G18" s="11" t="s">
        <v>79</v>
      </c>
      <c r="H18" s="11">
        <v>42487</v>
      </c>
      <c r="I18" s="50" t="s">
        <v>2929</v>
      </c>
      <c r="J18" s="12" t="s">
        <v>21</v>
      </c>
      <c r="K18" s="10" t="s">
        <v>78</v>
      </c>
      <c r="L18" s="20" t="s">
        <v>2436</v>
      </c>
      <c r="M18" s="13" t="s">
        <v>2553</v>
      </c>
      <c r="N18" s="13" t="s">
        <v>2432</v>
      </c>
      <c r="O18" s="59">
        <v>1.252054794520548</v>
      </c>
      <c r="P18" s="57" t="s">
        <v>2947</v>
      </c>
      <c r="Q18" t="s">
        <v>2960</v>
      </c>
      <c r="R18">
        <v>2</v>
      </c>
    </row>
    <row r="19" spans="1:18" ht="19.149999999999999" customHeight="1" x14ac:dyDescent="0.25">
      <c r="A19" s="10">
        <v>18</v>
      </c>
      <c r="B19" s="10" t="s">
        <v>80</v>
      </c>
      <c r="C19" s="10" t="s">
        <v>81</v>
      </c>
      <c r="D19" s="10" t="s">
        <v>63</v>
      </c>
      <c r="E19" s="10" t="s">
        <v>13</v>
      </c>
      <c r="F19" s="10" t="s">
        <v>82</v>
      </c>
      <c r="G19" s="11" t="s">
        <v>35</v>
      </c>
      <c r="H19" s="11">
        <v>40709</v>
      </c>
      <c r="I19" s="50" t="s">
        <v>2929</v>
      </c>
      <c r="J19" s="12" t="s">
        <v>21</v>
      </c>
      <c r="K19" s="10" t="s">
        <v>82</v>
      </c>
      <c r="L19" s="20" t="s">
        <v>2437</v>
      </c>
      <c r="M19" s="23" t="s">
        <v>2412</v>
      </c>
      <c r="N19" s="13" t="s">
        <v>2427</v>
      </c>
      <c r="O19" s="59">
        <v>6.1232876712328768</v>
      </c>
      <c r="P19" s="57" t="s">
        <v>2948</v>
      </c>
      <c r="Q19" t="s">
        <v>2960</v>
      </c>
      <c r="R19">
        <v>2</v>
      </c>
    </row>
    <row r="20" spans="1:18" ht="19.149999999999999" customHeight="1" x14ac:dyDescent="0.25">
      <c r="A20" s="10">
        <v>19</v>
      </c>
      <c r="B20" s="10" t="s">
        <v>66</v>
      </c>
      <c r="C20" s="10" t="s">
        <v>83</v>
      </c>
      <c r="D20" s="10" t="s">
        <v>12</v>
      </c>
      <c r="E20" s="10" t="s">
        <v>13</v>
      </c>
      <c r="F20" s="10" t="s">
        <v>64</v>
      </c>
      <c r="G20" s="11" t="s">
        <v>84</v>
      </c>
      <c r="H20" s="11">
        <v>41663</v>
      </c>
      <c r="I20" s="50" t="s">
        <v>2929</v>
      </c>
      <c r="J20" s="12" t="s">
        <v>21</v>
      </c>
      <c r="K20" s="10" t="s">
        <v>64</v>
      </c>
      <c r="L20" s="17" t="s">
        <v>2398</v>
      </c>
      <c r="M20" s="40" t="s">
        <v>2901</v>
      </c>
      <c r="N20" s="13" t="s">
        <v>2432</v>
      </c>
      <c r="O20" s="59">
        <v>3.5095890410958903</v>
      </c>
      <c r="P20" s="57" t="s">
        <v>2948</v>
      </c>
      <c r="Q20" t="s">
        <v>2960</v>
      </c>
      <c r="R20">
        <v>4</v>
      </c>
    </row>
    <row r="21" spans="1:18" ht="19.149999999999999" customHeight="1" x14ac:dyDescent="0.25">
      <c r="A21" s="10">
        <v>20</v>
      </c>
      <c r="B21" s="10" t="s">
        <v>66</v>
      </c>
      <c r="C21" s="10" t="s">
        <v>85</v>
      </c>
      <c r="D21" s="10" t="s">
        <v>86</v>
      </c>
      <c r="E21" s="10" t="s">
        <v>13</v>
      </c>
      <c r="F21" s="10" t="s">
        <v>64</v>
      </c>
      <c r="G21" s="11" t="s">
        <v>48</v>
      </c>
      <c r="H21" s="11">
        <v>40688</v>
      </c>
      <c r="I21" s="50" t="s">
        <v>2929</v>
      </c>
      <c r="J21" s="12" t="s">
        <v>21</v>
      </c>
      <c r="K21" s="10" t="s">
        <v>64</v>
      </c>
      <c r="L21" s="17" t="s">
        <v>2398</v>
      </c>
      <c r="M21" s="40" t="s">
        <v>2901</v>
      </c>
      <c r="N21" s="13" t="s">
        <v>2432</v>
      </c>
      <c r="O21" s="59">
        <v>6.1808219178082195</v>
      </c>
      <c r="P21" s="57" t="s">
        <v>2948</v>
      </c>
      <c r="Q21" t="s">
        <v>2960</v>
      </c>
      <c r="R21">
        <v>4</v>
      </c>
    </row>
    <row r="22" spans="1:18" ht="19.149999999999999" customHeight="1" x14ac:dyDescent="0.25">
      <c r="A22" s="10">
        <v>21</v>
      </c>
      <c r="B22" s="10" t="s">
        <v>66</v>
      </c>
      <c r="C22" s="10" t="s">
        <v>87</v>
      </c>
      <c r="D22" s="10" t="s">
        <v>63</v>
      </c>
      <c r="E22" s="10" t="s">
        <v>13</v>
      </c>
      <c r="F22" s="10" t="s">
        <v>64</v>
      </c>
      <c r="G22" s="11" t="s">
        <v>65</v>
      </c>
      <c r="H22" s="11">
        <v>42125</v>
      </c>
      <c r="I22" s="50" t="s">
        <v>2929</v>
      </c>
      <c r="J22" s="12" t="s">
        <v>21</v>
      </c>
      <c r="K22" s="10" t="s">
        <v>64</v>
      </c>
      <c r="L22" s="17" t="s">
        <v>2398</v>
      </c>
      <c r="M22" s="40" t="s">
        <v>2901</v>
      </c>
      <c r="N22" s="13" t="s">
        <v>2432</v>
      </c>
      <c r="O22" s="59">
        <v>2.2438356164383562</v>
      </c>
      <c r="P22" s="57" t="s">
        <v>2947</v>
      </c>
      <c r="Q22" t="s">
        <v>2960</v>
      </c>
      <c r="R22">
        <v>4</v>
      </c>
    </row>
    <row r="23" spans="1:18" ht="19.149999999999999" customHeight="1" x14ac:dyDescent="0.25">
      <c r="A23" s="10">
        <v>22</v>
      </c>
      <c r="B23" s="10" t="s">
        <v>66</v>
      </c>
      <c r="C23" s="10" t="s">
        <v>88</v>
      </c>
      <c r="D23" s="10" t="s">
        <v>41</v>
      </c>
      <c r="E23" s="10" t="s">
        <v>13</v>
      </c>
      <c r="F23" s="10" t="s">
        <v>64</v>
      </c>
      <c r="G23" s="11" t="s">
        <v>89</v>
      </c>
      <c r="H23" s="11">
        <v>41711</v>
      </c>
      <c r="I23" s="50" t="s">
        <v>2929</v>
      </c>
      <c r="J23" s="12" t="s">
        <v>21</v>
      </c>
      <c r="K23" s="10" t="s">
        <v>64</v>
      </c>
      <c r="L23" s="17" t="s">
        <v>2398</v>
      </c>
      <c r="M23" s="40" t="s">
        <v>2901</v>
      </c>
      <c r="N23" s="13" t="s">
        <v>2432</v>
      </c>
      <c r="O23" s="59">
        <v>3.3780821917808219</v>
      </c>
      <c r="P23" s="57" t="s">
        <v>2947</v>
      </c>
      <c r="Q23" t="s">
        <v>2960</v>
      </c>
      <c r="R23">
        <v>4</v>
      </c>
    </row>
    <row r="24" spans="1:18" ht="19.149999999999999" customHeight="1" x14ac:dyDescent="0.25">
      <c r="A24" s="10">
        <v>23</v>
      </c>
      <c r="B24" s="10" t="s">
        <v>90</v>
      </c>
      <c r="C24" s="10" t="s">
        <v>91</v>
      </c>
      <c r="D24" s="10" t="s">
        <v>92</v>
      </c>
      <c r="E24" s="10" t="s">
        <v>13</v>
      </c>
      <c r="F24" s="10" t="s">
        <v>34</v>
      </c>
      <c r="G24" s="11" t="s">
        <v>35</v>
      </c>
      <c r="H24" s="11">
        <v>40709</v>
      </c>
      <c r="I24" s="50" t="s">
        <v>2929</v>
      </c>
      <c r="J24" s="12" t="s">
        <v>21</v>
      </c>
      <c r="K24" s="10" t="s">
        <v>34</v>
      </c>
      <c r="L24" s="20" t="s">
        <v>2438</v>
      </c>
      <c r="M24" s="19" t="s">
        <v>2419</v>
      </c>
      <c r="N24" s="13" t="s">
        <v>2427</v>
      </c>
      <c r="O24" s="59">
        <v>6.1232876712328768</v>
      </c>
      <c r="P24" s="57" t="s">
        <v>2948</v>
      </c>
      <c r="Q24" t="s">
        <v>2960</v>
      </c>
      <c r="R24">
        <v>2</v>
      </c>
    </row>
    <row r="25" spans="1:18" ht="19.149999999999999" customHeight="1" x14ac:dyDescent="0.25">
      <c r="A25" s="10">
        <v>24</v>
      </c>
      <c r="B25" s="10" t="s">
        <v>66</v>
      </c>
      <c r="C25" s="10" t="s">
        <v>93</v>
      </c>
      <c r="D25" s="10" t="s">
        <v>63</v>
      </c>
      <c r="E25" s="10" t="s">
        <v>13</v>
      </c>
      <c r="F25" s="10" t="s">
        <v>64</v>
      </c>
      <c r="G25" s="11" t="s">
        <v>65</v>
      </c>
      <c r="H25" s="11">
        <v>42125</v>
      </c>
      <c r="I25" s="50" t="s">
        <v>2929</v>
      </c>
      <c r="J25" s="12" t="s">
        <v>21</v>
      </c>
      <c r="K25" s="10" t="s">
        <v>64</v>
      </c>
      <c r="L25" s="17" t="s">
        <v>2398</v>
      </c>
      <c r="M25" s="40" t="s">
        <v>2901</v>
      </c>
      <c r="N25" s="13" t="s">
        <v>2432</v>
      </c>
      <c r="O25" s="59">
        <v>2.2438356164383562</v>
      </c>
      <c r="P25" s="57" t="s">
        <v>2947</v>
      </c>
      <c r="Q25" t="s">
        <v>2960</v>
      </c>
      <c r="R25">
        <v>4</v>
      </c>
    </row>
    <row r="26" spans="1:18" ht="19.149999999999999" customHeight="1" x14ac:dyDescent="0.25">
      <c r="A26" s="10">
        <v>25</v>
      </c>
      <c r="B26" s="38" t="s">
        <v>2779</v>
      </c>
      <c r="C26" s="10" t="s">
        <v>94</v>
      </c>
      <c r="D26" s="10" t="s">
        <v>95</v>
      </c>
      <c r="E26" s="10" t="s">
        <v>13</v>
      </c>
      <c r="F26" s="10" t="s">
        <v>96</v>
      </c>
      <c r="G26" s="11" t="s">
        <v>97</v>
      </c>
      <c r="H26" s="11">
        <v>42175</v>
      </c>
      <c r="I26" s="50" t="s">
        <v>2929</v>
      </c>
      <c r="J26" s="12" t="s">
        <v>21</v>
      </c>
      <c r="K26" s="10" t="s">
        <v>96</v>
      </c>
      <c r="L26" s="37" t="s">
        <v>2780</v>
      </c>
      <c r="M26" s="23" t="s">
        <v>2412</v>
      </c>
      <c r="N26" s="13" t="s">
        <v>2427</v>
      </c>
      <c r="O26" s="59">
        <v>2.106849315068493</v>
      </c>
      <c r="P26" s="57" t="s">
        <v>2947</v>
      </c>
      <c r="Q26" t="s">
        <v>2960</v>
      </c>
      <c r="R26">
        <v>2</v>
      </c>
    </row>
    <row r="27" spans="1:18" ht="19.149999999999999" customHeight="1" x14ac:dyDescent="0.25">
      <c r="A27" s="10">
        <v>26</v>
      </c>
      <c r="B27" s="10" t="s">
        <v>98</v>
      </c>
      <c r="C27" s="10" t="s">
        <v>99</v>
      </c>
      <c r="D27" s="10" t="s">
        <v>100</v>
      </c>
      <c r="E27" s="10" t="s">
        <v>13</v>
      </c>
      <c r="F27" s="10" t="s">
        <v>78</v>
      </c>
      <c r="G27" s="11" t="s">
        <v>101</v>
      </c>
      <c r="H27" s="11">
        <v>42580</v>
      </c>
      <c r="I27" s="50" t="s">
        <v>2929</v>
      </c>
      <c r="J27" s="12" t="s">
        <v>21</v>
      </c>
      <c r="K27" s="10" t="s">
        <v>78</v>
      </c>
      <c r="L27" s="15" t="s">
        <v>2556</v>
      </c>
      <c r="M27" s="13" t="s">
        <v>2892</v>
      </c>
      <c r="N27" s="13" t="s">
        <v>2432</v>
      </c>
      <c r="O27" s="59">
        <v>0.99726027397260275</v>
      </c>
      <c r="P27" s="57" t="s">
        <v>2946</v>
      </c>
      <c r="Q27" t="s">
        <v>2960</v>
      </c>
      <c r="R27">
        <v>4</v>
      </c>
    </row>
    <row r="28" spans="1:18" ht="19.149999999999999" customHeight="1" x14ac:dyDescent="0.25">
      <c r="A28" s="10">
        <v>27</v>
      </c>
      <c r="B28" s="10" t="s">
        <v>66</v>
      </c>
      <c r="C28" s="10" t="s">
        <v>102</v>
      </c>
      <c r="D28" s="10" t="s">
        <v>73</v>
      </c>
      <c r="E28" s="10" t="s">
        <v>13</v>
      </c>
      <c r="F28" s="10" t="s">
        <v>64</v>
      </c>
      <c r="G28" s="11" t="s">
        <v>103</v>
      </c>
      <c r="H28" s="11">
        <v>39780</v>
      </c>
      <c r="I28" s="50" t="s">
        <v>2929</v>
      </c>
      <c r="J28" s="12" t="s">
        <v>21</v>
      </c>
      <c r="K28" s="10" t="s">
        <v>64</v>
      </c>
      <c r="L28" s="17" t="s">
        <v>2398</v>
      </c>
      <c r="M28" s="40" t="s">
        <v>2901</v>
      </c>
      <c r="N28" s="13" t="s">
        <v>2432</v>
      </c>
      <c r="O28" s="59">
        <v>8.668493150684931</v>
      </c>
      <c r="P28" s="57" t="s">
        <v>2949</v>
      </c>
      <c r="Q28" t="s">
        <v>2960</v>
      </c>
      <c r="R28">
        <v>4</v>
      </c>
    </row>
    <row r="29" spans="1:18" ht="19.149999999999999" customHeight="1" x14ac:dyDescent="0.25">
      <c r="A29" s="10">
        <v>28</v>
      </c>
      <c r="B29" s="10" t="s">
        <v>66</v>
      </c>
      <c r="C29" s="10" t="s">
        <v>104</v>
      </c>
      <c r="D29" s="10" t="s">
        <v>105</v>
      </c>
      <c r="E29" s="10" t="s">
        <v>13</v>
      </c>
      <c r="F29" s="10" t="s">
        <v>64</v>
      </c>
      <c r="G29" s="11" t="s">
        <v>106</v>
      </c>
      <c r="H29" s="11">
        <v>38955</v>
      </c>
      <c r="I29" s="50" t="s">
        <v>2929</v>
      </c>
      <c r="J29" s="12" t="s">
        <v>21</v>
      </c>
      <c r="K29" s="10" t="s">
        <v>64</v>
      </c>
      <c r="L29" s="17" t="s">
        <v>2398</v>
      </c>
      <c r="M29" s="40" t="s">
        <v>2901</v>
      </c>
      <c r="N29" s="13" t="s">
        <v>2432</v>
      </c>
      <c r="O29" s="59">
        <v>10.92876712328767</v>
      </c>
      <c r="P29" s="57" t="s">
        <v>2949</v>
      </c>
      <c r="Q29" t="s">
        <v>2960</v>
      </c>
      <c r="R29">
        <v>4</v>
      </c>
    </row>
    <row r="30" spans="1:18" ht="19.149999999999999" customHeight="1" x14ac:dyDescent="0.25">
      <c r="A30" s="10">
        <v>29</v>
      </c>
      <c r="B30" s="10" t="s">
        <v>107</v>
      </c>
      <c r="C30" s="10" t="s">
        <v>108</v>
      </c>
      <c r="D30" s="10" t="s">
        <v>25</v>
      </c>
      <c r="E30" s="10" t="s">
        <v>13</v>
      </c>
      <c r="F30" s="10" t="s">
        <v>14</v>
      </c>
      <c r="G30" s="11" t="s">
        <v>26</v>
      </c>
      <c r="H30" s="11">
        <v>40690</v>
      </c>
      <c r="I30" s="47" t="s">
        <v>2928</v>
      </c>
      <c r="J30" s="12" t="s">
        <v>31</v>
      </c>
      <c r="K30" s="10" t="s">
        <v>14</v>
      </c>
      <c r="L30" s="20" t="s">
        <v>2434</v>
      </c>
      <c r="M30" s="13" t="s">
        <v>2915</v>
      </c>
      <c r="N30" s="13" t="s">
        <v>2432</v>
      </c>
      <c r="O30" s="59">
        <v>6.1753424657534248</v>
      </c>
      <c r="P30" s="57" t="s">
        <v>2948</v>
      </c>
      <c r="Q30" t="s">
        <v>2960</v>
      </c>
      <c r="R30">
        <v>2</v>
      </c>
    </row>
    <row r="31" spans="1:18" ht="19.149999999999999" customHeight="1" x14ac:dyDescent="0.25">
      <c r="A31" s="10">
        <v>30</v>
      </c>
      <c r="B31" s="10" t="s">
        <v>107</v>
      </c>
      <c r="C31" s="10" t="s">
        <v>108</v>
      </c>
      <c r="D31" s="10" t="s">
        <v>25</v>
      </c>
      <c r="E31" s="10" t="s">
        <v>13</v>
      </c>
      <c r="F31" s="10" t="s">
        <v>14</v>
      </c>
      <c r="G31" s="11" t="s">
        <v>26</v>
      </c>
      <c r="H31" s="11">
        <v>40690</v>
      </c>
      <c r="I31" s="47" t="s">
        <v>2928</v>
      </c>
      <c r="J31" s="12" t="s">
        <v>31</v>
      </c>
      <c r="K31" s="10" t="s">
        <v>14</v>
      </c>
      <c r="L31" s="20" t="s">
        <v>2434</v>
      </c>
      <c r="M31" s="13" t="s">
        <v>2915</v>
      </c>
      <c r="N31" s="13" t="s">
        <v>2432</v>
      </c>
      <c r="O31" s="59">
        <v>6.1753424657534248</v>
      </c>
      <c r="P31" s="57" t="s">
        <v>2948</v>
      </c>
      <c r="Q31" t="s">
        <v>2960</v>
      </c>
      <c r="R31">
        <v>2</v>
      </c>
    </row>
    <row r="32" spans="1:18" ht="19.149999999999999" customHeight="1" x14ac:dyDescent="0.25">
      <c r="A32" s="10">
        <v>31</v>
      </c>
      <c r="B32" s="10" t="s">
        <v>109</v>
      </c>
      <c r="C32" s="10" t="s">
        <v>110</v>
      </c>
      <c r="D32" s="10" t="s">
        <v>111</v>
      </c>
      <c r="E32" s="10" t="s">
        <v>13</v>
      </c>
      <c r="F32" s="10" t="s">
        <v>34</v>
      </c>
      <c r="G32" s="11" t="s">
        <v>35</v>
      </c>
      <c r="H32" s="11">
        <v>40709</v>
      </c>
      <c r="I32" s="50" t="s">
        <v>2929</v>
      </c>
      <c r="J32" s="12" t="s">
        <v>21</v>
      </c>
      <c r="K32" s="10" t="s">
        <v>34</v>
      </c>
      <c r="L32" s="20" t="s">
        <v>2439</v>
      </c>
      <c r="M32" s="19" t="s">
        <v>2419</v>
      </c>
      <c r="N32" s="13" t="s">
        <v>2427</v>
      </c>
      <c r="O32" s="59">
        <v>6.1232876712328768</v>
      </c>
      <c r="P32" s="57" t="s">
        <v>2948</v>
      </c>
      <c r="Q32" t="s">
        <v>2960</v>
      </c>
      <c r="R32">
        <v>2</v>
      </c>
    </row>
    <row r="33" spans="1:18" ht="19.149999999999999" customHeight="1" x14ac:dyDescent="0.25">
      <c r="A33" s="10">
        <v>32</v>
      </c>
      <c r="B33" s="10" t="s">
        <v>66</v>
      </c>
      <c r="C33" s="10" t="s">
        <v>112</v>
      </c>
      <c r="D33" s="10" t="s">
        <v>86</v>
      </c>
      <c r="E33" s="10" t="s">
        <v>13</v>
      </c>
      <c r="F33" s="10" t="s">
        <v>64</v>
      </c>
      <c r="G33" s="11" t="s">
        <v>113</v>
      </c>
      <c r="H33" s="11">
        <v>42089</v>
      </c>
      <c r="I33" s="50" t="s">
        <v>2929</v>
      </c>
      <c r="J33" s="12" t="s">
        <v>21</v>
      </c>
      <c r="K33" s="10" t="s">
        <v>64</v>
      </c>
      <c r="L33" s="17" t="s">
        <v>2398</v>
      </c>
      <c r="M33" s="40" t="s">
        <v>2901</v>
      </c>
      <c r="N33" s="13" t="s">
        <v>2432</v>
      </c>
      <c r="O33" s="59">
        <v>2.3424657534246576</v>
      </c>
      <c r="P33" s="57" t="s">
        <v>2947</v>
      </c>
      <c r="Q33" t="s">
        <v>2960</v>
      </c>
      <c r="R33">
        <v>4</v>
      </c>
    </row>
    <row r="34" spans="1:18" ht="19.149999999999999" customHeight="1" x14ac:dyDescent="0.25">
      <c r="A34" s="10">
        <v>33</v>
      </c>
      <c r="B34" s="10" t="s">
        <v>114</v>
      </c>
      <c r="C34" s="10" t="s">
        <v>115</v>
      </c>
      <c r="D34" s="10" t="s">
        <v>116</v>
      </c>
      <c r="E34" s="10" t="s">
        <v>13</v>
      </c>
      <c r="F34" s="10" t="s">
        <v>78</v>
      </c>
      <c r="G34" s="11" t="s">
        <v>117</v>
      </c>
      <c r="H34" s="11">
        <v>42566</v>
      </c>
      <c r="I34" s="47" t="s">
        <v>2928</v>
      </c>
      <c r="J34" s="12" t="s">
        <v>119</v>
      </c>
      <c r="K34" s="10" t="s">
        <v>78</v>
      </c>
      <c r="L34" s="20" t="s">
        <v>2440</v>
      </c>
      <c r="M34" s="13" t="s">
        <v>2892</v>
      </c>
      <c r="N34" s="13" t="s">
        <v>2432</v>
      </c>
      <c r="O34" s="59">
        <v>1.0356164383561643</v>
      </c>
      <c r="P34" s="57" t="s">
        <v>2946</v>
      </c>
      <c r="Q34" t="s">
        <v>2960</v>
      </c>
      <c r="R34">
        <v>4</v>
      </c>
    </row>
    <row r="35" spans="1:18" ht="19.149999999999999" customHeight="1" x14ac:dyDescent="0.25">
      <c r="A35" s="10">
        <v>34</v>
      </c>
      <c r="B35" s="10" t="s">
        <v>114</v>
      </c>
      <c r="C35" s="10" t="s">
        <v>115</v>
      </c>
      <c r="D35" s="10" t="s">
        <v>116</v>
      </c>
      <c r="E35" s="10" t="s">
        <v>13</v>
      </c>
      <c r="F35" s="10" t="s">
        <v>78</v>
      </c>
      <c r="G35" s="11" t="s">
        <v>120</v>
      </c>
      <c r="H35" s="11">
        <v>42525</v>
      </c>
      <c r="I35" s="50" t="s">
        <v>2929</v>
      </c>
      <c r="J35" s="12" t="s">
        <v>21</v>
      </c>
      <c r="K35" s="10" t="s">
        <v>78</v>
      </c>
      <c r="L35" s="20" t="s">
        <v>2440</v>
      </c>
      <c r="M35" s="13" t="s">
        <v>2892</v>
      </c>
      <c r="N35" s="13" t="s">
        <v>2432</v>
      </c>
      <c r="O35" s="59">
        <v>1.1479452054794521</v>
      </c>
      <c r="P35" s="57" t="s">
        <v>2947</v>
      </c>
      <c r="Q35" t="s">
        <v>2960</v>
      </c>
      <c r="R35">
        <v>4</v>
      </c>
    </row>
    <row r="36" spans="1:18" ht="19.149999999999999" customHeight="1" x14ac:dyDescent="0.25">
      <c r="A36" s="10">
        <v>35</v>
      </c>
      <c r="B36" s="10" t="s">
        <v>114</v>
      </c>
      <c r="C36" s="10" t="s">
        <v>115</v>
      </c>
      <c r="D36" s="10" t="s">
        <v>116</v>
      </c>
      <c r="E36" s="10" t="s">
        <v>13</v>
      </c>
      <c r="F36" s="10" t="s">
        <v>78</v>
      </c>
      <c r="G36" s="11" t="s">
        <v>120</v>
      </c>
      <c r="H36" s="11">
        <v>42525</v>
      </c>
      <c r="I36" s="50" t="s">
        <v>2929</v>
      </c>
      <c r="J36" s="12" t="s">
        <v>21</v>
      </c>
      <c r="K36" s="10" t="s">
        <v>78</v>
      </c>
      <c r="L36" s="20" t="s">
        <v>2440</v>
      </c>
      <c r="M36" s="13" t="s">
        <v>2892</v>
      </c>
      <c r="N36" s="13" t="s">
        <v>2432</v>
      </c>
      <c r="O36" s="59">
        <v>1.1479452054794521</v>
      </c>
      <c r="P36" s="57" t="s">
        <v>2947</v>
      </c>
      <c r="Q36" t="s">
        <v>2960</v>
      </c>
      <c r="R36">
        <v>4</v>
      </c>
    </row>
    <row r="37" spans="1:18" ht="19.149999999999999" customHeight="1" x14ac:dyDescent="0.25">
      <c r="A37" s="10">
        <v>36</v>
      </c>
      <c r="B37" s="10" t="s">
        <v>61</v>
      </c>
      <c r="C37" s="10" t="s">
        <v>121</v>
      </c>
      <c r="D37" s="10" t="s">
        <v>122</v>
      </c>
      <c r="E37" s="10" t="s">
        <v>13</v>
      </c>
      <c r="F37" s="10" t="s">
        <v>64</v>
      </c>
      <c r="G37" s="11" t="s">
        <v>123</v>
      </c>
      <c r="H37" s="11">
        <v>39636</v>
      </c>
      <c r="I37" s="50" t="s">
        <v>2929</v>
      </c>
      <c r="J37" s="12" t="s">
        <v>21</v>
      </c>
      <c r="K37" s="10" t="s">
        <v>64</v>
      </c>
      <c r="L37" s="17" t="s">
        <v>2398</v>
      </c>
      <c r="M37" s="40" t="s">
        <v>2901</v>
      </c>
      <c r="N37" s="13" t="s">
        <v>2432</v>
      </c>
      <c r="O37" s="59">
        <v>9.0630136986301366</v>
      </c>
      <c r="P37" s="57" t="s">
        <v>2949</v>
      </c>
      <c r="Q37" t="s">
        <v>2960</v>
      </c>
      <c r="R37">
        <v>4</v>
      </c>
    </row>
    <row r="38" spans="1:18" ht="19.149999999999999" customHeight="1" x14ac:dyDescent="0.25">
      <c r="A38" s="10">
        <v>37</v>
      </c>
      <c r="B38" s="10" t="s">
        <v>66</v>
      </c>
      <c r="C38" s="10" t="s">
        <v>124</v>
      </c>
      <c r="D38" s="10" t="s">
        <v>125</v>
      </c>
      <c r="E38" s="10" t="s">
        <v>13</v>
      </c>
      <c r="F38" s="10" t="s">
        <v>64</v>
      </c>
      <c r="G38" s="11" t="s">
        <v>126</v>
      </c>
      <c r="H38" s="11">
        <v>41173</v>
      </c>
      <c r="I38" s="50" t="s">
        <v>2929</v>
      </c>
      <c r="J38" s="12" t="s">
        <v>21</v>
      </c>
      <c r="K38" s="10" t="s">
        <v>64</v>
      </c>
      <c r="L38" s="17" t="s">
        <v>2398</v>
      </c>
      <c r="M38" s="40" t="s">
        <v>2901</v>
      </c>
      <c r="N38" s="13" t="s">
        <v>2432</v>
      </c>
      <c r="O38" s="59">
        <v>4.8520547945205479</v>
      </c>
      <c r="P38" s="57" t="s">
        <v>2948</v>
      </c>
      <c r="Q38" t="s">
        <v>2960</v>
      </c>
      <c r="R38">
        <v>4</v>
      </c>
    </row>
    <row r="39" spans="1:18" ht="19.149999999999999" customHeight="1" x14ac:dyDescent="0.25">
      <c r="A39" s="10">
        <v>38</v>
      </c>
      <c r="B39" s="10" t="s">
        <v>127</v>
      </c>
      <c r="C39" s="10" t="s">
        <v>128</v>
      </c>
      <c r="D39" s="10" t="s">
        <v>12</v>
      </c>
      <c r="E39" s="10" t="s">
        <v>13</v>
      </c>
      <c r="F39" s="10" t="s">
        <v>51</v>
      </c>
      <c r="G39" s="11" t="s">
        <v>129</v>
      </c>
      <c r="H39" s="11">
        <v>42475</v>
      </c>
      <c r="I39" s="50" t="s">
        <v>2929</v>
      </c>
      <c r="J39" s="12" t="s">
        <v>21</v>
      </c>
      <c r="K39" s="10" t="s">
        <v>51</v>
      </c>
      <c r="L39" s="20" t="s">
        <v>2441</v>
      </c>
      <c r="M39" s="13" t="s">
        <v>2915</v>
      </c>
      <c r="N39" s="13" t="s">
        <v>2427</v>
      </c>
      <c r="O39" s="59">
        <v>1.284931506849315</v>
      </c>
      <c r="P39" s="57" t="s">
        <v>2947</v>
      </c>
      <c r="Q39" t="s">
        <v>2960</v>
      </c>
      <c r="R39">
        <v>2</v>
      </c>
    </row>
    <row r="40" spans="1:18" ht="19.149999999999999" customHeight="1" x14ac:dyDescent="0.25">
      <c r="A40" s="10">
        <v>39</v>
      </c>
      <c r="B40" s="10" t="s">
        <v>130</v>
      </c>
      <c r="C40" s="10" t="s">
        <v>131</v>
      </c>
      <c r="D40" s="10" t="s">
        <v>116</v>
      </c>
      <c r="E40" s="10" t="s">
        <v>13</v>
      </c>
      <c r="F40" s="10" t="s">
        <v>133</v>
      </c>
      <c r="G40" s="11" t="s">
        <v>132</v>
      </c>
      <c r="H40" s="11">
        <v>41247</v>
      </c>
      <c r="I40" s="50" t="s">
        <v>2929</v>
      </c>
      <c r="J40" s="12" t="s">
        <v>21</v>
      </c>
      <c r="K40" s="10" t="s">
        <v>133</v>
      </c>
      <c r="L40" s="20" t="s">
        <v>2443</v>
      </c>
      <c r="M40" s="13" t="s">
        <v>2892</v>
      </c>
      <c r="N40" s="13" t="s">
        <v>2432</v>
      </c>
      <c r="O40" s="59">
        <v>4.6493150684931503</v>
      </c>
      <c r="P40" s="57" t="s">
        <v>2948</v>
      </c>
      <c r="Q40" t="s">
        <v>2960</v>
      </c>
      <c r="R40">
        <v>4</v>
      </c>
    </row>
    <row r="41" spans="1:18" ht="19.149999999999999" customHeight="1" x14ac:dyDescent="0.25">
      <c r="A41" s="10">
        <v>40</v>
      </c>
      <c r="B41" s="10" t="s">
        <v>134</v>
      </c>
      <c r="C41" s="10" t="s">
        <v>135</v>
      </c>
      <c r="D41" s="10" t="s">
        <v>136</v>
      </c>
      <c r="E41" s="10" t="s">
        <v>13</v>
      </c>
      <c r="F41" s="10" t="s">
        <v>34</v>
      </c>
      <c r="G41" s="11" t="s">
        <v>137</v>
      </c>
      <c r="H41" s="11">
        <v>39363</v>
      </c>
      <c r="I41" s="50" t="s">
        <v>2929</v>
      </c>
      <c r="J41" s="12" t="s">
        <v>21</v>
      </c>
      <c r="K41" s="10" t="s">
        <v>34</v>
      </c>
      <c r="L41" s="20" t="s">
        <v>2442</v>
      </c>
      <c r="M41" s="19" t="s">
        <v>2419</v>
      </c>
      <c r="N41" s="13" t="s">
        <v>2427</v>
      </c>
      <c r="O41" s="59">
        <v>9.8109589041095884</v>
      </c>
      <c r="P41" s="57" t="s">
        <v>2949</v>
      </c>
      <c r="Q41" t="s">
        <v>2960</v>
      </c>
      <c r="R41">
        <v>2</v>
      </c>
    </row>
    <row r="42" spans="1:18" ht="19.149999999999999" customHeight="1" x14ac:dyDescent="0.25">
      <c r="A42" s="10">
        <v>41</v>
      </c>
      <c r="B42" s="10" t="s">
        <v>130</v>
      </c>
      <c r="C42" s="10" t="s">
        <v>138</v>
      </c>
      <c r="D42" s="10" t="s">
        <v>139</v>
      </c>
      <c r="E42" s="10" t="s">
        <v>13</v>
      </c>
      <c r="F42" s="10" t="s">
        <v>133</v>
      </c>
      <c r="G42" s="11" t="s">
        <v>140</v>
      </c>
      <c r="H42" s="11">
        <v>40150</v>
      </c>
      <c r="I42" s="50" t="s">
        <v>2929</v>
      </c>
      <c r="J42" s="12" t="s">
        <v>21</v>
      </c>
      <c r="K42" s="10" t="s">
        <v>133</v>
      </c>
      <c r="L42" s="20" t="s">
        <v>2443</v>
      </c>
      <c r="M42" s="13" t="s">
        <v>2892</v>
      </c>
      <c r="N42" s="13" t="s">
        <v>2432</v>
      </c>
      <c r="O42" s="59">
        <v>7.6547945205479451</v>
      </c>
      <c r="P42" s="57" t="s">
        <v>2948</v>
      </c>
      <c r="Q42" t="s">
        <v>2960</v>
      </c>
      <c r="R42">
        <v>4</v>
      </c>
    </row>
    <row r="43" spans="1:18" ht="19.149999999999999" customHeight="1" x14ac:dyDescent="0.25">
      <c r="A43" s="10">
        <v>42</v>
      </c>
      <c r="B43" s="10" t="s">
        <v>141</v>
      </c>
      <c r="C43" s="10" t="s">
        <v>142</v>
      </c>
      <c r="D43" s="10" t="s">
        <v>41</v>
      </c>
      <c r="E43" s="10" t="s">
        <v>13</v>
      </c>
      <c r="F43" s="10" t="s">
        <v>143</v>
      </c>
      <c r="G43" s="11" t="s">
        <v>26</v>
      </c>
      <c r="H43" s="11">
        <v>40690</v>
      </c>
      <c r="I43" s="47" t="s">
        <v>2928</v>
      </c>
      <c r="J43" s="12" t="s">
        <v>31</v>
      </c>
      <c r="K43" s="10" t="s">
        <v>143</v>
      </c>
      <c r="L43" s="20" t="s">
        <v>2434</v>
      </c>
      <c r="M43" s="13" t="s">
        <v>2915</v>
      </c>
      <c r="N43" s="13" t="s">
        <v>2432</v>
      </c>
      <c r="O43" s="59">
        <v>6.1753424657534248</v>
      </c>
      <c r="P43" s="57" t="s">
        <v>2948</v>
      </c>
      <c r="Q43" t="s">
        <v>2960</v>
      </c>
      <c r="R43">
        <v>2</v>
      </c>
    </row>
    <row r="44" spans="1:18" ht="19.149999999999999" customHeight="1" x14ac:dyDescent="0.25">
      <c r="A44" s="10">
        <v>43</v>
      </c>
      <c r="B44" s="10" t="s">
        <v>141</v>
      </c>
      <c r="C44" s="10" t="s">
        <v>142</v>
      </c>
      <c r="D44" s="10" t="s">
        <v>41</v>
      </c>
      <c r="E44" s="10" t="s">
        <v>13</v>
      </c>
      <c r="F44" s="10" t="s">
        <v>14</v>
      </c>
      <c r="G44" s="11" t="s">
        <v>26</v>
      </c>
      <c r="H44" s="11">
        <v>40690</v>
      </c>
      <c r="I44" s="47" t="s">
        <v>2928</v>
      </c>
      <c r="J44" s="12" t="s">
        <v>31</v>
      </c>
      <c r="K44" s="10" t="s">
        <v>14</v>
      </c>
      <c r="L44" s="20" t="s">
        <v>2434</v>
      </c>
      <c r="M44" s="13" t="s">
        <v>2915</v>
      </c>
      <c r="N44" s="13" t="s">
        <v>2432</v>
      </c>
      <c r="O44" s="59">
        <v>6.1753424657534248</v>
      </c>
      <c r="P44" s="57" t="s">
        <v>2948</v>
      </c>
      <c r="Q44" t="s">
        <v>2960</v>
      </c>
      <c r="R44">
        <v>2</v>
      </c>
    </row>
    <row r="45" spans="1:18" ht="19.149999999999999" customHeight="1" x14ac:dyDescent="0.25">
      <c r="A45" s="10">
        <v>44</v>
      </c>
      <c r="B45" s="10" t="s">
        <v>66</v>
      </c>
      <c r="C45" s="10" t="s">
        <v>144</v>
      </c>
      <c r="D45" s="10" t="s">
        <v>145</v>
      </c>
      <c r="E45" s="10" t="s">
        <v>13</v>
      </c>
      <c r="F45" s="10" t="s">
        <v>64</v>
      </c>
      <c r="G45" s="11" t="s">
        <v>146</v>
      </c>
      <c r="H45" s="11">
        <v>38282</v>
      </c>
      <c r="I45" s="50" t="s">
        <v>2929</v>
      </c>
      <c r="J45" s="12" t="s">
        <v>21</v>
      </c>
      <c r="K45" s="10" t="s">
        <v>64</v>
      </c>
      <c r="L45" s="17" t="s">
        <v>2398</v>
      </c>
      <c r="M45" s="40" t="s">
        <v>2901</v>
      </c>
      <c r="N45" s="13" t="s">
        <v>2432</v>
      </c>
      <c r="O45" s="59">
        <v>12.772602739726027</v>
      </c>
      <c r="P45" s="57" t="s">
        <v>2949</v>
      </c>
      <c r="Q45" t="s">
        <v>2960</v>
      </c>
      <c r="R45">
        <v>4</v>
      </c>
    </row>
    <row r="46" spans="1:18" ht="19.149999999999999" customHeight="1" x14ac:dyDescent="0.25">
      <c r="A46" s="10">
        <v>45</v>
      </c>
      <c r="B46" s="10" t="s">
        <v>66</v>
      </c>
      <c r="C46" s="10" t="s">
        <v>147</v>
      </c>
      <c r="D46" s="10" t="s">
        <v>86</v>
      </c>
      <c r="E46" s="10" t="s">
        <v>13</v>
      </c>
      <c r="F46" s="10" t="s">
        <v>143</v>
      </c>
      <c r="G46" s="11" t="s">
        <v>48</v>
      </c>
      <c r="H46" s="11">
        <v>40688</v>
      </c>
      <c r="I46" s="50" t="s">
        <v>2929</v>
      </c>
      <c r="J46" s="12" t="s">
        <v>21</v>
      </c>
      <c r="K46" s="10" t="s">
        <v>143</v>
      </c>
      <c r="L46" s="20" t="s">
        <v>2398</v>
      </c>
      <c r="M46" s="40" t="s">
        <v>2901</v>
      </c>
      <c r="N46" s="13" t="s">
        <v>2432</v>
      </c>
      <c r="O46" s="59">
        <v>6.1808219178082195</v>
      </c>
      <c r="P46" s="57" t="s">
        <v>2948</v>
      </c>
      <c r="Q46" t="s">
        <v>2960</v>
      </c>
      <c r="R46">
        <v>4</v>
      </c>
    </row>
    <row r="47" spans="1:18" ht="19.149999999999999" customHeight="1" x14ac:dyDescent="0.25">
      <c r="A47" s="10">
        <v>46</v>
      </c>
      <c r="B47" s="10" t="s">
        <v>148</v>
      </c>
      <c r="C47" s="10" t="s">
        <v>149</v>
      </c>
      <c r="D47" s="10" t="s">
        <v>150</v>
      </c>
      <c r="E47" s="10" t="s">
        <v>13</v>
      </c>
      <c r="F47" s="10" t="s">
        <v>151</v>
      </c>
      <c r="G47" s="11" t="s">
        <v>152</v>
      </c>
      <c r="H47" s="11">
        <v>40710</v>
      </c>
      <c r="I47" s="50" t="s">
        <v>2929</v>
      </c>
      <c r="J47" s="12" t="s">
        <v>21</v>
      </c>
      <c r="K47" s="10" t="s">
        <v>151</v>
      </c>
      <c r="L47" s="26" t="s">
        <v>2498</v>
      </c>
      <c r="M47" s="13" t="s">
        <v>2479</v>
      </c>
      <c r="N47" s="13" t="s">
        <v>2432</v>
      </c>
      <c r="O47" s="59">
        <v>6.1205479452054794</v>
      </c>
      <c r="P47" s="57" t="s">
        <v>2948</v>
      </c>
      <c r="Q47" t="s">
        <v>2960</v>
      </c>
      <c r="R47">
        <v>2</v>
      </c>
    </row>
    <row r="48" spans="1:18" ht="19.149999999999999" customHeight="1" x14ac:dyDescent="0.25">
      <c r="A48" s="10">
        <v>47</v>
      </c>
      <c r="B48" s="10" t="s">
        <v>66</v>
      </c>
      <c r="C48" s="10" t="s">
        <v>153</v>
      </c>
      <c r="D48" s="10" t="s">
        <v>122</v>
      </c>
      <c r="E48" s="10" t="s">
        <v>13</v>
      </c>
      <c r="F48" s="10" t="s">
        <v>154</v>
      </c>
      <c r="G48" s="11" t="s">
        <v>155</v>
      </c>
      <c r="H48" s="11">
        <v>37223</v>
      </c>
      <c r="I48" s="50" t="s">
        <v>2929</v>
      </c>
      <c r="J48" s="12" t="s">
        <v>21</v>
      </c>
      <c r="K48" s="10" t="s">
        <v>154</v>
      </c>
      <c r="L48" s="20" t="s">
        <v>2398</v>
      </c>
      <c r="M48" s="40" t="s">
        <v>2901</v>
      </c>
      <c r="N48" s="13" t="s">
        <v>2432</v>
      </c>
      <c r="O48" s="59">
        <v>15.673972602739726</v>
      </c>
      <c r="P48" s="57" t="s">
        <v>2949</v>
      </c>
      <c r="Q48" t="s">
        <v>2960</v>
      </c>
      <c r="R48">
        <v>4</v>
      </c>
    </row>
    <row r="49" spans="1:18" ht="19.149999999999999" customHeight="1" x14ac:dyDescent="0.25">
      <c r="A49" s="10">
        <v>48</v>
      </c>
      <c r="B49" s="10" t="s">
        <v>156</v>
      </c>
      <c r="C49" s="10" t="s">
        <v>157</v>
      </c>
      <c r="D49" s="10" t="s">
        <v>158</v>
      </c>
      <c r="E49" s="10" t="s">
        <v>13</v>
      </c>
      <c r="F49" s="10" t="s">
        <v>78</v>
      </c>
      <c r="G49" s="11" t="s">
        <v>159</v>
      </c>
      <c r="H49" s="11">
        <v>39756</v>
      </c>
      <c r="I49" s="50" t="s">
        <v>2929</v>
      </c>
      <c r="J49" s="12" t="s">
        <v>21</v>
      </c>
      <c r="K49" s="10" t="s">
        <v>78</v>
      </c>
      <c r="L49" s="15" t="s">
        <v>2560</v>
      </c>
      <c r="M49" s="13" t="s">
        <v>2553</v>
      </c>
      <c r="N49" s="13" t="s">
        <v>2432</v>
      </c>
      <c r="O49" s="59">
        <v>8.7342465753424658</v>
      </c>
      <c r="P49" s="57" t="s">
        <v>2949</v>
      </c>
      <c r="Q49" t="s">
        <v>2960</v>
      </c>
      <c r="R49">
        <v>2</v>
      </c>
    </row>
    <row r="50" spans="1:18" ht="19.149999999999999" customHeight="1" x14ac:dyDescent="0.25">
      <c r="A50" s="10">
        <v>49</v>
      </c>
      <c r="B50" s="10" t="s">
        <v>160</v>
      </c>
      <c r="C50" s="10" t="s">
        <v>161</v>
      </c>
      <c r="D50" s="10" t="s">
        <v>162</v>
      </c>
      <c r="E50" s="10" t="s">
        <v>13</v>
      </c>
      <c r="F50" s="10" t="s">
        <v>14</v>
      </c>
      <c r="G50" s="11" t="s">
        <v>163</v>
      </c>
      <c r="H50" s="11">
        <v>39751</v>
      </c>
      <c r="I50" s="50" t="s">
        <v>2929</v>
      </c>
      <c r="J50" s="12" t="s">
        <v>21</v>
      </c>
      <c r="K50" s="10" t="s">
        <v>14</v>
      </c>
      <c r="L50" s="20" t="s">
        <v>2434</v>
      </c>
      <c r="M50" s="13" t="s">
        <v>2915</v>
      </c>
      <c r="N50" s="13" t="s">
        <v>2432</v>
      </c>
      <c r="O50" s="59">
        <v>8.7479452054794518</v>
      </c>
      <c r="P50" s="57" t="s">
        <v>2949</v>
      </c>
      <c r="Q50" t="s">
        <v>2960</v>
      </c>
      <c r="R50">
        <v>2</v>
      </c>
    </row>
    <row r="51" spans="1:18" ht="19.149999999999999" customHeight="1" x14ac:dyDescent="0.25">
      <c r="A51" s="10">
        <v>50</v>
      </c>
      <c r="B51" s="10" t="s">
        <v>164</v>
      </c>
      <c r="C51" s="10" t="s">
        <v>165</v>
      </c>
      <c r="D51" s="10" t="s">
        <v>116</v>
      </c>
      <c r="E51" s="10" t="s">
        <v>13</v>
      </c>
      <c r="F51" s="10" t="s">
        <v>133</v>
      </c>
      <c r="G51" s="11" t="s">
        <v>120</v>
      </c>
      <c r="H51" s="11">
        <v>42527</v>
      </c>
      <c r="I51" s="50" t="s">
        <v>2929</v>
      </c>
      <c r="J51" s="12" t="s">
        <v>21</v>
      </c>
      <c r="K51" s="10" t="s">
        <v>133</v>
      </c>
      <c r="L51" s="20" t="s">
        <v>2444</v>
      </c>
      <c r="M51" s="13" t="s">
        <v>2892</v>
      </c>
      <c r="N51" s="13" t="s">
        <v>2432</v>
      </c>
      <c r="O51" s="59">
        <v>1.1424657534246576</v>
      </c>
      <c r="P51" s="57" t="s">
        <v>2947</v>
      </c>
      <c r="Q51" t="s">
        <v>2960</v>
      </c>
      <c r="R51">
        <v>4</v>
      </c>
    </row>
    <row r="52" spans="1:18" ht="19.149999999999999" customHeight="1" x14ac:dyDescent="0.25">
      <c r="A52" s="10">
        <v>51</v>
      </c>
      <c r="B52" s="10" t="s">
        <v>160</v>
      </c>
      <c r="C52" s="10" t="s">
        <v>167</v>
      </c>
      <c r="D52" s="10" t="s">
        <v>162</v>
      </c>
      <c r="E52" s="10" t="s">
        <v>13</v>
      </c>
      <c r="F52" s="10" t="s">
        <v>14</v>
      </c>
      <c r="G52" s="11" t="s">
        <v>163</v>
      </c>
      <c r="H52" s="11">
        <v>39751</v>
      </c>
      <c r="I52" s="50" t="s">
        <v>2929</v>
      </c>
      <c r="J52" s="12" t="s">
        <v>21</v>
      </c>
      <c r="K52" s="10" t="s">
        <v>168</v>
      </c>
      <c r="L52" s="20" t="s">
        <v>2434</v>
      </c>
      <c r="M52" s="13" t="s">
        <v>2915</v>
      </c>
      <c r="N52" s="13" t="s">
        <v>2432</v>
      </c>
      <c r="O52" s="59">
        <v>8.7479452054794518</v>
      </c>
      <c r="P52" s="57" t="s">
        <v>2949</v>
      </c>
      <c r="Q52" t="s">
        <v>2960</v>
      </c>
      <c r="R52">
        <v>2</v>
      </c>
    </row>
    <row r="53" spans="1:18" ht="19.149999999999999" customHeight="1" x14ac:dyDescent="0.25">
      <c r="A53" s="10">
        <v>52</v>
      </c>
      <c r="B53" s="10" t="s">
        <v>2537</v>
      </c>
      <c r="C53" s="10" t="s">
        <v>169</v>
      </c>
      <c r="D53" s="10" t="s">
        <v>170</v>
      </c>
      <c r="E53" s="10" t="s">
        <v>13</v>
      </c>
      <c r="F53" s="10" t="s">
        <v>143</v>
      </c>
      <c r="G53" s="11" t="s">
        <v>171</v>
      </c>
      <c r="H53" s="11">
        <v>41723</v>
      </c>
      <c r="I53" s="50" t="s">
        <v>2929</v>
      </c>
      <c r="J53" s="12" t="s">
        <v>21</v>
      </c>
      <c r="K53" s="10" t="s">
        <v>143</v>
      </c>
      <c r="L53" s="15" t="s">
        <v>2550</v>
      </c>
      <c r="M53" s="13" t="s">
        <v>2412</v>
      </c>
      <c r="N53" s="13" t="s">
        <v>2427</v>
      </c>
      <c r="O53" s="59">
        <v>3.3452054794520549</v>
      </c>
      <c r="P53" s="57" t="s">
        <v>2948</v>
      </c>
      <c r="Q53" t="s">
        <v>2960</v>
      </c>
      <c r="R53">
        <v>2</v>
      </c>
    </row>
    <row r="54" spans="1:18" ht="19.149999999999999" customHeight="1" x14ac:dyDescent="0.25">
      <c r="A54" s="10">
        <v>53</v>
      </c>
      <c r="B54" s="10" t="s">
        <v>172</v>
      </c>
      <c r="C54" s="10" t="s">
        <v>173</v>
      </c>
      <c r="D54" s="10" t="s">
        <v>174</v>
      </c>
      <c r="E54" s="10" t="s">
        <v>13</v>
      </c>
      <c r="F54" s="10" t="s">
        <v>175</v>
      </c>
      <c r="G54" s="11" t="s">
        <v>176</v>
      </c>
      <c r="H54" s="11">
        <v>42833</v>
      </c>
      <c r="I54" s="47" t="s">
        <v>2928</v>
      </c>
      <c r="J54" s="12" t="s">
        <v>177</v>
      </c>
      <c r="K54" s="10" t="s">
        <v>175</v>
      </c>
      <c r="L54" s="37" t="s">
        <v>2748</v>
      </c>
      <c r="M54" s="40" t="s">
        <v>2408</v>
      </c>
      <c r="N54" s="36" t="s">
        <v>2428</v>
      </c>
      <c r="O54" s="59">
        <v>0.30410958904109592</v>
      </c>
      <c r="P54" s="57" t="s">
        <v>2946</v>
      </c>
      <c r="Q54" t="s">
        <v>2960</v>
      </c>
      <c r="R54">
        <v>1</v>
      </c>
    </row>
    <row r="55" spans="1:18" ht="19.149999999999999" customHeight="1" x14ac:dyDescent="0.25">
      <c r="A55" s="10">
        <v>54</v>
      </c>
      <c r="B55" s="10" t="s">
        <v>66</v>
      </c>
      <c r="C55" s="10" t="s">
        <v>178</v>
      </c>
      <c r="D55" s="10" t="s">
        <v>12</v>
      </c>
      <c r="E55" s="10" t="s">
        <v>13</v>
      </c>
      <c r="F55" s="10" t="s">
        <v>64</v>
      </c>
      <c r="G55" s="11" t="s">
        <v>68</v>
      </c>
      <c r="H55" s="11">
        <v>40630</v>
      </c>
      <c r="I55" s="50" t="s">
        <v>2929</v>
      </c>
      <c r="J55" s="12" t="s">
        <v>21</v>
      </c>
      <c r="K55" s="10" t="s">
        <v>64</v>
      </c>
      <c r="L55" s="17" t="s">
        <v>2398</v>
      </c>
      <c r="M55" s="40" t="s">
        <v>2901</v>
      </c>
      <c r="N55" s="13" t="s">
        <v>2432</v>
      </c>
      <c r="O55" s="59">
        <v>6.3397260273972602</v>
      </c>
      <c r="P55" s="57" t="s">
        <v>2948</v>
      </c>
      <c r="Q55" t="s">
        <v>2960</v>
      </c>
      <c r="R55">
        <v>4</v>
      </c>
    </row>
    <row r="56" spans="1:18" ht="19.149999999999999" customHeight="1" x14ac:dyDescent="0.25">
      <c r="A56" s="10">
        <v>55</v>
      </c>
      <c r="B56" s="10" t="s">
        <v>179</v>
      </c>
      <c r="C56" s="10" t="s">
        <v>180</v>
      </c>
      <c r="D56" s="10" t="s">
        <v>181</v>
      </c>
      <c r="E56" s="10" t="s">
        <v>13</v>
      </c>
      <c r="F56" s="10" t="s">
        <v>78</v>
      </c>
      <c r="G56" s="11" t="s">
        <v>182</v>
      </c>
      <c r="H56" s="11">
        <v>42500</v>
      </c>
      <c r="I56" s="47" t="s">
        <v>2928</v>
      </c>
      <c r="J56" s="12" t="s">
        <v>183</v>
      </c>
      <c r="K56" s="10" t="s">
        <v>78</v>
      </c>
      <c r="L56" s="15" t="s">
        <v>2557</v>
      </c>
      <c r="M56" s="13" t="s">
        <v>2892</v>
      </c>
      <c r="N56" s="13" t="s">
        <v>2432</v>
      </c>
      <c r="O56" s="59">
        <v>1.2164383561643837</v>
      </c>
      <c r="P56" s="57" t="s">
        <v>2946</v>
      </c>
      <c r="Q56" t="s">
        <v>2960</v>
      </c>
      <c r="R56">
        <v>4</v>
      </c>
    </row>
    <row r="57" spans="1:18" ht="19.149999999999999" customHeight="1" x14ac:dyDescent="0.25">
      <c r="A57" s="10">
        <v>56</v>
      </c>
      <c r="B57" s="10" t="s">
        <v>184</v>
      </c>
      <c r="C57" s="10" t="s">
        <v>185</v>
      </c>
      <c r="D57" s="10" t="s">
        <v>186</v>
      </c>
      <c r="E57" s="10" t="s">
        <v>13</v>
      </c>
      <c r="F57" s="10" t="s">
        <v>175</v>
      </c>
      <c r="G57" s="11" t="s">
        <v>187</v>
      </c>
      <c r="H57" s="11">
        <v>41702</v>
      </c>
      <c r="I57" s="50" t="s">
        <v>2929</v>
      </c>
      <c r="J57" s="12" t="s">
        <v>21</v>
      </c>
      <c r="K57" s="10" t="s">
        <v>175</v>
      </c>
      <c r="L57" s="20" t="s">
        <v>2445</v>
      </c>
      <c r="M57" s="19" t="s">
        <v>2408</v>
      </c>
      <c r="N57" s="13" t="s">
        <v>2427</v>
      </c>
      <c r="O57" s="59">
        <v>3.4027397260273973</v>
      </c>
      <c r="P57" s="57" t="s">
        <v>2948</v>
      </c>
      <c r="Q57" t="s">
        <v>2960</v>
      </c>
      <c r="R57">
        <v>1</v>
      </c>
    </row>
    <row r="58" spans="1:18" ht="19.149999999999999" customHeight="1" x14ac:dyDescent="0.25">
      <c r="A58" s="10">
        <v>57</v>
      </c>
      <c r="B58" s="10" t="s">
        <v>66</v>
      </c>
      <c r="C58" s="10" t="s">
        <v>188</v>
      </c>
      <c r="D58" s="10" t="s">
        <v>12</v>
      </c>
      <c r="E58" s="10" t="s">
        <v>13</v>
      </c>
      <c r="F58" s="10" t="s">
        <v>64</v>
      </c>
      <c r="G58" s="11" t="s">
        <v>84</v>
      </c>
      <c r="H58" s="11">
        <v>41663</v>
      </c>
      <c r="I58" s="50" t="s">
        <v>2929</v>
      </c>
      <c r="J58" s="12" t="s">
        <v>21</v>
      </c>
      <c r="K58" s="10" t="s">
        <v>64</v>
      </c>
      <c r="L58" s="17" t="s">
        <v>2398</v>
      </c>
      <c r="M58" s="40" t="s">
        <v>2901</v>
      </c>
      <c r="N58" s="13" t="s">
        <v>2432</v>
      </c>
      <c r="O58" s="59">
        <v>3.5095890410958903</v>
      </c>
      <c r="P58" s="57" t="s">
        <v>2948</v>
      </c>
      <c r="Q58" t="s">
        <v>2960</v>
      </c>
      <c r="R58">
        <v>4</v>
      </c>
    </row>
    <row r="59" spans="1:18" ht="19.149999999999999" customHeight="1" x14ac:dyDescent="0.25">
      <c r="A59" s="10">
        <v>58</v>
      </c>
      <c r="B59" s="38" t="s">
        <v>2866</v>
      </c>
      <c r="C59" s="10" t="s">
        <v>189</v>
      </c>
      <c r="D59" s="10" t="s">
        <v>190</v>
      </c>
      <c r="E59" s="10" t="s">
        <v>13</v>
      </c>
      <c r="F59" s="10" t="s">
        <v>191</v>
      </c>
      <c r="G59" s="11" t="s">
        <v>192</v>
      </c>
      <c r="H59" s="11">
        <v>41037</v>
      </c>
      <c r="I59" s="50" t="s">
        <v>2929</v>
      </c>
      <c r="J59" s="12" t="s">
        <v>21</v>
      </c>
      <c r="K59" s="10" t="s">
        <v>191</v>
      </c>
      <c r="L59" s="15" t="s">
        <v>2867</v>
      </c>
      <c r="M59" s="36" t="s">
        <v>2886</v>
      </c>
      <c r="N59" s="13" t="s">
        <v>2427</v>
      </c>
      <c r="O59" s="59">
        <v>5.2246575342465755</v>
      </c>
      <c r="P59" s="57" t="s">
        <v>2948</v>
      </c>
      <c r="Q59" t="s">
        <v>2960</v>
      </c>
      <c r="R59">
        <v>2</v>
      </c>
    </row>
    <row r="60" spans="1:18" ht="19.149999999999999" customHeight="1" x14ac:dyDescent="0.25">
      <c r="A60" s="10">
        <v>59</v>
      </c>
      <c r="B60" s="10" t="s">
        <v>193</v>
      </c>
      <c r="C60" s="10" t="s">
        <v>194</v>
      </c>
      <c r="D60" s="10" t="s">
        <v>12</v>
      </c>
      <c r="E60" s="10" t="s">
        <v>13</v>
      </c>
      <c r="F60" s="10" t="s">
        <v>82</v>
      </c>
      <c r="G60" s="11" t="s">
        <v>195</v>
      </c>
      <c r="H60" s="11">
        <v>42542</v>
      </c>
      <c r="I60" s="47" t="s">
        <v>2928</v>
      </c>
      <c r="J60" s="12" t="s">
        <v>196</v>
      </c>
      <c r="K60" s="10" t="s">
        <v>82</v>
      </c>
      <c r="L60" s="20" t="s">
        <v>2398</v>
      </c>
      <c r="M60" s="40" t="s">
        <v>2901</v>
      </c>
      <c r="N60" s="13" t="s">
        <v>2432</v>
      </c>
      <c r="O60" s="59">
        <v>1.1013698630136985</v>
      </c>
      <c r="P60" s="57" t="s">
        <v>2946</v>
      </c>
      <c r="Q60" t="s">
        <v>2960</v>
      </c>
      <c r="R60">
        <v>4</v>
      </c>
    </row>
    <row r="61" spans="1:18" ht="19.149999999999999" customHeight="1" x14ac:dyDescent="0.25">
      <c r="A61" s="10">
        <v>60</v>
      </c>
      <c r="B61" s="10" t="s">
        <v>197</v>
      </c>
      <c r="C61" s="10" t="s">
        <v>198</v>
      </c>
      <c r="D61" s="10" t="s">
        <v>199</v>
      </c>
      <c r="E61" s="10" t="s">
        <v>13</v>
      </c>
      <c r="F61" s="10" t="s">
        <v>34</v>
      </c>
      <c r="G61" s="11" t="s">
        <v>35</v>
      </c>
      <c r="H61" s="11">
        <v>40709</v>
      </c>
      <c r="I61" s="50" t="s">
        <v>2929</v>
      </c>
      <c r="J61" s="12" t="s">
        <v>21</v>
      </c>
      <c r="K61" s="10" t="s">
        <v>34</v>
      </c>
      <c r="L61" s="20" t="s">
        <v>2446</v>
      </c>
      <c r="M61" s="19" t="s">
        <v>2419</v>
      </c>
      <c r="N61" s="13" t="s">
        <v>2427</v>
      </c>
      <c r="O61" s="59">
        <v>6.1232876712328768</v>
      </c>
      <c r="P61" s="57" t="s">
        <v>2948</v>
      </c>
      <c r="Q61" t="s">
        <v>2960</v>
      </c>
      <c r="R61">
        <v>2</v>
      </c>
    </row>
    <row r="62" spans="1:18" ht="19.149999999999999" customHeight="1" x14ac:dyDescent="0.25">
      <c r="A62" s="10">
        <v>61</v>
      </c>
      <c r="B62" s="10" t="s">
        <v>130</v>
      </c>
      <c r="C62" s="10" t="s">
        <v>200</v>
      </c>
      <c r="D62" s="10" t="s">
        <v>201</v>
      </c>
      <c r="E62" s="10" t="s">
        <v>13</v>
      </c>
      <c r="F62" s="10" t="s">
        <v>133</v>
      </c>
      <c r="G62" s="11" t="s">
        <v>202</v>
      </c>
      <c r="H62" s="11">
        <v>39638</v>
      </c>
      <c r="I62" s="50" t="s">
        <v>2929</v>
      </c>
      <c r="J62" s="12" t="s">
        <v>21</v>
      </c>
      <c r="K62" s="10" t="s">
        <v>133</v>
      </c>
      <c r="L62" s="20" t="s">
        <v>2443</v>
      </c>
      <c r="M62" s="13" t="s">
        <v>2892</v>
      </c>
      <c r="N62" s="13" t="s">
        <v>2432</v>
      </c>
      <c r="O62" s="59">
        <v>9.0575342465753419</v>
      </c>
      <c r="P62" s="57" t="s">
        <v>2949</v>
      </c>
      <c r="Q62" t="s">
        <v>2960</v>
      </c>
      <c r="R62">
        <v>4</v>
      </c>
    </row>
    <row r="63" spans="1:18" ht="19.149999999999999" customHeight="1" x14ac:dyDescent="0.25">
      <c r="A63" s="10">
        <v>62</v>
      </c>
      <c r="B63" s="10" t="s">
        <v>203</v>
      </c>
      <c r="C63" s="10" t="s">
        <v>204</v>
      </c>
      <c r="D63" s="10" t="s">
        <v>205</v>
      </c>
      <c r="E63" s="10" t="s">
        <v>13</v>
      </c>
      <c r="F63" s="10" t="s">
        <v>175</v>
      </c>
      <c r="G63" s="11" t="s">
        <v>206</v>
      </c>
      <c r="H63" s="11">
        <v>41759</v>
      </c>
      <c r="I63" s="50" t="s">
        <v>2929</v>
      </c>
      <c r="J63" s="12" t="s">
        <v>21</v>
      </c>
      <c r="K63" s="10" t="s">
        <v>175</v>
      </c>
      <c r="L63" s="20" t="s">
        <v>2445</v>
      </c>
      <c r="M63" s="13" t="s">
        <v>2408</v>
      </c>
      <c r="N63" s="13" t="s">
        <v>2427</v>
      </c>
      <c r="O63" s="59">
        <v>3.2465753424657535</v>
      </c>
      <c r="P63" s="57" t="s">
        <v>2948</v>
      </c>
      <c r="Q63" t="s">
        <v>2960</v>
      </c>
      <c r="R63">
        <v>1</v>
      </c>
    </row>
    <row r="64" spans="1:18" ht="19.149999999999999" customHeight="1" x14ac:dyDescent="0.25">
      <c r="A64" s="10">
        <v>63</v>
      </c>
      <c r="B64" s="10" t="s">
        <v>172</v>
      </c>
      <c r="C64" s="10" t="s">
        <v>207</v>
      </c>
      <c r="D64" s="10" t="s">
        <v>208</v>
      </c>
      <c r="E64" s="10" t="s">
        <v>13</v>
      </c>
      <c r="F64" s="10" t="s">
        <v>175</v>
      </c>
      <c r="G64" s="11" t="s">
        <v>152</v>
      </c>
      <c r="H64" s="11">
        <v>40710</v>
      </c>
      <c r="I64" s="50" t="s">
        <v>2929</v>
      </c>
      <c r="J64" s="12" t="s">
        <v>21</v>
      </c>
      <c r="K64" s="10" t="s">
        <v>175</v>
      </c>
      <c r="L64" s="20" t="s">
        <v>2447</v>
      </c>
      <c r="M64" s="13" t="s">
        <v>2408</v>
      </c>
      <c r="N64" s="13" t="s">
        <v>2427</v>
      </c>
      <c r="O64" s="59">
        <v>6.1205479452054794</v>
      </c>
      <c r="P64" s="57" t="s">
        <v>2948</v>
      </c>
      <c r="Q64" t="s">
        <v>2960</v>
      </c>
      <c r="R64">
        <v>1</v>
      </c>
    </row>
    <row r="65" spans="1:18" ht="19.149999999999999" customHeight="1" x14ac:dyDescent="0.25">
      <c r="A65" s="10">
        <v>64</v>
      </c>
      <c r="B65" s="10" t="s">
        <v>172</v>
      </c>
      <c r="C65" s="10" t="s">
        <v>207</v>
      </c>
      <c r="D65" s="10" t="s">
        <v>208</v>
      </c>
      <c r="E65" s="10" t="s">
        <v>13</v>
      </c>
      <c r="F65" s="10" t="s">
        <v>175</v>
      </c>
      <c r="G65" s="11" t="s">
        <v>152</v>
      </c>
      <c r="H65" s="11">
        <v>40710</v>
      </c>
      <c r="I65" s="50" t="s">
        <v>2929</v>
      </c>
      <c r="J65" s="12" t="s">
        <v>21</v>
      </c>
      <c r="K65" s="10" t="s">
        <v>175</v>
      </c>
      <c r="L65" s="20" t="s">
        <v>2447</v>
      </c>
      <c r="M65" s="13" t="s">
        <v>2408</v>
      </c>
      <c r="N65" s="13" t="s">
        <v>2427</v>
      </c>
      <c r="O65" s="59">
        <v>6.1205479452054794</v>
      </c>
      <c r="P65" s="57" t="s">
        <v>2948</v>
      </c>
      <c r="Q65" t="s">
        <v>2960</v>
      </c>
      <c r="R65">
        <v>1</v>
      </c>
    </row>
    <row r="66" spans="1:18" ht="19.149999999999999" customHeight="1" x14ac:dyDescent="0.25">
      <c r="A66" s="10">
        <v>65</v>
      </c>
      <c r="B66" s="10" t="s">
        <v>184</v>
      </c>
      <c r="C66" s="10" t="s">
        <v>209</v>
      </c>
      <c r="D66" s="10" t="s">
        <v>186</v>
      </c>
      <c r="E66" s="10" t="s">
        <v>13</v>
      </c>
      <c r="F66" s="10" t="s">
        <v>175</v>
      </c>
      <c r="G66" s="11" t="s">
        <v>210</v>
      </c>
      <c r="H66" s="11">
        <v>42823</v>
      </c>
      <c r="I66" s="47" t="s">
        <v>2928</v>
      </c>
      <c r="J66" s="12" t="s">
        <v>177</v>
      </c>
      <c r="K66" s="10" t="s">
        <v>175</v>
      </c>
      <c r="L66" s="20" t="s">
        <v>2445</v>
      </c>
      <c r="M66" s="13" t="s">
        <v>2408</v>
      </c>
      <c r="N66" s="13" t="s">
        <v>2427</v>
      </c>
      <c r="O66" s="59">
        <v>0.33150684931506852</v>
      </c>
      <c r="P66" s="57" t="s">
        <v>2946</v>
      </c>
      <c r="Q66" t="s">
        <v>2960</v>
      </c>
      <c r="R66">
        <v>1</v>
      </c>
    </row>
    <row r="67" spans="1:18" ht="19.149999999999999" customHeight="1" x14ac:dyDescent="0.25">
      <c r="A67" s="10">
        <v>66</v>
      </c>
      <c r="B67" s="10" t="s">
        <v>211</v>
      </c>
      <c r="C67" s="10" t="s">
        <v>212</v>
      </c>
      <c r="D67" s="10" t="s">
        <v>213</v>
      </c>
      <c r="E67" s="10" t="s">
        <v>13</v>
      </c>
      <c r="F67" s="10" t="s">
        <v>78</v>
      </c>
      <c r="G67" s="11" t="s">
        <v>214</v>
      </c>
      <c r="H67" s="11">
        <v>42643</v>
      </c>
      <c r="I67" s="47" t="s">
        <v>2928</v>
      </c>
      <c r="J67" s="12" t="s">
        <v>215</v>
      </c>
      <c r="K67" s="10" t="s">
        <v>78</v>
      </c>
      <c r="L67" s="15" t="s">
        <v>2449</v>
      </c>
      <c r="M67" s="40" t="s">
        <v>2904</v>
      </c>
      <c r="N67" s="13" t="s">
        <v>2427</v>
      </c>
      <c r="O67" s="59">
        <v>0.8246575342465754</v>
      </c>
      <c r="P67" s="57" t="s">
        <v>2946</v>
      </c>
      <c r="Q67" t="s">
        <v>2960</v>
      </c>
      <c r="R67">
        <v>1</v>
      </c>
    </row>
    <row r="68" spans="1:18" ht="19.149999999999999" customHeight="1" x14ac:dyDescent="0.25">
      <c r="A68" s="10">
        <v>67</v>
      </c>
      <c r="B68" s="32" t="s">
        <v>2702</v>
      </c>
      <c r="C68" s="10" t="s">
        <v>217</v>
      </c>
      <c r="D68" s="10" t="s">
        <v>218</v>
      </c>
      <c r="E68" s="10" t="s">
        <v>13</v>
      </c>
      <c r="F68" s="10" t="s">
        <v>34</v>
      </c>
      <c r="G68" s="11" t="s">
        <v>219</v>
      </c>
      <c r="H68" s="11">
        <v>40743</v>
      </c>
      <c r="I68" s="50" t="s">
        <v>2929</v>
      </c>
      <c r="J68" s="12" t="s">
        <v>21</v>
      </c>
      <c r="K68" s="10" t="s">
        <v>34</v>
      </c>
      <c r="L68" s="15" t="s">
        <v>216</v>
      </c>
      <c r="M68" s="19" t="s">
        <v>2419</v>
      </c>
      <c r="N68" s="13" t="s">
        <v>2427</v>
      </c>
      <c r="O68" s="59">
        <v>6.0301369863013701</v>
      </c>
      <c r="P68" s="57" t="s">
        <v>2948</v>
      </c>
      <c r="Q68" t="s">
        <v>2960</v>
      </c>
      <c r="R68">
        <v>2</v>
      </c>
    </row>
    <row r="69" spans="1:18" ht="19.149999999999999" customHeight="1" x14ac:dyDescent="0.25">
      <c r="A69" s="10">
        <v>68</v>
      </c>
      <c r="B69" s="10" t="s">
        <v>66</v>
      </c>
      <c r="C69" s="10" t="s">
        <v>220</v>
      </c>
      <c r="D69" s="10" t="s">
        <v>125</v>
      </c>
      <c r="E69" s="10" t="s">
        <v>13</v>
      </c>
      <c r="F69" s="10" t="s">
        <v>64</v>
      </c>
      <c r="G69" s="11" t="s">
        <v>126</v>
      </c>
      <c r="H69" s="11">
        <v>41173</v>
      </c>
      <c r="I69" s="50" t="s">
        <v>2929</v>
      </c>
      <c r="J69" s="12" t="s">
        <v>21</v>
      </c>
      <c r="K69" s="10" t="s">
        <v>64</v>
      </c>
      <c r="L69" s="17" t="s">
        <v>2398</v>
      </c>
      <c r="M69" s="40" t="s">
        <v>2901</v>
      </c>
      <c r="N69" s="13" t="s">
        <v>2432</v>
      </c>
      <c r="O69" s="59">
        <v>4.8520547945205479</v>
      </c>
      <c r="P69" s="57" t="s">
        <v>2948</v>
      </c>
      <c r="Q69" t="s">
        <v>2960</v>
      </c>
      <c r="R69">
        <v>4</v>
      </c>
    </row>
    <row r="70" spans="1:18" ht="19.149999999999999" customHeight="1" x14ac:dyDescent="0.25">
      <c r="A70" s="10">
        <v>69</v>
      </c>
      <c r="B70" s="10" t="s">
        <v>221</v>
      </c>
      <c r="C70" s="10" t="s">
        <v>222</v>
      </c>
      <c r="D70" s="10" t="s">
        <v>63</v>
      </c>
      <c r="E70" s="10" t="s">
        <v>13</v>
      </c>
      <c r="F70" s="10" t="s">
        <v>223</v>
      </c>
      <c r="G70" s="11" t="s">
        <v>35</v>
      </c>
      <c r="H70" s="11">
        <v>40709</v>
      </c>
      <c r="I70" s="50" t="s">
        <v>2929</v>
      </c>
      <c r="J70" s="12" t="s">
        <v>21</v>
      </c>
      <c r="K70" s="10" t="s">
        <v>223</v>
      </c>
      <c r="L70" s="37" t="s">
        <v>2437</v>
      </c>
      <c r="M70" s="36" t="s">
        <v>2412</v>
      </c>
      <c r="N70" s="13" t="s">
        <v>2427</v>
      </c>
      <c r="O70" s="59">
        <v>6.1232876712328768</v>
      </c>
      <c r="P70" s="57" t="s">
        <v>2948</v>
      </c>
      <c r="Q70" t="s">
        <v>2960</v>
      </c>
      <c r="R70">
        <v>2</v>
      </c>
    </row>
    <row r="71" spans="1:18" ht="19.149999999999999" customHeight="1" x14ac:dyDescent="0.25">
      <c r="A71" s="10">
        <v>70</v>
      </c>
      <c r="B71" s="10" t="s">
        <v>224</v>
      </c>
      <c r="C71" s="10" t="s">
        <v>225</v>
      </c>
      <c r="D71" s="10" t="s">
        <v>63</v>
      </c>
      <c r="E71" s="10" t="s">
        <v>13</v>
      </c>
      <c r="F71" s="10" t="s">
        <v>78</v>
      </c>
      <c r="G71" s="11" t="s">
        <v>226</v>
      </c>
      <c r="H71" s="11">
        <v>39584</v>
      </c>
      <c r="I71" s="50" t="s">
        <v>2929</v>
      </c>
      <c r="J71" s="12" t="s">
        <v>21</v>
      </c>
      <c r="K71" s="10" t="s">
        <v>78</v>
      </c>
      <c r="L71" s="15" t="s">
        <v>2558</v>
      </c>
      <c r="M71" s="13" t="s">
        <v>2915</v>
      </c>
      <c r="N71" s="13" t="s">
        <v>2432</v>
      </c>
      <c r="O71" s="59">
        <v>9.205479452054794</v>
      </c>
      <c r="P71" s="57" t="s">
        <v>2949</v>
      </c>
      <c r="Q71" t="s">
        <v>2960</v>
      </c>
      <c r="R71">
        <v>2</v>
      </c>
    </row>
    <row r="72" spans="1:18" ht="19.149999999999999" customHeight="1" x14ac:dyDescent="0.25">
      <c r="A72" s="10">
        <v>71</v>
      </c>
      <c r="B72" s="10" t="s">
        <v>224</v>
      </c>
      <c r="C72" s="10" t="s">
        <v>227</v>
      </c>
      <c r="D72" s="10" t="s">
        <v>63</v>
      </c>
      <c r="E72" s="10" t="s">
        <v>13</v>
      </c>
      <c r="F72" s="10" t="s">
        <v>78</v>
      </c>
      <c r="G72" s="11" t="s">
        <v>228</v>
      </c>
      <c r="H72" s="11">
        <v>40360</v>
      </c>
      <c r="I72" s="50" t="s">
        <v>2929</v>
      </c>
      <c r="J72" s="12" t="s">
        <v>21</v>
      </c>
      <c r="K72" s="10" t="s">
        <v>78</v>
      </c>
      <c r="L72" s="15" t="s">
        <v>2558</v>
      </c>
      <c r="M72" s="13" t="s">
        <v>2915</v>
      </c>
      <c r="N72" s="13" t="s">
        <v>2432</v>
      </c>
      <c r="O72" s="59">
        <v>7.0794520547945208</v>
      </c>
      <c r="P72" s="57" t="s">
        <v>2948</v>
      </c>
      <c r="Q72" t="s">
        <v>2960</v>
      </c>
      <c r="R72">
        <v>2</v>
      </c>
    </row>
    <row r="73" spans="1:18" ht="19.149999999999999" customHeight="1" x14ac:dyDescent="0.25">
      <c r="A73" s="10">
        <v>72</v>
      </c>
      <c r="B73" s="32" t="s">
        <v>2721</v>
      </c>
      <c r="C73" s="10" t="s">
        <v>230</v>
      </c>
      <c r="D73" s="10" t="s">
        <v>231</v>
      </c>
      <c r="E73" s="10" t="s">
        <v>13</v>
      </c>
      <c r="F73" s="10" t="s">
        <v>38</v>
      </c>
      <c r="G73" s="11" t="s">
        <v>232</v>
      </c>
      <c r="H73" s="11">
        <v>42607</v>
      </c>
      <c r="I73" s="47" t="s">
        <v>2928</v>
      </c>
      <c r="J73" s="12" t="s">
        <v>234</v>
      </c>
      <c r="K73" s="10" t="s">
        <v>38</v>
      </c>
      <c r="L73" s="15" t="s">
        <v>229</v>
      </c>
      <c r="M73" s="31" t="s">
        <v>2407</v>
      </c>
      <c r="N73" s="13" t="s">
        <v>2432</v>
      </c>
      <c r="O73" s="59">
        <v>0.92328767123287669</v>
      </c>
      <c r="P73" s="57" t="s">
        <v>2946</v>
      </c>
      <c r="Q73" t="s">
        <v>2960</v>
      </c>
      <c r="R73">
        <v>4</v>
      </c>
    </row>
    <row r="74" spans="1:18" ht="19.149999999999999" customHeight="1" x14ac:dyDescent="0.25">
      <c r="A74" s="10">
        <v>73</v>
      </c>
      <c r="B74" s="10" t="s">
        <v>2506</v>
      </c>
      <c r="C74" s="10" t="s">
        <v>235</v>
      </c>
      <c r="D74" s="10" t="s">
        <v>236</v>
      </c>
      <c r="E74" s="10" t="s">
        <v>13</v>
      </c>
      <c r="F74" s="10" t="s">
        <v>237</v>
      </c>
      <c r="G74" s="11" t="s">
        <v>238</v>
      </c>
      <c r="H74" s="11">
        <v>41095</v>
      </c>
      <c r="I74" s="50" t="s">
        <v>2929</v>
      </c>
      <c r="J74" s="12" t="s">
        <v>21</v>
      </c>
      <c r="K74" s="10" t="s">
        <v>237</v>
      </c>
      <c r="L74" s="15" t="s">
        <v>2500</v>
      </c>
      <c r="M74" s="40" t="s">
        <v>2904</v>
      </c>
      <c r="N74" s="13" t="s">
        <v>2427</v>
      </c>
      <c r="O74" s="59">
        <v>5.065753424657534</v>
      </c>
      <c r="P74" s="57" t="s">
        <v>2948</v>
      </c>
      <c r="Q74" t="s">
        <v>2960</v>
      </c>
      <c r="R74">
        <v>4</v>
      </c>
    </row>
    <row r="75" spans="1:18" ht="19.149999999999999" customHeight="1" x14ac:dyDescent="0.25">
      <c r="A75" s="10">
        <v>74</v>
      </c>
      <c r="B75" s="32" t="s">
        <v>2703</v>
      </c>
      <c r="C75" s="10" t="s">
        <v>239</v>
      </c>
      <c r="D75" s="10" t="s">
        <v>240</v>
      </c>
      <c r="E75" s="10" t="s">
        <v>13</v>
      </c>
      <c r="F75" s="10" t="s">
        <v>34</v>
      </c>
      <c r="G75" s="11" t="s">
        <v>241</v>
      </c>
      <c r="H75" s="11">
        <v>38848</v>
      </c>
      <c r="I75" s="50" t="s">
        <v>2929</v>
      </c>
      <c r="J75" s="12" t="s">
        <v>21</v>
      </c>
      <c r="K75" s="10" t="s">
        <v>34</v>
      </c>
      <c r="L75" s="15" t="s">
        <v>134</v>
      </c>
      <c r="M75" s="19" t="s">
        <v>2419</v>
      </c>
      <c r="N75" s="13" t="s">
        <v>2427</v>
      </c>
      <c r="O75" s="59">
        <v>11.221917808219178</v>
      </c>
      <c r="P75" s="57" t="s">
        <v>2949</v>
      </c>
      <c r="Q75" t="s">
        <v>2960</v>
      </c>
      <c r="R75">
        <v>2</v>
      </c>
    </row>
    <row r="76" spans="1:18" ht="19.149999999999999" customHeight="1" x14ac:dyDescent="0.25">
      <c r="A76" s="10">
        <v>75</v>
      </c>
      <c r="B76" s="10" t="s">
        <v>242</v>
      </c>
      <c r="C76" s="10" t="s">
        <v>243</v>
      </c>
      <c r="D76" s="10" t="s">
        <v>244</v>
      </c>
      <c r="E76" s="10" t="s">
        <v>13</v>
      </c>
      <c r="F76" s="10" t="s">
        <v>78</v>
      </c>
      <c r="G76" s="11" t="s">
        <v>232</v>
      </c>
      <c r="H76" s="11">
        <v>42607</v>
      </c>
      <c r="I76" s="47" t="s">
        <v>2928</v>
      </c>
      <c r="J76" s="12" t="s">
        <v>234</v>
      </c>
      <c r="K76" s="10" t="s">
        <v>78</v>
      </c>
      <c r="L76" s="15" t="s">
        <v>2559</v>
      </c>
      <c r="M76" s="13" t="s">
        <v>2412</v>
      </c>
      <c r="N76" s="13" t="s">
        <v>2432</v>
      </c>
      <c r="O76" s="59">
        <v>0.92328767123287669</v>
      </c>
      <c r="P76" s="57" t="s">
        <v>2946</v>
      </c>
      <c r="Q76" t="s">
        <v>2960</v>
      </c>
      <c r="R76">
        <v>2</v>
      </c>
    </row>
    <row r="77" spans="1:18" ht="19.149999999999999" customHeight="1" x14ac:dyDescent="0.25">
      <c r="A77" s="10">
        <v>76</v>
      </c>
      <c r="B77" s="38" t="s">
        <v>2868</v>
      </c>
      <c r="C77" s="10" t="s">
        <v>245</v>
      </c>
      <c r="D77" s="10" t="s">
        <v>218</v>
      </c>
      <c r="E77" s="10" t="s">
        <v>13</v>
      </c>
      <c r="F77" s="10" t="s">
        <v>191</v>
      </c>
      <c r="G77" s="11" t="s">
        <v>246</v>
      </c>
      <c r="H77" s="11">
        <v>41389</v>
      </c>
      <c r="I77" s="50" t="s">
        <v>2929</v>
      </c>
      <c r="J77" s="12" t="s">
        <v>21</v>
      </c>
      <c r="K77" s="10" t="s">
        <v>191</v>
      </c>
      <c r="L77" s="37" t="s">
        <v>2869</v>
      </c>
      <c r="M77" s="36" t="s">
        <v>2886</v>
      </c>
      <c r="N77" s="13" t="s">
        <v>2427</v>
      </c>
      <c r="O77" s="59">
        <v>4.2602739726027394</v>
      </c>
      <c r="P77" s="57" t="s">
        <v>2948</v>
      </c>
      <c r="Q77" t="s">
        <v>2960</v>
      </c>
      <c r="R77">
        <v>2</v>
      </c>
    </row>
    <row r="78" spans="1:18" ht="19.149999999999999" customHeight="1" x14ac:dyDescent="0.25">
      <c r="A78" s="10">
        <v>77</v>
      </c>
      <c r="B78" s="38" t="s">
        <v>2781</v>
      </c>
      <c r="C78" s="10" t="s">
        <v>247</v>
      </c>
      <c r="D78" s="10" t="s">
        <v>248</v>
      </c>
      <c r="E78" s="10" t="s">
        <v>13</v>
      </c>
      <c r="F78" s="10" t="s">
        <v>249</v>
      </c>
      <c r="G78" s="11" t="s">
        <v>250</v>
      </c>
      <c r="H78" s="11">
        <v>40953</v>
      </c>
      <c r="I78" s="50" t="s">
        <v>2929</v>
      </c>
      <c r="J78" s="12" t="s">
        <v>21</v>
      </c>
      <c r="K78" s="10" t="s">
        <v>249</v>
      </c>
      <c r="L78" s="15" t="s">
        <v>2782</v>
      </c>
      <c r="M78" s="36" t="s">
        <v>2419</v>
      </c>
      <c r="N78" s="13" t="s">
        <v>2427</v>
      </c>
      <c r="O78" s="59">
        <v>5.4547945205479449</v>
      </c>
      <c r="P78" s="57" t="s">
        <v>2948</v>
      </c>
      <c r="Q78" t="s">
        <v>2960</v>
      </c>
      <c r="R78">
        <v>2</v>
      </c>
    </row>
    <row r="79" spans="1:18" ht="19.149999999999999" customHeight="1" x14ac:dyDescent="0.25">
      <c r="A79" s="10">
        <v>78</v>
      </c>
      <c r="B79" s="10" t="s">
        <v>251</v>
      </c>
      <c r="C79" s="10" t="s">
        <v>252</v>
      </c>
      <c r="D79" s="10" t="s">
        <v>63</v>
      </c>
      <c r="E79" s="10" t="s">
        <v>13</v>
      </c>
      <c r="F79" s="10" t="s">
        <v>253</v>
      </c>
      <c r="G79" s="11" t="s">
        <v>35</v>
      </c>
      <c r="H79" s="11">
        <v>40709</v>
      </c>
      <c r="I79" s="50" t="s">
        <v>2929</v>
      </c>
      <c r="J79" s="12" t="s">
        <v>21</v>
      </c>
      <c r="K79" s="10" t="s">
        <v>253</v>
      </c>
      <c r="L79" s="37" t="s">
        <v>2437</v>
      </c>
      <c r="M79" s="36" t="s">
        <v>2412</v>
      </c>
      <c r="N79" s="13" t="s">
        <v>2427</v>
      </c>
      <c r="O79" s="59">
        <v>6.1232876712328768</v>
      </c>
      <c r="P79" s="57" t="s">
        <v>2948</v>
      </c>
      <c r="Q79" t="s">
        <v>2960</v>
      </c>
      <c r="R79">
        <v>2</v>
      </c>
    </row>
    <row r="80" spans="1:18" ht="19.149999999999999" customHeight="1" x14ac:dyDescent="0.25">
      <c r="A80" s="10">
        <v>79</v>
      </c>
      <c r="B80" s="10" t="s">
        <v>254</v>
      </c>
      <c r="C80" s="10" t="s">
        <v>255</v>
      </c>
      <c r="D80" s="10" t="s">
        <v>256</v>
      </c>
      <c r="E80" s="10" t="s">
        <v>13</v>
      </c>
      <c r="F80" s="10" t="s">
        <v>34</v>
      </c>
      <c r="G80" s="11" t="s">
        <v>257</v>
      </c>
      <c r="H80" s="11">
        <v>41729</v>
      </c>
      <c r="I80" s="50" t="s">
        <v>2929</v>
      </c>
      <c r="J80" s="12" t="s">
        <v>21</v>
      </c>
      <c r="K80" s="10" t="s">
        <v>258</v>
      </c>
      <c r="L80" s="15" t="s">
        <v>2517</v>
      </c>
      <c r="M80" s="13" t="s">
        <v>2419</v>
      </c>
      <c r="N80" s="13" t="s">
        <v>2432</v>
      </c>
      <c r="O80" s="59">
        <v>3.3287671232876712</v>
      </c>
      <c r="P80" s="57" t="s">
        <v>2948</v>
      </c>
      <c r="Q80" t="s">
        <v>2960</v>
      </c>
      <c r="R80">
        <v>2</v>
      </c>
    </row>
    <row r="81" spans="1:18" ht="19.149999999999999" customHeight="1" x14ac:dyDescent="0.25">
      <c r="A81" s="10">
        <v>80</v>
      </c>
      <c r="B81" s="27" t="s">
        <v>2661</v>
      </c>
      <c r="C81" s="10" t="s">
        <v>259</v>
      </c>
      <c r="D81" s="10" t="s">
        <v>260</v>
      </c>
      <c r="E81" s="10" t="s">
        <v>13</v>
      </c>
      <c r="F81" s="10" t="s">
        <v>261</v>
      </c>
      <c r="G81" s="11" t="s">
        <v>48</v>
      </c>
      <c r="H81" s="11">
        <v>40689</v>
      </c>
      <c r="I81" s="50" t="s">
        <v>2929</v>
      </c>
      <c r="J81" s="12" t="s">
        <v>21</v>
      </c>
      <c r="K81" s="10" t="s">
        <v>261</v>
      </c>
      <c r="L81" s="26" t="s">
        <v>2661</v>
      </c>
      <c r="M81" s="13" t="s">
        <v>2915</v>
      </c>
      <c r="N81" s="13" t="s">
        <v>2427</v>
      </c>
      <c r="O81" s="59">
        <v>6.1780821917808222</v>
      </c>
      <c r="P81" s="57" t="s">
        <v>2948</v>
      </c>
      <c r="Q81" t="s">
        <v>2960</v>
      </c>
      <c r="R81">
        <v>2</v>
      </c>
    </row>
    <row r="82" spans="1:18" ht="19.149999999999999" customHeight="1" x14ac:dyDescent="0.25">
      <c r="A82" s="10">
        <v>81</v>
      </c>
      <c r="B82" s="10" t="s">
        <v>262</v>
      </c>
      <c r="C82" s="10" t="s">
        <v>263</v>
      </c>
      <c r="D82" s="10" t="s">
        <v>264</v>
      </c>
      <c r="E82" s="10" t="s">
        <v>13</v>
      </c>
      <c r="F82" s="10" t="s">
        <v>143</v>
      </c>
      <c r="G82" s="11" t="s">
        <v>26</v>
      </c>
      <c r="H82" s="11">
        <v>40689</v>
      </c>
      <c r="I82" s="50" t="s">
        <v>2929</v>
      </c>
      <c r="J82" s="12" t="s">
        <v>21</v>
      </c>
      <c r="K82" s="10" t="s">
        <v>143</v>
      </c>
      <c r="L82" s="15" t="s">
        <v>2548</v>
      </c>
      <c r="M82" s="13" t="s">
        <v>2915</v>
      </c>
      <c r="N82" s="13" t="s">
        <v>2427</v>
      </c>
      <c r="O82" s="59">
        <v>6.1780821917808222</v>
      </c>
      <c r="P82" s="57" t="s">
        <v>2948</v>
      </c>
      <c r="Q82" t="s">
        <v>2960</v>
      </c>
      <c r="R82">
        <v>2</v>
      </c>
    </row>
    <row r="83" spans="1:18" ht="19.149999999999999" customHeight="1" x14ac:dyDescent="0.25">
      <c r="A83" s="10">
        <v>82</v>
      </c>
      <c r="B83" s="10" t="s">
        <v>265</v>
      </c>
      <c r="C83" s="10" t="s">
        <v>266</v>
      </c>
      <c r="D83" s="10" t="s">
        <v>267</v>
      </c>
      <c r="E83" s="10" t="s">
        <v>13</v>
      </c>
      <c r="F83" s="10" t="s">
        <v>268</v>
      </c>
      <c r="G83" s="11" t="s">
        <v>269</v>
      </c>
      <c r="H83" s="11">
        <v>36708</v>
      </c>
      <c r="I83" s="50" t="s">
        <v>2929</v>
      </c>
      <c r="J83" s="12" t="s">
        <v>21</v>
      </c>
      <c r="K83" s="10" t="s">
        <v>268</v>
      </c>
      <c r="L83" s="37" t="s">
        <v>2437</v>
      </c>
      <c r="M83" s="36" t="s">
        <v>2412</v>
      </c>
      <c r="N83" s="13" t="s">
        <v>2427</v>
      </c>
      <c r="O83" s="59">
        <v>17.084931506849315</v>
      </c>
      <c r="P83" s="57" t="s">
        <v>2949</v>
      </c>
      <c r="Q83" t="s">
        <v>2960</v>
      </c>
      <c r="R83">
        <v>2</v>
      </c>
    </row>
    <row r="84" spans="1:18" ht="19.149999999999999" customHeight="1" x14ac:dyDescent="0.25">
      <c r="A84" s="10">
        <v>83</v>
      </c>
      <c r="B84" s="32" t="s">
        <v>2704</v>
      </c>
      <c r="C84" s="10" t="s">
        <v>271</v>
      </c>
      <c r="D84" s="10" t="s">
        <v>190</v>
      </c>
      <c r="E84" s="10" t="s">
        <v>13</v>
      </c>
      <c r="F84" s="10" t="s">
        <v>34</v>
      </c>
      <c r="G84" s="11" t="s">
        <v>35</v>
      </c>
      <c r="H84" s="11">
        <v>40709</v>
      </c>
      <c r="I84" s="50" t="s">
        <v>2929</v>
      </c>
      <c r="J84" s="12" t="s">
        <v>21</v>
      </c>
      <c r="K84" s="10" t="s">
        <v>34</v>
      </c>
      <c r="L84" s="15" t="s">
        <v>270</v>
      </c>
      <c r="M84" s="19" t="s">
        <v>2419</v>
      </c>
      <c r="N84" s="13" t="s">
        <v>2427</v>
      </c>
      <c r="O84" s="59">
        <v>6.1232876712328768</v>
      </c>
      <c r="P84" s="57" t="s">
        <v>2948</v>
      </c>
      <c r="Q84" t="s">
        <v>2960</v>
      </c>
      <c r="R84">
        <v>2</v>
      </c>
    </row>
    <row r="85" spans="1:18" ht="19.149999999999999" customHeight="1" x14ac:dyDescent="0.25">
      <c r="A85" s="10">
        <v>84</v>
      </c>
      <c r="B85" s="10" t="s">
        <v>272</v>
      </c>
      <c r="C85" s="10" t="s">
        <v>273</v>
      </c>
      <c r="D85" s="10" t="s">
        <v>240</v>
      </c>
      <c r="E85" s="10" t="s">
        <v>13</v>
      </c>
      <c r="F85" s="10" t="s">
        <v>78</v>
      </c>
      <c r="G85" s="11" t="s">
        <v>274</v>
      </c>
      <c r="H85" s="11">
        <v>42732</v>
      </c>
      <c r="I85" s="47" t="s">
        <v>2928</v>
      </c>
      <c r="J85" s="12" t="s">
        <v>275</v>
      </c>
      <c r="K85" s="10" t="s">
        <v>276</v>
      </c>
      <c r="L85" s="20" t="s">
        <v>2448</v>
      </c>
      <c r="M85" s="40" t="s">
        <v>2902</v>
      </c>
      <c r="N85" s="13" t="s">
        <v>2432</v>
      </c>
      <c r="O85" s="59">
        <v>0.58082191780821912</v>
      </c>
      <c r="P85" s="57" t="s">
        <v>2946</v>
      </c>
      <c r="Q85" t="s">
        <v>2960</v>
      </c>
      <c r="R85">
        <v>2</v>
      </c>
    </row>
    <row r="86" spans="1:18" ht="19.149999999999999" customHeight="1" x14ac:dyDescent="0.25">
      <c r="A86" s="10">
        <v>85</v>
      </c>
      <c r="B86" s="10" t="s">
        <v>272</v>
      </c>
      <c r="C86" s="10" t="s">
        <v>273</v>
      </c>
      <c r="D86" s="10" t="s">
        <v>240</v>
      </c>
      <c r="E86" s="10" t="s">
        <v>13</v>
      </c>
      <c r="F86" s="10" t="s">
        <v>78</v>
      </c>
      <c r="G86" s="11" t="s">
        <v>274</v>
      </c>
      <c r="H86" s="11">
        <v>42732</v>
      </c>
      <c r="I86" s="47" t="s">
        <v>2928</v>
      </c>
      <c r="J86" s="12" t="s">
        <v>275</v>
      </c>
      <c r="K86" s="10" t="s">
        <v>276</v>
      </c>
      <c r="L86" s="20" t="s">
        <v>2448</v>
      </c>
      <c r="M86" s="40" t="s">
        <v>2902</v>
      </c>
      <c r="N86" s="13" t="s">
        <v>2432</v>
      </c>
      <c r="O86" s="59">
        <v>0.58082191780821912</v>
      </c>
      <c r="P86" s="57" t="s">
        <v>2946</v>
      </c>
      <c r="Q86" t="s">
        <v>2960</v>
      </c>
      <c r="R86">
        <v>2</v>
      </c>
    </row>
    <row r="87" spans="1:18" ht="19.149999999999999" customHeight="1" x14ac:dyDescent="0.25">
      <c r="A87" s="10">
        <v>86</v>
      </c>
      <c r="B87" s="10" t="s">
        <v>277</v>
      </c>
      <c r="C87" s="10" t="s">
        <v>278</v>
      </c>
      <c r="D87" s="10" t="s">
        <v>279</v>
      </c>
      <c r="E87" s="10" t="s">
        <v>13</v>
      </c>
      <c r="F87" s="10" t="s">
        <v>175</v>
      </c>
      <c r="G87" s="11" t="s">
        <v>27</v>
      </c>
      <c r="H87" s="11">
        <v>40690</v>
      </c>
      <c r="I87" s="50" t="s">
        <v>2929</v>
      </c>
      <c r="J87" s="12" t="s">
        <v>21</v>
      </c>
      <c r="K87" s="10" t="s">
        <v>175</v>
      </c>
      <c r="L87" s="37" t="s">
        <v>2749</v>
      </c>
      <c r="M87" s="36" t="s">
        <v>2408</v>
      </c>
      <c r="N87" s="36" t="s">
        <v>2428</v>
      </c>
      <c r="O87" s="59">
        <v>6.1753424657534248</v>
      </c>
      <c r="P87" s="57" t="s">
        <v>2948</v>
      </c>
      <c r="Q87" t="s">
        <v>2968</v>
      </c>
    </row>
    <row r="88" spans="1:18" ht="19.149999999999999" customHeight="1" x14ac:dyDescent="0.25">
      <c r="A88" s="10">
        <v>87</v>
      </c>
      <c r="B88" s="10" t="s">
        <v>280</v>
      </c>
      <c r="C88" s="10" t="s">
        <v>281</v>
      </c>
      <c r="D88" s="10" t="s">
        <v>282</v>
      </c>
      <c r="E88" s="10" t="s">
        <v>13</v>
      </c>
      <c r="F88" s="10" t="s">
        <v>133</v>
      </c>
      <c r="G88" s="11" t="s">
        <v>283</v>
      </c>
      <c r="H88" s="11">
        <v>36312</v>
      </c>
      <c r="I88" s="50" t="s">
        <v>2929</v>
      </c>
      <c r="J88" s="12" t="s">
        <v>21</v>
      </c>
      <c r="K88" s="10" t="s">
        <v>133</v>
      </c>
      <c r="L88" s="20" t="s">
        <v>2443</v>
      </c>
      <c r="M88" s="13" t="s">
        <v>2892</v>
      </c>
      <c r="N88" s="13" t="s">
        <v>2432</v>
      </c>
      <c r="O88" s="59">
        <v>18.169863013698631</v>
      </c>
      <c r="P88" s="57" t="s">
        <v>2949</v>
      </c>
      <c r="Q88" t="s">
        <v>2960</v>
      </c>
      <c r="R88">
        <v>4</v>
      </c>
    </row>
    <row r="89" spans="1:18" ht="19.149999999999999" customHeight="1" x14ac:dyDescent="0.25">
      <c r="A89" s="10">
        <v>88</v>
      </c>
      <c r="B89" s="10" t="s">
        <v>284</v>
      </c>
      <c r="C89" s="10" t="s">
        <v>285</v>
      </c>
      <c r="D89" s="10" t="s">
        <v>286</v>
      </c>
      <c r="E89" s="10" t="s">
        <v>13</v>
      </c>
      <c r="F89" s="10" t="s">
        <v>78</v>
      </c>
      <c r="G89" s="11" t="s">
        <v>155</v>
      </c>
      <c r="H89" s="11">
        <v>37223</v>
      </c>
      <c r="I89" s="50" t="s">
        <v>2929</v>
      </c>
      <c r="J89" s="12" t="s">
        <v>21</v>
      </c>
      <c r="K89" s="10" t="s">
        <v>78</v>
      </c>
      <c r="L89" s="15" t="s">
        <v>2571</v>
      </c>
      <c r="M89" s="13" t="s">
        <v>2892</v>
      </c>
      <c r="N89" s="13" t="s">
        <v>2432</v>
      </c>
      <c r="O89" s="59">
        <v>15.673972602739726</v>
      </c>
      <c r="P89" s="57" t="s">
        <v>2949</v>
      </c>
      <c r="Q89" t="s">
        <v>2960</v>
      </c>
      <c r="R89">
        <v>4</v>
      </c>
    </row>
    <row r="90" spans="1:18" ht="19.149999999999999" customHeight="1" x14ac:dyDescent="0.25">
      <c r="A90" s="10">
        <v>89</v>
      </c>
      <c r="B90" s="10" t="s">
        <v>287</v>
      </c>
      <c r="C90" s="10" t="s">
        <v>288</v>
      </c>
      <c r="D90" s="10" t="s">
        <v>289</v>
      </c>
      <c r="E90" s="10" t="s">
        <v>13</v>
      </c>
      <c r="F90" s="10" t="s">
        <v>64</v>
      </c>
      <c r="G90" s="11" t="s">
        <v>290</v>
      </c>
      <c r="H90" s="11">
        <v>42039</v>
      </c>
      <c r="I90" s="50" t="s">
        <v>2929</v>
      </c>
      <c r="J90" s="12" t="s">
        <v>21</v>
      </c>
      <c r="K90" s="10" t="s">
        <v>64</v>
      </c>
      <c r="L90" s="17" t="s">
        <v>2400</v>
      </c>
      <c r="M90" s="13" t="s">
        <v>2407</v>
      </c>
      <c r="N90" s="13" t="s">
        <v>2432</v>
      </c>
      <c r="O90" s="59">
        <v>2.4794520547945207</v>
      </c>
      <c r="P90" s="57" t="s">
        <v>2947</v>
      </c>
      <c r="Q90" t="s">
        <v>2960</v>
      </c>
      <c r="R90">
        <v>4</v>
      </c>
    </row>
    <row r="91" spans="1:18" ht="19.149999999999999" customHeight="1" x14ac:dyDescent="0.25">
      <c r="A91" s="10">
        <v>90</v>
      </c>
      <c r="B91" s="10" t="s">
        <v>291</v>
      </c>
      <c r="C91" s="10" t="s">
        <v>252</v>
      </c>
      <c r="D91" s="10" t="s">
        <v>63</v>
      </c>
      <c r="E91" s="10" t="s">
        <v>13</v>
      </c>
      <c r="F91" s="10" t="s">
        <v>292</v>
      </c>
      <c r="G91" s="11" t="s">
        <v>35</v>
      </c>
      <c r="H91" s="11">
        <v>40709</v>
      </c>
      <c r="I91" s="50" t="s">
        <v>2929</v>
      </c>
      <c r="J91" s="12" t="s">
        <v>21</v>
      </c>
      <c r="K91" s="10" t="s">
        <v>292</v>
      </c>
      <c r="L91" s="20" t="s">
        <v>2437</v>
      </c>
      <c r="M91" s="13" t="s">
        <v>2412</v>
      </c>
      <c r="N91" s="13" t="s">
        <v>2427</v>
      </c>
      <c r="O91" s="59">
        <v>6.1232876712328768</v>
      </c>
      <c r="P91" s="57" t="s">
        <v>2948</v>
      </c>
      <c r="Q91" t="s">
        <v>2960</v>
      </c>
      <c r="R91">
        <v>2</v>
      </c>
    </row>
    <row r="92" spans="1:18" ht="19.149999999999999" customHeight="1" x14ac:dyDescent="0.25">
      <c r="A92" s="10">
        <v>91</v>
      </c>
      <c r="B92" s="10" t="s">
        <v>293</v>
      </c>
      <c r="C92" s="10" t="s">
        <v>294</v>
      </c>
      <c r="D92" s="10" t="s">
        <v>190</v>
      </c>
      <c r="E92" s="10" t="s">
        <v>13</v>
      </c>
      <c r="F92" s="10" t="s">
        <v>34</v>
      </c>
      <c r="G92" s="11" t="s">
        <v>295</v>
      </c>
      <c r="H92" s="11">
        <v>39987</v>
      </c>
      <c r="I92" s="50" t="s">
        <v>2929</v>
      </c>
      <c r="J92" s="12" t="s">
        <v>21</v>
      </c>
      <c r="K92" s="10" t="s">
        <v>34</v>
      </c>
      <c r="L92" s="20" t="s">
        <v>2449</v>
      </c>
      <c r="M92" s="40" t="s">
        <v>2904</v>
      </c>
      <c r="N92" s="13" t="s">
        <v>2427</v>
      </c>
      <c r="O92" s="59">
        <v>8.1013698630136979</v>
      </c>
      <c r="P92" s="57" t="s">
        <v>2949</v>
      </c>
      <c r="Q92" t="s">
        <v>2960</v>
      </c>
      <c r="R92">
        <v>1</v>
      </c>
    </row>
    <row r="93" spans="1:18" ht="19.149999999999999" customHeight="1" x14ac:dyDescent="0.25">
      <c r="A93" s="10">
        <v>92</v>
      </c>
      <c r="B93" s="10" t="s">
        <v>211</v>
      </c>
      <c r="C93" s="10" t="s">
        <v>296</v>
      </c>
      <c r="D93" s="10" t="s">
        <v>297</v>
      </c>
      <c r="E93" s="10" t="s">
        <v>13</v>
      </c>
      <c r="F93" s="10" t="s">
        <v>78</v>
      </c>
      <c r="G93" s="11" t="s">
        <v>298</v>
      </c>
      <c r="H93" s="11">
        <v>39104</v>
      </c>
      <c r="I93" s="50" t="s">
        <v>2929</v>
      </c>
      <c r="J93" s="12" t="s">
        <v>21</v>
      </c>
      <c r="K93" s="10" t="s">
        <v>78</v>
      </c>
      <c r="L93" s="15" t="s">
        <v>2449</v>
      </c>
      <c r="M93" s="40" t="s">
        <v>2904</v>
      </c>
      <c r="N93" s="13" t="s">
        <v>2427</v>
      </c>
      <c r="O93" s="59">
        <v>10.520547945205479</v>
      </c>
      <c r="P93" s="57" t="s">
        <v>2949</v>
      </c>
      <c r="Q93" t="s">
        <v>2960</v>
      </c>
      <c r="R93">
        <v>1</v>
      </c>
    </row>
    <row r="94" spans="1:18" ht="19.149999999999999" customHeight="1" x14ac:dyDescent="0.25">
      <c r="A94" s="10">
        <v>93</v>
      </c>
      <c r="B94" s="10" t="s">
        <v>2561</v>
      </c>
      <c r="C94" s="10" t="s">
        <v>299</v>
      </c>
      <c r="D94" s="10" t="s">
        <v>300</v>
      </c>
      <c r="E94" s="10" t="s">
        <v>13</v>
      </c>
      <c r="F94" s="10" t="s">
        <v>78</v>
      </c>
      <c r="G94" s="11" t="s">
        <v>301</v>
      </c>
      <c r="H94" s="11">
        <v>41220</v>
      </c>
      <c r="I94" s="50" t="s">
        <v>2929</v>
      </c>
      <c r="J94" s="12" t="s">
        <v>21</v>
      </c>
      <c r="K94" s="10" t="s">
        <v>78</v>
      </c>
      <c r="L94" s="15" t="s">
        <v>2561</v>
      </c>
      <c r="M94" s="13" t="s">
        <v>2562</v>
      </c>
      <c r="N94" s="13" t="s">
        <v>2432</v>
      </c>
      <c r="O94" s="59">
        <v>4.7232876712328764</v>
      </c>
      <c r="P94" s="57" t="s">
        <v>2948</v>
      </c>
      <c r="Q94" t="s">
        <v>2960</v>
      </c>
      <c r="R94">
        <v>4</v>
      </c>
    </row>
    <row r="95" spans="1:18" ht="19.149999999999999" customHeight="1" x14ac:dyDescent="0.25">
      <c r="A95" s="10">
        <v>94</v>
      </c>
      <c r="B95" s="10" t="s">
        <v>193</v>
      </c>
      <c r="C95" s="10" t="s">
        <v>302</v>
      </c>
      <c r="D95" s="10" t="s">
        <v>12</v>
      </c>
      <c r="E95" s="10" t="s">
        <v>13</v>
      </c>
      <c r="F95" s="10" t="s">
        <v>303</v>
      </c>
      <c r="G95" s="11" t="s">
        <v>195</v>
      </c>
      <c r="H95" s="11">
        <v>42546</v>
      </c>
      <c r="I95" s="47" t="s">
        <v>2928</v>
      </c>
      <c r="J95" s="12" t="s">
        <v>196</v>
      </c>
      <c r="K95" s="10" t="s">
        <v>303</v>
      </c>
      <c r="L95" s="20" t="s">
        <v>2398</v>
      </c>
      <c r="M95" s="40" t="s">
        <v>2901</v>
      </c>
      <c r="N95" s="13" t="s">
        <v>2432</v>
      </c>
      <c r="O95" s="59">
        <v>1.0904109589041096</v>
      </c>
      <c r="P95" s="57" t="s">
        <v>2946</v>
      </c>
      <c r="Q95" t="s">
        <v>2960</v>
      </c>
      <c r="R95">
        <v>4</v>
      </c>
    </row>
    <row r="96" spans="1:18" ht="19.149999999999999" customHeight="1" x14ac:dyDescent="0.25">
      <c r="A96" s="10">
        <v>95</v>
      </c>
      <c r="B96" s="10" t="s">
        <v>66</v>
      </c>
      <c r="C96" s="10" t="s">
        <v>304</v>
      </c>
      <c r="D96" s="10" t="s">
        <v>105</v>
      </c>
      <c r="E96" s="10" t="s">
        <v>13</v>
      </c>
      <c r="F96" s="10" t="s">
        <v>154</v>
      </c>
      <c r="G96" s="11" t="s">
        <v>305</v>
      </c>
      <c r="H96" s="11">
        <v>38208</v>
      </c>
      <c r="I96" s="50" t="s">
        <v>2929</v>
      </c>
      <c r="J96" s="12" t="s">
        <v>21</v>
      </c>
      <c r="K96" s="10" t="s">
        <v>306</v>
      </c>
      <c r="L96" s="20" t="s">
        <v>2398</v>
      </c>
      <c r="M96" s="40" t="s">
        <v>2901</v>
      </c>
      <c r="N96" s="13" t="s">
        <v>2432</v>
      </c>
      <c r="O96" s="59">
        <v>12.975342465753425</v>
      </c>
      <c r="P96" s="57" t="s">
        <v>2949</v>
      </c>
      <c r="Q96" t="s">
        <v>2960</v>
      </c>
      <c r="R96">
        <v>4</v>
      </c>
    </row>
    <row r="97" spans="1:18" ht="19.149999999999999" customHeight="1" x14ac:dyDescent="0.25">
      <c r="A97" s="10">
        <v>96</v>
      </c>
      <c r="B97" s="10" t="s">
        <v>307</v>
      </c>
      <c r="C97" s="10" t="s">
        <v>308</v>
      </c>
      <c r="D97" s="10" t="s">
        <v>309</v>
      </c>
      <c r="E97" s="10" t="s">
        <v>13</v>
      </c>
      <c r="F97" s="10" t="s">
        <v>64</v>
      </c>
      <c r="G97" s="11" t="s">
        <v>290</v>
      </c>
      <c r="H97" s="11">
        <v>42039</v>
      </c>
      <c r="I97" s="50" t="s">
        <v>2929</v>
      </c>
      <c r="J97" s="12" t="s">
        <v>21</v>
      </c>
      <c r="K97" s="10" t="s">
        <v>64</v>
      </c>
      <c r="L97" s="17" t="s">
        <v>2401</v>
      </c>
      <c r="M97" s="13" t="s">
        <v>2407</v>
      </c>
      <c r="N97" s="13" t="s">
        <v>2432</v>
      </c>
      <c r="O97" s="59">
        <v>2.4794520547945207</v>
      </c>
      <c r="P97" s="57" t="s">
        <v>2947</v>
      </c>
      <c r="Q97" t="s">
        <v>2960</v>
      </c>
      <c r="R97">
        <v>4</v>
      </c>
    </row>
    <row r="98" spans="1:18" ht="19.149999999999999" customHeight="1" x14ac:dyDescent="0.25">
      <c r="A98" s="10">
        <v>97</v>
      </c>
      <c r="B98" s="10" t="s">
        <v>310</v>
      </c>
      <c r="C98" s="10" t="s">
        <v>311</v>
      </c>
      <c r="D98" s="10" t="s">
        <v>312</v>
      </c>
      <c r="E98" s="10" t="s">
        <v>13</v>
      </c>
      <c r="F98" s="10" t="s">
        <v>38</v>
      </c>
      <c r="G98" s="11" t="s">
        <v>313</v>
      </c>
      <c r="H98" s="11">
        <v>38310</v>
      </c>
      <c r="I98" s="50" t="s">
        <v>2929</v>
      </c>
      <c r="J98" s="12" t="s">
        <v>21</v>
      </c>
      <c r="K98" s="10" t="s">
        <v>38</v>
      </c>
      <c r="L98" s="20" t="s">
        <v>2450</v>
      </c>
      <c r="M98" s="13" t="s">
        <v>2553</v>
      </c>
      <c r="N98" s="13" t="s">
        <v>2432</v>
      </c>
      <c r="O98" s="59">
        <v>12.695890410958905</v>
      </c>
      <c r="P98" s="57" t="s">
        <v>2949</v>
      </c>
      <c r="Q98" t="s">
        <v>2960</v>
      </c>
      <c r="R98">
        <v>2</v>
      </c>
    </row>
    <row r="99" spans="1:18" ht="19.149999999999999" customHeight="1" x14ac:dyDescent="0.25">
      <c r="A99" s="10">
        <v>98</v>
      </c>
      <c r="B99" s="10" t="s">
        <v>314</v>
      </c>
      <c r="C99" s="10" t="s">
        <v>315</v>
      </c>
      <c r="D99" s="10" t="s">
        <v>316</v>
      </c>
      <c r="E99" s="10" t="s">
        <v>13</v>
      </c>
      <c r="F99" s="10" t="s">
        <v>78</v>
      </c>
      <c r="G99" s="11" t="s">
        <v>317</v>
      </c>
      <c r="H99" s="11">
        <v>40921</v>
      </c>
      <c r="I99" s="50" t="s">
        <v>2929</v>
      </c>
      <c r="J99" s="12" t="s">
        <v>21</v>
      </c>
      <c r="K99" s="10" t="s">
        <v>78</v>
      </c>
      <c r="L99" s="15" t="s">
        <v>2563</v>
      </c>
      <c r="M99" s="13" t="s">
        <v>2562</v>
      </c>
      <c r="N99" s="13" t="s">
        <v>2432</v>
      </c>
      <c r="O99" s="59">
        <v>5.5424657534246577</v>
      </c>
      <c r="P99" s="57" t="s">
        <v>2948</v>
      </c>
      <c r="Q99" t="s">
        <v>2960</v>
      </c>
      <c r="R99">
        <v>4</v>
      </c>
    </row>
    <row r="100" spans="1:18" ht="19.149999999999999" customHeight="1" x14ac:dyDescent="0.25">
      <c r="A100" s="10">
        <v>99</v>
      </c>
      <c r="B100" s="18" t="s">
        <v>2402</v>
      </c>
      <c r="C100" s="10" t="s">
        <v>318</v>
      </c>
      <c r="D100" s="10" t="s">
        <v>186</v>
      </c>
      <c r="E100" s="10" t="s">
        <v>13</v>
      </c>
      <c r="F100" s="10" t="s">
        <v>64</v>
      </c>
      <c r="G100" s="11" t="s">
        <v>319</v>
      </c>
      <c r="H100" s="11">
        <v>39872</v>
      </c>
      <c r="I100" s="50" t="s">
        <v>2929</v>
      </c>
      <c r="J100" s="12" t="s">
        <v>21</v>
      </c>
      <c r="K100" s="10" t="s">
        <v>64</v>
      </c>
      <c r="L100" s="17" t="s">
        <v>2403</v>
      </c>
      <c r="M100" s="36" t="s">
        <v>2547</v>
      </c>
      <c r="N100" s="13" t="s">
        <v>2432</v>
      </c>
      <c r="O100" s="59">
        <v>8.4164383561643827</v>
      </c>
      <c r="P100" s="57" t="s">
        <v>2949</v>
      </c>
      <c r="Q100" t="s">
        <v>2960</v>
      </c>
      <c r="R100">
        <v>1</v>
      </c>
    </row>
    <row r="101" spans="1:18" ht="19.149999999999999" customHeight="1" x14ac:dyDescent="0.25">
      <c r="A101" s="10">
        <v>100</v>
      </c>
      <c r="B101" s="10" t="s">
        <v>320</v>
      </c>
      <c r="C101" s="10" t="s">
        <v>321</v>
      </c>
      <c r="D101" s="10" t="s">
        <v>111</v>
      </c>
      <c r="E101" s="10" t="s">
        <v>13</v>
      </c>
      <c r="F101" s="10" t="s">
        <v>34</v>
      </c>
      <c r="G101" s="11" t="s">
        <v>137</v>
      </c>
      <c r="H101" s="11">
        <v>39363</v>
      </c>
      <c r="I101" s="50" t="s">
        <v>2929</v>
      </c>
      <c r="J101" s="12" t="s">
        <v>21</v>
      </c>
      <c r="K101" s="10" t="s">
        <v>34</v>
      </c>
      <c r="L101" s="20" t="s">
        <v>2451</v>
      </c>
      <c r="M101" s="19" t="s">
        <v>2419</v>
      </c>
      <c r="N101" s="13" t="s">
        <v>2427</v>
      </c>
      <c r="O101" s="59">
        <v>9.8109589041095884</v>
      </c>
      <c r="P101" s="57" t="s">
        <v>2949</v>
      </c>
      <c r="Q101" t="s">
        <v>2960</v>
      </c>
      <c r="R101">
        <v>2</v>
      </c>
    </row>
    <row r="102" spans="1:18" ht="19.149999999999999" customHeight="1" x14ac:dyDescent="0.25">
      <c r="A102" s="10">
        <v>101</v>
      </c>
      <c r="B102" s="10" t="s">
        <v>114</v>
      </c>
      <c r="C102" s="10" t="s">
        <v>322</v>
      </c>
      <c r="D102" s="10" t="s">
        <v>323</v>
      </c>
      <c r="E102" s="10" t="s">
        <v>13</v>
      </c>
      <c r="F102" s="10" t="s">
        <v>78</v>
      </c>
      <c r="G102" s="11" t="s">
        <v>317</v>
      </c>
      <c r="H102" s="11">
        <v>40921</v>
      </c>
      <c r="I102" s="50" t="s">
        <v>2929</v>
      </c>
      <c r="J102" s="12" t="s">
        <v>21</v>
      </c>
      <c r="K102" s="10" t="s">
        <v>78</v>
      </c>
      <c r="L102" s="20" t="s">
        <v>2440</v>
      </c>
      <c r="M102" s="13" t="s">
        <v>2892</v>
      </c>
      <c r="N102" s="13" t="s">
        <v>2432</v>
      </c>
      <c r="O102" s="59">
        <v>5.5424657534246577</v>
      </c>
      <c r="P102" s="57" t="s">
        <v>2948</v>
      </c>
      <c r="Q102" t="s">
        <v>2960</v>
      </c>
      <c r="R102">
        <v>4</v>
      </c>
    </row>
    <row r="103" spans="1:18" ht="19.149999999999999" customHeight="1" x14ac:dyDescent="0.25">
      <c r="A103" s="10">
        <v>102</v>
      </c>
      <c r="B103" s="10" t="s">
        <v>114</v>
      </c>
      <c r="C103" s="10" t="s">
        <v>322</v>
      </c>
      <c r="D103" s="10" t="s">
        <v>323</v>
      </c>
      <c r="E103" s="10" t="s">
        <v>13</v>
      </c>
      <c r="F103" s="10" t="s">
        <v>78</v>
      </c>
      <c r="G103" s="11" t="s">
        <v>317</v>
      </c>
      <c r="H103" s="11">
        <v>40921</v>
      </c>
      <c r="I103" s="50" t="s">
        <v>2929</v>
      </c>
      <c r="J103" s="12" t="s">
        <v>21</v>
      </c>
      <c r="K103" s="10" t="s">
        <v>78</v>
      </c>
      <c r="L103" s="20" t="s">
        <v>2440</v>
      </c>
      <c r="M103" s="13" t="s">
        <v>2892</v>
      </c>
      <c r="N103" s="13" t="s">
        <v>2432</v>
      </c>
      <c r="O103" s="59">
        <v>5.5424657534246577</v>
      </c>
      <c r="P103" s="57" t="s">
        <v>2948</v>
      </c>
      <c r="Q103" t="s">
        <v>2960</v>
      </c>
      <c r="R103">
        <v>4</v>
      </c>
    </row>
    <row r="104" spans="1:18" ht="19.149999999999999" customHeight="1" x14ac:dyDescent="0.25">
      <c r="A104" s="10">
        <v>103</v>
      </c>
      <c r="B104" s="10" t="s">
        <v>114</v>
      </c>
      <c r="C104" s="10" t="s">
        <v>322</v>
      </c>
      <c r="D104" s="10" t="s">
        <v>323</v>
      </c>
      <c r="E104" s="10" t="s">
        <v>13</v>
      </c>
      <c r="F104" s="10" t="s">
        <v>78</v>
      </c>
      <c r="G104" s="11" t="s">
        <v>317</v>
      </c>
      <c r="H104" s="11">
        <v>40921</v>
      </c>
      <c r="I104" s="50" t="s">
        <v>2929</v>
      </c>
      <c r="J104" s="12" t="s">
        <v>21</v>
      </c>
      <c r="K104" s="10" t="s">
        <v>78</v>
      </c>
      <c r="L104" s="20" t="s">
        <v>2440</v>
      </c>
      <c r="M104" s="13" t="s">
        <v>2892</v>
      </c>
      <c r="N104" s="13" t="s">
        <v>2432</v>
      </c>
      <c r="O104" s="59">
        <v>5.5424657534246577</v>
      </c>
      <c r="P104" s="57" t="s">
        <v>2948</v>
      </c>
      <c r="Q104" t="s">
        <v>2960</v>
      </c>
      <c r="R104">
        <v>4</v>
      </c>
    </row>
    <row r="105" spans="1:18" ht="19.149999999999999" customHeight="1" x14ac:dyDescent="0.25">
      <c r="A105" s="10">
        <v>104</v>
      </c>
      <c r="B105" s="10" t="s">
        <v>324</v>
      </c>
      <c r="C105" s="10" t="s">
        <v>325</v>
      </c>
      <c r="D105" s="10" t="s">
        <v>323</v>
      </c>
      <c r="E105" s="10" t="s">
        <v>13</v>
      </c>
      <c r="F105" s="10" t="s">
        <v>78</v>
      </c>
      <c r="G105" s="11" t="s">
        <v>326</v>
      </c>
      <c r="H105" s="11">
        <v>40290</v>
      </c>
      <c r="I105" s="50" t="s">
        <v>2929</v>
      </c>
      <c r="J105" s="12" t="s">
        <v>21</v>
      </c>
      <c r="K105" s="10" t="s">
        <v>78</v>
      </c>
      <c r="L105" s="20" t="s">
        <v>2452</v>
      </c>
      <c r="M105" s="13" t="s">
        <v>2892</v>
      </c>
      <c r="N105" s="13" t="s">
        <v>2432</v>
      </c>
      <c r="O105" s="59">
        <v>7.2712328767123289</v>
      </c>
      <c r="P105" s="57" t="s">
        <v>2948</v>
      </c>
      <c r="Q105" t="s">
        <v>2960</v>
      </c>
      <c r="R105">
        <v>4</v>
      </c>
    </row>
    <row r="106" spans="1:18" ht="19.149999999999999" customHeight="1" x14ac:dyDescent="0.25">
      <c r="A106" s="10">
        <v>105</v>
      </c>
      <c r="B106" s="10" t="s">
        <v>327</v>
      </c>
      <c r="C106" s="10" t="s">
        <v>328</v>
      </c>
      <c r="D106" s="10" t="s">
        <v>329</v>
      </c>
      <c r="E106" s="10" t="s">
        <v>13</v>
      </c>
      <c r="F106" s="10" t="s">
        <v>78</v>
      </c>
      <c r="G106" s="11" t="s">
        <v>330</v>
      </c>
      <c r="H106" s="11">
        <v>38217</v>
      </c>
      <c r="I106" s="50" t="s">
        <v>2929</v>
      </c>
      <c r="J106" s="12" t="s">
        <v>21</v>
      </c>
      <c r="K106" s="10" t="s">
        <v>78</v>
      </c>
      <c r="L106" s="20" t="s">
        <v>2440</v>
      </c>
      <c r="M106" s="13" t="s">
        <v>2892</v>
      </c>
      <c r="N106" s="13" t="s">
        <v>2432</v>
      </c>
      <c r="O106" s="59">
        <v>12.950684931506849</v>
      </c>
      <c r="P106" s="57" t="s">
        <v>2949</v>
      </c>
      <c r="Q106" t="s">
        <v>2960</v>
      </c>
      <c r="R106">
        <v>4</v>
      </c>
    </row>
    <row r="107" spans="1:18" ht="19.149999999999999" customHeight="1" x14ac:dyDescent="0.25">
      <c r="A107" s="10">
        <v>106</v>
      </c>
      <c r="B107" s="10" t="s">
        <v>331</v>
      </c>
      <c r="C107" s="10" t="s">
        <v>332</v>
      </c>
      <c r="D107" s="10" t="s">
        <v>333</v>
      </c>
      <c r="E107" s="10" t="s">
        <v>13</v>
      </c>
      <c r="F107" s="10" t="s">
        <v>175</v>
      </c>
      <c r="G107" s="11" t="s">
        <v>27</v>
      </c>
      <c r="H107" s="11">
        <v>40690</v>
      </c>
      <c r="I107" s="50" t="s">
        <v>2929</v>
      </c>
      <c r="J107" s="12" t="s">
        <v>21</v>
      </c>
      <c r="K107" s="10" t="s">
        <v>175</v>
      </c>
      <c r="L107" s="20" t="s">
        <v>2445</v>
      </c>
      <c r="M107" s="13" t="s">
        <v>2408</v>
      </c>
      <c r="N107" s="13" t="s">
        <v>2427</v>
      </c>
      <c r="O107" s="59">
        <v>6.1753424657534248</v>
      </c>
      <c r="P107" s="57" t="s">
        <v>2948</v>
      </c>
      <c r="Q107" t="s">
        <v>2960</v>
      </c>
      <c r="R107">
        <v>1</v>
      </c>
    </row>
    <row r="108" spans="1:18" ht="19.149999999999999" customHeight="1" x14ac:dyDescent="0.25">
      <c r="A108" s="10">
        <v>107</v>
      </c>
      <c r="B108" s="10" t="s">
        <v>331</v>
      </c>
      <c r="C108" s="10" t="s">
        <v>332</v>
      </c>
      <c r="D108" s="10" t="s">
        <v>333</v>
      </c>
      <c r="E108" s="10" t="s">
        <v>13</v>
      </c>
      <c r="F108" s="10" t="s">
        <v>175</v>
      </c>
      <c r="G108" s="11" t="s">
        <v>27</v>
      </c>
      <c r="H108" s="11">
        <v>40690</v>
      </c>
      <c r="I108" s="50" t="s">
        <v>2929</v>
      </c>
      <c r="J108" s="12" t="s">
        <v>21</v>
      </c>
      <c r="K108" s="10" t="s">
        <v>175</v>
      </c>
      <c r="L108" s="20" t="s">
        <v>2445</v>
      </c>
      <c r="M108" s="13" t="s">
        <v>2408</v>
      </c>
      <c r="N108" s="13" t="s">
        <v>2427</v>
      </c>
      <c r="O108" s="59">
        <v>6.1753424657534248</v>
      </c>
      <c r="P108" s="57" t="s">
        <v>2948</v>
      </c>
      <c r="Q108" t="s">
        <v>2960</v>
      </c>
      <c r="R108">
        <v>1</v>
      </c>
    </row>
    <row r="109" spans="1:18" ht="19.149999999999999" customHeight="1" x14ac:dyDescent="0.25">
      <c r="A109" s="10">
        <v>108</v>
      </c>
      <c r="B109" s="10" t="s">
        <v>331</v>
      </c>
      <c r="C109" s="10" t="s">
        <v>332</v>
      </c>
      <c r="D109" s="10" t="s">
        <v>333</v>
      </c>
      <c r="E109" s="10" t="s">
        <v>13</v>
      </c>
      <c r="F109" s="10" t="s">
        <v>175</v>
      </c>
      <c r="G109" s="11" t="s">
        <v>27</v>
      </c>
      <c r="H109" s="11">
        <v>40690</v>
      </c>
      <c r="I109" s="50" t="s">
        <v>2929</v>
      </c>
      <c r="J109" s="12" t="s">
        <v>21</v>
      </c>
      <c r="K109" s="10" t="s">
        <v>175</v>
      </c>
      <c r="L109" s="20" t="s">
        <v>2445</v>
      </c>
      <c r="M109" s="13" t="s">
        <v>2408</v>
      </c>
      <c r="N109" s="13" t="s">
        <v>2427</v>
      </c>
      <c r="O109" s="59">
        <v>6.1753424657534248</v>
      </c>
      <c r="P109" s="57" t="s">
        <v>2948</v>
      </c>
      <c r="Q109" t="s">
        <v>2960</v>
      </c>
      <c r="R109">
        <v>1</v>
      </c>
    </row>
    <row r="110" spans="1:18" ht="19.149999999999999" customHeight="1" x14ac:dyDescent="0.25">
      <c r="A110" s="10">
        <v>109</v>
      </c>
      <c r="B110" s="10" t="s">
        <v>331</v>
      </c>
      <c r="C110" s="10" t="s">
        <v>332</v>
      </c>
      <c r="D110" s="10" t="s">
        <v>333</v>
      </c>
      <c r="E110" s="10" t="s">
        <v>13</v>
      </c>
      <c r="F110" s="10" t="s">
        <v>175</v>
      </c>
      <c r="G110" s="11" t="s">
        <v>27</v>
      </c>
      <c r="H110" s="11">
        <v>40690</v>
      </c>
      <c r="I110" s="50" t="s">
        <v>2929</v>
      </c>
      <c r="J110" s="12" t="s">
        <v>21</v>
      </c>
      <c r="K110" s="10" t="s">
        <v>175</v>
      </c>
      <c r="L110" s="20" t="s">
        <v>2445</v>
      </c>
      <c r="M110" s="13" t="s">
        <v>2408</v>
      </c>
      <c r="N110" s="13" t="s">
        <v>2427</v>
      </c>
      <c r="O110" s="59">
        <v>6.1753424657534248</v>
      </c>
      <c r="P110" s="57" t="s">
        <v>2948</v>
      </c>
      <c r="Q110" t="s">
        <v>2960</v>
      </c>
      <c r="R110">
        <v>1</v>
      </c>
    </row>
    <row r="111" spans="1:18" ht="19.149999999999999" customHeight="1" x14ac:dyDescent="0.25">
      <c r="A111" s="10">
        <v>110</v>
      </c>
      <c r="B111" s="10" t="s">
        <v>193</v>
      </c>
      <c r="C111" s="10" t="s">
        <v>334</v>
      </c>
      <c r="D111" s="10" t="s">
        <v>335</v>
      </c>
      <c r="E111" s="10" t="s">
        <v>13</v>
      </c>
      <c r="F111" s="10" t="s">
        <v>303</v>
      </c>
      <c r="G111" s="11" t="s">
        <v>317</v>
      </c>
      <c r="H111" s="11">
        <v>40921</v>
      </c>
      <c r="I111" s="50" t="s">
        <v>2929</v>
      </c>
      <c r="J111" s="12" t="s">
        <v>21</v>
      </c>
      <c r="K111" s="10" t="s">
        <v>303</v>
      </c>
      <c r="L111" s="15" t="s">
        <v>2398</v>
      </c>
      <c r="M111" s="13" t="s">
        <v>2901</v>
      </c>
      <c r="N111" s="13" t="s">
        <v>2432</v>
      </c>
      <c r="O111" s="59">
        <v>5.5424657534246577</v>
      </c>
      <c r="P111" s="57" t="s">
        <v>2948</v>
      </c>
      <c r="Q111" t="s">
        <v>2960</v>
      </c>
      <c r="R111">
        <v>4</v>
      </c>
    </row>
    <row r="112" spans="1:18" ht="19.149999999999999" customHeight="1" x14ac:dyDescent="0.25">
      <c r="A112" s="10">
        <v>111</v>
      </c>
      <c r="B112" s="10" t="s">
        <v>66</v>
      </c>
      <c r="C112" s="10" t="s">
        <v>336</v>
      </c>
      <c r="D112" s="10" t="s">
        <v>12</v>
      </c>
      <c r="E112" s="10" t="s">
        <v>13</v>
      </c>
      <c r="F112" s="10" t="s">
        <v>143</v>
      </c>
      <c r="G112" s="11" t="s">
        <v>68</v>
      </c>
      <c r="H112" s="11">
        <v>40630</v>
      </c>
      <c r="I112" s="50" t="s">
        <v>2929</v>
      </c>
      <c r="J112" s="12" t="s">
        <v>21</v>
      </c>
      <c r="K112" s="10" t="s">
        <v>143</v>
      </c>
      <c r="L112" s="20" t="s">
        <v>2398</v>
      </c>
      <c r="M112" s="40" t="s">
        <v>2901</v>
      </c>
      <c r="N112" s="13" t="s">
        <v>2432</v>
      </c>
      <c r="O112" s="59">
        <v>6.3397260273972602</v>
      </c>
      <c r="P112" s="57" t="s">
        <v>2948</v>
      </c>
      <c r="Q112" t="s">
        <v>2960</v>
      </c>
      <c r="R112">
        <v>4</v>
      </c>
    </row>
    <row r="113" spans="1:18" ht="19.149999999999999" customHeight="1" x14ac:dyDescent="0.25">
      <c r="A113" s="10">
        <v>112</v>
      </c>
      <c r="B113" s="38" t="s">
        <v>2784</v>
      </c>
      <c r="C113" s="10" t="s">
        <v>338</v>
      </c>
      <c r="D113" s="10" t="s">
        <v>339</v>
      </c>
      <c r="E113" s="10" t="s">
        <v>13</v>
      </c>
      <c r="F113" s="10" t="s">
        <v>82</v>
      </c>
      <c r="G113" s="11" t="s">
        <v>340</v>
      </c>
      <c r="H113" s="11">
        <v>42734</v>
      </c>
      <c r="I113" s="47" t="s">
        <v>2928</v>
      </c>
      <c r="J113" s="12" t="s">
        <v>341</v>
      </c>
      <c r="K113" s="10" t="s">
        <v>82</v>
      </c>
      <c r="L113" s="15" t="s">
        <v>337</v>
      </c>
      <c r="M113" s="36" t="s">
        <v>2553</v>
      </c>
      <c r="N113" s="36" t="s">
        <v>2428</v>
      </c>
      <c r="O113" s="59">
        <v>0.57534246575342463</v>
      </c>
      <c r="P113" s="57" t="s">
        <v>2946</v>
      </c>
      <c r="Q113" t="s">
        <v>2960</v>
      </c>
      <c r="R113">
        <v>2</v>
      </c>
    </row>
    <row r="114" spans="1:18" ht="19.149999999999999" customHeight="1" x14ac:dyDescent="0.25">
      <c r="A114" s="10">
        <v>113</v>
      </c>
      <c r="B114" s="10" t="s">
        <v>193</v>
      </c>
      <c r="C114" s="10" t="s">
        <v>334</v>
      </c>
      <c r="D114" s="10" t="s">
        <v>335</v>
      </c>
      <c r="E114" s="10" t="s">
        <v>13</v>
      </c>
      <c r="F114" s="10" t="s">
        <v>342</v>
      </c>
      <c r="G114" s="11" t="s">
        <v>343</v>
      </c>
      <c r="H114" s="11">
        <v>41149</v>
      </c>
      <c r="I114" s="50" t="s">
        <v>2929</v>
      </c>
      <c r="J114" s="12" t="s">
        <v>21</v>
      </c>
      <c r="K114" s="10" t="s">
        <v>342</v>
      </c>
      <c r="L114" s="20" t="s">
        <v>2398</v>
      </c>
      <c r="M114" s="40" t="s">
        <v>2901</v>
      </c>
      <c r="N114" s="13" t="s">
        <v>2432</v>
      </c>
      <c r="O114" s="59">
        <v>4.9178082191780819</v>
      </c>
      <c r="P114" s="57" t="s">
        <v>2948</v>
      </c>
      <c r="Q114" t="s">
        <v>2960</v>
      </c>
      <c r="R114">
        <v>4</v>
      </c>
    </row>
    <row r="115" spans="1:18" ht="19.149999999999999" customHeight="1" x14ac:dyDescent="0.25">
      <c r="A115" s="10">
        <v>114</v>
      </c>
      <c r="B115" s="10" t="s">
        <v>344</v>
      </c>
      <c r="C115" s="10" t="s">
        <v>345</v>
      </c>
      <c r="D115" s="10" t="s">
        <v>346</v>
      </c>
      <c r="E115" s="10" t="s">
        <v>13</v>
      </c>
      <c r="F115" s="10" t="s">
        <v>347</v>
      </c>
      <c r="G115" s="11" t="s">
        <v>348</v>
      </c>
      <c r="H115" s="11">
        <v>40889</v>
      </c>
      <c r="I115" s="50" t="s">
        <v>2929</v>
      </c>
      <c r="J115" s="12" t="s">
        <v>21</v>
      </c>
      <c r="K115" s="10" t="s">
        <v>349</v>
      </c>
      <c r="L115" s="26" t="s">
        <v>2638</v>
      </c>
      <c r="M115" s="25" t="s">
        <v>2412</v>
      </c>
      <c r="N115" s="13" t="s">
        <v>2427</v>
      </c>
      <c r="O115" s="59">
        <v>5.6301369863013697</v>
      </c>
      <c r="P115" s="57" t="s">
        <v>2948</v>
      </c>
      <c r="Q115" t="s">
        <v>2960</v>
      </c>
      <c r="R115">
        <v>2</v>
      </c>
    </row>
    <row r="116" spans="1:18" ht="19.149999999999999" customHeight="1" x14ac:dyDescent="0.25">
      <c r="A116" s="10">
        <v>115</v>
      </c>
      <c r="B116" s="10" t="s">
        <v>350</v>
      </c>
      <c r="C116" s="10" t="s">
        <v>351</v>
      </c>
      <c r="D116" s="10" t="s">
        <v>339</v>
      </c>
      <c r="E116" s="10" t="s">
        <v>13</v>
      </c>
      <c r="F116" s="10" t="s">
        <v>253</v>
      </c>
      <c r="G116" s="11" t="s">
        <v>352</v>
      </c>
      <c r="H116" s="11">
        <v>41199</v>
      </c>
      <c r="I116" s="50" t="s">
        <v>2929</v>
      </c>
      <c r="J116" s="12" t="s">
        <v>21</v>
      </c>
      <c r="K116" s="10" t="s">
        <v>253</v>
      </c>
      <c r="L116" s="20" t="s">
        <v>2453</v>
      </c>
      <c r="M116" s="23" t="s">
        <v>2553</v>
      </c>
      <c r="N116" s="13" t="s">
        <v>2432</v>
      </c>
      <c r="O116" s="59">
        <v>4.7808219178082192</v>
      </c>
      <c r="P116" s="57" t="s">
        <v>2948</v>
      </c>
      <c r="Q116" t="s">
        <v>2960</v>
      </c>
      <c r="R116">
        <v>2</v>
      </c>
    </row>
    <row r="117" spans="1:18" ht="19.149999999999999" customHeight="1" x14ac:dyDescent="0.25">
      <c r="A117" s="10">
        <v>116</v>
      </c>
      <c r="B117" s="38" t="s">
        <v>2863</v>
      </c>
      <c r="C117" s="10" t="s">
        <v>354</v>
      </c>
      <c r="D117" s="10" t="s">
        <v>355</v>
      </c>
      <c r="E117" s="10" t="s">
        <v>13</v>
      </c>
      <c r="F117" s="10" t="s">
        <v>38</v>
      </c>
      <c r="G117" s="11" t="s">
        <v>356</v>
      </c>
      <c r="H117" s="11">
        <v>41016</v>
      </c>
      <c r="I117" s="50" t="s">
        <v>2929</v>
      </c>
      <c r="J117" s="12" t="s">
        <v>21</v>
      </c>
      <c r="K117" s="10" t="s">
        <v>49</v>
      </c>
      <c r="L117" s="15" t="s">
        <v>353</v>
      </c>
      <c r="M117" s="36" t="s">
        <v>2412</v>
      </c>
      <c r="N117" s="13" t="s">
        <v>2432</v>
      </c>
      <c r="O117" s="59">
        <v>5.2821917808219174</v>
      </c>
      <c r="P117" s="57" t="s">
        <v>2948</v>
      </c>
      <c r="Q117" t="s">
        <v>2960</v>
      </c>
      <c r="R117">
        <v>2</v>
      </c>
    </row>
    <row r="118" spans="1:18" ht="19.149999999999999" customHeight="1" x14ac:dyDescent="0.25">
      <c r="A118" s="10">
        <v>117</v>
      </c>
      <c r="B118" s="10" t="s">
        <v>357</v>
      </c>
      <c r="C118" s="10" t="s">
        <v>358</v>
      </c>
      <c r="D118" s="10" t="s">
        <v>359</v>
      </c>
      <c r="E118" s="10" t="s">
        <v>13</v>
      </c>
      <c r="F118" s="10" t="s">
        <v>78</v>
      </c>
      <c r="G118" s="11" t="s">
        <v>360</v>
      </c>
      <c r="H118" s="11">
        <v>39692</v>
      </c>
      <c r="I118" s="50" t="s">
        <v>2929</v>
      </c>
      <c r="J118" s="12" t="s">
        <v>21</v>
      </c>
      <c r="K118" s="10" t="s">
        <v>78</v>
      </c>
      <c r="L118" s="15" t="s">
        <v>2564</v>
      </c>
      <c r="M118" s="13" t="s">
        <v>2547</v>
      </c>
      <c r="N118" s="13" t="s">
        <v>2427</v>
      </c>
      <c r="O118" s="59">
        <v>8.9095890410958898</v>
      </c>
      <c r="P118" s="57" t="s">
        <v>2949</v>
      </c>
      <c r="Q118" t="s">
        <v>2960</v>
      </c>
      <c r="R118">
        <v>1</v>
      </c>
    </row>
    <row r="119" spans="1:18" ht="19.149999999999999" customHeight="1" x14ac:dyDescent="0.25">
      <c r="A119" s="10">
        <v>118</v>
      </c>
      <c r="B119" s="27" t="s">
        <v>2643</v>
      </c>
      <c r="C119" s="10" t="s">
        <v>361</v>
      </c>
      <c r="D119" s="10" t="s">
        <v>362</v>
      </c>
      <c r="E119" s="10" t="s">
        <v>13</v>
      </c>
      <c r="F119" s="10" t="s">
        <v>363</v>
      </c>
      <c r="G119" s="11" t="s">
        <v>364</v>
      </c>
      <c r="H119" s="11">
        <v>42536</v>
      </c>
      <c r="I119" s="50" t="s">
        <v>2929</v>
      </c>
      <c r="J119" s="12" t="s">
        <v>21</v>
      </c>
      <c r="K119" s="10" t="s">
        <v>366</v>
      </c>
      <c r="L119" s="26" t="s">
        <v>2643</v>
      </c>
      <c r="M119" s="25" t="s">
        <v>2892</v>
      </c>
      <c r="N119" s="13" t="s">
        <v>2427</v>
      </c>
      <c r="O119" s="59">
        <v>1.1178082191780823</v>
      </c>
      <c r="P119" s="57" t="s">
        <v>2947</v>
      </c>
      <c r="Q119" t="s">
        <v>2960</v>
      </c>
      <c r="R119">
        <v>4</v>
      </c>
    </row>
    <row r="120" spans="1:18" ht="19.149999999999999" customHeight="1" x14ac:dyDescent="0.25">
      <c r="A120" s="10">
        <v>119</v>
      </c>
      <c r="B120" s="10" t="s">
        <v>350</v>
      </c>
      <c r="C120" s="10" t="s">
        <v>351</v>
      </c>
      <c r="D120" s="10" t="s">
        <v>339</v>
      </c>
      <c r="E120" s="10" t="s">
        <v>13</v>
      </c>
      <c r="F120" s="10" t="s">
        <v>82</v>
      </c>
      <c r="G120" s="11" t="s">
        <v>48</v>
      </c>
      <c r="H120" s="11">
        <v>40689</v>
      </c>
      <c r="I120" s="50" t="s">
        <v>2929</v>
      </c>
      <c r="J120" s="12" t="s">
        <v>21</v>
      </c>
      <c r="K120" s="10" t="s">
        <v>82</v>
      </c>
      <c r="L120" s="20" t="s">
        <v>2453</v>
      </c>
      <c r="M120" s="23" t="s">
        <v>2553</v>
      </c>
      <c r="N120" s="13" t="s">
        <v>2432</v>
      </c>
      <c r="O120" s="59">
        <v>6.1780821917808222</v>
      </c>
      <c r="P120" s="57" t="s">
        <v>2948</v>
      </c>
      <c r="Q120" t="s">
        <v>2960</v>
      </c>
      <c r="R120">
        <v>2</v>
      </c>
    </row>
    <row r="121" spans="1:18" ht="19.149999999999999" customHeight="1" x14ac:dyDescent="0.25">
      <c r="A121" s="10">
        <v>120</v>
      </c>
      <c r="B121" s="10" t="s">
        <v>350</v>
      </c>
      <c r="C121" s="10" t="s">
        <v>351</v>
      </c>
      <c r="D121" s="10" t="s">
        <v>339</v>
      </c>
      <c r="E121" s="10" t="s">
        <v>13</v>
      </c>
      <c r="F121" s="10" t="s">
        <v>82</v>
      </c>
      <c r="G121" s="11" t="s">
        <v>48</v>
      </c>
      <c r="H121" s="11">
        <v>40689</v>
      </c>
      <c r="I121" s="50" t="s">
        <v>2929</v>
      </c>
      <c r="J121" s="12" t="s">
        <v>21</v>
      </c>
      <c r="K121" s="10" t="s">
        <v>82</v>
      </c>
      <c r="L121" s="20" t="s">
        <v>2453</v>
      </c>
      <c r="M121" s="23" t="s">
        <v>2553</v>
      </c>
      <c r="N121" s="13" t="s">
        <v>2432</v>
      </c>
      <c r="O121" s="59">
        <v>6.1780821917808222</v>
      </c>
      <c r="P121" s="57" t="s">
        <v>2948</v>
      </c>
      <c r="Q121" t="s">
        <v>2960</v>
      </c>
      <c r="R121">
        <v>2</v>
      </c>
    </row>
    <row r="122" spans="1:18" ht="19.149999999999999" customHeight="1" x14ac:dyDescent="0.25">
      <c r="A122" s="10">
        <v>121</v>
      </c>
      <c r="B122" s="10" t="s">
        <v>2551</v>
      </c>
      <c r="C122" s="10" t="s">
        <v>367</v>
      </c>
      <c r="D122" s="10" t="s">
        <v>368</v>
      </c>
      <c r="E122" s="10" t="s">
        <v>13</v>
      </c>
      <c r="F122" s="10" t="s">
        <v>143</v>
      </c>
      <c r="G122" s="11" t="s">
        <v>48</v>
      </c>
      <c r="H122" s="11">
        <v>40689</v>
      </c>
      <c r="I122" s="50" t="s">
        <v>2929</v>
      </c>
      <c r="J122" s="12" t="s">
        <v>21</v>
      </c>
      <c r="K122" s="10" t="s">
        <v>143</v>
      </c>
      <c r="L122" s="15" t="s">
        <v>2552</v>
      </c>
      <c r="M122" s="13" t="s">
        <v>2412</v>
      </c>
      <c r="N122" s="13" t="s">
        <v>2427</v>
      </c>
      <c r="O122" s="59">
        <v>6.1780821917808222</v>
      </c>
      <c r="P122" s="57" t="s">
        <v>2948</v>
      </c>
      <c r="Q122" t="s">
        <v>2960</v>
      </c>
      <c r="R122">
        <v>2</v>
      </c>
    </row>
    <row r="123" spans="1:18" ht="19.149999999999999" customHeight="1" x14ac:dyDescent="0.25">
      <c r="A123" s="10">
        <v>122</v>
      </c>
      <c r="B123" s="10" t="s">
        <v>369</v>
      </c>
      <c r="C123" s="10" t="s">
        <v>370</v>
      </c>
      <c r="D123" s="10" t="s">
        <v>371</v>
      </c>
      <c r="E123" s="10" t="s">
        <v>13</v>
      </c>
      <c r="F123" s="10" t="s">
        <v>133</v>
      </c>
      <c r="G123" s="11" t="s">
        <v>372</v>
      </c>
      <c r="H123" s="11">
        <v>37932</v>
      </c>
      <c r="I123" s="50" t="s">
        <v>2929</v>
      </c>
      <c r="J123" s="12" t="s">
        <v>21</v>
      </c>
      <c r="K123" s="10" t="s">
        <v>2979</v>
      </c>
      <c r="L123" s="15" t="s">
        <v>2460</v>
      </c>
      <c r="M123" s="40" t="s">
        <v>2412</v>
      </c>
      <c r="N123" s="13" t="s">
        <v>2427</v>
      </c>
      <c r="O123" s="59">
        <v>13.731506849315069</v>
      </c>
      <c r="P123" s="57" t="s">
        <v>2949</v>
      </c>
      <c r="Q123" t="s">
        <v>2960</v>
      </c>
      <c r="R123">
        <v>2</v>
      </c>
    </row>
    <row r="124" spans="1:18" ht="19.149999999999999" customHeight="1" x14ac:dyDescent="0.25">
      <c r="A124" s="10">
        <v>123</v>
      </c>
      <c r="B124" s="10" t="s">
        <v>350</v>
      </c>
      <c r="C124" s="10" t="s">
        <v>373</v>
      </c>
      <c r="D124" s="10" t="s">
        <v>374</v>
      </c>
      <c r="E124" s="10" t="s">
        <v>13</v>
      </c>
      <c r="F124" s="10" t="s">
        <v>82</v>
      </c>
      <c r="G124" s="11" t="s">
        <v>375</v>
      </c>
      <c r="H124" s="11">
        <v>38539</v>
      </c>
      <c r="I124" s="50" t="s">
        <v>2929</v>
      </c>
      <c r="J124" s="12" t="s">
        <v>21</v>
      </c>
      <c r="K124" s="10" t="s">
        <v>82</v>
      </c>
      <c r="L124" s="20" t="s">
        <v>2453</v>
      </c>
      <c r="M124" s="13" t="s">
        <v>2553</v>
      </c>
      <c r="N124" s="13" t="s">
        <v>2432</v>
      </c>
      <c r="O124" s="59">
        <v>12.068493150684931</v>
      </c>
      <c r="P124" s="57" t="s">
        <v>2949</v>
      </c>
      <c r="Q124" t="s">
        <v>2960</v>
      </c>
      <c r="R124">
        <v>2</v>
      </c>
    </row>
    <row r="125" spans="1:18" ht="19.149999999999999" customHeight="1" x14ac:dyDescent="0.25">
      <c r="A125" s="10">
        <v>124</v>
      </c>
      <c r="B125" s="10" t="s">
        <v>310</v>
      </c>
      <c r="C125" s="10" t="s">
        <v>376</v>
      </c>
      <c r="D125" s="10" t="s">
        <v>377</v>
      </c>
      <c r="E125" s="10" t="s">
        <v>13</v>
      </c>
      <c r="F125" s="10" t="s">
        <v>303</v>
      </c>
      <c r="G125" s="11" t="s">
        <v>378</v>
      </c>
      <c r="H125" s="11">
        <v>37565</v>
      </c>
      <c r="I125" s="50" t="s">
        <v>2929</v>
      </c>
      <c r="J125" s="12" t="s">
        <v>21</v>
      </c>
      <c r="K125" s="10" t="s">
        <v>303</v>
      </c>
      <c r="L125" s="20" t="s">
        <v>2450</v>
      </c>
      <c r="M125" s="13" t="s">
        <v>2553</v>
      </c>
      <c r="N125" s="13" t="s">
        <v>2432</v>
      </c>
      <c r="O125" s="59">
        <v>14.736986301369862</v>
      </c>
      <c r="P125" s="57" t="s">
        <v>2949</v>
      </c>
      <c r="Q125" t="s">
        <v>2960</v>
      </c>
      <c r="R125">
        <v>2</v>
      </c>
    </row>
    <row r="126" spans="1:18" ht="19.149999999999999" customHeight="1" x14ac:dyDescent="0.25">
      <c r="A126" s="10">
        <v>125</v>
      </c>
      <c r="B126" s="10" t="s">
        <v>379</v>
      </c>
      <c r="C126" s="10" t="s">
        <v>380</v>
      </c>
      <c r="D126" s="10" t="s">
        <v>381</v>
      </c>
      <c r="E126" s="10" t="s">
        <v>13</v>
      </c>
      <c r="F126" s="10" t="s">
        <v>78</v>
      </c>
      <c r="G126" s="11" t="s">
        <v>382</v>
      </c>
      <c r="H126" s="11">
        <v>37527</v>
      </c>
      <c r="I126" s="50" t="s">
        <v>2929</v>
      </c>
      <c r="J126" s="12" t="s">
        <v>21</v>
      </c>
      <c r="K126" s="10" t="s">
        <v>78</v>
      </c>
      <c r="L126" s="15" t="s">
        <v>2557</v>
      </c>
      <c r="M126" s="13" t="s">
        <v>2892</v>
      </c>
      <c r="N126" s="13" t="s">
        <v>2432</v>
      </c>
      <c r="O126" s="59">
        <v>14.841095890410958</v>
      </c>
      <c r="P126" s="57" t="s">
        <v>2949</v>
      </c>
      <c r="Q126" t="s">
        <v>2960</v>
      </c>
      <c r="R126">
        <v>4</v>
      </c>
    </row>
    <row r="127" spans="1:18" ht="19.149999999999999" customHeight="1" x14ac:dyDescent="0.25">
      <c r="A127" s="10">
        <v>126</v>
      </c>
      <c r="B127" s="10" t="s">
        <v>172</v>
      </c>
      <c r="C127" s="10" t="s">
        <v>383</v>
      </c>
      <c r="D127" s="10" t="s">
        <v>279</v>
      </c>
      <c r="E127" s="10" t="s">
        <v>13</v>
      </c>
      <c r="F127" s="10" t="s">
        <v>175</v>
      </c>
      <c r="G127" s="11" t="s">
        <v>384</v>
      </c>
      <c r="H127" s="11">
        <v>40049</v>
      </c>
      <c r="I127" s="50" t="s">
        <v>2929</v>
      </c>
      <c r="J127" s="12" t="s">
        <v>21</v>
      </c>
      <c r="K127" s="10" t="s">
        <v>175</v>
      </c>
      <c r="L127" s="37" t="s">
        <v>2748</v>
      </c>
      <c r="M127" s="40" t="s">
        <v>2408</v>
      </c>
      <c r="N127" s="36" t="s">
        <v>2428</v>
      </c>
      <c r="O127" s="59">
        <v>7.9315068493150687</v>
      </c>
      <c r="P127" s="57" t="s">
        <v>2948</v>
      </c>
      <c r="Q127" t="s">
        <v>2960</v>
      </c>
      <c r="R127">
        <v>1</v>
      </c>
    </row>
    <row r="128" spans="1:18" ht="19.149999999999999" customHeight="1" x14ac:dyDescent="0.25">
      <c r="A128" s="10">
        <v>127</v>
      </c>
      <c r="B128" s="10" t="s">
        <v>385</v>
      </c>
      <c r="C128" s="10" t="s">
        <v>386</v>
      </c>
      <c r="D128" s="10" t="s">
        <v>387</v>
      </c>
      <c r="E128" s="10" t="s">
        <v>13</v>
      </c>
      <c r="F128" s="10" t="s">
        <v>154</v>
      </c>
      <c r="G128" s="11" t="s">
        <v>298</v>
      </c>
      <c r="H128" s="11">
        <v>39104</v>
      </c>
      <c r="I128" s="50" t="s">
        <v>2929</v>
      </c>
      <c r="J128" s="12" t="s">
        <v>21</v>
      </c>
      <c r="K128" s="10" t="s">
        <v>306</v>
      </c>
      <c r="L128" s="26" t="s">
        <v>2639</v>
      </c>
      <c r="M128" s="25" t="s">
        <v>2412</v>
      </c>
      <c r="N128" s="13" t="s">
        <v>2432</v>
      </c>
      <c r="O128" s="59">
        <v>10.520547945205479</v>
      </c>
      <c r="P128" s="57" t="s">
        <v>2949</v>
      </c>
      <c r="Q128" t="s">
        <v>2960</v>
      </c>
      <c r="R128">
        <v>2</v>
      </c>
    </row>
    <row r="129" spans="1:18" ht="19.149999999999999" customHeight="1" x14ac:dyDescent="0.25">
      <c r="A129" s="10">
        <v>128</v>
      </c>
      <c r="B129" s="10" t="s">
        <v>388</v>
      </c>
      <c r="C129" s="10" t="s">
        <v>389</v>
      </c>
      <c r="D129" s="10" t="s">
        <v>390</v>
      </c>
      <c r="E129" s="10" t="s">
        <v>13</v>
      </c>
      <c r="F129" s="10" t="s">
        <v>237</v>
      </c>
      <c r="G129" s="11" t="s">
        <v>391</v>
      </c>
      <c r="H129" s="11">
        <v>40494</v>
      </c>
      <c r="I129" s="50" t="s">
        <v>2929</v>
      </c>
      <c r="J129" s="12" t="s">
        <v>21</v>
      </c>
      <c r="K129" s="10" t="s">
        <v>237</v>
      </c>
      <c r="L129" s="15" t="s">
        <v>2499</v>
      </c>
      <c r="M129" s="40" t="s">
        <v>2902</v>
      </c>
      <c r="N129" s="13" t="s">
        <v>2432</v>
      </c>
      <c r="O129" s="59">
        <v>6.7123287671232879</v>
      </c>
      <c r="P129" s="57" t="s">
        <v>2948</v>
      </c>
      <c r="Q129" t="s">
        <v>2960</v>
      </c>
      <c r="R129">
        <v>2</v>
      </c>
    </row>
    <row r="130" spans="1:18" ht="19.149999999999999" customHeight="1" x14ac:dyDescent="0.25">
      <c r="A130" s="10">
        <v>129</v>
      </c>
      <c r="B130" s="10" t="s">
        <v>392</v>
      </c>
      <c r="C130" s="10" t="s">
        <v>393</v>
      </c>
      <c r="D130" s="10" t="s">
        <v>111</v>
      </c>
      <c r="E130" s="10" t="s">
        <v>13</v>
      </c>
      <c r="F130" s="10" t="s">
        <v>34</v>
      </c>
      <c r="G130" s="11" t="s">
        <v>394</v>
      </c>
      <c r="H130" s="11">
        <v>41845</v>
      </c>
      <c r="I130" s="50" t="s">
        <v>2929</v>
      </c>
      <c r="J130" s="12" t="s">
        <v>21</v>
      </c>
      <c r="K130" s="10" t="s">
        <v>396</v>
      </c>
      <c r="L130" s="20" t="s">
        <v>2454</v>
      </c>
      <c r="M130" s="19" t="s">
        <v>2419</v>
      </c>
      <c r="N130" s="13" t="s">
        <v>2427</v>
      </c>
      <c r="O130" s="59">
        <v>3.010958904109589</v>
      </c>
      <c r="P130" s="57" t="s">
        <v>2948</v>
      </c>
      <c r="Q130" t="s">
        <v>2960</v>
      </c>
      <c r="R130">
        <v>2</v>
      </c>
    </row>
    <row r="131" spans="1:18" ht="19.149999999999999" customHeight="1" x14ac:dyDescent="0.25">
      <c r="A131" s="10">
        <v>130</v>
      </c>
      <c r="B131" s="10" t="s">
        <v>397</v>
      </c>
      <c r="C131" s="10" t="s">
        <v>398</v>
      </c>
      <c r="D131" s="10" t="s">
        <v>399</v>
      </c>
      <c r="E131" s="10" t="s">
        <v>13</v>
      </c>
      <c r="F131" s="10" t="s">
        <v>237</v>
      </c>
      <c r="G131" s="11" t="s">
        <v>238</v>
      </c>
      <c r="H131" s="11">
        <v>41095</v>
      </c>
      <c r="I131" s="50" t="s">
        <v>2929</v>
      </c>
      <c r="J131" s="12" t="s">
        <v>21</v>
      </c>
      <c r="K131" s="10" t="s">
        <v>237</v>
      </c>
      <c r="L131" s="15" t="s">
        <v>2501</v>
      </c>
      <c r="M131" s="40" t="s">
        <v>2904</v>
      </c>
      <c r="N131" s="13" t="s">
        <v>2427</v>
      </c>
      <c r="O131" s="59">
        <v>5.065753424657534</v>
      </c>
      <c r="P131" s="57" t="s">
        <v>2948</v>
      </c>
      <c r="Q131" t="s">
        <v>2960</v>
      </c>
      <c r="R131">
        <v>1</v>
      </c>
    </row>
    <row r="132" spans="1:18" ht="19.149999999999999" customHeight="1" x14ac:dyDescent="0.25">
      <c r="A132" s="10">
        <v>131</v>
      </c>
      <c r="B132" s="10" t="s">
        <v>400</v>
      </c>
      <c r="C132" s="10" t="s">
        <v>401</v>
      </c>
      <c r="D132" s="10" t="s">
        <v>402</v>
      </c>
      <c r="E132" s="10" t="s">
        <v>13</v>
      </c>
      <c r="F132" s="10" t="s">
        <v>78</v>
      </c>
      <c r="G132" s="11" t="s">
        <v>317</v>
      </c>
      <c r="H132" s="11">
        <v>40921</v>
      </c>
      <c r="I132" s="50" t="s">
        <v>2929</v>
      </c>
      <c r="J132" s="12" t="s">
        <v>21</v>
      </c>
      <c r="K132" s="10" t="s">
        <v>78</v>
      </c>
      <c r="L132" s="15" t="s">
        <v>2565</v>
      </c>
      <c r="M132" s="13" t="s">
        <v>2553</v>
      </c>
      <c r="N132" s="13" t="s">
        <v>2427</v>
      </c>
      <c r="O132" s="59">
        <v>5.5424657534246577</v>
      </c>
      <c r="P132" s="57" t="s">
        <v>2948</v>
      </c>
      <c r="Q132" t="s">
        <v>2960</v>
      </c>
      <c r="R132">
        <v>2</v>
      </c>
    </row>
    <row r="133" spans="1:18" ht="19.149999999999999" customHeight="1" x14ac:dyDescent="0.25">
      <c r="A133" s="10">
        <v>132</v>
      </c>
      <c r="B133" s="10" t="s">
        <v>172</v>
      </c>
      <c r="C133" s="10" t="s">
        <v>383</v>
      </c>
      <c r="D133" s="10" t="s">
        <v>279</v>
      </c>
      <c r="E133" s="10" t="s">
        <v>13</v>
      </c>
      <c r="F133" s="10" t="s">
        <v>175</v>
      </c>
      <c r="G133" s="11" t="s">
        <v>27</v>
      </c>
      <c r="H133" s="11">
        <v>40690</v>
      </c>
      <c r="I133" s="50" t="s">
        <v>2929</v>
      </c>
      <c r="J133" s="12" t="s">
        <v>21</v>
      </c>
      <c r="K133" s="10" t="s">
        <v>175</v>
      </c>
      <c r="L133" s="37" t="s">
        <v>2748</v>
      </c>
      <c r="M133" s="40" t="s">
        <v>2408</v>
      </c>
      <c r="N133" s="36" t="s">
        <v>2428</v>
      </c>
      <c r="O133" s="59">
        <v>6.1753424657534248</v>
      </c>
      <c r="P133" s="57" t="s">
        <v>2948</v>
      </c>
      <c r="Q133" t="s">
        <v>2960</v>
      </c>
      <c r="R133">
        <v>1</v>
      </c>
    </row>
    <row r="134" spans="1:18" ht="19.149999999999999" customHeight="1" x14ac:dyDescent="0.25">
      <c r="A134" s="10">
        <v>133</v>
      </c>
      <c r="B134" s="10" t="s">
        <v>2893</v>
      </c>
      <c r="C134" s="10" t="s">
        <v>403</v>
      </c>
      <c r="D134" s="10" t="s">
        <v>186</v>
      </c>
      <c r="E134" s="10" t="s">
        <v>13</v>
      </c>
      <c r="F134" s="10" t="s">
        <v>133</v>
      </c>
      <c r="G134" s="11" t="s">
        <v>404</v>
      </c>
      <c r="H134" s="11">
        <v>42104</v>
      </c>
      <c r="I134" s="50" t="s">
        <v>2929</v>
      </c>
      <c r="J134" s="12" t="s">
        <v>21</v>
      </c>
      <c r="K134" s="10" t="s">
        <v>133</v>
      </c>
      <c r="L134" s="15" t="s">
        <v>2457</v>
      </c>
      <c r="M134" s="13" t="s">
        <v>2408</v>
      </c>
      <c r="N134" s="36" t="s">
        <v>2428</v>
      </c>
      <c r="O134" s="59">
        <v>2.3013698630136985</v>
      </c>
      <c r="P134" s="57" t="s">
        <v>2947</v>
      </c>
      <c r="Q134" t="s">
        <v>2960</v>
      </c>
      <c r="R134">
        <v>1</v>
      </c>
    </row>
    <row r="135" spans="1:18" ht="19.149999999999999" customHeight="1" x14ac:dyDescent="0.25">
      <c r="A135" s="10">
        <v>134</v>
      </c>
      <c r="B135" s="10" t="s">
        <v>2893</v>
      </c>
      <c r="C135" s="10" t="s">
        <v>403</v>
      </c>
      <c r="D135" s="10" t="s">
        <v>186</v>
      </c>
      <c r="E135" s="10" t="s">
        <v>13</v>
      </c>
      <c r="F135" s="10" t="s">
        <v>133</v>
      </c>
      <c r="G135" s="11" t="s">
        <v>404</v>
      </c>
      <c r="H135" s="11">
        <v>42104</v>
      </c>
      <c r="I135" s="50" t="s">
        <v>2929</v>
      </c>
      <c r="J135" s="12" t="s">
        <v>21</v>
      </c>
      <c r="K135" s="10" t="s">
        <v>133</v>
      </c>
      <c r="L135" s="15" t="s">
        <v>2457</v>
      </c>
      <c r="M135" s="13" t="s">
        <v>2408</v>
      </c>
      <c r="N135" s="36" t="s">
        <v>2428</v>
      </c>
      <c r="O135" s="59">
        <v>2.3013698630136985</v>
      </c>
      <c r="P135" s="57" t="s">
        <v>2947</v>
      </c>
      <c r="Q135" t="s">
        <v>2960</v>
      </c>
      <c r="R135">
        <v>1</v>
      </c>
    </row>
    <row r="136" spans="1:18" ht="19.149999999999999" customHeight="1" x14ac:dyDescent="0.25">
      <c r="A136" s="10">
        <v>135</v>
      </c>
      <c r="B136" s="10" t="s">
        <v>2893</v>
      </c>
      <c r="C136" s="10" t="s">
        <v>403</v>
      </c>
      <c r="D136" s="10" t="s">
        <v>186</v>
      </c>
      <c r="E136" s="10" t="s">
        <v>13</v>
      </c>
      <c r="F136" s="10" t="s">
        <v>133</v>
      </c>
      <c r="G136" s="11" t="s">
        <v>405</v>
      </c>
      <c r="H136" s="11">
        <v>42104</v>
      </c>
      <c r="I136" s="50" t="s">
        <v>2929</v>
      </c>
      <c r="J136" s="12" t="s">
        <v>21</v>
      </c>
      <c r="K136" s="10" t="s">
        <v>133</v>
      </c>
      <c r="L136" s="15" t="s">
        <v>2457</v>
      </c>
      <c r="M136" s="13" t="s">
        <v>2408</v>
      </c>
      <c r="N136" s="36" t="s">
        <v>2428</v>
      </c>
      <c r="O136" s="59">
        <v>2.3013698630136985</v>
      </c>
      <c r="P136" s="57" t="s">
        <v>2947</v>
      </c>
      <c r="Q136" t="s">
        <v>2960</v>
      </c>
      <c r="R136">
        <v>1</v>
      </c>
    </row>
    <row r="137" spans="1:18" ht="19.149999999999999" customHeight="1" x14ac:dyDescent="0.25">
      <c r="A137" s="10">
        <v>136</v>
      </c>
      <c r="B137" s="10" t="s">
        <v>310</v>
      </c>
      <c r="C137" s="10" t="s">
        <v>406</v>
      </c>
      <c r="D137" s="10" t="s">
        <v>12</v>
      </c>
      <c r="E137" s="10" t="s">
        <v>13</v>
      </c>
      <c r="F137" s="10" t="s">
        <v>303</v>
      </c>
      <c r="G137" s="11" t="s">
        <v>407</v>
      </c>
      <c r="H137" s="11">
        <v>38561</v>
      </c>
      <c r="I137" s="50" t="s">
        <v>2929</v>
      </c>
      <c r="J137" s="12" t="s">
        <v>21</v>
      </c>
      <c r="K137" s="10" t="s">
        <v>303</v>
      </c>
      <c r="L137" s="20" t="s">
        <v>2450</v>
      </c>
      <c r="M137" s="13" t="s">
        <v>2553</v>
      </c>
      <c r="N137" s="13" t="s">
        <v>2432</v>
      </c>
      <c r="O137" s="59">
        <v>12.008219178082191</v>
      </c>
      <c r="P137" s="57" t="s">
        <v>2949</v>
      </c>
      <c r="Q137" t="s">
        <v>2960</v>
      </c>
      <c r="R137">
        <v>2</v>
      </c>
    </row>
    <row r="138" spans="1:18" ht="19.149999999999999" customHeight="1" x14ac:dyDescent="0.25">
      <c r="A138" s="10">
        <v>137</v>
      </c>
      <c r="B138" s="10" t="s">
        <v>408</v>
      </c>
      <c r="C138" s="10" t="s">
        <v>409</v>
      </c>
      <c r="D138" s="10" t="s">
        <v>410</v>
      </c>
      <c r="E138" s="10" t="s">
        <v>13</v>
      </c>
      <c r="F138" s="10" t="s">
        <v>34</v>
      </c>
      <c r="G138" s="11" t="s">
        <v>411</v>
      </c>
      <c r="H138" s="11">
        <v>41954</v>
      </c>
      <c r="I138" s="50" t="s">
        <v>2929</v>
      </c>
      <c r="J138" s="12" t="s">
        <v>21</v>
      </c>
      <c r="K138" s="10" t="s">
        <v>396</v>
      </c>
      <c r="L138" s="26" t="s">
        <v>2644</v>
      </c>
      <c r="M138" s="25" t="s">
        <v>2419</v>
      </c>
      <c r="N138" s="13" t="s">
        <v>2427</v>
      </c>
      <c r="O138" s="59">
        <v>2.7123287671232879</v>
      </c>
      <c r="P138" s="57" t="s">
        <v>2947</v>
      </c>
      <c r="Q138" t="s">
        <v>2960</v>
      </c>
      <c r="R138">
        <v>2</v>
      </c>
    </row>
    <row r="139" spans="1:18" ht="19.149999999999999" customHeight="1" x14ac:dyDescent="0.25">
      <c r="A139" s="10">
        <v>138</v>
      </c>
      <c r="B139" s="10" t="s">
        <v>412</v>
      </c>
      <c r="C139" s="10" t="s">
        <v>413</v>
      </c>
      <c r="D139" s="10" t="s">
        <v>414</v>
      </c>
      <c r="E139" s="10" t="s">
        <v>13</v>
      </c>
      <c r="F139" s="10" t="s">
        <v>82</v>
      </c>
      <c r="G139" s="11" t="s">
        <v>415</v>
      </c>
      <c r="H139" s="11">
        <v>41837</v>
      </c>
      <c r="I139" s="50" t="s">
        <v>2929</v>
      </c>
      <c r="J139" s="12" t="s">
        <v>21</v>
      </c>
      <c r="K139" s="10" t="s">
        <v>82</v>
      </c>
      <c r="L139" s="37" t="s">
        <v>2783</v>
      </c>
      <c r="M139" s="36" t="s">
        <v>2888</v>
      </c>
      <c r="N139" s="13" t="s">
        <v>2432</v>
      </c>
      <c r="O139" s="59">
        <v>3.032876712328767</v>
      </c>
      <c r="P139" s="57" t="s">
        <v>2948</v>
      </c>
      <c r="Q139" t="s">
        <v>2960</v>
      </c>
      <c r="R139">
        <v>4</v>
      </c>
    </row>
    <row r="140" spans="1:18" ht="19.149999999999999" customHeight="1" x14ac:dyDescent="0.25">
      <c r="A140" s="10">
        <v>139</v>
      </c>
      <c r="B140" s="10" t="s">
        <v>272</v>
      </c>
      <c r="C140" s="10" t="s">
        <v>416</v>
      </c>
      <c r="D140" s="10" t="s">
        <v>240</v>
      </c>
      <c r="E140" s="10" t="s">
        <v>13</v>
      </c>
      <c r="F140" s="10" t="s">
        <v>78</v>
      </c>
      <c r="G140" s="11" t="s">
        <v>417</v>
      </c>
      <c r="H140" s="11">
        <v>40778</v>
      </c>
      <c r="I140" s="50" t="s">
        <v>2929</v>
      </c>
      <c r="J140" s="12" t="s">
        <v>21</v>
      </c>
      <c r="K140" s="10" t="s">
        <v>78</v>
      </c>
      <c r="L140" s="20" t="s">
        <v>2448</v>
      </c>
      <c r="M140" s="40" t="s">
        <v>2902</v>
      </c>
      <c r="N140" s="13" t="s">
        <v>2432</v>
      </c>
      <c r="O140" s="59">
        <v>5.934246575342466</v>
      </c>
      <c r="P140" s="57" t="s">
        <v>2948</v>
      </c>
      <c r="Q140" t="s">
        <v>2960</v>
      </c>
      <c r="R140">
        <v>2</v>
      </c>
    </row>
    <row r="141" spans="1:18" ht="19.149999999999999" customHeight="1" x14ac:dyDescent="0.25">
      <c r="A141" s="10">
        <v>140</v>
      </c>
      <c r="B141" s="10" t="s">
        <v>272</v>
      </c>
      <c r="C141" s="10" t="s">
        <v>416</v>
      </c>
      <c r="D141" s="10" t="s">
        <v>240</v>
      </c>
      <c r="E141" s="10" t="s">
        <v>13</v>
      </c>
      <c r="F141" s="10" t="s">
        <v>78</v>
      </c>
      <c r="G141" s="11" t="s">
        <v>418</v>
      </c>
      <c r="H141" s="11">
        <v>40778</v>
      </c>
      <c r="I141" s="50" t="s">
        <v>2929</v>
      </c>
      <c r="J141" s="12" t="s">
        <v>21</v>
      </c>
      <c r="K141" s="10" t="s">
        <v>78</v>
      </c>
      <c r="L141" s="20" t="s">
        <v>2448</v>
      </c>
      <c r="M141" s="40" t="s">
        <v>2902</v>
      </c>
      <c r="N141" s="13" t="s">
        <v>2432</v>
      </c>
      <c r="O141" s="59">
        <v>5.934246575342466</v>
      </c>
      <c r="P141" s="57" t="s">
        <v>2948</v>
      </c>
      <c r="Q141" t="s">
        <v>2960</v>
      </c>
      <c r="R141">
        <v>2</v>
      </c>
    </row>
    <row r="142" spans="1:18" ht="19.149999999999999" customHeight="1" x14ac:dyDescent="0.25">
      <c r="A142" s="10">
        <v>141</v>
      </c>
      <c r="B142" s="10" t="s">
        <v>272</v>
      </c>
      <c r="C142" s="10" t="s">
        <v>419</v>
      </c>
      <c r="D142" s="10" t="s">
        <v>240</v>
      </c>
      <c r="E142" s="10" t="s">
        <v>13</v>
      </c>
      <c r="F142" s="10" t="s">
        <v>78</v>
      </c>
      <c r="G142" s="11" t="s">
        <v>228</v>
      </c>
      <c r="H142" s="11">
        <v>40360</v>
      </c>
      <c r="I142" s="50" t="s">
        <v>2929</v>
      </c>
      <c r="J142" s="12" t="s">
        <v>21</v>
      </c>
      <c r="K142" s="10" t="s">
        <v>78</v>
      </c>
      <c r="L142" s="20" t="s">
        <v>2448</v>
      </c>
      <c r="M142" s="40" t="s">
        <v>2902</v>
      </c>
      <c r="N142" s="13" t="s">
        <v>2432</v>
      </c>
      <c r="O142" s="59">
        <v>7.0794520547945208</v>
      </c>
      <c r="P142" s="57" t="s">
        <v>2948</v>
      </c>
      <c r="Q142" t="s">
        <v>2960</v>
      </c>
      <c r="R142">
        <v>2</v>
      </c>
    </row>
    <row r="143" spans="1:18" ht="19.149999999999999" customHeight="1" x14ac:dyDescent="0.25">
      <c r="A143" s="10">
        <v>142</v>
      </c>
      <c r="B143" s="10" t="s">
        <v>203</v>
      </c>
      <c r="C143" s="10" t="s">
        <v>420</v>
      </c>
      <c r="D143" s="10" t="s">
        <v>205</v>
      </c>
      <c r="E143" s="10" t="s">
        <v>13</v>
      </c>
      <c r="F143" s="10" t="s">
        <v>175</v>
      </c>
      <c r="G143" s="11" t="s">
        <v>421</v>
      </c>
      <c r="H143" s="11">
        <v>37712</v>
      </c>
      <c r="I143" s="50" t="s">
        <v>2929</v>
      </c>
      <c r="J143" s="12" t="s">
        <v>21</v>
      </c>
      <c r="K143" s="10" t="s">
        <v>175</v>
      </c>
      <c r="L143" s="37" t="s">
        <v>2445</v>
      </c>
      <c r="M143" s="36" t="s">
        <v>2408</v>
      </c>
      <c r="N143" s="13" t="s">
        <v>2427</v>
      </c>
      <c r="O143" s="59">
        <v>14.334246575342465</v>
      </c>
      <c r="P143" s="57" t="s">
        <v>2949</v>
      </c>
      <c r="Q143" t="s">
        <v>2960</v>
      </c>
      <c r="R143">
        <v>1</v>
      </c>
    </row>
    <row r="144" spans="1:18" ht="19.149999999999999" customHeight="1" x14ac:dyDescent="0.25">
      <c r="A144" s="10">
        <v>143</v>
      </c>
      <c r="B144" s="32" t="s">
        <v>2705</v>
      </c>
      <c r="C144" s="10" t="s">
        <v>423</v>
      </c>
      <c r="D144" s="10" t="s">
        <v>218</v>
      </c>
      <c r="E144" s="10" t="s">
        <v>13</v>
      </c>
      <c r="F144" s="10" t="s">
        <v>34</v>
      </c>
      <c r="G144" s="11" t="s">
        <v>395</v>
      </c>
      <c r="H144" s="11">
        <v>41845</v>
      </c>
      <c r="I144" s="50" t="s">
        <v>2929</v>
      </c>
      <c r="J144" s="12" t="s">
        <v>21</v>
      </c>
      <c r="K144" s="10" t="s">
        <v>34</v>
      </c>
      <c r="L144" s="15" t="s">
        <v>422</v>
      </c>
      <c r="M144" s="19" t="s">
        <v>2419</v>
      </c>
      <c r="N144" s="13" t="s">
        <v>2427</v>
      </c>
      <c r="O144" s="59">
        <v>3.010958904109589</v>
      </c>
      <c r="P144" s="57" t="s">
        <v>2948</v>
      </c>
      <c r="Q144" t="s">
        <v>2960</v>
      </c>
      <c r="R144">
        <v>2</v>
      </c>
    </row>
    <row r="145" spans="1:18" ht="19.149999999999999" customHeight="1" x14ac:dyDescent="0.25">
      <c r="A145" s="10">
        <v>144</v>
      </c>
      <c r="B145" s="10" t="s">
        <v>310</v>
      </c>
      <c r="C145" s="10" t="s">
        <v>424</v>
      </c>
      <c r="D145" s="10" t="s">
        <v>12</v>
      </c>
      <c r="E145" s="10" t="s">
        <v>13</v>
      </c>
      <c r="F145" s="10" t="s">
        <v>303</v>
      </c>
      <c r="G145" s="11" t="s">
        <v>425</v>
      </c>
      <c r="H145" s="11">
        <v>37762</v>
      </c>
      <c r="I145" s="50" t="s">
        <v>2929</v>
      </c>
      <c r="J145" s="12" t="s">
        <v>21</v>
      </c>
      <c r="K145" s="10" t="s">
        <v>303</v>
      </c>
      <c r="L145" s="20" t="s">
        <v>2450</v>
      </c>
      <c r="M145" s="13" t="s">
        <v>2553</v>
      </c>
      <c r="N145" s="13" t="s">
        <v>2432</v>
      </c>
      <c r="O145" s="59">
        <v>14.197260273972603</v>
      </c>
      <c r="P145" s="57" t="s">
        <v>2949</v>
      </c>
      <c r="Q145" t="s">
        <v>2960</v>
      </c>
      <c r="R145">
        <v>2</v>
      </c>
    </row>
    <row r="146" spans="1:18" ht="19.149999999999999" customHeight="1" x14ac:dyDescent="0.25">
      <c r="A146" s="10">
        <v>145</v>
      </c>
      <c r="B146" s="10" t="s">
        <v>350</v>
      </c>
      <c r="C146" s="10" t="s">
        <v>351</v>
      </c>
      <c r="D146" s="10" t="s">
        <v>339</v>
      </c>
      <c r="E146" s="10" t="s">
        <v>13</v>
      </c>
      <c r="F146" s="10" t="s">
        <v>82</v>
      </c>
      <c r="G146" s="11" t="s">
        <v>426</v>
      </c>
      <c r="H146" s="11">
        <v>42488</v>
      </c>
      <c r="I146" s="47" t="s">
        <v>2928</v>
      </c>
      <c r="J146" s="12" t="s">
        <v>427</v>
      </c>
      <c r="K146" s="10" t="s">
        <v>82</v>
      </c>
      <c r="L146" s="20" t="s">
        <v>2453</v>
      </c>
      <c r="M146" s="13" t="s">
        <v>2553</v>
      </c>
      <c r="N146" s="13" t="s">
        <v>2432</v>
      </c>
      <c r="O146" s="59">
        <v>1.2493150684931507</v>
      </c>
      <c r="P146" s="57" t="s">
        <v>2946</v>
      </c>
      <c r="Q146" t="s">
        <v>2960</v>
      </c>
      <c r="R146">
        <v>2</v>
      </c>
    </row>
    <row r="147" spans="1:18" ht="19.149999999999999" customHeight="1" x14ac:dyDescent="0.25">
      <c r="A147" s="10">
        <v>146</v>
      </c>
      <c r="B147" s="10" t="s">
        <v>428</v>
      </c>
      <c r="C147" s="10" t="s">
        <v>429</v>
      </c>
      <c r="D147" s="10" t="s">
        <v>430</v>
      </c>
      <c r="E147" s="10" t="s">
        <v>13</v>
      </c>
      <c r="F147" s="10" t="s">
        <v>303</v>
      </c>
      <c r="G147" s="11" t="s">
        <v>431</v>
      </c>
      <c r="H147" s="11">
        <v>41107</v>
      </c>
      <c r="I147" s="50" t="s">
        <v>2929</v>
      </c>
      <c r="J147" s="12" t="s">
        <v>21</v>
      </c>
      <c r="K147" s="10" t="s">
        <v>303</v>
      </c>
      <c r="L147" s="26" t="s">
        <v>2437</v>
      </c>
      <c r="M147" s="25" t="s">
        <v>2412</v>
      </c>
      <c r="N147" s="13" t="s">
        <v>2427</v>
      </c>
      <c r="O147" s="59">
        <v>5.0328767123287674</v>
      </c>
      <c r="P147" s="57" t="s">
        <v>2948</v>
      </c>
      <c r="Q147" t="s">
        <v>2960</v>
      </c>
      <c r="R147">
        <v>2</v>
      </c>
    </row>
    <row r="148" spans="1:18" ht="19.149999999999999" customHeight="1" x14ac:dyDescent="0.25">
      <c r="A148" s="10">
        <v>147</v>
      </c>
      <c r="B148" s="10" t="s">
        <v>2566</v>
      </c>
      <c r="C148" s="10" t="s">
        <v>432</v>
      </c>
      <c r="D148" s="10" t="s">
        <v>240</v>
      </c>
      <c r="E148" s="10" t="s">
        <v>13</v>
      </c>
      <c r="F148" s="10" t="s">
        <v>78</v>
      </c>
      <c r="G148" s="11" t="s">
        <v>433</v>
      </c>
      <c r="H148" s="11">
        <v>40708</v>
      </c>
      <c r="I148" s="50" t="s">
        <v>2929</v>
      </c>
      <c r="J148" s="12" t="s">
        <v>21</v>
      </c>
      <c r="K148" s="10" t="s">
        <v>78</v>
      </c>
      <c r="L148" s="15" t="s">
        <v>2566</v>
      </c>
      <c r="M148" s="13" t="s">
        <v>2892</v>
      </c>
      <c r="N148" s="13" t="s">
        <v>2432</v>
      </c>
      <c r="O148" s="59">
        <v>6.1260273972602741</v>
      </c>
      <c r="P148" s="57" t="s">
        <v>2948</v>
      </c>
      <c r="Q148" t="s">
        <v>2960</v>
      </c>
      <c r="R148">
        <v>4</v>
      </c>
    </row>
    <row r="149" spans="1:18" ht="19.149999999999999" customHeight="1" x14ac:dyDescent="0.25">
      <c r="A149" s="10">
        <v>148</v>
      </c>
      <c r="B149" s="10" t="s">
        <v>193</v>
      </c>
      <c r="C149" s="10" t="s">
        <v>434</v>
      </c>
      <c r="D149" s="10" t="s">
        <v>41</v>
      </c>
      <c r="E149" s="10" t="s">
        <v>13</v>
      </c>
      <c r="F149" s="10" t="s">
        <v>64</v>
      </c>
      <c r="G149" s="11" t="s">
        <v>89</v>
      </c>
      <c r="H149" s="11">
        <v>41724</v>
      </c>
      <c r="I149" s="50" t="s">
        <v>2929</v>
      </c>
      <c r="J149" s="12" t="s">
        <v>21</v>
      </c>
      <c r="K149" s="10" t="s">
        <v>64</v>
      </c>
      <c r="L149" s="17" t="s">
        <v>2398</v>
      </c>
      <c r="M149" s="40" t="s">
        <v>2901</v>
      </c>
      <c r="N149" s="13" t="s">
        <v>2432</v>
      </c>
      <c r="O149" s="59">
        <v>3.3424657534246576</v>
      </c>
      <c r="P149" s="57" t="s">
        <v>2948</v>
      </c>
      <c r="Q149" t="s">
        <v>2960</v>
      </c>
      <c r="R149">
        <v>4</v>
      </c>
    </row>
    <row r="150" spans="1:18" ht="19.149999999999999" customHeight="1" x14ac:dyDescent="0.25">
      <c r="A150" s="10">
        <v>149</v>
      </c>
      <c r="B150" s="10" t="s">
        <v>412</v>
      </c>
      <c r="C150" s="10" t="s">
        <v>413</v>
      </c>
      <c r="D150" s="10" t="s">
        <v>414</v>
      </c>
      <c r="E150" s="10" t="s">
        <v>13</v>
      </c>
      <c r="F150" s="10" t="s">
        <v>82</v>
      </c>
      <c r="G150" s="11" t="s">
        <v>295</v>
      </c>
      <c r="H150" s="11">
        <v>39987</v>
      </c>
      <c r="I150" s="50" t="s">
        <v>2929</v>
      </c>
      <c r="J150" s="12" t="s">
        <v>21</v>
      </c>
      <c r="K150" s="10" t="s">
        <v>82</v>
      </c>
      <c r="L150" s="37" t="s">
        <v>2783</v>
      </c>
      <c r="M150" s="36" t="s">
        <v>2888</v>
      </c>
      <c r="N150" s="13" t="s">
        <v>2432</v>
      </c>
      <c r="O150" s="59">
        <v>8.1013698630136979</v>
      </c>
      <c r="P150" s="57" t="s">
        <v>2949</v>
      </c>
      <c r="Q150" t="s">
        <v>2960</v>
      </c>
      <c r="R150">
        <v>4</v>
      </c>
    </row>
    <row r="151" spans="1:18" ht="19.149999999999999" customHeight="1" x14ac:dyDescent="0.25">
      <c r="A151" s="10">
        <v>150</v>
      </c>
      <c r="B151" s="38" t="s">
        <v>2460</v>
      </c>
      <c r="C151" s="10" t="s">
        <v>435</v>
      </c>
      <c r="D151" s="10" t="s">
        <v>436</v>
      </c>
      <c r="E151" s="10" t="s">
        <v>13</v>
      </c>
      <c r="F151" s="10" t="s">
        <v>437</v>
      </c>
      <c r="G151" s="11" t="s">
        <v>438</v>
      </c>
      <c r="H151" s="11">
        <v>42833</v>
      </c>
      <c r="I151" s="47" t="s">
        <v>2928</v>
      </c>
      <c r="J151" s="12" t="s">
        <v>439</v>
      </c>
      <c r="K151" s="10" t="s">
        <v>440</v>
      </c>
      <c r="L151" s="37" t="s">
        <v>2460</v>
      </c>
      <c r="M151" s="36" t="s">
        <v>2412</v>
      </c>
      <c r="N151" s="13" t="s">
        <v>2427</v>
      </c>
      <c r="O151" s="59">
        <v>0.30410958904109592</v>
      </c>
      <c r="P151" s="57" t="s">
        <v>2946</v>
      </c>
      <c r="Q151" t="s">
        <v>2960</v>
      </c>
      <c r="R151">
        <v>2</v>
      </c>
    </row>
    <row r="152" spans="1:18" ht="19.149999999999999" customHeight="1" x14ac:dyDescent="0.25">
      <c r="A152" s="10">
        <v>151</v>
      </c>
      <c r="B152" s="10" t="s">
        <v>130</v>
      </c>
      <c r="C152" s="10" t="s">
        <v>441</v>
      </c>
      <c r="D152" s="10" t="s">
        <v>116</v>
      </c>
      <c r="E152" s="10" t="s">
        <v>13</v>
      </c>
      <c r="F152" s="10" t="s">
        <v>133</v>
      </c>
      <c r="G152" s="11" t="s">
        <v>442</v>
      </c>
      <c r="H152" s="11">
        <v>41971</v>
      </c>
      <c r="I152" s="50" t="s">
        <v>2929</v>
      </c>
      <c r="J152" s="12" t="s">
        <v>21</v>
      </c>
      <c r="K152" s="10" t="s">
        <v>133</v>
      </c>
      <c r="L152" s="15" t="s">
        <v>2443</v>
      </c>
      <c r="M152" s="13" t="s">
        <v>2892</v>
      </c>
      <c r="N152" s="13" t="s">
        <v>2432</v>
      </c>
      <c r="O152" s="59">
        <v>2.6657534246575341</v>
      </c>
      <c r="P152" s="57" t="s">
        <v>2947</v>
      </c>
      <c r="Q152" t="s">
        <v>2960</v>
      </c>
      <c r="R152">
        <v>4</v>
      </c>
    </row>
    <row r="153" spans="1:18" ht="19.149999999999999" customHeight="1" x14ac:dyDescent="0.25">
      <c r="A153" s="10">
        <v>152</v>
      </c>
      <c r="B153" s="38" t="s">
        <v>2870</v>
      </c>
      <c r="C153" s="10" t="s">
        <v>444</v>
      </c>
      <c r="D153" s="10" t="s">
        <v>445</v>
      </c>
      <c r="E153" s="10" t="s">
        <v>13</v>
      </c>
      <c r="F153" s="10" t="s">
        <v>191</v>
      </c>
      <c r="G153" s="11" t="s">
        <v>446</v>
      </c>
      <c r="H153" s="11">
        <v>41962</v>
      </c>
      <c r="I153" s="50" t="s">
        <v>2929</v>
      </c>
      <c r="J153" s="12" t="s">
        <v>21</v>
      </c>
      <c r="K153" s="10" t="s">
        <v>191</v>
      </c>
      <c r="L153" s="37" t="s">
        <v>2870</v>
      </c>
      <c r="M153" s="36" t="s">
        <v>2886</v>
      </c>
      <c r="N153" s="36" t="s">
        <v>2428</v>
      </c>
      <c r="O153" s="59">
        <v>2.6904109589041094</v>
      </c>
      <c r="P153" s="57" t="s">
        <v>2947</v>
      </c>
      <c r="Q153" t="s">
        <v>2960</v>
      </c>
      <c r="R153">
        <v>2</v>
      </c>
    </row>
    <row r="154" spans="1:18" ht="19.149999999999999" customHeight="1" x14ac:dyDescent="0.25">
      <c r="A154" s="10">
        <v>153</v>
      </c>
      <c r="B154" s="10" t="s">
        <v>422</v>
      </c>
      <c r="C154" s="10" t="s">
        <v>447</v>
      </c>
      <c r="D154" s="10" t="s">
        <v>448</v>
      </c>
      <c r="E154" s="10" t="s">
        <v>13</v>
      </c>
      <c r="F154" s="10" t="s">
        <v>34</v>
      </c>
      <c r="G154" s="11" t="s">
        <v>449</v>
      </c>
      <c r="H154" s="11">
        <v>39710</v>
      </c>
      <c r="I154" s="50" t="s">
        <v>2929</v>
      </c>
      <c r="J154" s="12" t="s">
        <v>21</v>
      </c>
      <c r="K154" s="10" t="s">
        <v>34</v>
      </c>
      <c r="L154" s="15" t="s">
        <v>422</v>
      </c>
      <c r="M154" s="19" t="s">
        <v>2419</v>
      </c>
      <c r="N154" s="13" t="s">
        <v>2427</v>
      </c>
      <c r="O154" s="59">
        <v>8.8602739726027391</v>
      </c>
      <c r="P154" s="57" t="s">
        <v>2949</v>
      </c>
      <c r="Q154" t="s">
        <v>2960</v>
      </c>
      <c r="R154">
        <v>2</v>
      </c>
    </row>
    <row r="155" spans="1:18" ht="19.149999999999999" customHeight="1" x14ac:dyDescent="0.25">
      <c r="A155" s="10">
        <v>154</v>
      </c>
      <c r="B155" s="10" t="s">
        <v>184</v>
      </c>
      <c r="C155" s="10" t="s">
        <v>450</v>
      </c>
      <c r="D155" s="10" t="s">
        <v>451</v>
      </c>
      <c r="E155" s="10" t="s">
        <v>13</v>
      </c>
      <c r="F155" s="10" t="s">
        <v>175</v>
      </c>
      <c r="G155" s="11" t="s">
        <v>27</v>
      </c>
      <c r="H155" s="11">
        <v>40690</v>
      </c>
      <c r="I155" s="50" t="s">
        <v>2929</v>
      </c>
      <c r="J155" s="12" t="s">
        <v>21</v>
      </c>
      <c r="K155" s="10" t="s">
        <v>175</v>
      </c>
      <c r="L155" s="37" t="s">
        <v>2445</v>
      </c>
      <c r="M155" s="36" t="s">
        <v>2408</v>
      </c>
      <c r="N155" s="13" t="s">
        <v>2427</v>
      </c>
      <c r="O155" s="59">
        <v>6.1753424657534248</v>
      </c>
      <c r="P155" s="57" t="s">
        <v>2948</v>
      </c>
      <c r="Q155" t="s">
        <v>2960</v>
      </c>
      <c r="R155">
        <v>1</v>
      </c>
    </row>
    <row r="156" spans="1:18" ht="19.149999999999999" customHeight="1" x14ac:dyDescent="0.25">
      <c r="A156" s="10">
        <v>155</v>
      </c>
      <c r="B156" s="10" t="s">
        <v>130</v>
      </c>
      <c r="C156" s="10" t="s">
        <v>452</v>
      </c>
      <c r="D156" s="10" t="s">
        <v>201</v>
      </c>
      <c r="E156" s="10" t="s">
        <v>13</v>
      </c>
      <c r="F156" s="10" t="s">
        <v>133</v>
      </c>
      <c r="G156" s="11" t="s">
        <v>453</v>
      </c>
      <c r="H156" s="11">
        <v>41234</v>
      </c>
      <c r="I156" s="50" t="s">
        <v>2929</v>
      </c>
      <c r="J156" s="12" t="s">
        <v>21</v>
      </c>
      <c r="K156" s="10" t="s">
        <v>133</v>
      </c>
      <c r="L156" s="15" t="s">
        <v>2443</v>
      </c>
      <c r="M156" s="13" t="s">
        <v>2892</v>
      </c>
      <c r="N156" s="13" t="s">
        <v>2432</v>
      </c>
      <c r="O156" s="59">
        <v>4.6849315068493151</v>
      </c>
      <c r="P156" s="57" t="s">
        <v>2948</v>
      </c>
      <c r="Q156" t="s">
        <v>2960</v>
      </c>
      <c r="R156">
        <v>4</v>
      </c>
    </row>
    <row r="157" spans="1:18" ht="19.149999999999999" customHeight="1" x14ac:dyDescent="0.25">
      <c r="A157" s="10">
        <v>156</v>
      </c>
      <c r="B157" s="10" t="s">
        <v>454</v>
      </c>
      <c r="C157" s="10" t="s">
        <v>455</v>
      </c>
      <c r="D157" s="10" t="s">
        <v>456</v>
      </c>
      <c r="E157" s="10" t="s">
        <v>13</v>
      </c>
      <c r="F157" s="10" t="s">
        <v>133</v>
      </c>
      <c r="G157" s="11" t="s">
        <v>48</v>
      </c>
      <c r="H157" s="11">
        <v>40689</v>
      </c>
      <c r="I157" s="50" t="s">
        <v>2929</v>
      </c>
      <c r="J157" s="12" t="s">
        <v>21</v>
      </c>
      <c r="K157" s="10" t="s">
        <v>133</v>
      </c>
      <c r="L157" s="15" t="s">
        <v>2458</v>
      </c>
      <c r="M157" s="13" t="s">
        <v>2408</v>
      </c>
      <c r="N157" s="36" t="s">
        <v>2428</v>
      </c>
      <c r="O157" s="59">
        <v>6.1780821917808222</v>
      </c>
      <c r="P157" s="57" t="s">
        <v>2948</v>
      </c>
      <c r="Q157" t="s">
        <v>2960</v>
      </c>
      <c r="R157">
        <v>1</v>
      </c>
    </row>
    <row r="158" spans="1:18" ht="19.149999999999999" customHeight="1" x14ac:dyDescent="0.25">
      <c r="A158" s="10">
        <v>157</v>
      </c>
      <c r="B158" s="10" t="s">
        <v>272</v>
      </c>
      <c r="C158" s="10" t="s">
        <v>416</v>
      </c>
      <c r="D158" s="10" t="s">
        <v>240</v>
      </c>
      <c r="E158" s="10" t="s">
        <v>13</v>
      </c>
      <c r="F158" s="10" t="s">
        <v>78</v>
      </c>
      <c r="G158" s="11" t="s">
        <v>457</v>
      </c>
      <c r="H158" s="11">
        <v>39219</v>
      </c>
      <c r="I158" s="50" t="s">
        <v>2929</v>
      </c>
      <c r="J158" s="12" t="s">
        <v>21</v>
      </c>
      <c r="K158" s="10" t="s">
        <v>78</v>
      </c>
      <c r="L158" s="15" t="s">
        <v>2448</v>
      </c>
      <c r="M158" s="40" t="s">
        <v>2902</v>
      </c>
      <c r="N158" s="13" t="s">
        <v>2432</v>
      </c>
      <c r="O158" s="59">
        <v>10.205479452054794</v>
      </c>
      <c r="P158" s="57" t="s">
        <v>2949</v>
      </c>
      <c r="Q158" t="s">
        <v>2960</v>
      </c>
      <c r="R158">
        <v>2</v>
      </c>
    </row>
    <row r="159" spans="1:18" ht="19.149999999999999" customHeight="1" x14ac:dyDescent="0.25">
      <c r="A159" s="10">
        <v>158</v>
      </c>
      <c r="B159" s="10" t="s">
        <v>458</v>
      </c>
      <c r="C159" s="10" t="s">
        <v>459</v>
      </c>
      <c r="D159" s="10" t="s">
        <v>460</v>
      </c>
      <c r="E159" s="10" t="s">
        <v>13</v>
      </c>
      <c r="F159" s="10" t="s">
        <v>461</v>
      </c>
      <c r="G159" s="11" t="s">
        <v>462</v>
      </c>
      <c r="H159" s="11">
        <v>38961</v>
      </c>
      <c r="I159" s="50" t="s">
        <v>2929</v>
      </c>
      <c r="J159" s="12" t="s">
        <v>21</v>
      </c>
      <c r="K159" s="10" t="s">
        <v>461</v>
      </c>
      <c r="L159" s="15" t="s">
        <v>2409</v>
      </c>
      <c r="M159" s="36" t="s">
        <v>2888</v>
      </c>
      <c r="N159" s="13" t="s">
        <v>2432</v>
      </c>
      <c r="O159" s="59">
        <v>10.912328767123288</v>
      </c>
      <c r="P159" s="57" t="s">
        <v>2949</v>
      </c>
      <c r="Q159" t="s">
        <v>2960</v>
      </c>
      <c r="R159">
        <v>4</v>
      </c>
    </row>
    <row r="160" spans="1:18" ht="19.149999999999999" customHeight="1" x14ac:dyDescent="0.25">
      <c r="A160" s="10">
        <v>159</v>
      </c>
      <c r="B160" s="10" t="s">
        <v>114</v>
      </c>
      <c r="C160" s="10" t="s">
        <v>463</v>
      </c>
      <c r="D160" s="10" t="s">
        <v>329</v>
      </c>
      <c r="E160" s="10" t="s">
        <v>13</v>
      </c>
      <c r="F160" s="10" t="s">
        <v>464</v>
      </c>
      <c r="G160" s="11" t="s">
        <v>155</v>
      </c>
      <c r="H160" s="11">
        <v>37223</v>
      </c>
      <c r="I160" s="50" t="s">
        <v>2929</v>
      </c>
      <c r="J160" s="12" t="s">
        <v>21</v>
      </c>
      <c r="K160" s="10" t="s">
        <v>2980</v>
      </c>
      <c r="L160" s="20" t="s">
        <v>2440</v>
      </c>
      <c r="M160" s="13" t="s">
        <v>2892</v>
      </c>
      <c r="N160" s="13" t="s">
        <v>2432</v>
      </c>
      <c r="O160" s="59">
        <v>15.673972602739726</v>
      </c>
      <c r="P160" s="57" t="s">
        <v>2949</v>
      </c>
      <c r="Q160" t="s">
        <v>2960</v>
      </c>
      <c r="R160">
        <v>4</v>
      </c>
    </row>
    <row r="161" spans="1:18" ht="19.149999999999999" customHeight="1" x14ac:dyDescent="0.25">
      <c r="A161" s="10">
        <v>160</v>
      </c>
      <c r="B161" s="10" t="s">
        <v>350</v>
      </c>
      <c r="C161" s="10" t="s">
        <v>465</v>
      </c>
      <c r="D161" s="10" t="s">
        <v>374</v>
      </c>
      <c r="E161" s="10" t="s">
        <v>13</v>
      </c>
      <c r="F161" s="10" t="s">
        <v>82</v>
      </c>
      <c r="G161" s="11" t="s">
        <v>466</v>
      </c>
      <c r="H161" s="11">
        <v>38854</v>
      </c>
      <c r="I161" s="50" t="s">
        <v>2929</v>
      </c>
      <c r="J161" s="12" t="s">
        <v>21</v>
      </c>
      <c r="K161" s="10" t="s">
        <v>82</v>
      </c>
      <c r="L161" s="20" t="s">
        <v>2453</v>
      </c>
      <c r="M161" s="13" t="s">
        <v>2553</v>
      </c>
      <c r="N161" s="13" t="s">
        <v>2432</v>
      </c>
      <c r="O161" s="59">
        <v>11.205479452054794</v>
      </c>
      <c r="P161" s="57" t="s">
        <v>2949</v>
      </c>
      <c r="Q161" t="s">
        <v>2960</v>
      </c>
      <c r="R161">
        <v>2</v>
      </c>
    </row>
    <row r="162" spans="1:18" ht="19.149999999999999" customHeight="1" x14ac:dyDescent="0.25">
      <c r="A162" s="10">
        <v>161</v>
      </c>
      <c r="B162" s="10" t="s">
        <v>467</v>
      </c>
      <c r="C162" s="10" t="s">
        <v>468</v>
      </c>
      <c r="D162" s="10" t="s">
        <v>469</v>
      </c>
      <c r="E162" s="10" t="s">
        <v>13</v>
      </c>
      <c r="F162" s="10" t="s">
        <v>34</v>
      </c>
      <c r="G162" s="11" t="s">
        <v>470</v>
      </c>
      <c r="H162" s="11">
        <v>38092</v>
      </c>
      <c r="I162" s="50" t="s">
        <v>2929</v>
      </c>
      <c r="J162" s="12" t="s">
        <v>21</v>
      </c>
      <c r="K162" s="10" t="s">
        <v>34</v>
      </c>
      <c r="L162" s="20" t="s">
        <v>2455</v>
      </c>
      <c r="M162" s="19" t="s">
        <v>2419</v>
      </c>
      <c r="N162" s="13" t="s">
        <v>2427</v>
      </c>
      <c r="O162" s="59">
        <v>13.293150684931506</v>
      </c>
      <c r="P162" s="57" t="s">
        <v>2949</v>
      </c>
      <c r="Q162" t="s">
        <v>2960</v>
      </c>
      <c r="R162">
        <v>2</v>
      </c>
    </row>
    <row r="163" spans="1:18" ht="19.149999999999999" customHeight="1" x14ac:dyDescent="0.25">
      <c r="A163" s="10">
        <v>162</v>
      </c>
      <c r="B163" s="10" t="s">
        <v>42</v>
      </c>
      <c r="C163" s="10" t="s">
        <v>471</v>
      </c>
      <c r="D163" s="10" t="s">
        <v>472</v>
      </c>
      <c r="E163" s="10" t="s">
        <v>13</v>
      </c>
      <c r="F163" s="10" t="s">
        <v>14</v>
      </c>
      <c r="G163" s="11" t="s">
        <v>473</v>
      </c>
      <c r="H163" s="11">
        <v>37635</v>
      </c>
      <c r="I163" s="50" t="s">
        <v>2929</v>
      </c>
      <c r="J163" s="12" t="s">
        <v>21</v>
      </c>
      <c r="K163" s="10" t="s">
        <v>168</v>
      </c>
      <c r="L163" s="20" t="s">
        <v>2434</v>
      </c>
      <c r="M163" s="13" t="s">
        <v>2915</v>
      </c>
      <c r="N163" s="13" t="s">
        <v>2432</v>
      </c>
      <c r="O163" s="59">
        <v>14.545205479452054</v>
      </c>
      <c r="P163" s="57" t="s">
        <v>2949</v>
      </c>
      <c r="Q163" t="s">
        <v>2960</v>
      </c>
      <c r="R163">
        <v>2</v>
      </c>
    </row>
    <row r="164" spans="1:18" ht="19.149999999999999" customHeight="1" x14ac:dyDescent="0.25">
      <c r="A164" s="10">
        <v>163</v>
      </c>
      <c r="B164" s="38" t="s">
        <v>2785</v>
      </c>
      <c r="C164" s="10" t="s">
        <v>475</v>
      </c>
      <c r="D164" s="10" t="s">
        <v>476</v>
      </c>
      <c r="E164" s="10" t="s">
        <v>13</v>
      </c>
      <c r="F164" s="10" t="s">
        <v>82</v>
      </c>
      <c r="G164" s="11" t="s">
        <v>477</v>
      </c>
      <c r="H164" s="11">
        <v>42091</v>
      </c>
      <c r="I164" s="50" t="s">
        <v>2929</v>
      </c>
      <c r="J164" s="12" t="s">
        <v>21</v>
      </c>
      <c r="K164" s="10" t="s">
        <v>82</v>
      </c>
      <c r="L164" s="15" t="s">
        <v>474</v>
      </c>
      <c r="M164" s="36" t="s">
        <v>2412</v>
      </c>
      <c r="N164" s="13" t="s">
        <v>2427</v>
      </c>
      <c r="O164" s="59">
        <v>2.3369863013698629</v>
      </c>
      <c r="P164" s="57" t="s">
        <v>2947</v>
      </c>
      <c r="Q164" t="s">
        <v>2960</v>
      </c>
      <c r="R164">
        <v>2</v>
      </c>
    </row>
    <row r="165" spans="1:18" ht="19.149999999999999" customHeight="1" x14ac:dyDescent="0.25">
      <c r="A165" s="10">
        <v>164</v>
      </c>
      <c r="B165" s="10" t="s">
        <v>179</v>
      </c>
      <c r="C165" s="10" t="s">
        <v>278</v>
      </c>
      <c r="D165" s="10" t="s">
        <v>478</v>
      </c>
      <c r="E165" s="10" t="s">
        <v>13</v>
      </c>
      <c r="F165" s="10" t="s">
        <v>78</v>
      </c>
      <c r="G165" s="11" t="s">
        <v>326</v>
      </c>
      <c r="H165" s="11">
        <v>40290</v>
      </c>
      <c r="I165" s="50" t="s">
        <v>2929</v>
      </c>
      <c r="J165" s="12" t="s">
        <v>21</v>
      </c>
      <c r="K165" s="10" t="s">
        <v>78</v>
      </c>
      <c r="L165" s="15" t="s">
        <v>2557</v>
      </c>
      <c r="M165" s="13" t="s">
        <v>2892</v>
      </c>
      <c r="N165" s="13" t="s">
        <v>2432</v>
      </c>
      <c r="O165" s="59">
        <v>7.2712328767123289</v>
      </c>
      <c r="P165" s="57" t="s">
        <v>2948</v>
      </c>
      <c r="Q165" t="s">
        <v>2960</v>
      </c>
      <c r="R165">
        <v>4</v>
      </c>
    </row>
    <row r="166" spans="1:18" ht="19.149999999999999" customHeight="1" x14ac:dyDescent="0.25">
      <c r="A166" s="10">
        <v>165</v>
      </c>
      <c r="B166" s="10" t="s">
        <v>479</v>
      </c>
      <c r="C166" s="10" t="s">
        <v>480</v>
      </c>
      <c r="D166" s="10" t="s">
        <v>481</v>
      </c>
      <c r="E166" s="10" t="s">
        <v>13</v>
      </c>
      <c r="F166" s="10" t="s">
        <v>482</v>
      </c>
      <c r="G166" s="11" t="s">
        <v>483</v>
      </c>
      <c r="H166" s="11">
        <v>42214</v>
      </c>
      <c r="I166" s="50" t="s">
        <v>2929</v>
      </c>
      <c r="J166" s="12" t="s">
        <v>21</v>
      </c>
      <c r="K166" s="10" t="s">
        <v>484</v>
      </c>
      <c r="L166" s="26" t="s">
        <v>2640</v>
      </c>
      <c r="M166" s="25" t="s">
        <v>2412</v>
      </c>
      <c r="N166" s="13" t="s">
        <v>2427</v>
      </c>
      <c r="O166" s="59">
        <v>2</v>
      </c>
      <c r="P166" s="57" t="s">
        <v>2947</v>
      </c>
      <c r="Q166" t="s">
        <v>2960</v>
      </c>
      <c r="R166">
        <v>2</v>
      </c>
    </row>
    <row r="167" spans="1:18" ht="19.149999999999999" customHeight="1" x14ac:dyDescent="0.25">
      <c r="A167" s="10">
        <v>166</v>
      </c>
      <c r="B167" s="10" t="s">
        <v>458</v>
      </c>
      <c r="C167" s="10" t="s">
        <v>459</v>
      </c>
      <c r="D167" s="10" t="s">
        <v>460</v>
      </c>
      <c r="E167" s="10" t="s">
        <v>13</v>
      </c>
      <c r="F167" s="10" t="s">
        <v>461</v>
      </c>
      <c r="G167" s="11" t="s">
        <v>485</v>
      </c>
      <c r="H167" s="11">
        <v>40165</v>
      </c>
      <c r="I167" s="50" t="s">
        <v>2929</v>
      </c>
      <c r="J167" s="12" t="s">
        <v>21</v>
      </c>
      <c r="K167" s="10" t="s">
        <v>461</v>
      </c>
      <c r="L167" s="15" t="s">
        <v>2409</v>
      </c>
      <c r="M167" s="36" t="s">
        <v>2888</v>
      </c>
      <c r="N167" s="13" t="s">
        <v>2432</v>
      </c>
      <c r="O167" s="59">
        <v>7.61369863013699</v>
      </c>
      <c r="P167" s="57" t="s">
        <v>2948</v>
      </c>
      <c r="Q167" t="s">
        <v>2960</v>
      </c>
      <c r="R167">
        <v>4</v>
      </c>
    </row>
    <row r="168" spans="1:18" ht="19.149999999999999" customHeight="1" x14ac:dyDescent="0.25">
      <c r="A168" s="10">
        <v>167</v>
      </c>
      <c r="B168" s="10" t="s">
        <v>486</v>
      </c>
      <c r="C168" s="10" t="s">
        <v>487</v>
      </c>
      <c r="D168" s="10" t="s">
        <v>201</v>
      </c>
      <c r="E168" s="10" t="s">
        <v>13</v>
      </c>
      <c r="F168" s="10" t="s">
        <v>133</v>
      </c>
      <c r="G168" s="11" t="s">
        <v>488</v>
      </c>
      <c r="H168" s="11">
        <v>40780</v>
      </c>
      <c r="I168" s="50" t="s">
        <v>2929</v>
      </c>
      <c r="J168" s="12" t="s">
        <v>21</v>
      </c>
      <c r="K168" s="10" t="s">
        <v>133</v>
      </c>
      <c r="L168" s="15" t="s">
        <v>2459</v>
      </c>
      <c r="M168" s="13" t="s">
        <v>2892</v>
      </c>
      <c r="N168" s="13" t="s">
        <v>2432</v>
      </c>
      <c r="O168" s="59">
        <v>5.9287671232876713</v>
      </c>
      <c r="P168" s="57" t="s">
        <v>2948</v>
      </c>
      <c r="Q168" t="s">
        <v>2960</v>
      </c>
      <c r="R168">
        <v>4</v>
      </c>
    </row>
    <row r="169" spans="1:18" ht="19.149999999999999" customHeight="1" x14ac:dyDescent="0.25">
      <c r="A169" s="10">
        <v>168</v>
      </c>
      <c r="B169" s="38" t="s">
        <v>2871</v>
      </c>
      <c r="C169" s="10" t="s">
        <v>489</v>
      </c>
      <c r="D169" s="10" t="s">
        <v>490</v>
      </c>
      <c r="E169" s="10" t="s">
        <v>13</v>
      </c>
      <c r="F169" s="10" t="s">
        <v>191</v>
      </c>
      <c r="G169" s="11" t="s">
        <v>491</v>
      </c>
      <c r="H169" s="11">
        <v>39271</v>
      </c>
      <c r="I169" s="50" t="s">
        <v>2929</v>
      </c>
      <c r="J169" s="12" t="s">
        <v>21</v>
      </c>
      <c r="K169" s="10" t="s">
        <v>191</v>
      </c>
      <c r="L169" s="37" t="s">
        <v>2869</v>
      </c>
      <c r="M169" s="36" t="s">
        <v>2886</v>
      </c>
      <c r="N169" s="13" t="s">
        <v>2427</v>
      </c>
      <c r="O169" s="59">
        <v>10.063013698630137</v>
      </c>
      <c r="P169" s="57" t="s">
        <v>2949</v>
      </c>
      <c r="Q169" t="s">
        <v>2960</v>
      </c>
      <c r="R169">
        <v>2</v>
      </c>
    </row>
    <row r="170" spans="1:18" ht="19.149999999999999" customHeight="1" x14ac:dyDescent="0.25">
      <c r="A170" s="10">
        <v>169</v>
      </c>
      <c r="B170" s="10" t="s">
        <v>130</v>
      </c>
      <c r="C170" s="10" t="s">
        <v>492</v>
      </c>
      <c r="D170" s="10" t="s">
        <v>116</v>
      </c>
      <c r="E170" s="10" t="s">
        <v>13</v>
      </c>
      <c r="F170" s="10" t="s">
        <v>133</v>
      </c>
      <c r="G170" s="11" t="s">
        <v>348</v>
      </c>
      <c r="H170" s="11">
        <v>40889</v>
      </c>
      <c r="I170" s="50" t="s">
        <v>2929</v>
      </c>
      <c r="J170" s="12" t="s">
        <v>21</v>
      </c>
      <c r="K170" s="10" t="s">
        <v>133</v>
      </c>
      <c r="L170" s="15" t="s">
        <v>2443</v>
      </c>
      <c r="M170" s="13" t="s">
        <v>2892</v>
      </c>
      <c r="N170" s="13" t="s">
        <v>2432</v>
      </c>
      <c r="O170" s="59">
        <v>5.6301369863013697</v>
      </c>
      <c r="P170" s="57" t="s">
        <v>2948</v>
      </c>
      <c r="Q170" t="s">
        <v>2960</v>
      </c>
      <c r="R170">
        <v>4</v>
      </c>
    </row>
    <row r="171" spans="1:18" ht="19.149999999999999" customHeight="1" x14ac:dyDescent="0.25">
      <c r="A171" s="10">
        <v>170</v>
      </c>
      <c r="B171" s="10" t="s">
        <v>458</v>
      </c>
      <c r="C171" s="10" t="s">
        <v>459</v>
      </c>
      <c r="D171" s="10" t="s">
        <v>460</v>
      </c>
      <c r="E171" s="10" t="s">
        <v>13</v>
      </c>
      <c r="F171" s="10" t="s">
        <v>461</v>
      </c>
      <c r="G171" s="11" t="s">
        <v>433</v>
      </c>
      <c r="H171" s="11">
        <v>40708</v>
      </c>
      <c r="I171" s="50" t="s">
        <v>2929</v>
      </c>
      <c r="J171" s="12" t="s">
        <v>21</v>
      </c>
      <c r="K171" s="10" t="s">
        <v>461</v>
      </c>
      <c r="L171" s="15" t="s">
        <v>2409</v>
      </c>
      <c r="M171" s="36" t="s">
        <v>2888</v>
      </c>
      <c r="N171" s="13" t="s">
        <v>2432</v>
      </c>
      <c r="O171" s="59">
        <v>6.1260273972602741</v>
      </c>
      <c r="P171" s="57" t="s">
        <v>2948</v>
      </c>
      <c r="Q171" t="s">
        <v>2960</v>
      </c>
      <c r="R171">
        <v>4</v>
      </c>
    </row>
    <row r="172" spans="1:18" ht="19.149999999999999" customHeight="1" x14ac:dyDescent="0.25">
      <c r="A172" s="10">
        <v>171</v>
      </c>
      <c r="B172" s="10" t="s">
        <v>458</v>
      </c>
      <c r="C172" s="10" t="s">
        <v>493</v>
      </c>
      <c r="D172" s="10" t="s">
        <v>460</v>
      </c>
      <c r="E172" s="10" t="s">
        <v>13</v>
      </c>
      <c r="F172" s="10" t="s">
        <v>461</v>
      </c>
      <c r="G172" s="11" t="s">
        <v>494</v>
      </c>
      <c r="H172" s="11">
        <v>40515</v>
      </c>
      <c r="I172" s="50" t="s">
        <v>2929</v>
      </c>
      <c r="J172" s="12" t="s">
        <v>21</v>
      </c>
      <c r="K172" s="10" t="s">
        <v>495</v>
      </c>
      <c r="L172" s="15" t="s">
        <v>2409</v>
      </c>
      <c r="M172" s="36" t="s">
        <v>2888</v>
      </c>
      <c r="N172" s="13" t="s">
        <v>2432</v>
      </c>
      <c r="O172" s="59">
        <v>6.6547945205479451</v>
      </c>
      <c r="P172" s="57" t="s">
        <v>2948</v>
      </c>
      <c r="Q172" t="s">
        <v>2960</v>
      </c>
      <c r="R172">
        <v>4</v>
      </c>
    </row>
    <row r="173" spans="1:18" ht="19.149999999999999" customHeight="1" x14ac:dyDescent="0.25">
      <c r="A173" s="10">
        <v>172</v>
      </c>
      <c r="B173" s="10" t="s">
        <v>496</v>
      </c>
      <c r="C173" s="46" t="s">
        <v>2924</v>
      </c>
      <c r="D173" s="46" t="s">
        <v>201</v>
      </c>
      <c r="E173" s="46" t="s">
        <v>13</v>
      </c>
      <c r="F173" s="46" t="s">
        <v>133</v>
      </c>
      <c r="G173" s="47" t="s">
        <v>202</v>
      </c>
      <c r="H173" s="47" t="s">
        <v>202</v>
      </c>
      <c r="I173" s="50" t="s">
        <v>2929</v>
      </c>
      <c r="J173" s="48" t="s">
        <v>16</v>
      </c>
      <c r="K173" s="46" t="s">
        <v>133</v>
      </c>
      <c r="L173" s="15" t="s">
        <v>496</v>
      </c>
      <c r="M173" s="13" t="s">
        <v>2892</v>
      </c>
      <c r="N173" s="13" t="s">
        <v>2432</v>
      </c>
      <c r="O173" s="59">
        <v>9.0575342465753419</v>
      </c>
      <c r="P173" s="57" t="s">
        <v>2949</v>
      </c>
      <c r="Q173" t="s">
        <v>2960</v>
      </c>
      <c r="R173">
        <v>4</v>
      </c>
    </row>
    <row r="174" spans="1:18" ht="19.149999999999999" customHeight="1" x14ac:dyDescent="0.25">
      <c r="A174" s="10">
        <v>173</v>
      </c>
      <c r="B174" s="10" t="s">
        <v>350</v>
      </c>
      <c r="C174" s="10" t="s">
        <v>497</v>
      </c>
      <c r="D174" s="10" t="s">
        <v>374</v>
      </c>
      <c r="E174" s="10" t="s">
        <v>13</v>
      </c>
      <c r="F174" s="10" t="s">
        <v>82</v>
      </c>
      <c r="G174" s="11" t="s">
        <v>498</v>
      </c>
      <c r="H174" s="11">
        <v>38017</v>
      </c>
      <c r="I174" s="50" t="s">
        <v>2929</v>
      </c>
      <c r="J174" s="12" t="s">
        <v>21</v>
      </c>
      <c r="K174" s="10" t="s">
        <v>82</v>
      </c>
      <c r="L174" s="20" t="s">
        <v>2453</v>
      </c>
      <c r="M174" s="13" t="s">
        <v>2553</v>
      </c>
      <c r="N174" s="13" t="s">
        <v>2432</v>
      </c>
      <c r="O174" s="59">
        <v>13.498630136986302</v>
      </c>
      <c r="P174" s="57" t="s">
        <v>2949</v>
      </c>
      <c r="Q174" t="s">
        <v>2960</v>
      </c>
      <c r="R174">
        <v>2</v>
      </c>
    </row>
    <row r="175" spans="1:18" ht="19.149999999999999" customHeight="1" x14ac:dyDescent="0.25">
      <c r="A175" s="10">
        <v>174</v>
      </c>
      <c r="B175" s="10" t="s">
        <v>350</v>
      </c>
      <c r="C175" s="10" t="s">
        <v>499</v>
      </c>
      <c r="D175" s="10" t="s">
        <v>500</v>
      </c>
      <c r="E175" s="10" t="s">
        <v>13</v>
      </c>
      <c r="F175" s="10" t="s">
        <v>82</v>
      </c>
      <c r="G175" s="11" t="s">
        <v>501</v>
      </c>
      <c r="H175" s="11">
        <v>40176</v>
      </c>
      <c r="I175" s="50" t="s">
        <v>2929</v>
      </c>
      <c r="J175" s="12" t="s">
        <v>21</v>
      </c>
      <c r="K175" s="10" t="s">
        <v>82</v>
      </c>
      <c r="L175" s="20" t="s">
        <v>2453</v>
      </c>
      <c r="M175" s="13" t="s">
        <v>2553</v>
      </c>
      <c r="N175" s="13" t="s">
        <v>2432</v>
      </c>
      <c r="O175" s="59">
        <v>7.5835616438356164</v>
      </c>
      <c r="P175" s="57" t="s">
        <v>2948</v>
      </c>
      <c r="Q175" t="s">
        <v>2960</v>
      </c>
      <c r="R175">
        <v>2</v>
      </c>
    </row>
    <row r="176" spans="1:18" ht="19.149999999999999" customHeight="1" x14ac:dyDescent="0.25">
      <c r="A176" s="10">
        <v>175</v>
      </c>
      <c r="B176" s="10" t="s">
        <v>2567</v>
      </c>
      <c r="C176" s="10" t="s">
        <v>502</v>
      </c>
      <c r="D176" s="10" t="s">
        <v>116</v>
      </c>
      <c r="E176" s="10" t="s">
        <v>13</v>
      </c>
      <c r="F176" s="10" t="s">
        <v>78</v>
      </c>
      <c r="G176" s="11" t="s">
        <v>120</v>
      </c>
      <c r="H176" s="11">
        <v>42525</v>
      </c>
      <c r="I176" s="50" t="s">
        <v>2929</v>
      </c>
      <c r="J176" s="12" t="s">
        <v>21</v>
      </c>
      <c r="K176" s="10" t="s">
        <v>78</v>
      </c>
      <c r="L176" s="15" t="s">
        <v>2567</v>
      </c>
      <c r="M176" s="13" t="s">
        <v>2407</v>
      </c>
      <c r="N176" s="13" t="s">
        <v>2432</v>
      </c>
      <c r="O176" s="59">
        <v>1.1479452054794521</v>
      </c>
      <c r="P176" s="57" t="s">
        <v>2947</v>
      </c>
      <c r="Q176" t="s">
        <v>2960</v>
      </c>
      <c r="R176">
        <v>4</v>
      </c>
    </row>
    <row r="177" spans="1:18" ht="19.149999999999999" customHeight="1" x14ac:dyDescent="0.25">
      <c r="A177" s="10">
        <v>176</v>
      </c>
      <c r="B177" s="10" t="s">
        <v>179</v>
      </c>
      <c r="C177" s="10" t="s">
        <v>503</v>
      </c>
      <c r="D177" s="10" t="s">
        <v>329</v>
      </c>
      <c r="E177" s="10" t="s">
        <v>13</v>
      </c>
      <c r="F177" s="10" t="s">
        <v>78</v>
      </c>
      <c r="G177" s="11" t="s">
        <v>504</v>
      </c>
      <c r="H177" s="11">
        <v>42109</v>
      </c>
      <c r="I177" s="50" t="s">
        <v>2929</v>
      </c>
      <c r="J177" s="12" t="s">
        <v>21</v>
      </c>
      <c r="K177" s="10" t="s">
        <v>78</v>
      </c>
      <c r="L177" s="15" t="s">
        <v>2557</v>
      </c>
      <c r="M177" s="13" t="s">
        <v>2892</v>
      </c>
      <c r="N177" s="13" t="s">
        <v>2432</v>
      </c>
      <c r="O177" s="59">
        <v>2.2876712328767121</v>
      </c>
      <c r="P177" s="57" t="s">
        <v>2947</v>
      </c>
      <c r="Q177" t="s">
        <v>2960</v>
      </c>
      <c r="R177">
        <v>4</v>
      </c>
    </row>
    <row r="178" spans="1:18" ht="19.149999999999999" customHeight="1" x14ac:dyDescent="0.25">
      <c r="A178" s="10">
        <v>177</v>
      </c>
      <c r="B178" s="10" t="s">
        <v>505</v>
      </c>
      <c r="C178" s="10" t="s">
        <v>506</v>
      </c>
      <c r="D178" s="10" t="s">
        <v>507</v>
      </c>
      <c r="E178" s="10" t="s">
        <v>13</v>
      </c>
      <c r="F178" s="10" t="s">
        <v>34</v>
      </c>
      <c r="G178" s="11" t="s">
        <v>317</v>
      </c>
      <c r="H178" s="11">
        <v>40921</v>
      </c>
      <c r="I178" s="50" t="s">
        <v>2929</v>
      </c>
      <c r="J178" s="12" t="s">
        <v>21</v>
      </c>
      <c r="K178" s="10" t="s">
        <v>258</v>
      </c>
      <c r="L178" s="15" t="s">
        <v>2517</v>
      </c>
      <c r="M178" s="13" t="s">
        <v>2419</v>
      </c>
      <c r="N178" s="13" t="s">
        <v>2432</v>
      </c>
      <c r="O178" s="59">
        <v>5.5424657534246577</v>
      </c>
      <c r="P178" s="57" t="s">
        <v>2948</v>
      </c>
      <c r="Q178" t="s">
        <v>2960</v>
      </c>
      <c r="R178">
        <v>2</v>
      </c>
    </row>
    <row r="179" spans="1:18" ht="19.149999999999999" customHeight="1" x14ac:dyDescent="0.25">
      <c r="A179" s="10">
        <v>178</v>
      </c>
      <c r="B179" s="10" t="s">
        <v>508</v>
      </c>
      <c r="C179" s="10" t="s">
        <v>509</v>
      </c>
      <c r="D179" s="10" t="s">
        <v>510</v>
      </c>
      <c r="E179" s="10" t="s">
        <v>13</v>
      </c>
      <c r="F179" s="10" t="s">
        <v>34</v>
      </c>
      <c r="G179" s="11" t="s">
        <v>241</v>
      </c>
      <c r="H179" s="11">
        <v>38848</v>
      </c>
      <c r="I179" s="50" t="s">
        <v>2929</v>
      </c>
      <c r="J179" s="12" t="s">
        <v>21</v>
      </c>
      <c r="K179" s="10" t="s">
        <v>34</v>
      </c>
      <c r="L179" s="15" t="str">
        <f>B179</f>
        <v>特种蛋白分析仪</v>
      </c>
      <c r="M179" s="19" t="s">
        <v>2419</v>
      </c>
      <c r="N179" s="13" t="s">
        <v>2427</v>
      </c>
      <c r="O179" s="59">
        <v>11.221917808219178</v>
      </c>
      <c r="P179" s="57" t="s">
        <v>2949</v>
      </c>
      <c r="Q179" t="s">
        <v>2960</v>
      </c>
      <c r="R179">
        <v>2</v>
      </c>
    </row>
    <row r="180" spans="1:18" ht="19.149999999999999" customHeight="1" x14ac:dyDescent="0.25">
      <c r="A180" s="10">
        <v>179</v>
      </c>
      <c r="B180" s="10" t="s">
        <v>511</v>
      </c>
      <c r="C180" s="10" t="s">
        <v>512</v>
      </c>
      <c r="D180" s="10" t="s">
        <v>513</v>
      </c>
      <c r="E180" s="10" t="s">
        <v>13</v>
      </c>
      <c r="F180" s="10" t="s">
        <v>14</v>
      </c>
      <c r="G180" s="11" t="s">
        <v>30</v>
      </c>
      <c r="H180" s="11">
        <v>39180</v>
      </c>
      <c r="I180" s="50" t="s">
        <v>2929</v>
      </c>
      <c r="J180" s="12" t="s">
        <v>21</v>
      </c>
      <c r="K180" s="10" t="s">
        <v>14</v>
      </c>
      <c r="L180" s="15" t="s">
        <v>2480</v>
      </c>
      <c r="M180" s="62" t="s">
        <v>2965</v>
      </c>
      <c r="N180" s="13" t="s">
        <v>2427</v>
      </c>
      <c r="O180" s="59">
        <v>10.312328767123288</v>
      </c>
      <c r="P180" s="57" t="s">
        <v>2949</v>
      </c>
      <c r="Q180" t="s">
        <v>2960</v>
      </c>
      <c r="R180">
        <v>1</v>
      </c>
    </row>
    <row r="181" spans="1:18" ht="19.149999999999999" customHeight="1" x14ac:dyDescent="0.25">
      <c r="A181" s="10">
        <v>180</v>
      </c>
      <c r="B181" s="10" t="s">
        <v>458</v>
      </c>
      <c r="C181" s="10" t="s">
        <v>459</v>
      </c>
      <c r="D181" s="10" t="s">
        <v>460</v>
      </c>
      <c r="E181" s="10" t="s">
        <v>13</v>
      </c>
      <c r="F181" s="10" t="s">
        <v>461</v>
      </c>
      <c r="G181" s="11" t="s">
        <v>514</v>
      </c>
      <c r="H181" s="11">
        <v>41635</v>
      </c>
      <c r="I181" s="50" t="s">
        <v>2929</v>
      </c>
      <c r="J181" s="12" t="s">
        <v>21</v>
      </c>
      <c r="K181" s="10" t="s">
        <v>461</v>
      </c>
      <c r="L181" s="15" t="s">
        <v>2409</v>
      </c>
      <c r="M181" s="36" t="s">
        <v>2888</v>
      </c>
      <c r="N181" s="13" t="s">
        <v>2432</v>
      </c>
      <c r="O181" s="59">
        <v>3.5863013698630137</v>
      </c>
      <c r="P181" s="57" t="s">
        <v>2948</v>
      </c>
      <c r="Q181" t="s">
        <v>2960</v>
      </c>
      <c r="R181">
        <v>4</v>
      </c>
    </row>
    <row r="182" spans="1:18" ht="19.149999999999999" customHeight="1" x14ac:dyDescent="0.25">
      <c r="A182" s="10">
        <v>181</v>
      </c>
      <c r="B182" s="10" t="s">
        <v>350</v>
      </c>
      <c r="C182" s="10" t="s">
        <v>499</v>
      </c>
      <c r="D182" s="10" t="s">
        <v>500</v>
      </c>
      <c r="E182" s="10" t="s">
        <v>13</v>
      </c>
      <c r="F182" s="10" t="s">
        <v>82</v>
      </c>
      <c r="G182" s="11" t="s">
        <v>515</v>
      </c>
      <c r="H182" s="11">
        <v>40068</v>
      </c>
      <c r="I182" s="50" t="s">
        <v>2929</v>
      </c>
      <c r="J182" s="12" t="s">
        <v>21</v>
      </c>
      <c r="K182" s="10" t="s">
        <v>82</v>
      </c>
      <c r="L182" s="20" t="s">
        <v>2453</v>
      </c>
      <c r="M182" s="13" t="s">
        <v>2553</v>
      </c>
      <c r="N182" s="13" t="s">
        <v>2432</v>
      </c>
      <c r="O182" s="59">
        <v>7.8794520547945206</v>
      </c>
      <c r="P182" s="57" t="s">
        <v>2948</v>
      </c>
      <c r="Q182" t="s">
        <v>2960</v>
      </c>
      <c r="R182">
        <v>2</v>
      </c>
    </row>
    <row r="183" spans="1:18" ht="19.149999999999999" customHeight="1" x14ac:dyDescent="0.25">
      <c r="A183" s="10">
        <v>182</v>
      </c>
      <c r="B183" s="10" t="s">
        <v>350</v>
      </c>
      <c r="C183" s="10" t="s">
        <v>499</v>
      </c>
      <c r="D183" s="10" t="s">
        <v>500</v>
      </c>
      <c r="E183" s="10" t="s">
        <v>13</v>
      </c>
      <c r="F183" s="10" t="s">
        <v>82</v>
      </c>
      <c r="G183" s="11" t="s">
        <v>515</v>
      </c>
      <c r="H183" s="11">
        <v>40068</v>
      </c>
      <c r="I183" s="50" t="s">
        <v>2929</v>
      </c>
      <c r="J183" s="12" t="s">
        <v>21</v>
      </c>
      <c r="K183" s="10" t="s">
        <v>82</v>
      </c>
      <c r="L183" s="20" t="s">
        <v>2453</v>
      </c>
      <c r="M183" s="13" t="s">
        <v>2553</v>
      </c>
      <c r="N183" s="13" t="s">
        <v>2432</v>
      </c>
      <c r="O183" s="59">
        <v>7.8794520547945206</v>
      </c>
      <c r="P183" s="57" t="s">
        <v>2948</v>
      </c>
      <c r="Q183" t="s">
        <v>2960</v>
      </c>
      <c r="R183">
        <v>2</v>
      </c>
    </row>
    <row r="184" spans="1:18" ht="19.149999999999999" customHeight="1" x14ac:dyDescent="0.25">
      <c r="A184" s="10">
        <v>183</v>
      </c>
      <c r="B184" s="10" t="s">
        <v>310</v>
      </c>
      <c r="C184" s="10" t="s">
        <v>406</v>
      </c>
      <c r="D184" s="10" t="s">
        <v>12</v>
      </c>
      <c r="E184" s="10" t="s">
        <v>13</v>
      </c>
      <c r="F184" s="10" t="s">
        <v>303</v>
      </c>
      <c r="G184" s="11" t="s">
        <v>516</v>
      </c>
      <c r="H184" s="11">
        <v>39092</v>
      </c>
      <c r="I184" s="50" t="s">
        <v>2929</v>
      </c>
      <c r="J184" s="12" t="s">
        <v>21</v>
      </c>
      <c r="K184" s="10" t="s">
        <v>303</v>
      </c>
      <c r="L184" s="20" t="s">
        <v>2450</v>
      </c>
      <c r="M184" s="25" t="s">
        <v>2553</v>
      </c>
      <c r="N184" s="13" t="s">
        <v>2432</v>
      </c>
      <c r="O184" s="59">
        <v>10.553424657534247</v>
      </c>
      <c r="P184" s="57" t="s">
        <v>2949</v>
      </c>
      <c r="Q184" t="s">
        <v>2960</v>
      </c>
      <c r="R184">
        <v>2</v>
      </c>
    </row>
    <row r="185" spans="1:18" ht="19.149999999999999" customHeight="1" x14ac:dyDescent="0.25">
      <c r="A185" s="10">
        <v>184</v>
      </c>
      <c r="B185" s="10" t="s">
        <v>517</v>
      </c>
      <c r="C185" s="10" t="s">
        <v>518</v>
      </c>
      <c r="D185" s="10" t="s">
        <v>519</v>
      </c>
      <c r="E185" s="10" t="s">
        <v>13</v>
      </c>
      <c r="F185" s="10" t="s">
        <v>303</v>
      </c>
      <c r="G185" s="11" t="s">
        <v>520</v>
      </c>
      <c r="H185" s="11">
        <v>42031</v>
      </c>
      <c r="I185" s="50" t="s">
        <v>2929</v>
      </c>
      <c r="J185" s="12" t="s">
        <v>21</v>
      </c>
      <c r="K185" s="10" t="s">
        <v>303</v>
      </c>
      <c r="L185" s="26" t="s">
        <v>2645</v>
      </c>
      <c r="M185" s="25" t="s">
        <v>2412</v>
      </c>
      <c r="N185" s="13" t="s">
        <v>2427</v>
      </c>
      <c r="O185" s="59">
        <v>2.5013698630136987</v>
      </c>
      <c r="P185" s="57" t="s">
        <v>2947</v>
      </c>
      <c r="Q185" t="s">
        <v>2960</v>
      </c>
      <c r="R185">
        <v>2</v>
      </c>
    </row>
    <row r="186" spans="1:18" ht="19.149999999999999" customHeight="1" x14ac:dyDescent="0.25">
      <c r="A186" s="10">
        <v>185</v>
      </c>
      <c r="B186" s="10" t="s">
        <v>517</v>
      </c>
      <c r="C186" s="10" t="s">
        <v>518</v>
      </c>
      <c r="D186" s="10" t="s">
        <v>519</v>
      </c>
      <c r="E186" s="10" t="s">
        <v>13</v>
      </c>
      <c r="F186" s="10" t="s">
        <v>303</v>
      </c>
      <c r="G186" s="11" t="s">
        <v>520</v>
      </c>
      <c r="H186" s="11">
        <v>42031</v>
      </c>
      <c r="I186" s="50" t="s">
        <v>2929</v>
      </c>
      <c r="J186" s="12" t="s">
        <v>21</v>
      </c>
      <c r="K186" s="10" t="s">
        <v>303</v>
      </c>
      <c r="L186" s="26" t="s">
        <v>2645</v>
      </c>
      <c r="M186" s="25" t="s">
        <v>2412</v>
      </c>
      <c r="N186" s="13" t="s">
        <v>2427</v>
      </c>
      <c r="O186" s="59">
        <v>2.5013698630136987</v>
      </c>
      <c r="P186" s="57" t="s">
        <v>2947</v>
      </c>
      <c r="Q186" t="s">
        <v>2960</v>
      </c>
      <c r="R186">
        <v>2</v>
      </c>
    </row>
    <row r="187" spans="1:18" ht="19.149999999999999" customHeight="1" x14ac:dyDescent="0.25">
      <c r="A187" s="10">
        <v>186</v>
      </c>
      <c r="B187" s="10" t="s">
        <v>521</v>
      </c>
      <c r="C187" s="10" t="s">
        <v>522</v>
      </c>
      <c r="D187" s="10" t="s">
        <v>523</v>
      </c>
      <c r="E187" s="10" t="s">
        <v>13</v>
      </c>
      <c r="F187" s="10" t="s">
        <v>191</v>
      </c>
      <c r="G187" s="11" t="s">
        <v>446</v>
      </c>
      <c r="H187" s="11">
        <v>41962</v>
      </c>
      <c r="I187" s="50" t="s">
        <v>2929</v>
      </c>
      <c r="J187" s="12" t="s">
        <v>21</v>
      </c>
      <c r="K187" s="10" t="s">
        <v>191</v>
      </c>
      <c r="L187" s="37" t="s">
        <v>2872</v>
      </c>
      <c r="M187" s="36" t="s">
        <v>2886</v>
      </c>
      <c r="N187" s="36" t="s">
        <v>2428</v>
      </c>
      <c r="O187" s="59">
        <v>2.6904109589041094</v>
      </c>
      <c r="P187" s="57" t="s">
        <v>2947</v>
      </c>
      <c r="Q187" t="s">
        <v>2960</v>
      </c>
      <c r="R187">
        <v>2</v>
      </c>
    </row>
    <row r="188" spans="1:18" ht="19.149999999999999" customHeight="1" x14ac:dyDescent="0.25">
      <c r="A188" s="10">
        <v>187</v>
      </c>
      <c r="B188" s="10" t="s">
        <v>524</v>
      </c>
      <c r="C188" s="10" t="s">
        <v>525</v>
      </c>
      <c r="D188" s="10" t="s">
        <v>526</v>
      </c>
      <c r="E188" s="10" t="s">
        <v>13</v>
      </c>
      <c r="F188" s="10" t="s">
        <v>237</v>
      </c>
      <c r="G188" s="11" t="s">
        <v>527</v>
      </c>
      <c r="H188" s="11">
        <v>42640</v>
      </c>
      <c r="I188" s="47" t="s">
        <v>2928</v>
      </c>
      <c r="J188" s="12" t="s">
        <v>215</v>
      </c>
      <c r="K188" s="10" t="s">
        <v>237</v>
      </c>
      <c r="L188" s="15" t="s">
        <v>2502</v>
      </c>
      <c r="M188" s="13" t="s">
        <v>2407</v>
      </c>
      <c r="N188" s="13" t="s">
        <v>2432</v>
      </c>
      <c r="O188" s="59">
        <v>0.83287671232876714</v>
      </c>
      <c r="P188" s="57" t="s">
        <v>2946</v>
      </c>
      <c r="Q188" t="s">
        <v>2960</v>
      </c>
      <c r="R188">
        <v>4</v>
      </c>
    </row>
    <row r="189" spans="1:18" ht="19.149999999999999" customHeight="1" x14ac:dyDescent="0.25">
      <c r="A189" s="10">
        <v>188</v>
      </c>
      <c r="B189" s="27" t="s">
        <v>2662</v>
      </c>
      <c r="C189" s="10" t="s">
        <v>528</v>
      </c>
      <c r="D189" s="10" t="s">
        <v>529</v>
      </c>
      <c r="E189" s="10" t="s">
        <v>13</v>
      </c>
      <c r="F189" s="10" t="s">
        <v>530</v>
      </c>
      <c r="G189" s="11" t="s">
        <v>442</v>
      </c>
      <c r="H189" s="11">
        <v>41971</v>
      </c>
      <c r="I189" s="50" t="s">
        <v>2929</v>
      </c>
      <c r="J189" s="12" t="s">
        <v>21</v>
      </c>
      <c r="K189" s="10" t="s">
        <v>530</v>
      </c>
      <c r="L189" s="26" t="s">
        <v>2662</v>
      </c>
      <c r="M189" s="13" t="s">
        <v>2479</v>
      </c>
      <c r="N189" s="36" t="s">
        <v>2428</v>
      </c>
      <c r="O189" s="59">
        <v>2.6657534246575341</v>
      </c>
      <c r="P189" s="57" t="s">
        <v>2947</v>
      </c>
      <c r="Q189" t="s">
        <v>2961</v>
      </c>
    </row>
    <row r="190" spans="1:18" ht="19.149999999999999" customHeight="1" x14ac:dyDescent="0.25">
      <c r="A190" s="10">
        <v>189</v>
      </c>
      <c r="B190" s="10" t="s">
        <v>531</v>
      </c>
      <c r="C190" s="10" t="s">
        <v>532</v>
      </c>
      <c r="D190" s="10" t="s">
        <v>533</v>
      </c>
      <c r="E190" s="10" t="s">
        <v>13</v>
      </c>
      <c r="F190" s="10" t="s">
        <v>237</v>
      </c>
      <c r="G190" s="11" t="s">
        <v>534</v>
      </c>
      <c r="H190" s="11">
        <v>41109</v>
      </c>
      <c r="I190" s="50" t="s">
        <v>2929</v>
      </c>
      <c r="J190" s="12" t="s">
        <v>21</v>
      </c>
      <c r="K190" s="10" t="s">
        <v>237</v>
      </c>
      <c r="L190" s="15" t="s">
        <v>2501</v>
      </c>
      <c r="M190" s="40" t="s">
        <v>2904</v>
      </c>
      <c r="N190" s="13" t="s">
        <v>2427</v>
      </c>
      <c r="O190" s="59">
        <v>5.0273972602739727</v>
      </c>
      <c r="P190" s="57" t="s">
        <v>2948</v>
      </c>
      <c r="Q190" t="s">
        <v>2960</v>
      </c>
      <c r="R190">
        <v>1</v>
      </c>
    </row>
    <row r="191" spans="1:18" ht="19.149999999999999" customHeight="1" x14ac:dyDescent="0.25">
      <c r="A191" s="10">
        <v>190</v>
      </c>
      <c r="B191" s="10" t="s">
        <v>535</v>
      </c>
      <c r="C191" s="10" t="s">
        <v>536</v>
      </c>
      <c r="D191" s="10" t="s">
        <v>537</v>
      </c>
      <c r="E191" s="10" t="s">
        <v>13</v>
      </c>
      <c r="F191" s="10" t="s">
        <v>461</v>
      </c>
      <c r="G191" s="11" t="s">
        <v>219</v>
      </c>
      <c r="H191" s="11">
        <v>40743</v>
      </c>
      <c r="I191" s="50" t="s">
        <v>2929</v>
      </c>
      <c r="J191" s="12" t="s">
        <v>21</v>
      </c>
      <c r="K191" s="10" t="s">
        <v>461</v>
      </c>
      <c r="L191" s="20" t="s">
        <v>2410</v>
      </c>
      <c r="M191" s="19" t="s">
        <v>2405</v>
      </c>
      <c r="N191" s="36" t="s">
        <v>2428</v>
      </c>
      <c r="O191" s="59">
        <v>6.0301369863013701</v>
      </c>
      <c r="P191" s="57" t="s">
        <v>2948</v>
      </c>
      <c r="Q191" t="s">
        <v>2960</v>
      </c>
      <c r="R191">
        <v>1</v>
      </c>
    </row>
    <row r="192" spans="1:18" ht="19.149999999999999" customHeight="1" x14ac:dyDescent="0.25">
      <c r="A192" s="10">
        <v>191</v>
      </c>
      <c r="B192" s="10" t="s">
        <v>538</v>
      </c>
      <c r="C192" s="10" t="s">
        <v>539</v>
      </c>
      <c r="D192" s="10" t="s">
        <v>540</v>
      </c>
      <c r="E192" s="10" t="s">
        <v>13</v>
      </c>
      <c r="F192" s="10" t="s">
        <v>541</v>
      </c>
      <c r="G192" s="11" t="s">
        <v>542</v>
      </c>
      <c r="H192" s="11">
        <v>38652</v>
      </c>
      <c r="I192" s="50" t="s">
        <v>2929</v>
      </c>
      <c r="J192" s="12" t="s">
        <v>21</v>
      </c>
      <c r="K192" s="10" t="s">
        <v>541</v>
      </c>
      <c r="L192" s="37" t="s">
        <v>2750</v>
      </c>
      <c r="M192" s="36" t="s">
        <v>2412</v>
      </c>
      <c r="N192" s="13" t="s">
        <v>2427</v>
      </c>
      <c r="O192" s="59">
        <v>11.758904109589041</v>
      </c>
      <c r="P192" s="57" t="s">
        <v>2949</v>
      </c>
      <c r="Q192" t="s">
        <v>2960</v>
      </c>
      <c r="R192">
        <v>2</v>
      </c>
    </row>
    <row r="193" spans="1:18" ht="19.149999999999999" customHeight="1" x14ac:dyDescent="0.25">
      <c r="A193" s="10">
        <v>192</v>
      </c>
      <c r="B193" s="10" t="s">
        <v>486</v>
      </c>
      <c r="C193" s="46" t="s">
        <v>2925</v>
      </c>
      <c r="D193" s="46" t="s">
        <v>201</v>
      </c>
      <c r="E193" s="46" t="s">
        <v>13</v>
      </c>
      <c r="F193" s="46" t="s">
        <v>133</v>
      </c>
      <c r="G193" s="47" t="s">
        <v>453</v>
      </c>
      <c r="H193" s="47" t="s">
        <v>453</v>
      </c>
      <c r="I193" s="50" t="s">
        <v>2929</v>
      </c>
      <c r="J193" s="48" t="s">
        <v>16</v>
      </c>
      <c r="K193" s="46" t="s">
        <v>133</v>
      </c>
      <c r="L193" s="15" t="s">
        <v>486</v>
      </c>
      <c r="M193" s="13" t="s">
        <v>2892</v>
      </c>
      <c r="N193" s="13" t="s">
        <v>2432</v>
      </c>
      <c r="O193" s="59">
        <v>4.6849315068493151</v>
      </c>
      <c r="P193" s="57" t="s">
        <v>2948</v>
      </c>
      <c r="Q193" t="s">
        <v>2960</v>
      </c>
      <c r="R193">
        <v>4</v>
      </c>
    </row>
    <row r="194" spans="1:18" ht="19.149999999999999" customHeight="1" x14ac:dyDescent="0.25">
      <c r="A194" s="10">
        <v>193</v>
      </c>
      <c r="B194" s="10" t="s">
        <v>2569</v>
      </c>
      <c r="C194" s="10" t="s">
        <v>543</v>
      </c>
      <c r="D194" s="10" t="s">
        <v>186</v>
      </c>
      <c r="E194" s="10" t="s">
        <v>13</v>
      </c>
      <c r="F194" s="10" t="s">
        <v>78</v>
      </c>
      <c r="G194" s="11" t="s">
        <v>317</v>
      </c>
      <c r="H194" s="11">
        <v>40921</v>
      </c>
      <c r="I194" s="50" t="s">
        <v>2929</v>
      </c>
      <c r="J194" s="12" t="s">
        <v>21</v>
      </c>
      <c r="K194" s="10" t="s">
        <v>78</v>
      </c>
      <c r="L194" s="15" t="s">
        <v>2568</v>
      </c>
      <c r="M194" s="13" t="s">
        <v>2407</v>
      </c>
      <c r="N194" s="13" t="s">
        <v>2432</v>
      </c>
      <c r="O194" s="59">
        <v>5.5424657534246577</v>
      </c>
      <c r="P194" s="57" t="s">
        <v>2948</v>
      </c>
      <c r="Q194" t="s">
        <v>2960</v>
      </c>
      <c r="R194">
        <v>4</v>
      </c>
    </row>
    <row r="195" spans="1:18" ht="19.149999999999999" customHeight="1" x14ac:dyDescent="0.25">
      <c r="A195" s="10">
        <v>194</v>
      </c>
      <c r="B195" s="38" t="s">
        <v>2768</v>
      </c>
      <c r="C195" s="10" t="s">
        <v>544</v>
      </c>
      <c r="D195" s="10" t="s">
        <v>545</v>
      </c>
      <c r="E195" s="10" t="s">
        <v>13</v>
      </c>
      <c r="F195" s="10" t="s">
        <v>546</v>
      </c>
      <c r="G195" s="11" t="s">
        <v>547</v>
      </c>
      <c r="H195" s="11">
        <v>40554</v>
      </c>
      <c r="I195" s="50" t="s">
        <v>2929</v>
      </c>
      <c r="J195" s="12" t="s">
        <v>21</v>
      </c>
      <c r="K195" s="10" t="s">
        <v>546</v>
      </c>
      <c r="L195" s="20" t="s">
        <v>517</v>
      </c>
      <c r="M195" s="36" t="s">
        <v>2412</v>
      </c>
      <c r="N195" s="13" t="s">
        <v>2427</v>
      </c>
      <c r="O195" s="59">
        <v>6.5479452054794525</v>
      </c>
      <c r="P195" s="57" t="s">
        <v>2948</v>
      </c>
      <c r="Q195" t="s">
        <v>2960</v>
      </c>
      <c r="R195">
        <v>2</v>
      </c>
    </row>
    <row r="196" spans="1:18" ht="19.149999999999999" customHeight="1" x14ac:dyDescent="0.25">
      <c r="A196" s="10">
        <v>195</v>
      </c>
      <c r="B196" s="10" t="s">
        <v>548</v>
      </c>
      <c r="C196" s="10" t="s">
        <v>549</v>
      </c>
      <c r="D196" s="10" t="s">
        <v>550</v>
      </c>
      <c r="E196" s="10" t="s">
        <v>13</v>
      </c>
      <c r="F196" s="10" t="s">
        <v>78</v>
      </c>
      <c r="G196" s="11" t="s">
        <v>551</v>
      </c>
      <c r="H196" s="11">
        <v>38072</v>
      </c>
      <c r="I196" s="50" t="s">
        <v>2929</v>
      </c>
      <c r="J196" s="12" t="s">
        <v>21</v>
      </c>
      <c r="K196" s="10" t="s">
        <v>78</v>
      </c>
      <c r="L196" s="15" t="s">
        <v>2570</v>
      </c>
      <c r="M196" s="13" t="s">
        <v>2892</v>
      </c>
      <c r="N196" s="13" t="s">
        <v>2432</v>
      </c>
      <c r="O196" s="59">
        <v>13.347945205479451</v>
      </c>
      <c r="P196" s="57" t="s">
        <v>2949</v>
      </c>
      <c r="Q196" t="s">
        <v>2960</v>
      </c>
      <c r="R196">
        <v>4</v>
      </c>
    </row>
    <row r="197" spans="1:18" ht="19.149999999999999" customHeight="1" x14ac:dyDescent="0.25">
      <c r="A197" s="10">
        <v>196</v>
      </c>
      <c r="B197" s="10" t="s">
        <v>310</v>
      </c>
      <c r="C197" s="10" t="s">
        <v>552</v>
      </c>
      <c r="D197" s="10" t="s">
        <v>12</v>
      </c>
      <c r="E197" s="10" t="s">
        <v>13</v>
      </c>
      <c r="F197" s="10" t="s">
        <v>303</v>
      </c>
      <c r="G197" s="11" t="s">
        <v>553</v>
      </c>
      <c r="H197" s="11">
        <v>39573</v>
      </c>
      <c r="I197" s="50" t="s">
        <v>2929</v>
      </c>
      <c r="J197" s="12" t="s">
        <v>21</v>
      </c>
      <c r="K197" s="10" t="s">
        <v>303</v>
      </c>
      <c r="L197" s="20" t="s">
        <v>2450</v>
      </c>
      <c r="M197" s="25" t="s">
        <v>2553</v>
      </c>
      <c r="N197" s="13" t="s">
        <v>2432</v>
      </c>
      <c r="O197" s="59">
        <v>9.2356164383561641</v>
      </c>
      <c r="P197" s="57" t="s">
        <v>2949</v>
      </c>
      <c r="Q197" t="s">
        <v>2960</v>
      </c>
      <c r="R197">
        <v>2</v>
      </c>
    </row>
    <row r="198" spans="1:18" ht="19.149999999999999" customHeight="1" x14ac:dyDescent="0.25">
      <c r="A198" s="10">
        <v>197</v>
      </c>
      <c r="B198" s="10" t="s">
        <v>443</v>
      </c>
      <c r="C198" s="10" t="s">
        <v>554</v>
      </c>
      <c r="D198" s="10" t="s">
        <v>213</v>
      </c>
      <c r="E198" s="10" t="s">
        <v>13</v>
      </c>
      <c r="F198" s="10" t="s">
        <v>191</v>
      </c>
      <c r="G198" s="11" t="s">
        <v>555</v>
      </c>
      <c r="H198" s="11">
        <v>39548</v>
      </c>
      <c r="I198" s="50" t="s">
        <v>2929</v>
      </c>
      <c r="J198" s="12" t="s">
        <v>21</v>
      </c>
      <c r="K198" s="10" t="s">
        <v>191</v>
      </c>
      <c r="L198" s="37" t="s">
        <v>2870</v>
      </c>
      <c r="M198" s="36" t="s">
        <v>2886</v>
      </c>
      <c r="N198" s="36" t="s">
        <v>2428</v>
      </c>
      <c r="O198" s="59">
        <v>9.3041095890410954</v>
      </c>
      <c r="P198" s="57" t="s">
        <v>2949</v>
      </c>
      <c r="Q198" t="s">
        <v>2960</v>
      </c>
      <c r="R198">
        <v>2</v>
      </c>
    </row>
    <row r="199" spans="1:18" ht="19.149999999999999" customHeight="1" x14ac:dyDescent="0.25">
      <c r="A199" s="10">
        <v>198</v>
      </c>
      <c r="B199" s="10" t="s">
        <v>310</v>
      </c>
      <c r="C199" s="10" t="s">
        <v>552</v>
      </c>
      <c r="D199" s="10" t="s">
        <v>12</v>
      </c>
      <c r="E199" s="10" t="s">
        <v>13</v>
      </c>
      <c r="F199" s="10" t="s">
        <v>303</v>
      </c>
      <c r="G199" s="11" t="s">
        <v>556</v>
      </c>
      <c r="H199" s="11">
        <v>40022</v>
      </c>
      <c r="I199" s="50" t="s">
        <v>2929</v>
      </c>
      <c r="J199" s="12" t="s">
        <v>21</v>
      </c>
      <c r="K199" s="10" t="s">
        <v>303</v>
      </c>
      <c r="L199" s="20" t="s">
        <v>2450</v>
      </c>
      <c r="M199" s="25" t="s">
        <v>2553</v>
      </c>
      <c r="N199" s="13" t="s">
        <v>2432</v>
      </c>
      <c r="O199" s="59">
        <v>8.0054794520547947</v>
      </c>
      <c r="P199" s="57" t="s">
        <v>2949</v>
      </c>
      <c r="Q199" t="s">
        <v>2960</v>
      </c>
      <c r="R199">
        <v>2</v>
      </c>
    </row>
    <row r="200" spans="1:18" ht="19.149999999999999" customHeight="1" x14ac:dyDescent="0.25">
      <c r="A200" s="10">
        <v>199</v>
      </c>
      <c r="B200" s="10" t="s">
        <v>310</v>
      </c>
      <c r="C200" s="10" t="s">
        <v>557</v>
      </c>
      <c r="D200" s="10" t="s">
        <v>12</v>
      </c>
      <c r="E200" s="10" t="s">
        <v>13</v>
      </c>
      <c r="F200" s="10" t="s">
        <v>303</v>
      </c>
      <c r="G200" s="11" t="s">
        <v>558</v>
      </c>
      <c r="H200" s="11">
        <v>42783</v>
      </c>
      <c r="I200" s="47" t="s">
        <v>2928</v>
      </c>
      <c r="J200" s="12" t="s">
        <v>559</v>
      </c>
      <c r="K200" s="10" t="s">
        <v>303</v>
      </c>
      <c r="L200" s="20" t="s">
        <v>2450</v>
      </c>
      <c r="M200" s="25" t="s">
        <v>2553</v>
      </c>
      <c r="N200" s="13" t="s">
        <v>2432</v>
      </c>
      <c r="O200" s="59">
        <v>0.44109589041095892</v>
      </c>
      <c r="P200" s="57" t="s">
        <v>2946</v>
      </c>
      <c r="Q200" t="s">
        <v>2960</v>
      </c>
      <c r="R200">
        <v>2</v>
      </c>
    </row>
    <row r="201" spans="1:18" ht="19.149999999999999" customHeight="1" x14ac:dyDescent="0.25">
      <c r="A201" s="10">
        <v>200</v>
      </c>
      <c r="B201" s="10" t="s">
        <v>310</v>
      </c>
      <c r="C201" s="10" t="s">
        <v>557</v>
      </c>
      <c r="D201" s="10" t="s">
        <v>12</v>
      </c>
      <c r="E201" s="10" t="s">
        <v>13</v>
      </c>
      <c r="F201" s="10" t="s">
        <v>303</v>
      </c>
      <c r="G201" s="11" t="s">
        <v>166</v>
      </c>
      <c r="H201" s="11">
        <v>42527</v>
      </c>
      <c r="I201" s="47" t="s">
        <v>2928</v>
      </c>
      <c r="J201" s="12" t="s">
        <v>196</v>
      </c>
      <c r="K201" s="10" t="s">
        <v>303</v>
      </c>
      <c r="L201" s="20" t="s">
        <v>2450</v>
      </c>
      <c r="M201" s="25" t="s">
        <v>2553</v>
      </c>
      <c r="N201" s="13" t="s">
        <v>2432</v>
      </c>
      <c r="O201" s="59">
        <v>1.1424657534246576</v>
      </c>
      <c r="P201" s="57" t="s">
        <v>2946</v>
      </c>
      <c r="Q201" t="s">
        <v>2960</v>
      </c>
      <c r="R201">
        <v>2</v>
      </c>
    </row>
    <row r="202" spans="1:18" ht="19.149999999999999" customHeight="1" x14ac:dyDescent="0.25">
      <c r="A202" s="10">
        <v>201</v>
      </c>
      <c r="B202" s="10" t="s">
        <v>310</v>
      </c>
      <c r="C202" s="10" t="s">
        <v>560</v>
      </c>
      <c r="D202" s="10" t="s">
        <v>12</v>
      </c>
      <c r="E202" s="10" t="s">
        <v>13</v>
      </c>
      <c r="F202" s="10" t="s">
        <v>303</v>
      </c>
      <c r="G202" s="11" t="s">
        <v>561</v>
      </c>
      <c r="H202" s="11">
        <v>42180</v>
      </c>
      <c r="I202" s="50" t="s">
        <v>2929</v>
      </c>
      <c r="J202" s="12" t="s">
        <v>21</v>
      </c>
      <c r="K202" s="10" t="s">
        <v>303</v>
      </c>
      <c r="L202" s="20" t="s">
        <v>2450</v>
      </c>
      <c r="M202" s="25" t="s">
        <v>2553</v>
      </c>
      <c r="N202" s="13" t="s">
        <v>2432</v>
      </c>
      <c r="O202" s="59">
        <v>2.0931506849315067</v>
      </c>
      <c r="P202" s="57" t="s">
        <v>2947</v>
      </c>
      <c r="Q202" t="s">
        <v>2960</v>
      </c>
      <c r="R202">
        <v>2</v>
      </c>
    </row>
    <row r="203" spans="1:18" ht="19.149999999999999" customHeight="1" x14ac:dyDescent="0.25">
      <c r="A203" s="10">
        <v>202</v>
      </c>
      <c r="B203" s="38" t="s">
        <v>2864</v>
      </c>
      <c r="C203" s="10" t="s">
        <v>563</v>
      </c>
      <c r="D203" s="10" t="s">
        <v>564</v>
      </c>
      <c r="E203" s="10" t="s">
        <v>13</v>
      </c>
      <c r="F203" s="10" t="s">
        <v>38</v>
      </c>
      <c r="G203" s="11" t="s">
        <v>565</v>
      </c>
      <c r="H203" s="11">
        <v>41947</v>
      </c>
      <c r="I203" s="50" t="s">
        <v>2929</v>
      </c>
      <c r="J203" s="12" t="s">
        <v>21</v>
      </c>
      <c r="K203" s="10" t="s">
        <v>49</v>
      </c>
      <c r="L203" s="15" t="s">
        <v>562</v>
      </c>
      <c r="M203" s="36" t="s">
        <v>2412</v>
      </c>
      <c r="N203" s="13" t="s">
        <v>2427</v>
      </c>
      <c r="O203" s="59">
        <v>2.7315068493150685</v>
      </c>
      <c r="P203" s="57" t="s">
        <v>2947</v>
      </c>
      <c r="Q203" t="s">
        <v>2960</v>
      </c>
      <c r="R203">
        <v>2</v>
      </c>
    </row>
    <row r="204" spans="1:18" ht="19.149999999999999" customHeight="1" x14ac:dyDescent="0.25">
      <c r="A204" s="10">
        <v>203</v>
      </c>
      <c r="B204" s="10" t="s">
        <v>310</v>
      </c>
      <c r="C204" s="10" t="s">
        <v>560</v>
      </c>
      <c r="D204" s="10" t="s">
        <v>12</v>
      </c>
      <c r="E204" s="10" t="s">
        <v>13</v>
      </c>
      <c r="F204" s="10" t="s">
        <v>303</v>
      </c>
      <c r="G204" s="11" t="s">
        <v>566</v>
      </c>
      <c r="H204" s="11">
        <v>41080</v>
      </c>
      <c r="I204" s="50" t="s">
        <v>2929</v>
      </c>
      <c r="J204" s="12" t="s">
        <v>21</v>
      </c>
      <c r="K204" s="10" t="s">
        <v>303</v>
      </c>
      <c r="L204" s="20" t="s">
        <v>2450</v>
      </c>
      <c r="M204" s="25" t="s">
        <v>2553</v>
      </c>
      <c r="N204" s="13" t="s">
        <v>2432</v>
      </c>
      <c r="O204" s="59">
        <v>5.1068493150684935</v>
      </c>
      <c r="P204" s="57" t="s">
        <v>2948</v>
      </c>
      <c r="Q204" t="s">
        <v>2960</v>
      </c>
      <c r="R204">
        <v>2</v>
      </c>
    </row>
    <row r="205" spans="1:18" ht="19.149999999999999" customHeight="1" x14ac:dyDescent="0.25">
      <c r="A205" s="10">
        <v>204</v>
      </c>
      <c r="B205" s="10" t="s">
        <v>310</v>
      </c>
      <c r="C205" s="10" t="s">
        <v>560</v>
      </c>
      <c r="D205" s="10" t="s">
        <v>12</v>
      </c>
      <c r="E205" s="10" t="s">
        <v>13</v>
      </c>
      <c r="F205" s="10" t="s">
        <v>303</v>
      </c>
      <c r="G205" s="11" t="s">
        <v>566</v>
      </c>
      <c r="H205" s="11">
        <v>41080</v>
      </c>
      <c r="I205" s="50" t="s">
        <v>2929</v>
      </c>
      <c r="J205" s="12" t="s">
        <v>21</v>
      </c>
      <c r="K205" s="10" t="s">
        <v>303</v>
      </c>
      <c r="L205" s="20" t="s">
        <v>2450</v>
      </c>
      <c r="M205" s="25" t="s">
        <v>2553</v>
      </c>
      <c r="N205" s="13" t="s">
        <v>2432</v>
      </c>
      <c r="O205" s="59">
        <v>5.1068493150684935</v>
      </c>
      <c r="P205" s="57" t="s">
        <v>2948</v>
      </c>
      <c r="Q205" t="s">
        <v>2960</v>
      </c>
      <c r="R205">
        <v>2</v>
      </c>
    </row>
    <row r="206" spans="1:18" ht="19.149999999999999" customHeight="1" x14ac:dyDescent="0.25">
      <c r="A206" s="10">
        <v>205</v>
      </c>
      <c r="B206" s="10" t="s">
        <v>310</v>
      </c>
      <c r="C206" s="10" t="s">
        <v>560</v>
      </c>
      <c r="D206" s="10" t="s">
        <v>12</v>
      </c>
      <c r="E206" s="10" t="s">
        <v>13</v>
      </c>
      <c r="F206" s="10" t="s">
        <v>303</v>
      </c>
      <c r="G206" s="11" t="s">
        <v>26</v>
      </c>
      <c r="H206" s="11">
        <v>40689</v>
      </c>
      <c r="I206" s="50" t="s">
        <v>2929</v>
      </c>
      <c r="J206" s="12" t="s">
        <v>21</v>
      </c>
      <c r="K206" s="10" t="s">
        <v>303</v>
      </c>
      <c r="L206" s="20" t="s">
        <v>2450</v>
      </c>
      <c r="M206" s="25" t="s">
        <v>2553</v>
      </c>
      <c r="N206" s="13" t="s">
        <v>2432</v>
      </c>
      <c r="O206" s="59">
        <v>6.1780821917808222</v>
      </c>
      <c r="P206" s="57" t="s">
        <v>2948</v>
      </c>
      <c r="Q206" t="s">
        <v>2960</v>
      </c>
      <c r="R206">
        <v>2</v>
      </c>
    </row>
    <row r="207" spans="1:18" ht="19.149999999999999" customHeight="1" x14ac:dyDescent="0.25">
      <c r="A207" s="10">
        <v>206</v>
      </c>
      <c r="B207" s="10" t="s">
        <v>310</v>
      </c>
      <c r="C207" s="10" t="s">
        <v>560</v>
      </c>
      <c r="D207" s="10" t="s">
        <v>12</v>
      </c>
      <c r="E207" s="10" t="s">
        <v>13</v>
      </c>
      <c r="F207" s="10" t="s">
        <v>303</v>
      </c>
      <c r="G207" s="11" t="s">
        <v>26</v>
      </c>
      <c r="H207" s="11">
        <v>40689</v>
      </c>
      <c r="I207" s="50" t="s">
        <v>2929</v>
      </c>
      <c r="J207" s="12" t="s">
        <v>21</v>
      </c>
      <c r="K207" s="10" t="s">
        <v>303</v>
      </c>
      <c r="L207" s="20" t="s">
        <v>2450</v>
      </c>
      <c r="M207" s="25" t="s">
        <v>2553</v>
      </c>
      <c r="N207" s="13" t="s">
        <v>2432</v>
      </c>
      <c r="O207" s="59">
        <v>6.1780821917808222</v>
      </c>
      <c r="P207" s="57" t="s">
        <v>2948</v>
      </c>
      <c r="Q207" t="s">
        <v>2960</v>
      </c>
      <c r="R207">
        <v>2</v>
      </c>
    </row>
    <row r="208" spans="1:18" ht="19.149999999999999" customHeight="1" x14ac:dyDescent="0.25">
      <c r="A208" s="10">
        <v>207</v>
      </c>
      <c r="B208" s="10" t="s">
        <v>310</v>
      </c>
      <c r="C208" s="10" t="s">
        <v>560</v>
      </c>
      <c r="D208" s="10" t="s">
        <v>12</v>
      </c>
      <c r="E208" s="10" t="s">
        <v>13</v>
      </c>
      <c r="F208" s="10" t="s">
        <v>303</v>
      </c>
      <c r="G208" s="11" t="s">
        <v>26</v>
      </c>
      <c r="H208" s="11">
        <v>40689</v>
      </c>
      <c r="I208" s="50" t="s">
        <v>2929</v>
      </c>
      <c r="J208" s="12" t="s">
        <v>21</v>
      </c>
      <c r="K208" s="10" t="s">
        <v>303</v>
      </c>
      <c r="L208" s="20" t="s">
        <v>2450</v>
      </c>
      <c r="M208" s="25" t="s">
        <v>2553</v>
      </c>
      <c r="N208" s="13" t="s">
        <v>2432</v>
      </c>
      <c r="O208" s="59">
        <v>6.1780821917808222</v>
      </c>
      <c r="P208" s="57" t="s">
        <v>2948</v>
      </c>
      <c r="Q208" t="s">
        <v>2960</v>
      </c>
      <c r="R208">
        <v>2</v>
      </c>
    </row>
    <row r="209" spans="1:18" ht="19.149999999999999" customHeight="1" x14ac:dyDescent="0.25">
      <c r="A209" s="10">
        <v>208</v>
      </c>
      <c r="B209" s="10" t="s">
        <v>310</v>
      </c>
      <c r="C209" s="10" t="s">
        <v>560</v>
      </c>
      <c r="D209" s="10" t="s">
        <v>12</v>
      </c>
      <c r="E209" s="10" t="s">
        <v>13</v>
      </c>
      <c r="F209" s="10" t="s">
        <v>303</v>
      </c>
      <c r="G209" s="11" t="s">
        <v>26</v>
      </c>
      <c r="H209" s="11">
        <v>40689</v>
      </c>
      <c r="I209" s="50" t="s">
        <v>2929</v>
      </c>
      <c r="J209" s="12" t="s">
        <v>21</v>
      </c>
      <c r="K209" s="10" t="s">
        <v>303</v>
      </c>
      <c r="L209" s="20" t="s">
        <v>2450</v>
      </c>
      <c r="M209" s="25" t="s">
        <v>2553</v>
      </c>
      <c r="N209" s="13" t="s">
        <v>2432</v>
      </c>
      <c r="O209" s="59">
        <v>6.1780821917808222</v>
      </c>
      <c r="P209" s="57" t="s">
        <v>2948</v>
      </c>
      <c r="Q209" t="s">
        <v>2960</v>
      </c>
      <c r="R209">
        <v>2</v>
      </c>
    </row>
    <row r="210" spans="1:18" ht="19.149999999999999" customHeight="1" x14ac:dyDescent="0.25">
      <c r="A210" s="10">
        <v>209</v>
      </c>
      <c r="B210" s="10" t="s">
        <v>568</v>
      </c>
      <c r="C210" s="10" t="s">
        <v>569</v>
      </c>
      <c r="D210" s="10" t="s">
        <v>297</v>
      </c>
      <c r="E210" s="10" t="s">
        <v>13</v>
      </c>
      <c r="F210" s="10" t="s">
        <v>237</v>
      </c>
      <c r="G210" s="11" t="s">
        <v>570</v>
      </c>
      <c r="H210" s="11">
        <v>38313</v>
      </c>
      <c r="I210" s="50" t="s">
        <v>2929</v>
      </c>
      <c r="J210" s="12" t="s">
        <v>21</v>
      </c>
      <c r="K210" s="10" t="s">
        <v>237</v>
      </c>
      <c r="L210" s="15" t="s">
        <v>2503</v>
      </c>
      <c r="M210" s="40" t="s">
        <v>2904</v>
      </c>
      <c r="N210" s="13" t="s">
        <v>2427</v>
      </c>
      <c r="O210" s="59">
        <v>12.687671232876712</v>
      </c>
      <c r="P210" s="57" t="s">
        <v>2949</v>
      </c>
      <c r="Q210" t="s">
        <v>2960</v>
      </c>
      <c r="R210">
        <v>1</v>
      </c>
    </row>
    <row r="211" spans="1:18" ht="19.149999999999999" customHeight="1" x14ac:dyDescent="0.25">
      <c r="A211" s="10">
        <v>210</v>
      </c>
      <c r="B211" s="10" t="s">
        <v>571</v>
      </c>
      <c r="C211" s="10" t="s">
        <v>572</v>
      </c>
      <c r="D211" s="10" t="s">
        <v>573</v>
      </c>
      <c r="E211" s="10" t="s">
        <v>13</v>
      </c>
      <c r="F211" s="10" t="s">
        <v>78</v>
      </c>
      <c r="G211" s="11" t="s">
        <v>574</v>
      </c>
      <c r="H211" s="11">
        <v>37408</v>
      </c>
      <c r="I211" s="50" t="s">
        <v>2929</v>
      </c>
      <c r="J211" s="12" t="s">
        <v>21</v>
      </c>
      <c r="K211" s="10" t="s">
        <v>78</v>
      </c>
      <c r="L211" s="15" t="s">
        <v>2572</v>
      </c>
      <c r="M211" s="13" t="s">
        <v>2553</v>
      </c>
      <c r="N211" s="13" t="s">
        <v>2427</v>
      </c>
      <c r="O211" s="59">
        <v>15.167123287671233</v>
      </c>
      <c r="P211" s="57" t="s">
        <v>2949</v>
      </c>
      <c r="Q211" t="s">
        <v>2960</v>
      </c>
      <c r="R211">
        <v>2</v>
      </c>
    </row>
    <row r="212" spans="1:18" ht="19.149999999999999" customHeight="1" x14ac:dyDescent="0.25">
      <c r="A212" s="10">
        <v>211</v>
      </c>
      <c r="B212" s="10" t="s">
        <v>575</v>
      </c>
      <c r="C212" s="10" t="s">
        <v>576</v>
      </c>
      <c r="D212" s="10" t="s">
        <v>577</v>
      </c>
      <c r="E212" s="10" t="s">
        <v>13</v>
      </c>
      <c r="F212" s="10" t="s">
        <v>133</v>
      </c>
      <c r="G212" s="11" t="s">
        <v>226</v>
      </c>
      <c r="H212" s="11">
        <v>39584</v>
      </c>
      <c r="I212" s="50" t="s">
        <v>2929</v>
      </c>
      <c r="J212" s="12" t="s">
        <v>21</v>
      </c>
      <c r="K212" s="10" t="s">
        <v>133</v>
      </c>
      <c r="L212" s="15" t="s">
        <v>2464</v>
      </c>
      <c r="M212" s="13" t="s">
        <v>2407</v>
      </c>
      <c r="N212" s="13" t="s">
        <v>2432</v>
      </c>
      <c r="O212" s="59">
        <v>9.205479452054794</v>
      </c>
      <c r="P212" s="57" t="s">
        <v>2949</v>
      </c>
      <c r="Q212" t="s">
        <v>2960</v>
      </c>
      <c r="R212">
        <v>4</v>
      </c>
    </row>
    <row r="213" spans="1:18" ht="19.149999999999999" customHeight="1" x14ac:dyDescent="0.25">
      <c r="A213" s="10">
        <v>212</v>
      </c>
      <c r="B213" s="10" t="s">
        <v>578</v>
      </c>
      <c r="C213" s="10" t="s">
        <v>579</v>
      </c>
      <c r="D213" s="10" t="s">
        <v>116</v>
      </c>
      <c r="E213" s="10" t="s">
        <v>13</v>
      </c>
      <c r="F213" s="10" t="s">
        <v>191</v>
      </c>
      <c r="G213" s="11" t="s">
        <v>580</v>
      </c>
      <c r="H213" s="11">
        <v>42793</v>
      </c>
      <c r="I213" s="47" t="s">
        <v>2928</v>
      </c>
      <c r="J213" s="12" t="s">
        <v>581</v>
      </c>
      <c r="K213" s="10" t="s">
        <v>191</v>
      </c>
      <c r="L213" s="37" t="s">
        <v>2449</v>
      </c>
      <c r="M213" s="36" t="s">
        <v>2892</v>
      </c>
      <c r="N213" s="13" t="s">
        <v>2427</v>
      </c>
      <c r="O213" s="59">
        <v>0.41369863013698632</v>
      </c>
      <c r="P213" s="57" t="s">
        <v>2946</v>
      </c>
      <c r="Q213" t="s">
        <v>2960</v>
      </c>
      <c r="R213">
        <v>1</v>
      </c>
    </row>
    <row r="214" spans="1:18" ht="19.149999999999999" customHeight="1" x14ac:dyDescent="0.25">
      <c r="A214" s="10">
        <v>213</v>
      </c>
      <c r="B214" s="10" t="s">
        <v>486</v>
      </c>
      <c r="C214" s="10" t="s">
        <v>582</v>
      </c>
      <c r="D214" s="10" t="s">
        <v>116</v>
      </c>
      <c r="E214" s="10" t="s">
        <v>13</v>
      </c>
      <c r="F214" s="10" t="s">
        <v>133</v>
      </c>
      <c r="G214" s="11" t="s">
        <v>120</v>
      </c>
      <c r="H214" s="11">
        <v>42527</v>
      </c>
      <c r="I214" s="50" t="s">
        <v>2929</v>
      </c>
      <c r="J214" s="12" t="s">
        <v>21</v>
      </c>
      <c r="K214" s="10" t="s">
        <v>133</v>
      </c>
      <c r="L214" s="15" t="s">
        <v>2459</v>
      </c>
      <c r="M214" s="13" t="s">
        <v>2892</v>
      </c>
      <c r="N214" s="13" t="s">
        <v>2432</v>
      </c>
      <c r="O214" s="59">
        <v>1.1424657534246576</v>
      </c>
      <c r="P214" s="57" t="s">
        <v>2947</v>
      </c>
      <c r="Q214" t="s">
        <v>2960</v>
      </c>
      <c r="R214">
        <v>4</v>
      </c>
    </row>
    <row r="215" spans="1:18" ht="19.149999999999999" customHeight="1" x14ac:dyDescent="0.25">
      <c r="A215" s="10">
        <v>214</v>
      </c>
      <c r="B215" s="10" t="s">
        <v>350</v>
      </c>
      <c r="C215" s="10" t="s">
        <v>583</v>
      </c>
      <c r="D215" s="10" t="s">
        <v>584</v>
      </c>
      <c r="E215" s="10" t="s">
        <v>13</v>
      </c>
      <c r="F215" s="10" t="s">
        <v>82</v>
      </c>
      <c r="G215" s="11" t="s">
        <v>426</v>
      </c>
      <c r="H215" s="11">
        <v>42488</v>
      </c>
      <c r="I215" s="47" t="s">
        <v>2928</v>
      </c>
      <c r="J215" s="12" t="s">
        <v>427</v>
      </c>
      <c r="K215" s="10" t="s">
        <v>82</v>
      </c>
      <c r="L215" s="20" t="s">
        <v>2453</v>
      </c>
      <c r="M215" s="13" t="s">
        <v>2553</v>
      </c>
      <c r="N215" s="13" t="s">
        <v>2432</v>
      </c>
      <c r="O215" s="59">
        <v>1.2493150684931507</v>
      </c>
      <c r="P215" s="57" t="s">
        <v>2946</v>
      </c>
      <c r="Q215" t="s">
        <v>2960</v>
      </c>
      <c r="R215">
        <v>2</v>
      </c>
    </row>
    <row r="216" spans="1:18" ht="19.149999999999999" customHeight="1" x14ac:dyDescent="0.25">
      <c r="A216" s="10">
        <v>215</v>
      </c>
      <c r="B216" s="10" t="s">
        <v>350</v>
      </c>
      <c r="C216" s="10" t="s">
        <v>583</v>
      </c>
      <c r="D216" s="10" t="s">
        <v>584</v>
      </c>
      <c r="E216" s="10" t="s">
        <v>13</v>
      </c>
      <c r="F216" s="10" t="s">
        <v>82</v>
      </c>
      <c r="G216" s="11" t="s">
        <v>426</v>
      </c>
      <c r="H216" s="11">
        <v>42488</v>
      </c>
      <c r="I216" s="47" t="s">
        <v>2928</v>
      </c>
      <c r="J216" s="12" t="s">
        <v>427</v>
      </c>
      <c r="K216" s="10" t="s">
        <v>82</v>
      </c>
      <c r="L216" s="20" t="s">
        <v>2453</v>
      </c>
      <c r="M216" s="13" t="s">
        <v>2553</v>
      </c>
      <c r="N216" s="13" t="s">
        <v>2432</v>
      </c>
      <c r="O216" s="59">
        <v>1.2493150684931507</v>
      </c>
      <c r="P216" s="57" t="s">
        <v>2946</v>
      </c>
      <c r="Q216" t="s">
        <v>2960</v>
      </c>
      <c r="R216">
        <v>2</v>
      </c>
    </row>
    <row r="217" spans="1:18" ht="19.149999999999999" customHeight="1" x14ac:dyDescent="0.25">
      <c r="A217" s="10">
        <v>216</v>
      </c>
      <c r="B217" s="10" t="s">
        <v>350</v>
      </c>
      <c r="C217" s="10" t="s">
        <v>583</v>
      </c>
      <c r="D217" s="10" t="s">
        <v>584</v>
      </c>
      <c r="E217" s="10" t="s">
        <v>13</v>
      </c>
      <c r="F217" s="10" t="s">
        <v>82</v>
      </c>
      <c r="G217" s="11" t="s">
        <v>426</v>
      </c>
      <c r="H217" s="11">
        <v>42488</v>
      </c>
      <c r="I217" s="47" t="s">
        <v>2928</v>
      </c>
      <c r="J217" s="12" t="s">
        <v>427</v>
      </c>
      <c r="K217" s="10" t="s">
        <v>82</v>
      </c>
      <c r="L217" s="20" t="s">
        <v>2453</v>
      </c>
      <c r="M217" s="13" t="s">
        <v>2553</v>
      </c>
      <c r="N217" s="13" t="s">
        <v>2432</v>
      </c>
      <c r="O217" s="59">
        <v>1.2493150684931507</v>
      </c>
      <c r="P217" s="57" t="s">
        <v>2946</v>
      </c>
      <c r="Q217" t="s">
        <v>2960</v>
      </c>
      <c r="R217">
        <v>2</v>
      </c>
    </row>
    <row r="218" spans="1:18" ht="19.149999999999999" customHeight="1" x14ac:dyDescent="0.25">
      <c r="A218" s="10">
        <v>217</v>
      </c>
      <c r="B218" s="10" t="s">
        <v>571</v>
      </c>
      <c r="C218" s="10" t="s">
        <v>585</v>
      </c>
      <c r="D218" s="10" t="s">
        <v>586</v>
      </c>
      <c r="E218" s="10" t="s">
        <v>13</v>
      </c>
      <c r="F218" s="10" t="s">
        <v>78</v>
      </c>
      <c r="G218" s="11" t="s">
        <v>587</v>
      </c>
      <c r="H218" s="11">
        <v>41373</v>
      </c>
      <c r="I218" s="50" t="s">
        <v>2929</v>
      </c>
      <c r="J218" s="12" t="s">
        <v>588</v>
      </c>
      <c r="K218" s="10" t="s">
        <v>78</v>
      </c>
      <c r="L218" s="15" t="s">
        <v>2572</v>
      </c>
      <c r="M218" s="13" t="s">
        <v>2553</v>
      </c>
      <c r="N218" s="13" t="s">
        <v>2427</v>
      </c>
      <c r="O218" s="59">
        <v>4.3041095890410963</v>
      </c>
      <c r="P218" s="57" t="s">
        <v>2948</v>
      </c>
      <c r="Q218" t="s">
        <v>2960</v>
      </c>
      <c r="R218">
        <v>2</v>
      </c>
    </row>
    <row r="219" spans="1:18" ht="19.149999999999999" customHeight="1" x14ac:dyDescent="0.25">
      <c r="A219" s="10">
        <v>218</v>
      </c>
      <c r="B219" s="10" t="s">
        <v>350</v>
      </c>
      <c r="C219" s="10" t="s">
        <v>583</v>
      </c>
      <c r="D219" s="10" t="s">
        <v>584</v>
      </c>
      <c r="E219" s="10" t="s">
        <v>13</v>
      </c>
      <c r="F219" s="10" t="s">
        <v>437</v>
      </c>
      <c r="G219" s="11" t="s">
        <v>48</v>
      </c>
      <c r="H219" s="11">
        <v>40689</v>
      </c>
      <c r="I219" s="50" t="s">
        <v>2929</v>
      </c>
      <c r="J219" s="12" t="s">
        <v>588</v>
      </c>
      <c r="K219" s="10" t="s">
        <v>437</v>
      </c>
      <c r="L219" s="20" t="s">
        <v>2453</v>
      </c>
      <c r="M219" s="13" t="s">
        <v>2553</v>
      </c>
      <c r="N219" s="13" t="s">
        <v>2432</v>
      </c>
      <c r="O219" s="59">
        <v>6.1780821917808222</v>
      </c>
      <c r="P219" s="57" t="s">
        <v>2948</v>
      </c>
      <c r="Q219" t="s">
        <v>2960</v>
      </c>
      <c r="R219">
        <v>2</v>
      </c>
    </row>
    <row r="220" spans="1:18" ht="19.149999999999999" customHeight="1" x14ac:dyDescent="0.25">
      <c r="A220" s="10">
        <v>219</v>
      </c>
      <c r="B220" s="10" t="s">
        <v>350</v>
      </c>
      <c r="C220" s="10" t="s">
        <v>583</v>
      </c>
      <c r="D220" s="10" t="s">
        <v>584</v>
      </c>
      <c r="E220" s="10" t="s">
        <v>13</v>
      </c>
      <c r="F220" s="10" t="s">
        <v>292</v>
      </c>
      <c r="G220" s="11" t="s">
        <v>48</v>
      </c>
      <c r="H220" s="11">
        <v>40689</v>
      </c>
      <c r="I220" s="50" t="s">
        <v>2929</v>
      </c>
      <c r="J220" s="12" t="s">
        <v>21</v>
      </c>
      <c r="K220" s="10" t="s">
        <v>292</v>
      </c>
      <c r="L220" s="33" t="s">
        <v>2453</v>
      </c>
      <c r="M220" s="31" t="s">
        <v>2553</v>
      </c>
      <c r="N220" s="13" t="s">
        <v>2432</v>
      </c>
      <c r="O220" s="59">
        <v>6.1780821917808222</v>
      </c>
      <c r="P220" s="57" t="s">
        <v>2948</v>
      </c>
      <c r="Q220" t="s">
        <v>2960</v>
      </c>
      <c r="R220">
        <v>2</v>
      </c>
    </row>
    <row r="221" spans="1:18" ht="19.149999999999999" customHeight="1" x14ac:dyDescent="0.25">
      <c r="A221" s="10">
        <v>220</v>
      </c>
      <c r="B221" s="10" t="s">
        <v>350</v>
      </c>
      <c r="C221" s="10" t="s">
        <v>583</v>
      </c>
      <c r="D221" s="10" t="s">
        <v>584</v>
      </c>
      <c r="E221" s="10" t="s">
        <v>13</v>
      </c>
      <c r="F221" s="10" t="s">
        <v>292</v>
      </c>
      <c r="G221" s="11" t="s">
        <v>48</v>
      </c>
      <c r="H221" s="11">
        <v>40689</v>
      </c>
      <c r="I221" s="50" t="s">
        <v>2929</v>
      </c>
      <c r="J221" s="12" t="s">
        <v>21</v>
      </c>
      <c r="K221" s="10" t="s">
        <v>292</v>
      </c>
      <c r="L221" s="33" t="s">
        <v>2453</v>
      </c>
      <c r="M221" s="31" t="s">
        <v>2553</v>
      </c>
      <c r="N221" s="13" t="s">
        <v>2432</v>
      </c>
      <c r="O221" s="59">
        <v>6.1780821917808222</v>
      </c>
      <c r="P221" s="57" t="s">
        <v>2948</v>
      </c>
      <c r="Q221" t="s">
        <v>2960</v>
      </c>
      <c r="R221">
        <v>2</v>
      </c>
    </row>
    <row r="222" spans="1:18" ht="19.149999999999999" customHeight="1" x14ac:dyDescent="0.25">
      <c r="A222" s="10">
        <v>221</v>
      </c>
      <c r="B222" s="10" t="s">
        <v>350</v>
      </c>
      <c r="C222" s="10" t="s">
        <v>583</v>
      </c>
      <c r="D222" s="10" t="s">
        <v>584</v>
      </c>
      <c r="E222" s="10" t="s">
        <v>13</v>
      </c>
      <c r="F222" s="10" t="s">
        <v>589</v>
      </c>
      <c r="G222" s="11" t="s">
        <v>48</v>
      </c>
      <c r="H222" s="11">
        <v>40689</v>
      </c>
      <c r="I222" s="50" t="s">
        <v>2929</v>
      </c>
      <c r="J222" s="12" t="s">
        <v>588</v>
      </c>
      <c r="K222" s="10" t="s">
        <v>589</v>
      </c>
      <c r="L222" s="20" t="s">
        <v>2453</v>
      </c>
      <c r="M222" s="13" t="s">
        <v>2553</v>
      </c>
      <c r="N222" s="13" t="s">
        <v>2432</v>
      </c>
      <c r="O222" s="59">
        <v>6.1780821917808222</v>
      </c>
      <c r="P222" s="57" t="s">
        <v>2948</v>
      </c>
      <c r="Q222" t="s">
        <v>2960</v>
      </c>
      <c r="R222">
        <v>2</v>
      </c>
    </row>
    <row r="223" spans="1:18" ht="19.149999999999999" customHeight="1" x14ac:dyDescent="0.25">
      <c r="A223" s="10">
        <v>222</v>
      </c>
      <c r="B223" s="10" t="s">
        <v>350</v>
      </c>
      <c r="C223" s="10" t="s">
        <v>583</v>
      </c>
      <c r="D223" s="10" t="s">
        <v>584</v>
      </c>
      <c r="E223" s="10" t="s">
        <v>13</v>
      </c>
      <c r="F223" s="10" t="s">
        <v>82</v>
      </c>
      <c r="G223" s="11" t="s">
        <v>48</v>
      </c>
      <c r="H223" s="11">
        <v>40689</v>
      </c>
      <c r="I223" s="50" t="s">
        <v>2929</v>
      </c>
      <c r="J223" s="12" t="s">
        <v>588</v>
      </c>
      <c r="K223" s="10" t="s">
        <v>82</v>
      </c>
      <c r="L223" s="20" t="s">
        <v>2453</v>
      </c>
      <c r="M223" s="13" t="s">
        <v>2553</v>
      </c>
      <c r="N223" s="13" t="s">
        <v>2432</v>
      </c>
      <c r="O223" s="59">
        <v>6.1780821917808222</v>
      </c>
      <c r="P223" s="57" t="s">
        <v>2948</v>
      </c>
      <c r="Q223" t="s">
        <v>2960</v>
      </c>
      <c r="R223">
        <v>2</v>
      </c>
    </row>
    <row r="224" spans="1:18" ht="19.149999999999999" customHeight="1" x14ac:dyDescent="0.25">
      <c r="A224" s="10">
        <v>223</v>
      </c>
      <c r="B224" s="10" t="s">
        <v>350</v>
      </c>
      <c r="C224" s="10" t="s">
        <v>583</v>
      </c>
      <c r="D224" s="10" t="s">
        <v>584</v>
      </c>
      <c r="E224" s="10" t="s">
        <v>13</v>
      </c>
      <c r="F224" s="10" t="s">
        <v>82</v>
      </c>
      <c r="G224" s="11" t="s">
        <v>48</v>
      </c>
      <c r="H224" s="11">
        <v>40689</v>
      </c>
      <c r="I224" s="50" t="s">
        <v>2929</v>
      </c>
      <c r="J224" s="12" t="s">
        <v>21</v>
      </c>
      <c r="K224" s="10" t="s">
        <v>82</v>
      </c>
      <c r="L224" s="20" t="s">
        <v>2453</v>
      </c>
      <c r="M224" s="13" t="s">
        <v>2553</v>
      </c>
      <c r="N224" s="13" t="s">
        <v>2432</v>
      </c>
      <c r="O224" s="59">
        <v>6.1780821917808222</v>
      </c>
      <c r="P224" s="57" t="s">
        <v>2948</v>
      </c>
      <c r="Q224" t="s">
        <v>2960</v>
      </c>
      <c r="R224">
        <v>2</v>
      </c>
    </row>
    <row r="225" spans="1:18" ht="19.149999999999999" customHeight="1" x14ac:dyDescent="0.25">
      <c r="A225" s="10">
        <v>224</v>
      </c>
      <c r="B225" s="10" t="s">
        <v>350</v>
      </c>
      <c r="C225" s="10" t="s">
        <v>583</v>
      </c>
      <c r="D225" s="10" t="s">
        <v>584</v>
      </c>
      <c r="E225" s="10" t="s">
        <v>13</v>
      </c>
      <c r="F225" s="10" t="s">
        <v>82</v>
      </c>
      <c r="G225" s="11" t="s">
        <v>48</v>
      </c>
      <c r="H225" s="11">
        <v>40689</v>
      </c>
      <c r="I225" s="50" t="s">
        <v>2929</v>
      </c>
      <c r="J225" s="12" t="s">
        <v>21</v>
      </c>
      <c r="K225" s="10" t="s">
        <v>82</v>
      </c>
      <c r="L225" s="20" t="s">
        <v>2453</v>
      </c>
      <c r="M225" s="13" t="s">
        <v>2553</v>
      </c>
      <c r="N225" s="13" t="s">
        <v>2432</v>
      </c>
      <c r="O225" s="59">
        <v>6.1780821917808222</v>
      </c>
      <c r="P225" s="57" t="s">
        <v>2948</v>
      </c>
      <c r="Q225" t="s">
        <v>2960</v>
      </c>
      <c r="R225">
        <v>2</v>
      </c>
    </row>
    <row r="226" spans="1:18" ht="19.149999999999999" customHeight="1" x14ac:dyDescent="0.25">
      <c r="A226" s="10">
        <v>225</v>
      </c>
      <c r="B226" s="10" t="s">
        <v>130</v>
      </c>
      <c r="C226" s="10" t="s">
        <v>590</v>
      </c>
      <c r="D226" s="10" t="s">
        <v>591</v>
      </c>
      <c r="E226" s="10" t="s">
        <v>13</v>
      </c>
      <c r="F226" s="10" t="s">
        <v>133</v>
      </c>
      <c r="G226" s="11" t="s">
        <v>592</v>
      </c>
      <c r="H226" s="11">
        <v>38685</v>
      </c>
      <c r="I226" s="50" t="s">
        <v>2929</v>
      </c>
      <c r="J226" s="12" t="s">
        <v>588</v>
      </c>
      <c r="K226" s="10" t="s">
        <v>133</v>
      </c>
      <c r="L226" s="15" t="s">
        <v>2443</v>
      </c>
      <c r="M226" s="13" t="s">
        <v>2892</v>
      </c>
      <c r="N226" s="13" t="s">
        <v>2432</v>
      </c>
      <c r="O226" s="59">
        <v>11.668493150684931</v>
      </c>
      <c r="P226" s="57" t="s">
        <v>2949</v>
      </c>
      <c r="Q226" t="s">
        <v>2960</v>
      </c>
      <c r="R226">
        <v>4</v>
      </c>
    </row>
    <row r="227" spans="1:18" ht="19.149999999999999" customHeight="1" x14ac:dyDescent="0.25">
      <c r="A227" s="10">
        <v>226</v>
      </c>
      <c r="B227" s="10" t="s">
        <v>350</v>
      </c>
      <c r="C227" s="10" t="s">
        <v>583</v>
      </c>
      <c r="D227" s="10" t="s">
        <v>584</v>
      </c>
      <c r="E227" s="10" t="s">
        <v>13</v>
      </c>
      <c r="F227" s="10" t="s">
        <v>82</v>
      </c>
      <c r="G227" s="11" t="s">
        <v>593</v>
      </c>
      <c r="H227" s="11">
        <v>41088</v>
      </c>
      <c r="I227" s="50" t="s">
        <v>2929</v>
      </c>
      <c r="J227" s="12" t="s">
        <v>588</v>
      </c>
      <c r="K227" s="10" t="s">
        <v>82</v>
      </c>
      <c r="L227" s="20" t="s">
        <v>2453</v>
      </c>
      <c r="M227" s="13" t="s">
        <v>2553</v>
      </c>
      <c r="N227" s="13" t="s">
        <v>2432</v>
      </c>
      <c r="O227" s="59">
        <v>5.0849315068493155</v>
      </c>
      <c r="P227" s="57" t="s">
        <v>2948</v>
      </c>
      <c r="Q227" t="s">
        <v>2960</v>
      </c>
      <c r="R227">
        <v>2</v>
      </c>
    </row>
    <row r="228" spans="1:18" ht="19.149999999999999" customHeight="1" x14ac:dyDescent="0.25">
      <c r="A228" s="10">
        <v>227</v>
      </c>
      <c r="B228" s="10" t="s">
        <v>350</v>
      </c>
      <c r="C228" s="10" t="s">
        <v>583</v>
      </c>
      <c r="D228" s="10" t="s">
        <v>584</v>
      </c>
      <c r="E228" s="10" t="s">
        <v>13</v>
      </c>
      <c r="F228" s="10" t="s">
        <v>82</v>
      </c>
      <c r="G228" s="11" t="s">
        <v>593</v>
      </c>
      <c r="H228" s="11">
        <v>41088</v>
      </c>
      <c r="I228" s="50" t="s">
        <v>2929</v>
      </c>
      <c r="J228" s="12" t="s">
        <v>588</v>
      </c>
      <c r="K228" s="10" t="s">
        <v>82</v>
      </c>
      <c r="L228" s="20" t="s">
        <v>2453</v>
      </c>
      <c r="M228" s="13" t="s">
        <v>2553</v>
      </c>
      <c r="N228" s="13" t="s">
        <v>2432</v>
      </c>
      <c r="O228" s="59">
        <v>5.0849315068493155</v>
      </c>
      <c r="P228" s="57" t="s">
        <v>2948</v>
      </c>
      <c r="Q228" t="s">
        <v>2960</v>
      </c>
      <c r="R228">
        <v>2</v>
      </c>
    </row>
    <row r="229" spans="1:18" ht="19.149999999999999" customHeight="1" x14ac:dyDescent="0.25">
      <c r="A229" s="10">
        <v>228</v>
      </c>
      <c r="B229" s="10" t="s">
        <v>350</v>
      </c>
      <c r="C229" s="10" t="s">
        <v>583</v>
      </c>
      <c r="D229" s="10" t="s">
        <v>584</v>
      </c>
      <c r="E229" s="10" t="s">
        <v>13</v>
      </c>
      <c r="F229" s="10" t="s">
        <v>249</v>
      </c>
      <c r="G229" s="11" t="s">
        <v>348</v>
      </c>
      <c r="H229" s="11">
        <v>40889</v>
      </c>
      <c r="I229" s="50" t="s">
        <v>2929</v>
      </c>
      <c r="J229" s="12" t="s">
        <v>588</v>
      </c>
      <c r="K229" s="10" t="s">
        <v>249</v>
      </c>
      <c r="L229" s="20" t="s">
        <v>2453</v>
      </c>
      <c r="M229" s="13" t="s">
        <v>2553</v>
      </c>
      <c r="N229" s="13" t="s">
        <v>2432</v>
      </c>
      <c r="O229" s="59">
        <v>5.6301369863013697</v>
      </c>
      <c r="P229" s="57" t="s">
        <v>2948</v>
      </c>
      <c r="Q229" t="s">
        <v>2960</v>
      </c>
      <c r="R229">
        <v>2</v>
      </c>
    </row>
    <row r="230" spans="1:18" ht="19.149999999999999" customHeight="1" x14ac:dyDescent="0.25">
      <c r="A230" s="10">
        <v>229</v>
      </c>
      <c r="B230" s="10" t="s">
        <v>594</v>
      </c>
      <c r="C230" s="10" t="s">
        <v>595</v>
      </c>
      <c r="D230" s="10" t="s">
        <v>540</v>
      </c>
      <c r="E230" s="10" t="s">
        <v>13</v>
      </c>
      <c r="F230" s="10" t="s">
        <v>541</v>
      </c>
      <c r="G230" s="11" t="s">
        <v>596</v>
      </c>
      <c r="H230" s="11">
        <v>38892</v>
      </c>
      <c r="I230" s="50" t="s">
        <v>2929</v>
      </c>
      <c r="J230" s="12" t="s">
        <v>588</v>
      </c>
      <c r="K230" s="10" t="s">
        <v>541</v>
      </c>
      <c r="L230" s="37" t="s">
        <v>2751</v>
      </c>
      <c r="M230" s="36" t="s">
        <v>2412</v>
      </c>
      <c r="N230" s="13" t="s">
        <v>2427</v>
      </c>
      <c r="O230" s="59">
        <v>11.101369863013698</v>
      </c>
      <c r="P230" s="57" t="s">
        <v>2949</v>
      </c>
      <c r="Q230" t="s">
        <v>2960</v>
      </c>
      <c r="R230">
        <v>2</v>
      </c>
    </row>
    <row r="231" spans="1:18" ht="19.149999999999999" customHeight="1" x14ac:dyDescent="0.25">
      <c r="A231" s="10">
        <v>230</v>
      </c>
      <c r="B231" s="10" t="s">
        <v>597</v>
      </c>
      <c r="C231" s="10" t="s">
        <v>598</v>
      </c>
      <c r="D231" s="10" t="s">
        <v>599</v>
      </c>
      <c r="E231" s="10" t="s">
        <v>13</v>
      </c>
      <c r="F231" s="10" t="s">
        <v>78</v>
      </c>
      <c r="G231" s="11" t="s">
        <v>600</v>
      </c>
      <c r="H231" s="11">
        <v>37470</v>
      </c>
      <c r="I231" s="50" t="s">
        <v>2929</v>
      </c>
      <c r="J231" s="12" t="s">
        <v>588</v>
      </c>
      <c r="K231" s="10" t="s">
        <v>78</v>
      </c>
      <c r="L231" s="15" t="s">
        <v>2573</v>
      </c>
      <c r="M231" s="13" t="s">
        <v>2407</v>
      </c>
      <c r="N231" s="13" t="s">
        <v>2432</v>
      </c>
      <c r="O231" s="59">
        <v>14.997260273972604</v>
      </c>
      <c r="P231" s="57" t="s">
        <v>2949</v>
      </c>
      <c r="Q231" t="s">
        <v>2960</v>
      </c>
      <c r="R231">
        <v>4</v>
      </c>
    </row>
    <row r="232" spans="1:18" ht="19.149999999999999" customHeight="1" x14ac:dyDescent="0.25">
      <c r="A232" s="10">
        <v>231</v>
      </c>
      <c r="B232" s="10" t="s">
        <v>601</v>
      </c>
      <c r="C232" s="10" t="s">
        <v>602</v>
      </c>
      <c r="D232" s="10" t="s">
        <v>603</v>
      </c>
      <c r="E232" s="10" t="s">
        <v>13</v>
      </c>
      <c r="F232" s="10" t="s">
        <v>78</v>
      </c>
      <c r="G232" s="11" t="s">
        <v>593</v>
      </c>
      <c r="H232" s="11">
        <v>41088</v>
      </c>
      <c r="I232" s="50" t="s">
        <v>2929</v>
      </c>
      <c r="J232" s="12" t="s">
        <v>588</v>
      </c>
      <c r="K232" s="10" t="s">
        <v>78</v>
      </c>
      <c r="L232" s="15" t="s">
        <v>2502</v>
      </c>
      <c r="M232" s="13" t="s">
        <v>2407</v>
      </c>
      <c r="N232" s="13" t="s">
        <v>2432</v>
      </c>
      <c r="O232" s="59">
        <v>5.0849315068493155</v>
      </c>
      <c r="P232" s="57" t="s">
        <v>2948</v>
      </c>
      <c r="Q232" t="s">
        <v>2960</v>
      </c>
      <c r="R232">
        <v>4</v>
      </c>
    </row>
    <row r="233" spans="1:18" ht="19.149999999999999" customHeight="1" x14ac:dyDescent="0.25">
      <c r="A233" s="10">
        <v>232</v>
      </c>
      <c r="B233" s="10" t="s">
        <v>604</v>
      </c>
      <c r="C233" s="10" t="s">
        <v>605</v>
      </c>
      <c r="D233" s="10" t="s">
        <v>606</v>
      </c>
      <c r="E233" s="10" t="s">
        <v>13</v>
      </c>
      <c r="F233" s="10" t="s">
        <v>607</v>
      </c>
      <c r="G233" s="11" t="s">
        <v>608</v>
      </c>
      <c r="H233" s="11">
        <v>39744</v>
      </c>
      <c r="I233" s="50" t="s">
        <v>2929</v>
      </c>
      <c r="J233" s="12" t="s">
        <v>588</v>
      </c>
      <c r="K233" s="10" t="s">
        <v>609</v>
      </c>
      <c r="L233" s="15" t="s">
        <v>2519</v>
      </c>
      <c r="M233" s="13" t="s">
        <v>2892</v>
      </c>
      <c r="N233" s="13" t="s">
        <v>2427</v>
      </c>
      <c r="O233" s="59">
        <v>8.7671232876712324</v>
      </c>
      <c r="P233" s="57" t="s">
        <v>2949</v>
      </c>
      <c r="Q233" t="s">
        <v>2960</v>
      </c>
      <c r="R233">
        <v>4</v>
      </c>
    </row>
    <row r="234" spans="1:18" ht="19.149999999999999" customHeight="1" x14ac:dyDescent="0.25">
      <c r="A234" s="10">
        <v>233</v>
      </c>
      <c r="B234" s="10" t="s">
        <v>610</v>
      </c>
      <c r="C234" s="10" t="s">
        <v>611</v>
      </c>
      <c r="D234" s="10" t="s">
        <v>116</v>
      </c>
      <c r="E234" s="10" t="s">
        <v>13</v>
      </c>
      <c r="F234" s="10" t="s">
        <v>191</v>
      </c>
      <c r="G234" s="11" t="s">
        <v>580</v>
      </c>
      <c r="H234" s="11">
        <v>42793</v>
      </c>
      <c r="I234" s="47" t="s">
        <v>2928</v>
      </c>
      <c r="J234" s="12" t="s">
        <v>581</v>
      </c>
      <c r="K234" s="10" t="s">
        <v>191</v>
      </c>
      <c r="L234" s="37" t="s">
        <v>2449</v>
      </c>
      <c r="M234" s="36" t="s">
        <v>2892</v>
      </c>
      <c r="N234" s="13" t="s">
        <v>2427</v>
      </c>
      <c r="O234" s="59">
        <v>0.41369863013698632</v>
      </c>
      <c r="P234" s="57" t="s">
        <v>2946</v>
      </c>
      <c r="Q234" t="s">
        <v>2960</v>
      </c>
      <c r="R234">
        <v>1</v>
      </c>
    </row>
    <row r="235" spans="1:18" ht="19.149999999999999" customHeight="1" x14ac:dyDescent="0.25">
      <c r="A235" s="10">
        <v>234</v>
      </c>
      <c r="B235" s="10" t="s">
        <v>612</v>
      </c>
      <c r="C235" s="10" t="s">
        <v>613</v>
      </c>
      <c r="D235" s="10" t="s">
        <v>12</v>
      </c>
      <c r="E235" s="10" t="s">
        <v>13</v>
      </c>
      <c r="F235" s="10" t="s">
        <v>38</v>
      </c>
      <c r="G235" s="11" t="s">
        <v>558</v>
      </c>
      <c r="H235" s="11">
        <v>42760</v>
      </c>
      <c r="I235" s="47" t="s">
        <v>2928</v>
      </c>
      <c r="J235" s="12" t="s">
        <v>559</v>
      </c>
      <c r="K235" s="10" t="s">
        <v>38</v>
      </c>
      <c r="L235" s="33" t="s">
        <v>2722</v>
      </c>
      <c r="M235" s="31" t="s">
        <v>2412</v>
      </c>
      <c r="N235" s="13" t="s">
        <v>2432</v>
      </c>
      <c r="O235" s="59">
        <v>0.50410958904109593</v>
      </c>
      <c r="P235" s="57" t="s">
        <v>2946</v>
      </c>
      <c r="Q235" t="s">
        <v>2960</v>
      </c>
      <c r="R235">
        <v>2</v>
      </c>
    </row>
    <row r="236" spans="1:18" ht="19.149999999999999" customHeight="1" x14ac:dyDescent="0.25">
      <c r="A236" s="10">
        <v>235</v>
      </c>
      <c r="B236" s="10" t="s">
        <v>614</v>
      </c>
      <c r="C236" s="10" t="s">
        <v>615</v>
      </c>
      <c r="D236" s="10" t="s">
        <v>616</v>
      </c>
      <c r="E236" s="10" t="s">
        <v>13</v>
      </c>
      <c r="F236" s="10" t="s">
        <v>303</v>
      </c>
      <c r="G236" s="11" t="s">
        <v>617</v>
      </c>
      <c r="H236" s="11">
        <v>42627</v>
      </c>
      <c r="I236" s="47" t="s">
        <v>2928</v>
      </c>
      <c r="J236" s="12" t="s">
        <v>619</v>
      </c>
      <c r="K236" s="10" t="s">
        <v>303</v>
      </c>
      <c r="L236" s="15" t="s">
        <v>2919</v>
      </c>
      <c r="M236" s="13" t="s">
        <v>2888</v>
      </c>
      <c r="N236" s="13" t="s">
        <v>2432</v>
      </c>
      <c r="O236" s="59">
        <v>0.86849315068493149</v>
      </c>
      <c r="P236" s="57" t="s">
        <v>2946</v>
      </c>
      <c r="Q236" t="s">
        <v>2960</v>
      </c>
      <c r="R236">
        <v>4</v>
      </c>
    </row>
    <row r="237" spans="1:18" ht="19.149999999999999" customHeight="1" x14ac:dyDescent="0.25">
      <c r="A237" s="10">
        <v>236</v>
      </c>
      <c r="B237" s="10" t="s">
        <v>612</v>
      </c>
      <c r="C237" s="10" t="s">
        <v>613</v>
      </c>
      <c r="D237" s="10" t="s">
        <v>12</v>
      </c>
      <c r="E237" s="10" t="s">
        <v>13</v>
      </c>
      <c r="F237" s="10" t="s">
        <v>303</v>
      </c>
      <c r="G237" s="11" t="s">
        <v>166</v>
      </c>
      <c r="H237" s="11">
        <v>42527</v>
      </c>
      <c r="I237" s="47" t="s">
        <v>2928</v>
      </c>
      <c r="J237" s="12" t="s">
        <v>196</v>
      </c>
      <c r="K237" s="10" t="s">
        <v>303</v>
      </c>
      <c r="L237" s="15" t="s">
        <v>2722</v>
      </c>
      <c r="M237" s="25" t="s">
        <v>2553</v>
      </c>
      <c r="N237" s="13" t="s">
        <v>2432</v>
      </c>
      <c r="O237" s="59">
        <v>1.1424657534246576</v>
      </c>
      <c r="P237" s="57" t="s">
        <v>2946</v>
      </c>
      <c r="Q237" t="s">
        <v>2960</v>
      </c>
      <c r="R237">
        <v>2</v>
      </c>
    </row>
    <row r="238" spans="1:18" ht="19.149999999999999" customHeight="1" x14ac:dyDescent="0.25">
      <c r="A238" s="10">
        <v>237</v>
      </c>
      <c r="B238" s="10" t="s">
        <v>612</v>
      </c>
      <c r="C238" s="10" t="s">
        <v>613</v>
      </c>
      <c r="D238" s="10" t="s">
        <v>12</v>
      </c>
      <c r="E238" s="10" t="s">
        <v>13</v>
      </c>
      <c r="F238" s="10" t="s">
        <v>303</v>
      </c>
      <c r="G238" s="11" t="s">
        <v>561</v>
      </c>
      <c r="H238" s="11">
        <v>42180</v>
      </c>
      <c r="I238" s="50" t="s">
        <v>2929</v>
      </c>
      <c r="J238" s="12" t="s">
        <v>588</v>
      </c>
      <c r="K238" s="10" t="s">
        <v>303</v>
      </c>
      <c r="L238" s="15" t="s">
        <v>2722</v>
      </c>
      <c r="M238" s="25" t="s">
        <v>2553</v>
      </c>
      <c r="N238" s="13" t="s">
        <v>2432</v>
      </c>
      <c r="O238" s="59">
        <v>2.0931506849315067</v>
      </c>
      <c r="P238" s="57" t="s">
        <v>2947</v>
      </c>
      <c r="Q238" t="s">
        <v>2960</v>
      </c>
      <c r="R238">
        <v>2</v>
      </c>
    </row>
    <row r="239" spans="1:18" ht="19.149999999999999" customHeight="1" x14ac:dyDescent="0.25">
      <c r="A239" s="10">
        <v>238</v>
      </c>
      <c r="B239" s="10" t="s">
        <v>620</v>
      </c>
      <c r="C239" s="10" t="s">
        <v>621</v>
      </c>
      <c r="D239" s="10" t="s">
        <v>622</v>
      </c>
      <c r="E239" s="10" t="s">
        <v>13</v>
      </c>
      <c r="F239" s="10" t="s">
        <v>34</v>
      </c>
      <c r="G239" s="11" t="s">
        <v>317</v>
      </c>
      <c r="H239" s="11">
        <v>40921</v>
      </c>
      <c r="I239" s="50" t="s">
        <v>2929</v>
      </c>
      <c r="J239" s="12" t="s">
        <v>588</v>
      </c>
      <c r="K239" s="10" t="s">
        <v>258</v>
      </c>
      <c r="L239" s="15" t="s">
        <v>2513</v>
      </c>
      <c r="M239" s="13" t="s">
        <v>2419</v>
      </c>
      <c r="N239" s="13" t="s">
        <v>2427</v>
      </c>
      <c r="O239" s="59">
        <v>5.5424657534246577</v>
      </c>
      <c r="P239" s="57" t="s">
        <v>2948</v>
      </c>
      <c r="Q239" t="s">
        <v>2960</v>
      </c>
      <c r="R239">
        <v>2</v>
      </c>
    </row>
    <row r="240" spans="1:18" ht="19.149999999999999" customHeight="1" x14ac:dyDescent="0.25">
      <c r="A240" s="10">
        <v>239</v>
      </c>
      <c r="B240" s="10" t="s">
        <v>612</v>
      </c>
      <c r="C240" s="10" t="s">
        <v>623</v>
      </c>
      <c r="D240" s="10" t="s">
        <v>44</v>
      </c>
      <c r="E240" s="10" t="s">
        <v>13</v>
      </c>
      <c r="F240" s="10" t="s">
        <v>303</v>
      </c>
      <c r="G240" s="11" t="s">
        <v>624</v>
      </c>
      <c r="H240" s="11">
        <v>39120</v>
      </c>
      <c r="I240" s="50" t="s">
        <v>2929</v>
      </c>
      <c r="J240" s="12" t="s">
        <v>588</v>
      </c>
      <c r="K240" s="10" t="s">
        <v>303</v>
      </c>
      <c r="L240" s="15" t="s">
        <v>2722</v>
      </c>
      <c r="M240" s="25" t="s">
        <v>2553</v>
      </c>
      <c r="N240" s="13" t="s">
        <v>2432</v>
      </c>
      <c r="O240" s="59">
        <v>10.476712328767123</v>
      </c>
      <c r="P240" s="57" t="s">
        <v>2949</v>
      </c>
      <c r="Q240" t="s">
        <v>2960</v>
      </c>
      <c r="R240">
        <v>2</v>
      </c>
    </row>
    <row r="241" spans="1:18" ht="19.149999999999999" customHeight="1" x14ac:dyDescent="0.25">
      <c r="A241" s="10">
        <v>240</v>
      </c>
      <c r="B241" s="10" t="s">
        <v>66</v>
      </c>
      <c r="C241" s="10" t="s">
        <v>625</v>
      </c>
      <c r="D241" s="10" t="s">
        <v>122</v>
      </c>
      <c r="E241" s="10" t="s">
        <v>13</v>
      </c>
      <c r="F241" s="10" t="s">
        <v>64</v>
      </c>
      <c r="G241" s="11" t="s">
        <v>626</v>
      </c>
      <c r="H241" s="11">
        <v>39615</v>
      </c>
      <c r="I241" s="50" t="s">
        <v>2929</v>
      </c>
      <c r="J241" s="12" t="s">
        <v>588</v>
      </c>
      <c r="K241" s="10" t="s">
        <v>64</v>
      </c>
      <c r="L241" s="17" t="s">
        <v>2398</v>
      </c>
      <c r="M241" s="40" t="s">
        <v>2901</v>
      </c>
      <c r="N241" s="13" t="s">
        <v>2432</v>
      </c>
      <c r="O241" s="59">
        <v>9.1205479452054803</v>
      </c>
      <c r="P241" s="57" t="s">
        <v>2949</v>
      </c>
      <c r="Q241" t="s">
        <v>2960</v>
      </c>
      <c r="R241">
        <v>4</v>
      </c>
    </row>
    <row r="242" spans="1:18" ht="19.149999999999999" customHeight="1" x14ac:dyDescent="0.25">
      <c r="A242" s="10">
        <v>241</v>
      </c>
      <c r="B242" s="38" t="s">
        <v>2455</v>
      </c>
      <c r="C242" s="10" t="s">
        <v>627</v>
      </c>
      <c r="D242" s="10" t="s">
        <v>628</v>
      </c>
      <c r="E242" s="10" t="s">
        <v>13</v>
      </c>
      <c r="F242" s="10" t="s">
        <v>82</v>
      </c>
      <c r="G242" s="11" t="s">
        <v>629</v>
      </c>
      <c r="H242" s="11">
        <v>40339</v>
      </c>
      <c r="I242" s="50" t="s">
        <v>2929</v>
      </c>
      <c r="J242" s="12" t="s">
        <v>588</v>
      </c>
      <c r="K242" s="10" t="s">
        <v>82</v>
      </c>
      <c r="L242" s="15" t="s">
        <v>467</v>
      </c>
      <c r="M242" s="36" t="s">
        <v>2419</v>
      </c>
      <c r="N242" s="13" t="s">
        <v>2427</v>
      </c>
      <c r="O242" s="59">
        <v>7.1369863013698627</v>
      </c>
      <c r="P242" s="57" t="s">
        <v>2948</v>
      </c>
      <c r="Q242" t="s">
        <v>2960</v>
      </c>
      <c r="R242">
        <v>2</v>
      </c>
    </row>
    <row r="243" spans="1:18" ht="19.149999999999999" customHeight="1" x14ac:dyDescent="0.25">
      <c r="A243" s="10">
        <v>242</v>
      </c>
      <c r="B243" s="10" t="s">
        <v>630</v>
      </c>
      <c r="C243" s="10" t="s">
        <v>631</v>
      </c>
      <c r="D243" s="10" t="s">
        <v>632</v>
      </c>
      <c r="E243" s="10" t="s">
        <v>13</v>
      </c>
      <c r="F243" s="10" t="s">
        <v>22</v>
      </c>
      <c r="G243" s="11" t="s">
        <v>633</v>
      </c>
      <c r="H243" s="11">
        <v>39495</v>
      </c>
      <c r="I243" s="50" t="s">
        <v>2929</v>
      </c>
      <c r="J243" s="12" t="s">
        <v>588</v>
      </c>
      <c r="K243" s="22" t="s">
        <v>22</v>
      </c>
      <c r="L243" s="34" t="s">
        <v>630</v>
      </c>
      <c r="M243" s="62" t="s">
        <v>2965</v>
      </c>
      <c r="N243" s="13" t="s">
        <v>2427</v>
      </c>
      <c r="O243" s="59">
        <v>9.4493150684931511</v>
      </c>
      <c r="P243" s="57" t="s">
        <v>2949</v>
      </c>
      <c r="Q243" t="s">
        <v>2961</v>
      </c>
    </row>
    <row r="244" spans="1:18" ht="19.149999999999999" customHeight="1" x14ac:dyDescent="0.25">
      <c r="A244" s="10">
        <v>243</v>
      </c>
      <c r="B244" s="10" t="s">
        <v>458</v>
      </c>
      <c r="C244" s="10" t="s">
        <v>634</v>
      </c>
      <c r="D244" s="10" t="s">
        <v>635</v>
      </c>
      <c r="E244" s="10" t="s">
        <v>13</v>
      </c>
      <c r="F244" s="10" t="s">
        <v>461</v>
      </c>
      <c r="G244" s="11" t="s">
        <v>636</v>
      </c>
      <c r="H244" s="11">
        <v>37550</v>
      </c>
      <c r="I244" s="50" t="s">
        <v>2929</v>
      </c>
      <c r="J244" s="12" t="s">
        <v>588</v>
      </c>
      <c r="K244" s="10" t="s">
        <v>637</v>
      </c>
      <c r="L244" s="15" t="s">
        <v>2409</v>
      </c>
      <c r="M244" s="36" t="s">
        <v>2888</v>
      </c>
      <c r="N244" s="13" t="s">
        <v>2432</v>
      </c>
      <c r="O244" s="59">
        <v>14.778082191780822</v>
      </c>
      <c r="P244" s="57" t="s">
        <v>2949</v>
      </c>
      <c r="Q244" t="s">
        <v>2960</v>
      </c>
      <c r="R244">
        <v>4</v>
      </c>
    </row>
    <row r="245" spans="1:18" ht="19.149999999999999" customHeight="1" x14ac:dyDescent="0.25">
      <c r="A245" s="10">
        <v>244</v>
      </c>
      <c r="B245" s="38" t="s">
        <v>2786</v>
      </c>
      <c r="C245" s="10" t="s">
        <v>638</v>
      </c>
      <c r="D245" s="10" t="s">
        <v>639</v>
      </c>
      <c r="E245" s="10" t="s">
        <v>13</v>
      </c>
      <c r="F245" s="10" t="s">
        <v>640</v>
      </c>
      <c r="G245" s="11" t="s">
        <v>641</v>
      </c>
      <c r="H245" s="11">
        <v>39672</v>
      </c>
      <c r="I245" s="50" t="s">
        <v>2929</v>
      </c>
      <c r="J245" s="12" t="s">
        <v>588</v>
      </c>
      <c r="K245" s="22" t="s">
        <v>640</v>
      </c>
      <c r="L245" s="34" t="s">
        <v>650</v>
      </c>
      <c r="M245" s="36" t="s">
        <v>2419</v>
      </c>
      <c r="N245" s="13" t="s">
        <v>2427</v>
      </c>
      <c r="O245" s="59">
        <v>8.9643835616438352</v>
      </c>
      <c r="P245" s="57" t="s">
        <v>2949</v>
      </c>
      <c r="Q245" t="s">
        <v>2960</v>
      </c>
      <c r="R245">
        <v>2</v>
      </c>
    </row>
    <row r="246" spans="1:18" ht="19.149999999999999" customHeight="1" x14ac:dyDescent="0.25">
      <c r="A246" s="10">
        <v>245</v>
      </c>
      <c r="B246" s="10" t="s">
        <v>612</v>
      </c>
      <c r="C246" s="10" t="s">
        <v>642</v>
      </c>
      <c r="D246" s="10" t="s">
        <v>643</v>
      </c>
      <c r="E246" s="10" t="s">
        <v>13</v>
      </c>
      <c r="F246" s="10" t="s">
        <v>303</v>
      </c>
      <c r="G246" s="11" t="s">
        <v>644</v>
      </c>
      <c r="H246" s="11">
        <v>39591</v>
      </c>
      <c r="I246" s="50" t="s">
        <v>2929</v>
      </c>
      <c r="J246" s="12" t="s">
        <v>588</v>
      </c>
      <c r="K246" s="10" t="s">
        <v>303</v>
      </c>
      <c r="L246" s="15" t="s">
        <v>2722</v>
      </c>
      <c r="M246" s="25" t="s">
        <v>2553</v>
      </c>
      <c r="N246" s="13" t="s">
        <v>2432</v>
      </c>
      <c r="O246" s="59">
        <v>9.1863013698630134</v>
      </c>
      <c r="P246" s="57" t="s">
        <v>2949</v>
      </c>
      <c r="Q246" t="s">
        <v>2960</v>
      </c>
      <c r="R246">
        <v>2</v>
      </c>
    </row>
    <row r="247" spans="1:18" ht="19.149999999999999" customHeight="1" x14ac:dyDescent="0.25">
      <c r="A247" s="10">
        <v>246</v>
      </c>
      <c r="B247" s="10" t="s">
        <v>612</v>
      </c>
      <c r="C247" s="10" t="s">
        <v>642</v>
      </c>
      <c r="D247" s="10" t="s">
        <v>643</v>
      </c>
      <c r="E247" s="10" t="s">
        <v>13</v>
      </c>
      <c r="F247" s="10" t="s">
        <v>303</v>
      </c>
      <c r="G247" s="11" t="s">
        <v>644</v>
      </c>
      <c r="H247" s="11">
        <v>39591</v>
      </c>
      <c r="I247" s="50" t="s">
        <v>2929</v>
      </c>
      <c r="J247" s="12" t="s">
        <v>588</v>
      </c>
      <c r="K247" s="10" t="s">
        <v>303</v>
      </c>
      <c r="L247" s="15" t="s">
        <v>2722</v>
      </c>
      <c r="M247" s="25" t="s">
        <v>2553</v>
      </c>
      <c r="N247" s="13" t="s">
        <v>2432</v>
      </c>
      <c r="O247" s="59">
        <v>9.1863013698630134</v>
      </c>
      <c r="P247" s="57" t="s">
        <v>2949</v>
      </c>
      <c r="Q247" t="s">
        <v>2960</v>
      </c>
      <c r="R247">
        <v>2</v>
      </c>
    </row>
    <row r="248" spans="1:18" ht="19.149999999999999" customHeight="1" x14ac:dyDescent="0.25">
      <c r="A248" s="10">
        <v>247</v>
      </c>
      <c r="B248" s="10" t="s">
        <v>645</v>
      </c>
      <c r="C248" s="10" t="s">
        <v>646</v>
      </c>
      <c r="D248" s="10" t="s">
        <v>647</v>
      </c>
      <c r="E248" s="10" t="s">
        <v>13</v>
      </c>
      <c r="F248" s="10" t="s">
        <v>261</v>
      </c>
      <c r="G248" s="11" t="s">
        <v>26</v>
      </c>
      <c r="H248" s="11">
        <v>40690</v>
      </c>
      <c r="I248" s="50" t="s">
        <v>2929</v>
      </c>
      <c r="J248" s="12" t="s">
        <v>21</v>
      </c>
      <c r="K248" s="22" t="s">
        <v>261</v>
      </c>
      <c r="L248" s="34" t="s">
        <v>2918</v>
      </c>
      <c r="M248" s="25" t="s">
        <v>2555</v>
      </c>
      <c r="N248" s="13" t="s">
        <v>2427</v>
      </c>
      <c r="O248" s="59">
        <v>6.1753424657534248</v>
      </c>
      <c r="P248" s="57" t="s">
        <v>2948</v>
      </c>
      <c r="Q248" t="s">
        <v>2960</v>
      </c>
      <c r="R248">
        <v>1</v>
      </c>
    </row>
    <row r="249" spans="1:18" ht="19.149999999999999" customHeight="1" x14ac:dyDescent="0.25">
      <c r="A249" s="10">
        <v>248</v>
      </c>
      <c r="B249" s="10" t="s">
        <v>350</v>
      </c>
      <c r="C249" s="10" t="s">
        <v>497</v>
      </c>
      <c r="D249" s="10" t="s">
        <v>374</v>
      </c>
      <c r="E249" s="10" t="s">
        <v>13</v>
      </c>
      <c r="F249" s="10" t="s">
        <v>292</v>
      </c>
      <c r="G249" s="11" t="s">
        <v>326</v>
      </c>
      <c r="H249" s="11">
        <v>40290</v>
      </c>
      <c r="I249" s="50" t="s">
        <v>2929</v>
      </c>
      <c r="J249" s="12" t="s">
        <v>588</v>
      </c>
      <c r="K249" s="22" t="s">
        <v>292</v>
      </c>
      <c r="L249" s="34" t="s">
        <v>2453</v>
      </c>
      <c r="M249" s="31" t="s">
        <v>2553</v>
      </c>
      <c r="N249" s="13" t="s">
        <v>2432</v>
      </c>
      <c r="O249" s="59">
        <v>7.2712328767123289</v>
      </c>
      <c r="P249" s="57" t="s">
        <v>2948</v>
      </c>
      <c r="Q249" t="s">
        <v>2960</v>
      </c>
      <c r="R249">
        <v>2</v>
      </c>
    </row>
    <row r="250" spans="1:18" ht="19.149999999999999" customHeight="1" x14ac:dyDescent="0.25">
      <c r="A250" s="10">
        <v>249</v>
      </c>
      <c r="B250" s="10" t="s">
        <v>350</v>
      </c>
      <c r="C250" s="10" t="s">
        <v>648</v>
      </c>
      <c r="D250" s="10" t="s">
        <v>374</v>
      </c>
      <c r="E250" s="10" t="s">
        <v>13</v>
      </c>
      <c r="F250" s="10" t="s">
        <v>82</v>
      </c>
      <c r="G250" s="11" t="s">
        <v>649</v>
      </c>
      <c r="H250" s="11">
        <v>39463</v>
      </c>
      <c r="I250" s="50" t="s">
        <v>2929</v>
      </c>
      <c r="J250" s="12" t="s">
        <v>21</v>
      </c>
      <c r="K250" s="22" t="s">
        <v>82</v>
      </c>
      <c r="L250" s="34" t="s">
        <v>2453</v>
      </c>
      <c r="M250" s="13" t="s">
        <v>2553</v>
      </c>
      <c r="N250" s="13" t="s">
        <v>2432</v>
      </c>
      <c r="O250" s="59">
        <v>9.536986301369863</v>
      </c>
      <c r="P250" s="57" t="s">
        <v>2949</v>
      </c>
      <c r="Q250" t="s">
        <v>2960</v>
      </c>
      <c r="R250">
        <v>2</v>
      </c>
    </row>
    <row r="251" spans="1:18" ht="19.149999999999999" customHeight="1" x14ac:dyDescent="0.25">
      <c r="A251" s="10">
        <v>250</v>
      </c>
      <c r="B251" s="10" t="s">
        <v>650</v>
      </c>
      <c r="C251" s="10" t="s">
        <v>651</v>
      </c>
      <c r="D251" s="10" t="s">
        <v>513</v>
      </c>
      <c r="E251" s="10" t="s">
        <v>13</v>
      </c>
      <c r="F251" s="10" t="s">
        <v>38</v>
      </c>
      <c r="G251" s="11" t="s">
        <v>652</v>
      </c>
      <c r="H251" s="11">
        <v>41718</v>
      </c>
      <c r="I251" s="50" t="s">
        <v>2929</v>
      </c>
      <c r="J251" s="12" t="s">
        <v>21</v>
      </c>
      <c r="K251" s="22" t="s">
        <v>49</v>
      </c>
      <c r="L251" s="34" t="s">
        <v>1869</v>
      </c>
      <c r="M251" s="36" t="s">
        <v>2408</v>
      </c>
      <c r="N251" s="36" t="s">
        <v>2428</v>
      </c>
      <c r="O251" s="59">
        <v>3.3589041095890413</v>
      </c>
      <c r="P251" s="57" t="s">
        <v>2948</v>
      </c>
      <c r="Q251" t="s">
        <v>2968</v>
      </c>
    </row>
    <row r="252" spans="1:18" ht="19.149999999999999" customHeight="1" x14ac:dyDescent="0.25">
      <c r="A252" s="10">
        <v>251</v>
      </c>
      <c r="B252" s="10" t="s">
        <v>653</v>
      </c>
      <c r="C252" s="10" t="s">
        <v>278</v>
      </c>
      <c r="D252" s="10" t="s">
        <v>654</v>
      </c>
      <c r="E252" s="10" t="s">
        <v>13</v>
      </c>
      <c r="F252" s="10" t="s">
        <v>78</v>
      </c>
      <c r="G252" s="11" t="s">
        <v>655</v>
      </c>
      <c r="H252" s="11">
        <v>34820</v>
      </c>
      <c r="I252" s="50" t="s">
        <v>2929</v>
      </c>
      <c r="J252" s="12" t="s">
        <v>588</v>
      </c>
      <c r="K252" s="22" t="s">
        <v>78</v>
      </c>
      <c r="L252" s="42" t="s">
        <v>2907</v>
      </c>
      <c r="M252" s="13" t="s">
        <v>2407</v>
      </c>
      <c r="N252" s="13" t="s">
        <v>2432</v>
      </c>
      <c r="O252" s="59">
        <v>22.257534246575343</v>
      </c>
      <c r="P252" s="57" t="s">
        <v>2949</v>
      </c>
      <c r="Q252" t="s">
        <v>2960</v>
      </c>
      <c r="R252">
        <v>4</v>
      </c>
    </row>
    <row r="253" spans="1:18" ht="19.149999999999999" customHeight="1" x14ac:dyDescent="0.25">
      <c r="A253" s="10">
        <v>252</v>
      </c>
      <c r="B253" s="10" t="s">
        <v>612</v>
      </c>
      <c r="C253" s="10" t="s">
        <v>656</v>
      </c>
      <c r="D253" s="10" t="s">
        <v>12</v>
      </c>
      <c r="E253" s="10" t="s">
        <v>13</v>
      </c>
      <c r="F253" s="10" t="s">
        <v>303</v>
      </c>
      <c r="G253" s="11" t="s">
        <v>657</v>
      </c>
      <c r="H253" s="11">
        <v>40039</v>
      </c>
      <c r="I253" s="50" t="s">
        <v>2929</v>
      </c>
      <c r="J253" s="12" t="s">
        <v>21</v>
      </c>
      <c r="K253" s="22" t="s">
        <v>303</v>
      </c>
      <c r="L253" s="34" t="s">
        <v>2722</v>
      </c>
      <c r="M253" s="25" t="s">
        <v>2553</v>
      </c>
      <c r="N253" s="13" t="s">
        <v>2432</v>
      </c>
      <c r="O253" s="59">
        <v>7.9589041095890414</v>
      </c>
      <c r="P253" s="57" t="s">
        <v>2948</v>
      </c>
      <c r="Q253" t="s">
        <v>2960</v>
      </c>
      <c r="R253">
        <v>2</v>
      </c>
    </row>
    <row r="254" spans="1:18" ht="19.149999999999999" customHeight="1" x14ac:dyDescent="0.25">
      <c r="A254" s="10">
        <v>253</v>
      </c>
      <c r="B254" s="10" t="s">
        <v>658</v>
      </c>
      <c r="C254" s="10" t="s">
        <v>659</v>
      </c>
      <c r="D254" s="10" t="s">
        <v>660</v>
      </c>
      <c r="E254" s="10" t="s">
        <v>13</v>
      </c>
      <c r="F254" s="10" t="s">
        <v>662</v>
      </c>
      <c r="G254" s="11" t="s">
        <v>661</v>
      </c>
      <c r="H254" s="11">
        <v>41493</v>
      </c>
      <c r="I254" s="50" t="s">
        <v>2929</v>
      </c>
      <c r="J254" s="12" t="s">
        <v>21</v>
      </c>
      <c r="K254" s="22" t="s">
        <v>2981</v>
      </c>
      <c r="L254" s="42" t="s">
        <v>2906</v>
      </c>
      <c r="M254" s="25" t="s">
        <v>2407</v>
      </c>
      <c r="N254" s="13" t="s">
        <v>2427</v>
      </c>
      <c r="O254" s="59">
        <v>3.9753424657534246</v>
      </c>
      <c r="P254" s="57" t="s">
        <v>2948</v>
      </c>
      <c r="Q254" t="s">
        <v>2960</v>
      </c>
      <c r="R254">
        <v>4</v>
      </c>
    </row>
    <row r="255" spans="1:18" ht="19.149999999999999" customHeight="1" x14ac:dyDescent="0.25">
      <c r="A255" s="10">
        <v>254</v>
      </c>
      <c r="B255" s="10" t="s">
        <v>663</v>
      </c>
      <c r="C255" s="10" t="s">
        <v>664</v>
      </c>
      <c r="D255" s="10" t="s">
        <v>665</v>
      </c>
      <c r="E255" s="10" t="s">
        <v>13</v>
      </c>
      <c r="F255" s="10" t="s">
        <v>662</v>
      </c>
      <c r="G255" s="11" t="s">
        <v>666</v>
      </c>
      <c r="H255" s="11">
        <v>41585</v>
      </c>
      <c r="I255" s="50" t="s">
        <v>2929</v>
      </c>
      <c r="J255" s="12" t="s">
        <v>21</v>
      </c>
      <c r="K255" s="22" t="s">
        <v>2981</v>
      </c>
      <c r="L255" s="42" t="s">
        <v>2502</v>
      </c>
      <c r="M255" s="25" t="s">
        <v>2407</v>
      </c>
      <c r="N255" s="13" t="s">
        <v>2432</v>
      </c>
      <c r="O255" s="59">
        <v>3.7232876712328768</v>
      </c>
      <c r="P255" s="57" t="s">
        <v>2948</v>
      </c>
      <c r="Q255" t="s">
        <v>2960</v>
      </c>
      <c r="R255">
        <v>4</v>
      </c>
    </row>
    <row r="256" spans="1:18" ht="19.149999999999999" customHeight="1" x14ac:dyDescent="0.25">
      <c r="A256" s="10">
        <v>255</v>
      </c>
      <c r="B256" s="10" t="s">
        <v>458</v>
      </c>
      <c r="C256" s="10" t="s">
        <v>667</v>
      </c>
      <c r="D256" s="10" t="s">
        <v>460</v>
      </c>
      <c r="E256" s="10" t="s">
        <v>13</v>
      </c>
      <c r="F256" s="10" t="s">
        <v>461</v>
      </c>
      <c r="G256" s="11" t="s">
        <v>668</v>
      </c>
      <c r="H256" s="11">
        <v>39200</v>
      </c>
      <c r="I256" s="50" t="s">
        <v>2929</v>
      </c>
      <c r="J256" s="12" t="s">
        <v>21</v>
      </c>
      <c r="K256" s="10" t="s">
        <v>461</v>
      </c>
      <c r="L256" s="15" t="s">
        <v>2409</v>
      </c>
      <c r="M256" s="36" t="s">
        <v>2888</v>
      </c>
      <c r="N256" s="13" t="s">
        <v>2432</v>
      </c>
      <c r="O256" s="59">
        <v>10.257534246575343</v>
      </c>
      <c r="P256" s="57" t="s">
        <v>2949</v>
      </c>
      <c r="Q256" t="s">
        <v>2960</v>
      </c>
      <c r="R256">
        <v>4</v>
      </c>
    </row>
    <row r="257" spans="1:18" ht="19.149999999999999" customHeight="1" x14ac:dyDescent="0.25">
      <c r="A257" s="10">
        <v>256</v>
      </c>
      <c r="B257" s="10" t="s">
        <v>458</v>
      </c>
      <c r="C257" s="10" t="s">
        <v>667</v>
      </c>
      <c r="D257" s="10" t="s">
        <v>460</v>
      </c>
      <c r="E257" s="10" t="s">
        <v>13</v>
      </c>
      <c r="F257" s="10" t="s">
        <v>461</v>
      </c>
      <c r="G257" s="11" t="s">
        <v>668</v>
      </c>
      <c r="H257" s="11">
        <v>39200</v>
      </c>
      <c r="I257" s="50" t="s">
        <v>2929</v>
      </c>
      <c r="J257" s="12" t="s">
        <v>21</v>
      </c>
      <c r="K257" s="10" t="s">
        <v>669</v>
      </c>
      <c r="L257" s="20" t="s">
        <v>2409</v>
      </c>
      <c r="M257" s="36" t="s">
        <v>2888</v>
      </c>
      <c r="N257" s="13" t="s">
        <v>2432</v>
      </c>
      <c r="O257" s="59">
        <v>10.257534246575343</v>
      </c>
      <c r="P257" s="57" t="s">
        <v>2949</v>
      </c>
      <c r="Q257" t="s">
        <v>2960</v>
      </c>
      <c r="R257">
        <v>4</v>
      </c>
    </row>
    <row r="258" spans="1:18" ht="19.149999999999999" customHeight="1" x14ac:dyDescent="0.25">
      <c r="A258" s="10">
        <v>257</v>
      </c>
      <c r="B258" s="10" t="s">
        <v>458</v>
      </c>
      <c r="C258" s="10" t="s">
        <v>667</v>
      </c>
      <c r="D258" s="10" t="s">
        <v>460</v>
      </c>
      <c r="E258" s="10" t="s">
        <v>13</v>
      </c>
      <c r="F258" s="10" t="s">
        <v>461</v>
      </c>
      <c r="G258" s="11" t="s">
        <v>462</v>
      </c>
      <c r="H258" s="11">
        <v>38961</v>
      </c>
      <c r="I258" s="50" t="s">
        <v>2929</v>
      </c>
      <c r="J258" s="12" t="s">
        <v>21</v>
      </c>
      <c r="K258" s="10" t="s">
        <v>461</v>
      </c>
      <c r="L258" s="20" t="s">
        <v>2409</v>
      </c>
      <c r="M258" s="36" t="s">
        <v>2888</v>
      </c>
      <c r="N258" s="13" t="s">
        <v>2432</v>
      </c>
      <c r="O258" s="59">
        <v>10.912328767123288</v>
      </c>
      <c r="P258" s="57" t="s">
        <v>2949</v>
      </c>
      <c r="Q258" t="s">
        <v>2960</v>
      </c>
      <c r="R258">
        <v>4</v>
      </c>
    </row>
    <row r="259" spans="1:18" ht="19.149999999999999" customHeight="1" x14ac:dyDescent="0.25">
      <c r="A259" s="10">
        <v>258</v>
      </c>
      <c r="B259" s="10" t="s">
        <v>2574</v>
      </c>
      <c r="C259" s="10" t="s">
        <v>278</v>
      </c>
      <c r="D259" s="10" t="s">
        <v>181</v>
      </c>
      <c r="E259" s="10" t="s">
        <v>13</v>
      </c>
      <c r="F259" s="10" t="s">
        <v>78</v>
      </c>
      <c r="G259" s="11" t="s">
        <v>670</v>
      </c>
      <c r="H259" s="11">
        <v>39889</v>
      </c>
      <c r="I259" s="50" t="s">
        <v>2929</v>
      </c>
      <c r="J259" s="12" t="s">
        <v>21</v>
      </c>
      <c r="K259" s="10" t="s">
        <v>78</v>
      </c>
      <c r="L259" s="15" t="s">
        <v>2575</v>
      </c>
      <c r="M259" s="13" t="s">
        <v>2892</v>
      </c>
      <c r="N259" s="13" t="s">
        <v>2432</v>
      </c>
      <c r="O259" s="59">
        <v>8.3698630136986303</v>
      </c>
      <c r="P259" s="57" t="s">
        <v>2949</v>
      </c>
      <c r="Q259" t="s">
        <v>2960</v>
      </c>
      <c r="R259">
        <v>4</v>
      </c>
    </row>
    <row r="260" spans="1:18" ht="19.149999999999999" customHeight="1" x14ac:dyDescent="0.25">
      <c r="A260" s="10">
        <v>259</v>
      </c>
      <c r="B260" s="32" t="s">
        <v>2480</v>
      </c>
      <c r="C260" s="10" t="s">
        <v>671</v>
      </c>
      <c r="D260" s="10" t="s">
        <v>513</v>
      </c>
      <c r="E260" s="10" t="s">
        <v>13</v>
      </c>
      <c r="F260" s="10" t="s">
        <v>38</v>
      </c>
      <c r="G260" s="11" t="s">
        <v>672</v>
      </c>
      <c r="H260" s="11">
        <v>42704</v>
      </c>
      <c r="I260" s="50" t="s">
        <v>2929</v>
      </c>
      <c r="J260" s="12" t="s">
        <v>21</v>
      </c>
      <c r="K260" s="10" t="s">
        <v>38</v>
      </c>
      <c r="L260" s="33" t="s">
        <v>2480</v>
      </c>
      <c r="M260" s="62" t="s">
        <v>2965</v>
      </c>
      <c r="N260" s="13" t="s">
        <v>2427</v>
      </c>
      <c r="O260" s="59">
        <v>0.65753424657534243</v>
      </c>
      <c r="P260" s="57" t="s">
        <v>2946</v>
      </c>
      <c r="Q260" t="s">
        <v>2960</v>
      </c>
      <c r="R260">
        <v>1</v>
      </c>
    </row>
    <row r="261" spans="1:18" ht="19.149999999999999" customHeight="1" x14ac:dyDescent="0.25">
      <c r="A261" s="10">
        <v>260</v>
      </c>
      <c r="B261" s="10" t="s">
        <v>673</v>
      </c>
      <c r="C261" s="10" t="s">
        <v>674</v>
      </c>
      <c r="D261" s="10" t="s">
        <v>116</v>
      </c>
      <c r="E261" s="10" t="s">
        <v>13</v>
      </c>
      <c r="F261" s="10" t="s">
        <v>78</v>
      </c>
      <c r="G261" s="11" t="s">
        <v>675</v>
      </c>
      <c r="H261" s="11">
        <v>42621</v>
      </c>
      <c r="I261" s="47" t="s">
        <v>2928</v>
      </c>
      <c r="J261" s="12" t="s">
        <v>676</v>
      </c>
      <c r="K261" s="10" t="s">
        <v>78</v>
      </c>
      <c r="L261" s="15" t="s">
        <v>2576</v>
      </c>
      <c r="M261" s="13" t="s">
        <v>2892</v>
      </c>
      <c r="N261" s="13" t="s">
        <v>2432</v>
      </c>
      <c r="O261" s="59">
        <v>0.8849315068493151</v>
      </c>
      <c r="P261" s="57" t="s">
        <v>2946</v>
      </c>
      <c r="Q261" t="s">
        <v>2960</v>
      </c>
      <c r="R261">
        <v>4</v>
      </c>
    </row>
    <row r="262" spans="1:18" ht="19.149999999999999" customHeight="1" x14ac:dyDescent="0.25">
      <c r="A262" s="10">
        <v>261</v>
      </c>
      <c r="B262" s="10" t="s">
        <v>650</v>
      </c>
      <c r="C262" s="10" t="s">
        <v>677</v>
      </c>
      <c r="D262" s="10" t="s">
        <v>678</v>
      </c>
      <c r="E262" s="10" t="s">
        <v>13</v>
      </c>
      <c r="F262" s="10" t="s">
        <v>14</v>
      </c>
      <c r="G262" s="11" t="s">
        <v>679</v>
      </c>
      <c r="H262" s="11">
        <v>42551</v>
      </c>
      <c r="I262" s="50" t="s">
        <v>2929</v>
      </c>
      <c r="J262" s="12" t="s">
        <v>588</v>
      </c>
      <c r="K262" s="10" t="s">
        <v>14</v>
      </c>
      <c r="L262" s="15" t="s">
        <v>2480</v>
      </c>
      <c r="M262" s="62" t="s">
        <v>2965</v>
      </c>
      <c r="N262" s="13" t="s">
        <v>2427</v>
      </c>
      <c r="O262" s="59">
        <v>1.0767123287671232</v>
      </c>
      <c r="P262" s="57" t="s">
        <v>2947</v>
      </c>
      <c r="Q262" t="s">
        <v>2960</v>
      </c>
      <c r="R262">
        <v>1</v>
      </c>
    </row>
    <row r="263" spans="1:18" ht="19.149999999999999" customHeight="1" x14ac:dyDescent="0.25">
      <c r="A263" s="10">
        <v>262</v>
      </c>
      <c r="B263" s="10" t="s">
        <v>385</v>
      </c>
      <c r="C263" s="10" t="s">
        <v>680</v>
      </c>
      <c r="D263" s="10" t="s">
        <v>387</v>
      </c>
      <c r="E263" s="10" t="s">
        <v>13</v>
      </c>
      <c r="F263" s="10" t="s">
        <v>154</v>
      </c>
      <c r="G263" s="11" t="s">
        <v>681</v>
      </c>
      <c r="H263" s="11">
        <v>40767</v>
      </c>
      <c r="I263" s="50" t="s">
        <v>2929</v>
      </c>
      <c r="J263" s="12" t="s">
        <v>21</v>
      </c>
      <c r="K263" s="10" t="s">
        <v>306</v>
      </c>
      <c r="L263" s="26" t="s">
        <v>2639</v>
      </c>
      <c r="M263" s="25" t="s">
        <v>2412</v>
      </c>
      <c r="N263" s="13" t="s">
        <v>2432</v>
      </c>
      <c r="O263" s="59">
        <v>5.9643835616438352</v>
      </c>
      <c r="P263" s="57" t="s">
        <v>2948</v>
      </c>
      <c r="Q263" t="s">
        <v>2960</v>
      </c>
      <c r="R263">
        <v>2</v>
      </c>
    </row>
    <row r="264" spans="1:18" ht="19.149999999999999" customHeight="1" x14ac:dyDescent="0.25">
      <c r="A264" s="10">
        <v>263</v>
      </c>
      <c r="B264" s="10" t="s">
        <v>682</v>
      </c>
      <c r="C264" s="10" t="s">
        <v>683</v>
      </c>
      <c r="D264" s="10" t="s">
        <v>684</v>
      </c>
      <c r="E264" s="10" t="s">
        <v>13</v>
      </c>
      <c r="F264" s="10" t="s">
        <v>14</v>
      </c>
      <c r="G264" s="11" t="s">
        <v>26</v>
      </c>
      <c r="H264" s="11">
        <v>40690</v>
      </c>
      <c r="I264" s="50" t="s">
        <v>2929</v>
      </c>
      <c r="J264" s="12" t="s">
        <v>21</v>
      </c>
      <c r="K264" s="10" t="s">
        <v>14</v>
      </c>
      <c r="L264" s="15" t="s">
        <v>2481</v>
      </c>
      <c r="M264" s="13" t="s">
        <v>2405</v>
      </c>
      <c r="N264" s="36" t="s">
        <v>2428</v>
      </c>
      <c r="O264" s="59">
        <v>6.1753424657534248</v>
      </c>
      <c r="P264" s="57" t="s">
        <v>2948</v>
      </c>
      <c r="Q264" t="s">
        <v>2960</v>
      </c>
      <c r="R264">
        <v>1</v>
      </c>
    </row>
    <row r="265" spans="1:18" ht="19.149999999999999" customHeight="1" x14ac:dyDescent="0.25">
      <c r="A265" s="10">
        <v>264</v>
      </c>
      <c r="B265" s="10" t="s">
        <v>685</v>
      </c>
      <c r="C265" s="10" t="s">
        <v>686</v>
      </c>
      <c r="D265" s="10" t="s">
        <v>687</v>
      </c>
      <c r="E265" s="10" t="s">
        <v>13</v>
      </c>
      <c r="F265" s="10" t="s">
        <v>82</v>
      </c>
      <c r="G265" s="11" t="s">
        <v>688</v>
      </c>
      <c r="H265" s="11">
        <v>41779</v>
      </c>
      <c r="I265" s="50" t="s">
        <v>2929</v>
      </c>
      <c r="J265" s="12" t="s">
        <v>588</v>
      </c>
      <c r="K265" s="22" t="s">
        <v>82</v>
      </c>
      <c r="L265" s="39" t="s">
        <v>2637</v>
      </c>
      <c r="M265" s="36" t="s">
        <v>2408</v>
      </c>
      <c r="N265" s="13" t="s">
        <v>2427</v>
      </c>
      <c r="O265" s="59">
        <v>3.1917808219178081</v>
      </c>
      <c r="P265" s="57" t="s">
        <v>2948</v>
      </c>
      <c r="Q265" t="s">
        <v>2960</v>
      </c>
      <c r="R265">
        <v>1</v>
      </c>
    </row>
    <row r="266" spans="1:18" ht="19.149999999999999" customHeight="1" x14ac:dyDescent="0.25">
      <c r="A266" s="10">
        <v>265</v>
      </c>
      <c r="B266" s="10" t="s">
        <v>685</v>
      </c>
      <c r="C266" s="10" t="s">
        <v>686</v>
      </c>
      <c r="D266" s="10" t="s">
        <v>687</v>
      </c>
      <c r="E266" s="10" t="s">
        <v>13</v>
      </c>
      <c r="F266" s="10" t="s">
        <v>589</v>
      </c>
      <c r="G266" s="11" t="s">
        <v>689</v>
      </c>
      <c r="H266" s="11">
        <v>41779</v>
      </c>
      <c r="I266" s="50" t="s">
        <v>2929</v>
      </c>
      <c r="J266" s="12" t="s">
        <v>588</v>
      </c>
      <c r="K266" s="22" t="s">
        <v>589</v>
      </c>
      <c r="L266" s="39" t="s">
        <v>2637</v>
      </c>
      <c r="M266" s="36" t="s">
        <v>2408</v>
      </c>
      <c r="N266" s="13" t="s">
        <v>2427</v>
      </c>
      <c r="O266" s="59">
        <v>3.1917808219178081</v>
      </c>
      <c r="P266" s="57" t="s">
        <v>2948</v>
      </c>
      <c r="Q266" t="s">
        <v>2960</v>
      </c>
      <c r="R266">
        <v>1</v>
      </c>
    </row>
    <row r="267" spans="1:18" ht="19.149999999999999" customHeight="1" x14ac:dyDescent="0.25">
      <c r="A267" s="10">
        <v>266</v>
      </c>
      <c r="B267" s="10" t="s">
        <v>458</v>
      </c>
      <c r="C267" s="10" t="s">
        <v>690</v>
      </c>
      <c r="D267" s="10" t="s">
        <v>635</v>
      </c>
      <c r="E267" s="10" t="s">
        <v>13</v>
      </c>
      <c r="F267" s="10" t="s">
        <v>461</v>
      </c>
      <c r="G267" s="11" t="s">
        <v>691</v>
      </c>
      <c r="H267" s="11">
        <v>39440</v>
      </c>
      <c r="I267" s="50" t="s">
        <v>2929</v>
      </c>
      <c r="J267" s="12" t="s">
        <v>588</v>
      </c>
      <c r="K267" s="10" t="s">
        <v>692</v>
      </c>
      <c r="L267" s="20" t="s">
        <v>2409</v>
      </c>
      <c r="M267" s="36" t="s">
        <v>2888</v>
      </c>
      <c r="N267" s="13" t="s">
        <v>2432</v>
      </c>
      <c r="O267" s="59">
        <v>9.6</v>
      </c>
      <c r="P267" s="57" t="s">
        <v>2949</v>
      </c>
      <c r="Q267" t="s">
        <v>2960</v>
      </c>
      <c r="R267">
        <v>4</v>
      </c>
    </row>
    <row r="268" spans="1:18" ht="19.149999999999999" customHeight="1" x14ac:dyDescent="0.25">
      <c r="A268" s="10">
        <v>267</v>
      </c>
      <c r="B268" s="10" t="s">
        <v>458</v>
      </c>
      <c r="C268" s="10" t="s">
        <v>690</v>
      </c>
      <c r="D268" s="10" t="s">
        <v>635</v>
      </c>
      <c r="E268" s="10" t="s">
        <v>13</v>
      </c>
      <c r="F268" s="10" t="s">
        <v>461</v>
      </c>
      <c r="G268" s="11" t="s">
        <v>691</v>
      </c>
      <c r="H268" s="11">
        <v>39440</v>
      </c>
      <c r="I268" s="50" t="s">
        <v>2929</v>
      </c>
      <c r="J268" s="12" t="s">
        <v>588</v>
      </c>
      <c r="K268" s="10" t="s">
        <v>461</v>
      </c>
      <c r="L268" s="20" t="s">
        <v>2409</v>
      </c>
      <c r="M268" s="36" t="s">
        <v>2888</v>
      </c>
      <c r="N268" s="13" t="s">
        <v>2432</v>
      </c>
      <c r="O268" s="59">
        <v>9.6</v>
      </c>
      <c r="P268" s="57" t="s">
        <v>2949</v>
      </c>
      <c r="Q268" t="s">
        <v>2960</v>
      </c>
      <c r="R268">
        <v>4</v>
      </c>
    </row>
    <row r="269" spans="1:18" ht="19.149999999999999" customHeight="1" x14ac:dyDescent="0.25">
      <c r="A269" s="10">
        <v>268</v>
      </c>
      <c r="B269" s="10" t="s">
        <v>693</v>
      </c>
      <c r="C269" s="10" t="s">
        <v>694</v>
      </c>
      <c r="D269" s="10" t="s">
        <v>695</v>
      </c>
      <c r="E269" s="10" t="s">
        <v>13</v>
      </c>
      <c r="F269" s="10" t="s">
        <v>51</v>
      </c>
      <c r="G269" s="11" t="s">
        <v>696</v>
      </c>
      <c r="H269" s="11">
        <v>39198</v>
      </c>
      <c r="I269" s="50" t="s">
        <v>2929</v>
      </c>
      <c r="J269" s="12" t="s">
        <v>588</v>
      </c>
      <c r="K269" s="10" t="s">
        <v>697</v>
      </c>
      <c r="L269" s="15" t="s">
        <v>2532</v>
      </c>
      <c r="M269" s="13" t="s">
        <v>2408</v>
      </c>
      <c r="N269" s="36" t="s">
        <v>2428</v>
      </c>
      <c r="O269" s="59">
        <v>10.263013698630138</v>
      </c>
      <c r="P269" s="57" t="s">
        <v>2949</v>
      </c>
      <c r="Q269" t="s">
        <v>2960</v>
      </c>
      <c r="R269">
        <v>1</v>
      </c>
    </row>
    <row r="270" spans="1:18" ht="19.149999999999999" customHeight="1" x14ac:dyDescent="0.25">
      <c r="A270" s="10">
        <v>269</v>
      </c>
      <c r="B270" s="38" t="s">
        <v>2788</v>
      </c>
      <c r="C270" s="10" t="s">
        <v>698</v>
      </c>
      <c r="D270" s="10" t="s">
        <v>699</v>
      </c>
      <c r="E270" s="10" t="s">
        <v>13</v>
      </c>
      <c r="F270" s="10" t="s">
        <v>607</v>
      </c>
      <c r="G270" s="11" t="s">
        <v>618</v>
      </c>
      <c r="H270" s="11">
        <v>42628</v>
      </c>
      <c r="I270" s="47" t="s">
        <v>2928</v>
      </c>
      <c r="J270" s="12" t="s">
        <v>700</v>
      </c>
      <c r="K270" s="10" t="s">
        <v>701</v>
      </c>
      <c r="L270" s="37" t="s">
        <v>2788</v>
      </c>
      <c r="M270" s="36" t="s">
        <v>2892</v>
      </c>
      <c r="N270" s="13" t="s">
        <v>2427</v>
      </c>
      <c r="O270" s="59">
        <v>0.86575342465753424</v>
      </c>
      <c r="P270" s="57" t="s">
        <v>2946</v>
      </c>
      <c r="Q270" t="s">
        <v>2960</v>
      </c>
      <c r="R270">
        <v>4</v>
      </c>
    </row>
    <row r="271" spans="1:18" ht="19.149999999999999" customHeight="1" x14ac:dyDescent="0.25">
      <c r="A271" s="10">
        <v>270</v>
      </c>
      <c r="B271" s="10" t="s">
        <v>702</v>
      </c>
      <c r="C271" s="10" t="s">
        <v>703</v>
      </c>
      <c r="D271" s="10" t="s">
        <v>469</v>
      </c>
      <c r="E271" s="10" t="s">
        <v>13</v>
      </c>
      <c r="F271" s="10" t="s">
        <v>34</v>
      </c>
      <c r="G271" s="11" t="s">
        <v>704</v>
      </c>
      <c r="H271" s="11">
        <v>40067</v>
      </c>
      <c r="I271" s="50" t="s">
        <v>2929</v>
      </c>
      <c r="J271" s="12" t="s">
        <v>588</v>
      </c>
      <c r="K271" s="10" t="s">
        <v>34</v>
      </c>
      <c r="L271" s="15" t="str">
        <f>B271</f>
        <v>全自动血沉仪</v>
      </c>
      <c r="M271" s="19" t="s">
        <v>2419</v>
      </c>
      <c r="N271" s="13" t="s">
        <v>2427</v>
      </c>
      <c r="O271" s="59">
        <v>7.882191780821918</v>
      </c>
      <c r="P271" s="57" t="s">
        <v>2948</v>
      </c>
      <c r="Q271" t="s">
        <v>2960</v>
      </c>
      <c r="R271">
        <v>2</v>
      </c>
    </row>
    <row r="272" spans="1:18" ht="19.149999999999999" customHeight="1" x14ac:dyDescent="0.25">
      <c r="A272" s="10">
        <v>271</v>
      </c>
      <c r="B272" s="10" t="s">
        <v>458</v>
      </c>
      <c r="C272" s="10" t="s">
        <v>667</v>
      </c>
      <c r="D272" s="10" t="s">
        <v>460</v>
      </c>
      <c r="E272" s="10" t="s">
        <v>13</v>
      </c>
      <c r="F272" s="10" t="s">
        <v>461</v>
      </c>
      <c r="G272" s="11" t="s">
        <v>705</v>
      </c>
      <c r="H272" s="11">
        <v>41678</v>
      </c>
      <c r="I272" s="50" t="s">
        <v>2929</v>
      </c>
      <c r="J272" s="12" t="s">
        <v>588</v>
      </c>
      <c r="K272" s="10" t="s">
        <v>461</v>
      </c>
      <c r="L272" s="20" t="s">
        <v>2409</v>
      </c>
      <c r="M272" s="36" t="s">
        <v>2888</v>
      </c>
      <c r="N272" s="13" t="s">
        <v>2432</v>
      </c>
      <c r="O272" s="59">
        <v>3.4684931506849317</v>
      </c>
      <c r="P272" s="57" t="s">
        <v>2948</v>
      </c>
      <c r="Q272" t="s">
        <v>2960</v>
      </c>
      <c r="R272">
        <v>4</v>
      </c>
    </row>
    <row r="273" spans="1:18" ht="19.149999999999999" customHeight="1" x14ac:dyDescent="0.25">
      <c r="A273" s="10">
        <v>272</v>
      </c>
      <c r="B273" s="10" t="s">
        <v>458</v>
      </c>
      <c r="C273" s="10" t="s">
        <v>706</v>
      </c>
      <c r="D273" s="10" t="s">
        <v>460</v>
      </c>
      <c r="E273" s="10" t="s">
        <v>13</v>
      </c>
      <c r="F273" s="10" t="s">
        <v>461</v>
      </c>
      <c r="G273" s="11" t="s">
        <v>707</v>
      </c>
      <c r="H273" s="11">
        <v>41434</v>
      </c>
      <c r="I273" s="50" t="s">
        <v>2929</v>
      </c>
      <c r="J273" s="12" t="s">
        <v>21</v>
      </c>
      <c r="K273" s="10" t="s">
        <v>461</v>
      </c>
      <c r="L273" s="20" t="s">
        <v>2409</v>
      </c>
      <c r="M273" s="36" t="s">
        <v>2888</v>
      </c>
      <c r="N273" s="13" t="s">
        <v>2432</v>
      </c>
      <c r="O273" s="59">
        <v>4.1369863013698627</v>
      </c>
      <c r="P273" s="57" t="s">
        <v>2948</v>
      </c>
      <c r="Q273" t="s">
        <v>2960</v>
      </c>
      <c r="R273">
        <v>4</v>
      </c>
    </row>
    <row r="274" spans="1:18" ht="19.149999999999999" customHeight="1" x14ac:dyDescent="0.25">
      <c r="A274" s="10">
        <v>273</v>
      </c>
      <c r="B274" s="10" t="s">
        <v>458</v>
      </c>
      <c r="C274" s="10" t="s">
        <v>706</v>
      </c>
      <c r="D274" s="10" t="s">
        <v>460</v>
      </c>
      <c r="E274" s="10" t="s">
        <v>13</v>
      </c>
      <c r="F274" s="10" t="s">
        <v>461</v>
      </c>
      <c r="G274" s="11" t="s">
        <v>707</v>
      </c>
      <c r="H274" s="11">
        <v>41434</v>
      </c>
      <c r="I274" s="50" t="s">
        <v>2929</v>
      </c>
      <c r="J274" s="12" t="s">
        <v>588</v>
      </c>
      <c r="K274" s="10" t="s">
        <v>461</v>
      </c>
      <c r="L274" s="20" t="s">
        <v>2409</v>
      </c>
      <c r="M274" s="36" t="s">
        <v>2888</v>
      </c>
      <c r="N274" s="13" t="s">
        <v>2432</v>
      </c>
      <c r="O274" s="59">
        <v>4.1369863013698627</v>
      </c>
      <c r="P274" s="57" t="s">
        <v>2948</v>
      </c>
      <c r="Q274" t="s">
        <v>2960</v>
      </c>
      <c r="R274">
        <v>4</v>
      </c>
    </row>
    <row r="275" spans="1:18" ht="19.149999999999999" customHeight="1" x14ac:dyDescent="0.25">
      <c r="A275" s="10">
        <v>274</v>
      </c>
      <c r="B275" s="10" t="s">
        <v>458</v>
      </c>
      <c r="C275" s="10" t="s">
        <v>706</v>
      </c>
      <c r="D275" s="10" t="s">
        <v>460</v>
      </c>
      <c r="E275" s="10" t="s">
        <v>13</v>
      </c>
      <c r="F275" s="10" t="s">
        <v>461</v>
      </c>
      <c r="G275" s="11" t="s">
        <v>707</v>
      </c>
      <c r="H275" s="11">
        <v>41434</v>
      </c>
      <c r="I275" s="50" t="s">
        <v>2929</v>
      </c>
      <c r="J275" s="12" t="s">
        <v>21</v>
      </c>
      <c r="K275" s="10" t="s">
        <v>461</v>
      </c>
      <c r="L275" s="20" t="s">
        <v>2409</v>
      </c>
      <c r="M275" s="36" t="s">
        <v>2888</v>
      </c>
      <c r="N275" s="13" t="s">
        <v>2432</v>
      </c>
      <c r="O275" s="59">
        <v>4.1369863013698627</v>
      </c>
      <c r="P275" s="57" t="s">
        <v>2948</v>
      </c>
      <c r="Q275" t="s">
        <v>2960</v>
      </c>
      <c r="R275">
        <v>4</v>
      </c>
    </row>
    <row r="276" spans="1:18" ht="19.149999999999999" customHeight="1" x14ac:dyDescent="0.25">
      <c r="A276" s="10">
        <v>275</v>
      </c>
      <c r="B276" s="10" t="s">
        <v>458</v>
      </c>
      <c r="C276" s="10" t="s">
        <v>706</v>
      </c>
      <c r="D276" s="10" t="s">
        <v>460</v>
      </c>
      <c r="E276" s="10" t="s">
        <v>13</v>
      </c>
      <c r="F276" s="10" t="s">
        <v>461</v>
      </c>
      <c r="G276" s="11" t="s">
        <v>707</v>
      </c>
      <c r="H276" s="11">
        <v>41434</v>
      </c>
      <c r="I276" s="50" t="s">
        <v>2929</v>
      </c>
      <c r="J276" s="12" t="s">
        <v>21</v>
      </c>
      <c r="K276" s="10" t="s">
        <v>461</v>
      </c>
      <c r="L276" s="20" t="s">
        <v>2409</v>
      </c>
      <c r="M276" s="36" t="s">
        <v>2888</v>
      </c>
      <c r="N276" s="13" t="s">
        <v>2432</v>
      </c>
      <c r="O276" s="59">
        <v>4.1369863013698627</v>
      </c>
      <c r="P276" s="57" t="s">
        <v>2948</v>
      </c>
      <c r="Q276" t="s">
        <v>2960</v>
      </c>
      <c r="R276">
        <v>4</v>
      </c>
    </row>
    <row r="277" spans="1:18" ht="19.149999999999999" customHeight="1" x14ac:dyDescent="0.25">
      <c r="A277" s="10">
        <v>276</v>
      </c>
      <c r="B277" s="10" t="s">
        <v>458</v>
      </c>
      <c r="C277" s="10" t="s">
        <v>706</v>
      </c>
      <c r="D277" s="10" t="s">
        <v>460</v>
      </c>
      <c r="E277" s="10" t="s">
        <v>13</v>
      </c>
      <c r="F277" s="10" t="s">
        <v>461</v>
      </c>
      <c r="G277" s="11" t="s">
        <v>708</v>
      </c>
      <c r="H277" s="11">
        <v>41082</v>
      </c>
      <c r="I277" s="50" t="s">
        <v>2929</v>
      </c>
      <c r="J277" s="12" t="s">
        <v>21</v>
      </c>
      <c r="K277" s="10" t="s">
        <v>461</v>
      </c>
      <c r="L277" s="20" t="s">
        <v>2409</v>
      </c>
      <c r="M277" s="36" t="s">
        <v>2888</v>
      </c>
      <c r="N277" s="13" t="s">
        <v>2432</v>
      </c>
      <c r="O277" s="59">
        <v>5.1013698630136988</v>
      </c>
      <c r="P277" s="57" t="s">
        <v>2948</v>
      </c>
      <c r="Q277" t="s">
        <v>2960</v>
      </c>
      <c r="R277">
        <v>4</v>
      </c>
    </row>
    <row r="278" spans="1:18" ht="19.149999999999999" customHeight="1" x14ac:dyDescent="0.25">
      <c r="A278" s="10">
        <v>277</v>
      </c>
      <c r="B278" s="10" t="s">
        <v>458</v>
      </c>
      <c r="C278" s="10" t="s">
        <v>706</v>
      </c>
      <c r="D278" s="10" t="s">
        <v>460</v>
      </c>
      <c r="E278" s="10" t="s">
        <v>13</v>
      </c>
      <c r="F278" s="10" t="s">
        <v>461</v>
      </c>
      <c r="G278" s="11" t="s">
        <v>708</v>
      </c>
      <c r="H278" s="11">
        <v>41082</v>
      </c>
      <c r="I278" s="50" t="s">
        <v>2929</v>
      </c>
      <c r="J278" s="12" t="s">
        <v>21</v>
      </c>
      <c r="K278" s="10" t="s">
        <v>461</v>
      </c>
      <c r="L278" s="20" t="s">
        <v>2409</v>
      </c>
      <c r="M278" s="36" t="s">
        <v>2888</v>
      </c>
      <c r="N278" s="13" t="s">
        <v>2432</v>
      </c>
      <c r="O278" s="59">
        <v>5.1013698630136988</v>
      </c>
      <c r="P278" s="57" t="s">
        <v>2948</v>
      </c>
      <c r="Q278" t="s">
        <v>2960</v>
      </c>
      <c r="R278">
        <v>4</v>
      </c>
    </row>
    <row r="279" spans="1:18" ht="19.149999999999999" customHeight="1" x14ac:dyDescent="0.25">
      <c r="A279" s="10">
        <v>278</v>
      </c>
      <c r="B279" s="10" t="s">
        <v>458</v>
      </c>
      <c r="C279" s="10" t="s">
        <v>667</v>
      </c>
      <c r="D279" s="10" t="s">
        <v>460</v>
      </c>
      <c r="E279" s="10" t="s">
        <v>13</v>
      </c>
      <c r="F279" s="10" t="s">
        <v>461</v>
      </c>
      <c r="G279" s="11" t="s">
        <v>433</v>
      </c>
      <c r="H279" s="11">
        <v>40708</v>
      </c>
      <c r="I279" s="50" t="s">
        <v>2929</v>
      </c>
      <c r="J279" s="12" t="s">
        <v>588</v>
      </c>
      <c r="K279" s="10" t="s">
        <v>461</v>
      </c>
      <c r="L279" s="20" t="s">
        <v>2409</v>
      </c>
      <c r="M279" s="36" t="s">
        <v>2888</v>
      </c>
      <c r="N279" s="13" t="s">
        <v>2432</v>
      </c>
      <c r="O279" s="59">
        <v>6.1260273972602741</v>
      </c>
      <c r="P279" s="57" t="s">
        <v>2948</v>
      </c>
      <c r="Q279" t="s">
        <v>2960</v>
      </c>
      <c r="R279">
        <v>4</v>
      </c>
    </row>
    <row r="280" spans="1:18" ht="19.149999999999999" customHeight="1" x14ac:dyDescent="0.25">
      <c r="A280" s="10">
        <v>279</v>
      </c>
      <c r="B280" s="10" t="s">
        <v>458</v>
      </c>
      <c r="C280" s="10" t="s">
        <v>667</v>
      </c>
      <c r="D280" s="10" t="s">
        <v>460</v>
      </c>
      <c r="E280" s="10" t="s">
        <v>13</v>
      </c>
      <c r="F280" s="10" t="s">
        <v>461</v>
      </c>
      <c r="G280" s="11" t="s">
        <v>433</v>
      </c>
      <c r="H280" s="11">
        <v>40708</v>
      </c>
      <c r="I280" s="50" t="s">
        <v>2929</v>
      </c>
      <c r="J280" s="12" t="s">
        <v>588</v>
      </c>
      <c r="K280" s="10" t="s">
        <v>461</v>
      </c>
      <c r="L280" s="20" t="s">
        <v>2409</v>
      </c>
      <c r="M280" s="36" t="s">
        <v>2888</v>
      </c>
      <c r="N280" s="13" t="s">
        <v>2432</v>
      </c>
      <c r="O280" s="59">
        <v>6.1260273972602741</v>
      </c>
      <c r="P280" s="57" t="s">
        <v>2948</v>
      </c>
      <c r="Q280" t="s">
        <v>2960</v>
      </c>
      <c r="R280">
        <v>4</v>
      </c>
    </row>
    <row r="281" spans="1:18" ht="19.149999999999999" customHeight="1" x14ac:dyDescent="0.25">
      <c r="A281" s="10">
        <v>280</v>
      </c>
      <c r="B281" s="10" t="s">
        <v>458</v>
      </c>
      <c r="C281" s="10" t="s">
        <v>667</v>
      </c>
      <c r="D281" s="10" t="s">
        <v>460</v>
      </c>
      <c r="E281" s="10" t="s">
        <v>13</v>
      </c>
      <c r="F281" s="10" t="s">
        <v>461</v>
      </c>
      <c r="G281" s="11" t="s">
        <v>433</v>
      </c>
      <c r="H281" s="11">
        <v>40708</v>
      </c>
      <c r="I281" s="50" t="s">
        <v>2929</v>
      </c>
      <c r="J281" s="12" t="s">
        <v>588</v>
      </c>
      <c r="K281" s="10" t="s">
        <v>461</v>
      </c>
      <c r="L281" s="20" t="s">
        <v>2409</v>
      </c>
      <c r="M281" s="36" t="s">
        <v>2888</v>
      </c>
      <c r="N281" s="13" t="s">
        <v>2432</v>
      </c>
      <c r="O281" s="59">
        <v>6.1260273972602741</v>
      </c>
      <c r="P281" s="57" t="s">
        <v>2948</v>
      </c>
      <c r="Q281" t="s">
        <v>2960</v>
      </c>
      <c r="R281">
        <v>4</v>
      </c>
    </row>
    <row r="282" spans="1:18" ht="19.149999999999999" customHeight="1" x14ac:dyDescent="0.25">
      <c r="A282" s="10">
        <v>281</v>
      </c>
      <c r="B282" s="10" t="s">
        <v>458</v>
      </c>
      <c r="C282" s="10" t="s">
        <v>667</v>
      </c>
      <c r="D282" s="10" t="s">
        <v>460</v>
      </c>
      <c r="E282" s="10" t="s">
        <v>13</v>
      </c>
      <c r="F282" s="10" t="s">
        <v>461</v>
      </c>
      <c r="G282" s="11" t="s">
        <v>433</v>
      </c>
      <c r="H282" s="11">
        <v>40708</v>
      </c>
      <c r="I282" s="50" t="s">
        <v>2929</v>
      </c>
      <c r="J282" s="12" t="s">
        <v>21</v>
      </c>
      <c r="K282" s="10" t="s">
        <v>461</v>
      </c>
      <c r="L282" s="20" t="s">
        <v>2409</v>
      </c>
      <c r="M282" s="36" t="s">
        <v>2888</v>
      </c>
      <c r="N282" s="13" t="s">
        <v>2432</v>
      </c>
      <c r="O282" s="59">
        <v>6.1260273972602741</v>
      </c>
      <c r="P282" s="57" t="s">
        <v>2948</v>
      </c>
      <c r="Q282" t="s">
        <v>2960</v>
      </c>
      <c r="R282">
        <v>4</v>
      </c>
    </row>
    <row r="283" spans="1:18" ht="19.149999999999999" customHeight="1" x14ac:dyDescent="0.25">
      <c r="A283" s="10">
        <v>282</v>
      </c>
      <c r="B283" s="10" t="s">
        <v>458</v>
      </c>
      <c r="C283" s="10" t="s">
        <v>667</v>
      </c>
      <c r="D283" s="10" t="s">
        <v>460</v>
      </c>
      <c r="E283" s="10" t="s">
        <v>13</v>
      </c>
      <c r="F283" s="10" t="s">
        <v>461</v>
      </c>
      <c r="G283" s="11" t="s">
        <v>433</v>
      </c>
      <c r="H283" s="11">
        <v>40708</v>
      </c>
      <c r="I283" s="50" t="s">
        <v>2929</v>
      </c>
      <c r="J283" s="12" t="s">
        <v>21</v>
      </c>
      <c r="K283" s="10" t="s">
        <v>461</v>
      </c>
      <c r="L283" s="20" t="s">
        <v>2409</v>
      </c>
      <c r="M283" s="36" t="s">
        <v>2888</v>
      </c>
      <c r="N283" s="13" t="s">
        <v>2432</v>
      </c>
      <c r="O283" s="59">
        <v>6.1260273972602741</v>
      </c>
      <c r="P283" s="57" t="s">
        <v>2948</v>
      </c>
      <c r="Q283" t="s">
        <v>2960</v>
      </c>
      <c r="R283">
        <v>4</v>
      </c>
    </row>
    <row r="284" spans="1:18" ht="19.149999999999999" customHeight="1" x14ac:dyDescent="0.25">
      <c r="A284" s="10">
        <v>283</v>
      </c>
      <c r="B284" s="10" t="s">
        <v>458</v>
      </c>
      <c r="C284" s="10" t="s">
        <v>667</v>
      </c>
      <c r="D284" s="10" t="s">
        <v>460</v>
      </c>
      <c r="E284" s="10" t="s">
        <v>13</v>
      </c>
      <c r="F284" s="10" t="s">
        <v>461</v>
      </c>
      <c r="G284" s="11" t="s">
        <v>433</v>
      </c>
      <c r="H284" s="11">
        <v>40708</v>
      </c>
      <c r="I284" s="50" t="s">
        <v>2929</v>
      </c>
      <c r="J284" s="12" t="s">
        <v>588</v>
      </c>
      <c r="K284" s="10" t="s">
        <v>461</v>
      </c>
      <c r="L284" s="20" t="s">
        <v>2409</v>
      </c>
      <c r="M284" s="36" t="s">
        <v>2888</v>
      </c>
      <c r="N284" s="13" t="s">
        <v>2432</v>
      </c>
      <c r="O284" s="59">
        <v>6.1260273972602741</v>
      </c>
      <c r="P284" s="57" t="s">
        <v>2948</v>
      </c>
      <c r="Q284" t="s">
        <v>2960</v>
      </c>
      <c r="R284">
        <v>4</v>
      </c>
    </row>
    <row r="285" spans="1:18" ht="19.149999999999999" customHeight="1" x14ac:dyDescent="0.25">
      <c r="A285" s="10">
        <v>284</v>
      </c>
      <c r="B285" s="10" t="s">
        <v>458</v>
      </c>
      <c r="C285" s="10" t="s">
        <v>667</v>
      </c>
      <c r="D285" s="10" t="s">
        <v>460</v>
      </c>
      <c r="E285" s="10" t="s">
        <v>13</v>
      </c>
      <c r="F285" s="10" t="s">
        <v>461</v>
      </c>
      <c r="G285" s="11" t="s">
        <v>433</v>
      </c>
      <c r="H285" s="11">
        <v>40708</v>
      </c>
      <c r="I285" s="50" t="s">
        <v>2929</v>
      </c>
      <c r="J285" s="12" t="s">
        <v>588</v>
      </c>
      <c r="K285" s="10" t="s">
        <v>461</v>
      </c>
      <c r="L285" s="20" t="s">
        <v>2409</v>
      </c>
      <c r="M285" s="36" t="s">
        <v>2888</v>
      </c>
      <c r="N285" s="13" t="s">
        <v>2432</v>
      </c>
      <c r="O285" s="59">
        <v>6.1260273972602741</v>
      </c>
      <c r="P285" s="57" t="s">
        <v>2948</v>
      </c>
      <c r="Q285" t="s">
        <v>2960</v>
      </c>
      <c r="R285">
        <v>4</v>
      </c>
    </row>
    <row r="286" spans="1:18" ht="19.149999999999999" customHeight="1" x14ac:dyDescent="0.25">
      <c r="A286" s="10">
        <v>285</v>
      </c>
      <c r="B286" s="10" t="s">
        <v>458</v>
      </c>
      <c r="C286" s="10" t="s">
        <v>667</v>
      </c>
      <c r="D286" s="10" t="s">
        <v>460</v>
      </c>
      <c r="E286" s="10" t="s">
        <v>13</v>
      </c>
      <c r="F286" s="10" t="s">
        <v>461</v>
      </c>
      <c r="G286" s="11" t="s">
        <v>433</v>
      </c>
      <c r="H286" s="11">
        <v>40708</v>
      </c>
      <c r="I286" s="50" t="s">
        <v>2929</v>
      </c>
      <c r="J286" s="12" t="s">
        <v>588</v>
      </c>
      <c r="K286" s="10" t="s">
        <v>461</v>
      </c>
      <c r="L286" s="20" t="s">
        <v>2409</v>
      </c>
      <c r="M286" s="36" t="s">
        <v>2888</v>
      </c>
      <c r="N286" s="13" t="s">
        <v>2432</v>
      </c>
      <c r="O286" s="59">
        <v>6.1260273972602741</v>
      </c>
      <c r="P286" s="57" t="s">
        <v>2948</v>
      </c>
      <c r="Q286" t="s">
        <v>2960</v>
      </c>
      <c r="R286">
        <v>4</v>
      </c>
    </row>
    <row r="287" spans="1:18" ht="19.149999999999999" customHeight="1" x14ac:dyDescent="0.25">
      <c r="A287" s="10">
        <v>286</v>
      </c>
      <c r="B287" s="10" t="s">
        <v>458</v>
      </c>
      <c r="C287" s="10" t="s">
        <v>667</v>
      </c>
      <c r="D287" s="10" t="s">
        <v>460</v>
      </c>
      <c r="E287" s="10" t="s">
        <v>13</v>
      </c>
      <c r="F287" s="10" t="s">
        <v>461</v>
      </c>
      <c r="G287" s="11" t="s">
        <v>433</v>
      </c>
      <c r="H287" s="11">
        <v>40708</v>
      </c>
      <c r="I287" s="50" t="s">
        <v>2929</v>
      </c>
      <c r="J287" s="12" t="s">
        <v>588</v>
      </c>
      <c r="K287" s="10" t="s">
        <v>461</v>
      </c>
      <c r="L287" s="20" t="s">
        <v>2409</v>
      </c>
      <c r="M287" s="36" t="s">
        <v>2888</v>
      </c>
      <c r="N287" s="13" t="s">
        <v>2432</v>
      </c>
      <c r="O287" s="59">
        <v>6.1260273972602741</v>
      </c>
      <c r="P287" s="57" t="s">
        <v>2948</v>
      </c>
      <c r="Q287" t="s">
        <v>2960</v>
      </c>
      <c r="R287">
        <v>4</v>
      </c>
    </row>
    <row r="288" spans="1:18" ht="19.149999999999999" customHeight="1" x14ac:dyDescent="0.25">
      <c r="A288" s="10">
        <v>287</v>
      </c>
      <c r="B288" s="10" t="s">
        <v>458</v>
      </c>
      <c r="C288" s="10" t="s">
        <v>667</v>
      </c>
      <c r="D288" s="10" t="s">
        <v>460</v>
      </c>
      <c r="E288" s="10" t="s">
        <v>13</v>
      </c>
      <c r="F288" s="10" t="s">
        <v>461</v>
      </c>
      <c r="G288" s="11" t="s">
        <v>433</v>
      </c>
      <c r="H288" s="11">
        <v>40708</v>
      </c>
      <c r="I288" s="50" t="s">
        <v>2929</v>
      </c>
      <c r="J288" s="12" t="s">
        <v>21</v>
      </c>
      <c r="K288" s="10" t="s">
        <v>461</v>
      </c>
      <c r="L288" s="20" t="s">
        <v>2409</v>
      </c>
      <c r="M288" s="36" t="s">
        <v>2888</v>
      </c>
      <c r="N288" s="13" t="s">
        <v>2432</v>
      </c>
      <c r="O288" s="59">
        <v>6.1260273972602741</v>
      </c>
      <c r="P288" s="57" t="s">
        <v>2948</v>
      </c>
      <c r="Q288" t="s">
        <v>2960</v>
      </c>
      <c r="R288">
        <v>4</v>
      </c>
    </row>
    <row r="289" spans="1:18" ht="19.149999999999999" customHeight="1" x14ac:dyDescent="0.25">
      <c r="A289" s="10">
        <v>288</v>
      </c>
      <c r="B289" s="10" t="s">
        <v>458</v>
      </c>
      <c r="C289" s="10" t="s">
        <v>634</v>
      </c>
      <c r="D289" s="10" t="s">
        <v>635</v>
      </c>
      <c r="E289" s="10" t="s">
        <v>13</v>
      </c>
      <c r="F289" s="10" t="s">
        <v>461</v>
      </c>
      <c r="G289" s="11" t="s">
        <v>709</v>
      </c>
      <c r="H289" s="11">
        <v>39671</v>
      </c>
      <c r="I289" s="50" t="s">
        <v>2929</v>
      </c>
      <c r="J289" s="12" t="s">
        <v>588</v>
      </c>
      <c r="K289" s="10" t="s">
        <v>461</v>
      </c>
      <c r="L289" s="20" t="s">
        <v>2409</v>
      </c>
      <c r="M289" s="36" t="s">
        <v>2888</v>
      </c>
      <c r="N289" s="13" t="s">
        <v>2432</v>
      </c>
      <c r="O289" s="59">
        <v>8.9671232876712335</v>
      </c>
      <c r="P289" s="57" t="s">
        <v>2949</v>
      </c>
      <c r="Q289" t="s">
        <v>2960</v>
      </c>
      <c r="R289">
        <v>4</v>
      </c>
    </row>
    <row r="290" spans="1:18" ht="19.149999999999999" customHeight="1" x14ac:dyDescent="0.25">
      <c r="A290" s="10">
        <v>289</v>
      </c>
      <c r="B290" s="10" t="s">
        <v>458</v>
      </c>
      <c r="C290" s="10" t="s">
        <v>634</v>
      </c>
      <c r="D290" s="10" t="s">
        <v>635</v>
      </c>
      <c r="E290" s="10" t="s">
        <v>13</v>
      </c>
      <c r="F290" s="10" t="s">
        <v>461</v>
      </c>
      <c r="G290" s="11" t="s">
        <v>709</v>
      </c>
      <c r="H290" s="11">
        <v>39671</v>
      </c>
      <c r="I290" s="50" t="s">
        <v>2929</v>
      </c>
      <c r="J290" s="12" t="s">
        <v>588</v>
      </c>
      <c r="K290" s="10" t="s">
        <v>461</v>
      </c>
      <c r="L290" s="20" t="s">
        <v>2409</v>
      </c>
      <c r="M290" s="36" t="s">
        <v>2888</v>
      </c>
      <c r="N290" s="13" t="s">
        <v>2432</v>
      </c>
      <c r="O290" s="59">
        <v>8.9671232876712335</v>
      </c>
      <c r="P290" s="57" t="s">
        <v>2949</v>
      </c>
      <c r="Q290" t="s">
        <v>2960</v>
      </c>
      <c r="R290">
        <v>4</v>
      </c>
    </row>
    <row r="291" spans="1:18" ht="19.149999999999999" customHeight="1" x14ac:dyDescent="0.25">
      <c r="A291" s="10">
        <v>290</v>
      </c>
      <c r="B291" s="29" t="s">
        <v>2666</v>
      </c>
      <c r="C291" s="10" t="s">
        <v>710</v>
      </c>
      <c r="D291" s="10" t="s">
        <v>711</v>
      </c>
      <c r="E291" s="10" t="s">
        <v>13</v>
      </c>
      <c r="F291" s="10" t="s">
        <v>261</v>
      </c>
      <c r="G291" s="11" t="s">
        <v>348</v>
      </c>
      <c r="H291" s="11">
        <v>40889</v>
      </c>
      <c r="I291" s="50" t="s">
        <v>2929</v>
      </c>
      <c r="J291" s="12" t="s">
        <v>588</v>
      </c>
      <c r="K291" s="10" t="s">
        <v>261</v>
      </c>
      <c r="L291" s="30" t="s">
        <v>2666</v>
      </c>
      <c r="M291" s="28" t="s">
        <v>2555</v>
      </c>
      <c r="N291" s="13" t="s">
        <v>2427</v>
      </c>
      <c r="O291" s="59">
        <v>5.6301369863013697</v>
      </c>
      <c r="P291" s="57" t="s">
        <v>2948</v>
      </c>
      <c r="Q291" t="s">
        <v>2960</v>
      </c>
      <c r="R291">
        <v>1</v>
      </c>
    </row>
    <row r="292" spans="1:18" ht="19.149999999999999" customHeight="1" x14ac:dyDescent="0.25">
      <c r="A292" s="10">
        <v>291</v>
      </c>
      <c r="B292" s="10" t="s">
        <v>521</v>
      </c>
      <c r="C292" s="10" t="s">
        <v>712</v>
      </c>
      <c r="D292" s="10" t="s">
        <v>213</v>
      </c>
      <c r="E292" s="10" t="s">
        <v>13</v>
      </c>
      <c r="F292" s="10" t="s">
        <v>191</v>
      </c>
      <c r="G292" s="11" t="s">
        <v>713</v>
      </c>
      <c r="H292" s="11">
        <v>39036</v>
      </c>
      <c r="I292" s="50" t="s">
        <v>2929</v>
      </c>
      <c r="J292" s="12" t="s">
        <v>588</v>
      </c>
      <c r="K292" s="10" t="s">
        <v>714</v>
      </c>
      <c r="L292" s="15" t="s">
        <v>2872</v>
      </c>
      <c r="M292" s="40" t="s">
        <v>2419</v>
      </c>
      <c r="N292" s="36" t="s">
        <v>2428</v>
      </c>
      <c r="O292" s="59">
        <v>10.706849315068494</v>
      </c>
      <c r="P292" s="57" t="s">
        <v>2949</v>
      </c>
      <c r="Q292" t="s">
        <v>2960</v>
      </c>
      <c r="R292">
        <v>2</v>
      </c>
    </row>
    <row r="293" spans="1:18" ht="19.149999999999999" customHeight="1" x14ac:dyDescent="0.25">
      <c r="A293" s="10">
        <v>292</v>
      </c>
      <c r="B293" s="10" t="s">
        <v>612</v>
      </c>
      <c r="C293" s="10" t="s">
        <v>715</v>
      </c>
      <c r="D293" s="10" t="s">
        <v>12</v>
      </c>
      <c r="E293" s="10" t="s">
        <v>13</v>
      </c>
      <c r="F293" s="10" t="s">
        <v>303</v>
      </c>
      <c r="G293" s="11" t="s">
        <v>567</v>
      </c>
      <c r="H293" s="11">
        <v>41080</v>
      </c>
      <c r="I293" s="50" t="s">
        <v>2929</v>
      </c>
      <c r="J293" s="12" t="s">
        <v>588</v>
      </c>
      <c r="K293" s="10" t="s">
        <v>303</v>
      </c>
      <c r="L293" s="34" t="s">
        <v>2722</v>
      </c>
      <c r="M293" s="25" t="s">
        <v>2553</v>
      </c>
      <c r="N293" s="13" t="s">
        <v>2432</v>
      </c>
      <c r="O293" s="59">
        <v>5.1068493150684935</v>
      </c>
      <c r="P293" s="57" t="s">
        <v>2948</v>
      </c>
      <c r="Q293" t="s">
        <v>2960</v>
      </c>
      <c r="R293">
        <v>2</v>
      </c>
    </row>
    <row r="294" spans="1:18" ht="19.149999999999999" customHeight="1" x14ac:dyDescent="0.25">
      <c r="A294" s="10">
        <v>293</v>
      </c>
      <c r="B294" s="10" t="s">
        <v>612</v>
      </c>
      <c r="C294" s="10" t="s">
        <v>715</v>
      </c>
      <c r="D294" s="10" t="s">
        <v>12</v>
      </c>
      <c r="E294" s="10" t="s">
        <v>13</v>
      </c>
      <c r="F294" s="10" t="s">
        <v>303</v>
      </c>
      <c r="G294" s="11" t="s">
        <v>567</v>
      </c>
      <c r="H294" s="11">
        <v>41080</v>
      </c>
      <c r="I294" s="50" t="s">
        <v>2929</v>
      </c>
      <c r="J294" s="12" t="s">
        <v>588</v>
      </c>
      <c r="K294" s="10" t="s">
        <v>303</v>
      </c>
      <c r="L294" s="34" t="s">
        <v>2722</v>
      </c>
      <c r="M294" s="25" t="s">
        <v>2553</v>
      </c>
      <c r="N294" s="13" t="s">
        <v>2432</v>
      </c>
      <c r="O294" s="59">
        <v>5.1068493150684935</v>
      </c>
      <c r="P294" s="57" t="s">
        <v>2948</v>
      </c>
      <c r="Q294" t="s">
        <v>2960</v>
      </c>
      <c r="R294">
        <v>2</v>
      </c>
    </row>
    <row r="295" spans="1:18" ht="19.149999999999999" customHeight="1" x14ac:dyDescent="0.25">
      <c r="A295" s="10">
        <v>294</v>
      </c>
      <c r="B295" s="10" t="s">
        <v>612</v>
      </c>
      <c r="C295" s="10" t="s">
        <v>715</v>
      </c>
      <c r="D295" s="10" t="s">
        <v>12</v>
      </c>
      <c r="E295" s="10" t="s">
        <v>13</v>
      </c>
      <c r="F295" s="10" t="s">
        <v>303</v>
      </c>
      <c r="G295" s="11" t="s">
        <v>26</v>
      </c>
      <c r="H295" s="11">
        <v>40689</v>
      </c>
      <c r="I295" s="50" t="s">
        <v>2929</v>
      </c>
      <c r="J295" s="12" t="s">
        <v>21</v>
      </c>
      <c r="K295" s="10" t="s">
        <v>303</v>
      </c>
      <c r="L295" s="34" t="s">
        <v>2722</v>
      </c>
      <c r="M295" s="25" t="s">
        <v>2553</v>
      </c>
      <c r="N295" s="13" t="s">
        <v>2432</v>
      </c>
      <c r="O295" s="59">
        <v>6.1780821917808222</v>
      </c>
      <c r="P295" s="57" t="s">
        <v>2948</v>
      </c>
      <c r="Q295" t="s">
        <v>2960</v>
      </c>
      <c r="R295">
        <v>2</v>
      </c>
    </row>
    <row r="296" spans="1:18" ht="19.149999999999999" customHeight="1" x14ac:dyDescent="0.25">
      <c r="A296" s="10">
        <v>295</v>
      </c>
      <c r="B296" s="10" t="s">
        <v>612</v>
      </c>
      <c r="C296" s="10" t="s">
        <v>715</v>
      </c>
      <c r="D296" s="10" t="s">
        <v>12</v>
      </c>
      <c r="E296" s="10" t="s">
        <v>13</v>
      </c>
      <c r="F296" s="10" t="s">
        <v>303</v>
      </c>
      <c r="G296" s="11" t="s">
        <v>26</v>
      </c>
      <c r="H296" s="11">
        <v>40689</v>
      </c>
      <c r="I296" s="50" t="s">
        <v>2929</v>
      </c>
      <c r="J296" s="12" t="s">
        <v>21</v>
      </c>
      <c r="K296" s="10" t="s">
        <v>303</v>
      </c>
      <c r="L296" s="34" t="s">
        <v>2722</v>
      </c>
      <c r="M296" s="25" t="s">
        <v>2553</v>
      </c>
      <c r="N296" s="13" t="s">
        <v>2432</v>
      </c>
      <c r="O296" s="59">
        <v>6.1780821917808222</v>
      </c>
      <c r="P296" s="57" t="s">
        <v>2948</v>
      </c>
      <c r="Q296" t="s">
        <v>2960</v>
      </c>
      <c r="R296">
        <v>2</v>
      </c>
    </row>
    <row r="297" spans="1:18" ht="19.149999999999999" customHeight="1" x14ac:dyDescent="0.25">
      <c r="A297" s="10">
        <v>296</v>
      </c>
      <c r="B297" s="10" t="s">
        <v>612</v>
      </c>
      <c r="C297" s="10" t="s">
        <v>715</v>
      </c>
      <c r="D297" s="10" t="s">
        <v>12</v>
      </c>
      <c r="E297" s="10" t="s">
        <v>13</v>
      </c>
      <c r="F297" s="10" t="s">
        <v>303</v>
      </c>
      <c r="G297" s="11" t="s">
        <v>26</v>
      </c>
      <c r="H297" s="11">
        <v>40689</v>
      </c>
      <c r="I297" s="50" t="s">
        <v>2929</v>
      </c>
      <c r="J297" s="12" t="s">
        <v>588</v>
      </c>
      <c r="K297" s="10" t="s">
        <v>303</v>
      </c>
      <c r="L297" s="34" t="s">
        <v>2722</v>
      </c>
      <c r="M297" s="25" t="s">
        <v>2553</v>
      </c>
      <c r="N297" s="13" t="s">
        <v>2432</v>
      </c>
      <c r="O297" s="59">
        <v>6.1780821917808222</v>
      </c>
      <c r="P297" s="57" t="s">
        <v>2948</v>
      </c>
      <c r="Q297" t="s">
        <v>2960</v>
      </c>
      <c r="R297">
        <v>2</v>
      </c>
    </row>
    <row r="298" spans="1:18" ht="19.149999999999999" customHeight="1" x14ac:dyDescent="0.25">
      <c r="A298" s="10">
        <v>297</v>
      </c>
      <c r="B298" s="10" t="s">
        <v>612</v>
      </c>
      <c r="C298" s="10" t="s">
        <v>715</v>
      </c>
      <c r="D298" s="10" t="s">
        <v>12</v>
      </c>
      <c r="E298" s="10" t="s">
        <v>13</v>
      </c>
      <c r="F298" s="10" t="s">
        <v>303</v>
      </c>
      <c r="G298" s="11" t="s">
        <v>26</v>
      </c>
      <c r="H298" s="11">
        <v>40689</v>
      </c>
      <c r="I298" s="50" t="s">
        <v>2929</v>
      </c>
      <c r="J298" s="12" t="s">
        <v>588</v>
      </c>
      <c r="K298" s="10" t="s">
        <v>303</v>
      </c>
      <c r="L298" s="34" t="s">
        <v>2722</v>
      </c>
      <c r="M298" s="25" t="s">
        <v>2553</v>
      </c>
      <c r="N298" s="13" t="s">
        <v>2432</v>
      </c>
      <c r="O298" s="59">
        <v>6.1780821917808222</v>
      </c>
      <c r="P298" s="57" t="s">
        <v>2948</v>
      </c>
      <c r="Q298" t="s">
        <v>2960</v>
      </c>
      <c r="R298">
        <v>2</v>
      </c>
    </row>
    <row r="299" spans="1:18" ht="19.149999999999999" customHeight="1" x14ac:dyDescent="0.25">
      <c r="A299" s="10">
        <v>298</v>
      </c>
      <c r="B299" s="10" t="s">
        <v>612</v>
      </c>
      <c r="C299" s="10" t="s">
        <v>715</v>
      </c>
      <c r="D299" s="10" t="s">
        <v>12</v>
      </c>
      <c r="E299" s="10" t="s">
        <v>13</v>
      </c>
      <c r="F299" s="10" t="s">
        <v>303</v>
      </c>
      <c r="G299" s="11" t="s">
        <v>26</v>
      </c>
      <c r="H299" s="11">
        <v>40689</v>
      </c>
      <c r="I299" s="50" t="s">
        <v>2929</v>
      </c>
      <c r="J299" s="12" t="s">
        <v>588</v>
      </c>
      <c r="K299" s="10" t="s">
        <v>303</v>
      </c>
      <c r="L299" s="34" t="s">
        <v>2722</v>
      </c>
      <c r="M299" s="25" t="s">
        <v>2553</v>
      </c>
      <c r="N299" s="13" t="s">
        <v>2432</v>
      </c>
      <c r="O299" s="59">
        <v>6.1780821917808222</v>
      </c>
      <c r="P299" s="57" t="s">
        <v>2948</v>
      </c>
      <c r="Q299" t="s">
        <v>2960</v>
      </c>
      <c r="R299">
        <v>2</v>
      </c>
    </row>
    <row r="300" spans="1:18" ht="19.149999999999999" customHeight="1" x14ac:dyDescent="0.25">
      <c r="A300" s="10">
        <v>299</v>
      </c>
      <c r="B300" s="10" t="s">
        <v>612</v>
      </c>
      <c r="C300" s="10" t="s">
        <v>715</v>
      </c>
      <c r="D300" s="10" t="s">
        <v>12</v>
      </c>
      <c r="E300" s="10" t="s">
        <v>13</v>
      </c>
      <c r="F300" s="10" t="s">
        <v>303</v>
      </c>
      <c r="G300" s="11" t="s">
        <v>716</v>
      </c>
      <c r="H300" s="11">
        <v>40570</v>
      </c>
      <c r="I300" s="50" t="s">
        <v>2929</v>
      </c>
      <c r="J300" s="12" t="s">
        <v>588</v>
      </c>
      <c r="K300" s="10" t="s">
        <v>303</v>
      </c>
      <c r="L300" s="34" t="s">
        <v>2722</v>
      </c>
      <c r="M300" s="25" t="s">
        <v>2553</v>
      </c>
      <c r="N300" s="13" t="s">
        <v>2432</v>
      </c>
      <c r="O300" s="59">
        <v>6.5041095890410956</v>
      </c>
      <c r="P300" s="57" t="s">
        <v>2948</v>
      </c>
      <c r="Q300" t="s">
        <v>2960</v>
      </c>
      <c r="R300">
        <v>2</v>
      </c>
    </row>
    <row r="301" spans="1:18" ht="19.149999999999999" customHeight="1" x14ac:dyDescent="0.25">
      <c r="A301" s="10">
        <v>300</v>
      </c>
      <c r="B301" s="10" t="s">
        <v>612</v>
      </c>
      <c r="C301" s="10" t="s">
        <v>715</v>
      </c>
      <c r="D301" s="10" t="s">
        <v>12</v>
      </c>
      <c r="E301" s="10" t="s">
        <v>13</v>
      </c>
      <c r="F301" s="10" t="s">
        <v>303</v>
      </c>
      <c r="G301" s="11" t="s">
        <v>716</v>
      </c>
      <c r="H301" s="11">
        <v>40570</v>
      </c>
      <c r="I301" s="50" t="s">
        <v>2929</v>
      </c>
      <c r="J301" s="12" t="s">
        <v>588</v>
      </c>
      <c r="K301" s="10" t="s">
        <v>303</v>
      </c>
      <c r="L301" s="34" t="s">
        <v>2722</v>
      </c>
      <c r="M301" s="25" t="s">
        <v>2553</v>
      </c>
      <c r="N301" s="13" t="s">
        <v>2432</v>
      </c>
      <c r="O301" s="59">
        <v>6.5041095890410956</v>
      </c>
      <c r="P301" s="57" t="s">
        <v>2948</v>
      </c>
      <c r="Q301" t="s">
        <v>2960</v>
      </c>
      <c r="R301">
        <v>2</v>
      </c>
    </row>
    <row r="302" spans="1:18" ht="19.149999999999999" customHeight="1" x14ac:dyDescent="0.25">
      <c r="A302" s="10">
        <v>301</v>
      </c>
      <c r="B302" s="10" t="s">
        <v>717</v>
      </c>
      <c r="C302" s="10" t="s">
        <v>718</v>
      </c>
      <c r="D302" s="10" t="s">
        <v>116</v>
      </c>
      <c r="E302" s="10" t="s">
        <v>13</v>
      </c>
      <c r="F302" s="10" t="s">
        <v>78</v>
      </c>
      <c r="G302" s="11" t="s">
        <v>719</v>
      </c>
      <c r="H302" s="11">
        <v>42013</v>
      </c>
      <c r="I302" s="50" t="s">
        <v>2929</v>
      </c>
      <c r="J302" s="12" t="s">
        <v>588</v>
      </c>
      <c r="K302" s="10" t="s">
        <v>78</v>
      </c>
      <c r="L302" s="15" t="s">
        <v>2577</v>
      </c>
      <c r="M302" s="13" t="s">
        <v>2892</v>
      </c>
      <c r="N302" s="13" t="s">
        <v>2427</v>
      </c>
      <c r="O302" s="59">
        <v>2.5506849315068494</v>
      </c>
      <c r="P302" s="57" t="s">
        <v>2947</v>
      </c>
      <c r="Q302" t="s">
        <v>2960</v>
      </c>
      <c r="R302">
        <v>4</v>
      </c>
    </row>
    <row r="303" spans="1:18" ht="19.149999999999999" customHeight="1" x14ac:dyDescent="0.25">
      <c r="A303" s="10">
        <v>302</v>
      </c>
      <c r="B303" s="10" t="s">
        <v>458</v>
      </c>
      <c r="C303" s="10" t="s">
        <v>720</v>
      </c>
      <c r="D303" s="10" t="s">
        <v>721</v>
      </c>
      <c r="E303" s="10" t="s">
        <v>13</v>
      </c>
      <c r="F303" s="10" t="s">
        <v>461</v>
      </c>
      <c r="G303" s="11" t="s">
        <v>722</v>
      </c>
      <c r="H303" s="11">
        <v>42038</v>
      </c>
      <c r="I303" s="47" t="s">
        <v>2928</v>
      </c>
      <c r="J303" s="12" t="s">
        <v>723</v>
      </c>
      <c r="K303" s="10" t="s">
        <v>461</v>
      </c>
      <c r="L303" s="20" t="s">
        <v>2409</v>
      </c>
      <c r="M303" s="36" t="s">
        <v>2888</v>
      </c>
      <c r="N303" s="13" t="s">
        <v>2432</v>
      </c>
      <c r="O303" s="59">
        <v>2.4821917808219176</v>
      </c>
      <c r="P303" s="57" t="s">
        <v>2947</v>
      </c>
      <c r="Q303" t="s">
        <v>2960</v>
      </c>
      <c r="R303">
        <v>4</v>
      </c>
    </row>
    <row r="304" spans="1:18" ht="19.149999999999999" customHeight="1" x14ac:dyDescent="0.25">
      <c r="A304" s="10">
        <v>303</v>
      </c>
      <c r="B304" s="10" t="s">
        <v>458</v>
      </c>
      <c r="C304" s="10" t="s">
        <v>720</v>
      </c>
      <c r="D304" s="10" t="s">
        <v>721</v>
      </c>
      <c r="E304" s="10" t="s">
        <v>13</v>
      </c>
      <c r="F304" s="10" t="s">
        <v>461</v>
      </c>
      <c r="G304" s="11" t="s">
        <v>724</v>
      </c>
      <c r="H304" s="11">
        <v>41913</v>
      </c>
      <c r="I304" s="50" t="s">
        <v>2929</v>
      </c>
      <c r="J304" s="12" t="s">
        <v>21</v>
      </c>
      <c r="K304" s="10" t="s">
        <v>461</v>
      </c>
      <c r="L304" s="20" t="s">
        <v>2409</v>
      </c>
      <c r="M304" s="36" t="s">
        <v>2888</v>
      </c>
      <c r="N304" s="13" t="s">
        <v>2432</v>
      </c>
      <c r="O304" s="59">
        <v>2.8246575342465752</v>
      </c>
      <c r="P304" s="57" t="s">
        <v>2947</v>
      </c>
      <c r="Q304" t="s">
        <v>2960</v>
      </c>
      <c r="R304">
        <v>4</v>
      </c>
    </row>
    <row r="305" spans="1:18" ht="19.149999999999999" customHeight="1" x14ac:dyDescent="0.25">
      <c r="A305" s="10">
        <v>304</v>
      </c>
      <c r="B305" s="10" t="s">
        <v>458</v>
      </c>
      <c r="C305" s="10" t="s">
        <v>720</v>
      </c>
      <c r="D305" s="10" t="s">
        <v>721</v>
      </c>
      <c r="E305" s="10" t="s">
        <v>13</v>
      </c>
      <c r="F305" s="10" t="s">
        <v>461</v>
      </c>
      <c r="G305" s="11" t="s">
        <v>724</v>
      </c>
      <c r="H305" s="11">
        <v>41913</v>
      </c>
      <c r="I305" s="50" t="s">
        <v>2929</v>
      </c>
      <c r="J305" s="12" t="s">
        <v>21</v>
      </c>
      <c r="K305" s="10" t="s">
        <v>461</v>
      </c>
      <c r="L305" s="20" t="s">
        <v>2409</v>
      </c>
      <c r="M305" s="36" t="s">
        <v>2888</v>
      </c>
      <c r="N305" s="13" t="s">
        <v>2432</v>
      </c>
      <c r="O305" s="59">
        <v>2.8246575342465752</v>
      </c>
      <c r="P305" s="57" t="s">
        <v>2947</v>
      </c>
      <c r="Q305" t="s">
        <v>2960</v>
      </c>
      <c r="R305">
        <v>4</v>
      </c>
    </row>
    <row r="306" spans="1:18" ht="19.149999999999999" customHeight="1" x14ac:dyDescent="0.25">
      <c r="A306" s="10">
        <v>305</v>
      </c>
      <c r="B306" s="10" t="s">
        <v>458</v>
      </c>
      <c r="C306" s="10" t="s">
        <v>720</v>
      </c>
      <c r="D306" s="10" t="s">
        <v>721</v>
      </c>
      <c r="E306" s="10" t="s">
        <v>13</v>
      </c>
      <c r="F306" s="10" t="s">
        <v>461</v>
      </c>
      <c r="G306" s="11" t="s">
        <v>724</v>
      </c>
      <c r="H306" s="11">
        <v>41913</v>
      </c>
      <c r="I306" s="50" t="s">
        <v>2929</v>
      </c>
      <c r="J306" s="12" t="s">
        <v>21</v>
      </c>
      <c r="K306" s="10" t="s">
        <v>461</v>
      </c>
      <c r="L306" s="20" t="s">
        <v>2409</v>
      </c>
      <c r="M306" s="36" t="s">
        <v>2888</v>
      </c>
      <c r="N306" s="13" t="s">
        <v>2432</v>
      </c>
      <c r="O306" s="59">
        <v>2.8246575342465752</v>
      </c>
      <c r="P306" s="57" t="s">
        <v>2947</v>
      </c>
      <c r="Q306" t="s">
        <v>2960</v>
      </c>
      <c r="R306">
        <v>4</v>
      </c>
    </row>
    <row r="307" spans="1:18" ht="19.149999999999999" customHeight="1" x14ac:dyDescent="0.25">
      <c r="A307" s="10">
        <v>306</v>
      </c>
      <c r="B307" s="10" t="s">
        <v>458</v>
      </c>
      <c r="C307" s="10" t="s">
        <v>720</v>
      </c>
      <c r="D307" s="10" t="s">
        <v>721</v>
      </c>
      <c r="E307" s="10" t="s">
        <v>13</v>
      </c>
      <c r="F307" s="10" t="s">
        <v>461</v>
      </c>
      <c r="G307" s="11" t="s">
        <v>724</v>
      </c>
      <c r="H307" s="11">
        <v>41913</v>
      </c>
      <c r="I307" s="50" t="s">
        <v>2929</v>
      </c>
      <c r="J307" s="12" t="s">
        <v>21</v>
      </c>
      <c r="K307" s="10" t="s">
        <v>461</v>
      </c>
      <c r="L307" s="20" t="s">
        <v>2409</v>
      </c>
      <c r="M307" s="36" t="s">
        <v>2888</v>
      </c>
      <c r="N307" s="13" t="s">
        <v>2432</v>
      </c>
      <c r="O307" s="59">
        <v>2.8246575342465752</v>
      </c>
      <c r="P307" s="57" t="s">
        <v>2947</v>
      </c>
      <c r="Q307" t="s">
        <v>2960</v>
      </c>
      <c r="R307">
        <v>4</v>
      </c>
    </row>
    <row r="308" spans="1:18" ht="19.149999999999999" customHeight="1" x14ac:dyDescent="0.25">
      <c r="A308" s="10">
        <v>307</v>
      </c>
      <c r="B308" s="10" t="s">
        <v>458</v>
      </c>
      <c r="C308" s="10" t="s">
        <v>720</v>
      </c>
      <c r="D308" s="10" t="s">
        <v>721</v>
      </c>
      <c r="E308" s="10" t="s">
        <v>13</v>
      </c>
      <c r="F308" s="10" t="s">
        <v>461</v>
      </c>
      <c r="G308" s="11" t="s">
        <v>725</v>
      </c>
      <c r="H308" s="11">
        <v>41850</v>
      </c>
      <c r="I308" s="50" t="s">
        <v>2929</v>
      </c>
      <c r="J308" s="12" t="s">
        <v>588</v>
      </c>
      <c r="K308" s="10" t="s">
        <v>461</v>
      </c>
      <c r="L308" s="20" t="s">
        <v>2409</v>
      </c>
      <c r="M308" s="36" t="s">
        <v>2888</v>
      </c>
      <c r="N308" s="13" t="s">
        <v>2432</v>
      </c>
      <c r="O308" s="59">
        <v>2.9972602739726026</v>
      </c>
      <c r="P308" s="57" t="s">
        <v>2947</v>
      </c>
      <c r="Q308" t="s">
        <v>2960</v>
      </c>
      <c r="R308">
        <v>4</v>
      </c>
    </row>
    <row r="309" spans="1:18" ht="19.149999999999999" customHeight="1" x14ac:dyDescent="0.25">
      <c r="A309" s="10">
        <v>308</v>
      </c>
      <c r="B309" s="10" t="s">
        <v>458</v>
      </c>
      <c r="C309" s="10" t="s">
        <v>720</v>
      </c>
      <c r="D309" s="10" t="s">
        <v>721</v>
      </c>
      <c r="E309" s="10" t="s">
        <v>13</v>
      </c>
      <c r="F309" s="10" t="s">
        <v>461</v>
      </c>
      <c r="G309" s="11" t="s">
        <v>725</v>
      </c>
      <c r="H309" s="11">
        <v>41850</v>
      </c>
      <c r="I309" s="50" t="s">
        <v>2929</v>
      </c>
      <c r="J309" s="12" t="s">
        <v>588</v>
      </c>
      <c r="K309" s="10" t="s">
        <v>461</v>
      </c>
      <c r="L309" s="20" t="s">
        <v>2409</v>
      </c>
      <c r="M309" s="36" t="s">
        <v>2888</v>
      </c>
      <c r="N309" s="13" t="s">
        <v>2432</v>
      </c>
      <c r="O309" s="59">
        <v>2.9972602739726026</v>
      </c>
      <c r="P309" s="57" t="s">
        <v>2947</v>
      </c>
      <c r="Q309" t="s">
        <v>2960</v>
      </c>
      <c r="R309">
        <v>4</v>
      </c>
    </row>
    <row r="310" spans="1:18" ht="19.149999999999999" customHeight="1" x14ac:dyDescent="0.25">
      <c r="A310" s="10">
        <v>309</v>
      </c>
      <c r="B310" s="10" t="s">
        <v>726</v>
      </c>
      <c r="C310" s="10" t="s">
        <v>727</v>
      </c>
      <c r="D310" s="10" t="s">
        <v>116</v>
      </c>
      <c r="E310" s="10" t="s">
        <v>13</v>
      </c>
      <c r="F310" s="10" t="s">
        <v>303</v>
      </c>
      <c r="G310" s="11" t="s">
        <v>728</v>
      </c>
      <c r="H310" s="11">
        <v>40151</v>
      </c>
      <c r="I310" s="50" t="s">
        <v>2929</v>
      </c>
      <c r="J310" s="12" t="s">
        <v>588</v>
      </c>
      <c r="K310" s="10" t="s">
        <v>303</v>
      </c>
      <c r="L310" s="26" t="s">
        <v>2652</v>
      </c>
      <c r="M310" s="25" t="s">
        <v>2892</v>
      </c>
      <c r="N310" s="13" t="s">
        <v>2427</v>
      </c>
      <c r="O310" s="59">
        <v>7.6520547945205477</v>
      </c>
      <c r="P310" s="57" t="s">
        <v>2948</v>
      </c>
      <c r="Q310" t="s">
        <v>2960</v>
      </c>
      <c r="R310">
        <v>4</v>
      </c>
    </row>
    <row r="311" spans="1:18" ht="19.149999999999999" customHeight="1" x14ac:dyDescent="0.25">
      <c r="A311" s="10">
        <v>310</v>
      </c>
      <c r="B311" s="10" t="s">
        <v>458</v>
      </c>
      <c r="C311" s="10" t="s">
        <v>720</v>
      </c>
      <c r="D311" s="10" t="s">
        <v>721</v>
      </c>
      <c r="E311" s="10" t="s">
        <v>13</v>
      </c>
      <c r="F311" s="10" t="s">
        <v>461</v>
      </c>
      <c r="G311" s="11" t="s">
        <v>39</v>
      </c>
      <c r="H311" s="11">
        <v>42757</v>
      </c>
      <c r="I311" s="47" t="s">
        <v>2928</v>
      </c>
      <c r="J311" s="12" t="s">
        <v>559</v>
      </c>
      <c r="K311" s="10" t="s">
        <v>461</v>
      </c>
      <c r="L311" s="20" t="s">
        <v>2409</v>
      </c>
      <c r="M311" s="36" t="s">
        <v>2888</v>
      </c>
      <c r="N311" s="13" t="s">
        <v>2432</v>
      </c>
      <c r="O311" s="59">
        <v>0.51232876712328768</v>
      </c>
      <c r="P311" s="57" t="s">
        <v>2946</v>
      </c>
      <c r="Q311" t="s">
        <v>2960</v>
      </c>
      <c r="R311">
        <v>4</v>
      </c>
    </row>
    <row r="312" spans="1:18" ht="19.149999999999999" customHeight="1" x14ac:dyDescent="0.25">
      <c r="A312" s="10">
        <v>311</v>
      </c>
      <c r="B312" s="10" t="s">
        <v>458</v>
      </c>
      <c r="C312" s="10" t="s">
        <v>720</v>
      </c>
      <c r="D312" s="10" t="s">
        <v>721</v>
      </c>
      <c r="E312" s="10" t="s">
        <v>13</v>
      </c>
      <c r="F312" s="10" t="s">
        <v>461</v>
      </c>
      <c r="G312" s="11" t="s">
        <v>729</v>
      </c>
      <c r="H312" s="11">
        <v>42518</v>
      </c>
      <c r="I312" s="47" t="s">
        <v>2928</v>
      </c>
      <c r="J312" s="12" t="s">
        <v>730</v>
      </c>
      <c r="K312" s="10" t="s">
        <v>461</v>
      </c>
      <c r="L312" s="20" t="s">
        <v>2409</v>
      </c>
      <c r="M312" s="36" t="s">
        <v>2888</v>
      </c>
      <c r="N312" s="13" t="s">
        <v>2432</v>
      </c>
      <c r="O312" s="59">
        <v>1.167123287671233</v>
      </c>
      <c r="P312" s="57" t="s">
        <v>2946</v>
      </c>
      <c r="Q312" t="s">
        <v>2960</v>
      </c>
      <c r="R312">
        <v>4</v>
      </c>
    </row>
    <row r="313" spans="1:18" ht="19.149999999999999" customHeight="1" x14ac:dyDescent="0.25">
      <c r="A313" s="10">
        <v>312</v>
      </c>
      <c r="B313" s="10" t="s">
        <v>458</v>
      </c>
      <c r="C313" s="10" t="s">
        <v>720</v>
      </c>
      <c r="D313" s="10" t="s">
        <v>721</v>
      </c>
      <c r="E313" s="10" t="s">
        <v>13</v>
      </c>
      <c r="F313" s="10" t="s">
        <v>461</v>
      </c>
      <c r="G313" s="11" t="s">
        <v>729</v>
      </c>
      <c r="H313" s="11">
        <v>42518</v>
      </c>
      <c r="I313" s="47" t="s">
        <v>2928</v>
      </c>
      <c r="J313" s="12" t="s">
        <v>730</v>
      </c>
      <c r="K313" s="10" t="s">
        <v>461</v>
      </c>
      <c r="L313" s="20" t="s">
        <v>2409</v>
      </c>
      <c r="M313" s="36" t="s">
        <v>2888</v>
      </c>
      <c r="N313" s="13" t="s">
        <v>2432</v>
      </c>
      <c r="O313" s="59">
        <v>1.167123287671233</v>
      </c>
      <c r="P313" s="57" t="s">
        <v>2946</v>
      </c>
      <c r="Q313" t="s">
        <v>2960</v>
      </c>
      <c r="R313">
        <v>4</v>
      </c>
    </row>
    <row r="314" spans="1:18" ht="19.149999999999999" customHeight="1" x14ac:dyDescent="0.25">
      <c r="A314" s="10">
        <v>313</v>
      </c>
      <c r="B314" s="10" t="s">
        <v>458</v>
      </c>
      <c r="C314" s="10" t="s">
        <v>720</v>
      </c>
      <c r="D314" s="10" t="s">
        <v>721</v>
      </c>
      <c r="E314" s="10" t="s">
        <v>13</v>
      </c>
      <c r="F314" s="10" t="s">
        <v>461</v>
      </c>
      <c r="G314" s="11" t="s">
        <v>729</v>
      </c>
      <c r="H314" s="11">
        <v>42518</v>
      </c>
      <c r="I314" s="47" t="s">
        <v>2928</v>
      </c>
      <c r="J314" s="12" t="s">
        <v>730</v>
      </c>
      <c r="K314" s="10" t="s">
        <v>461</v>
      </c>
      <c r="L314" s="20" t="s">
        <v>2409</v>
      </c>
      <c r="M314" s="36" t="s">
        <v>2888</v>
      </c>
      <c r="N314" s="13" t="s">
        <v>2432</v>
      </c>
      <c r="O314" s="59">
        <v>1.167123287671233</v>
      </c>
      <c r="P314" s="57" t="s">
        <v>2946</v>
      </c>
      <c r="Q314" t="s">
        <v>2960</v>
      </c>
      <c r="R314">
        <v>4</v>
      </c>
    </row>
    <row r="315" spans="1:18" ht="19.149999999999999" customHeight="1" x14ac:dyDescent="0.25">
      <c r="A315" s="10">
        <v>314</v>
      </c>
      <c r="B315" s="10" t="s">
        <v>458</v>
      </c>
      <c r="C315" s="10" t="s">
        <v>720</v>
      </c>
      <c r="D315" s="10" t="s">
        <v>721</v>
      </c>
      <c r="E315" s="10" t="s">
        <v>13</v>
      </c>
      <c r="F315" s="10" t="s">
        <v>461</v>
      </c>
      <c r="G315" s="11" t="s">
        <v>729</v>
      </c>
      <c r="H315" s="11">
        <v>42518</v>
      </c>
      <c r="I315" s="47" t="s">
        <v>2928</v>
      </c>
      <c r="J315" s="12" t="s">
        <v>730</v>
      </c>
      <c r="K315" s="10" t="s">
        <v>461</v>
      </c>
      <c r="L315" s="20" t="s">
        <v>2409</v>
      </c>
      <c r="M315" s="36" t="s">
        <v>2888</v>
      </c>
      <c r="N315" s="13" t="s">
        <v>2432</v>
      </c>
      <c r="O315" s="59">
        <v>1.167123287671233</v>
      </c>
      <c r="P315" s="57" t="s">
        <v>2946</v>
      </c>
      <c r="Q315" t="s">
        <v>2960</v>
      </c>
      <c r="R315">
        <v>4</v>
      </c>
    </row>
    <row r="316" spans="1:18" ht="19.149999999999999" customHeight="1" x14ac:dyDescent="0.25">
      <c r="A316" s="10">
        <v>315</v>
      </c>
      <c r="B316" s="10" t="s">
        <v>571</v>
      </c>
      <c r="C316" s="10" t="s">
        <v>731</v>
      </c>
      <c r="D316" s="10" t="s">
        <v>573</v>
      </c>
      <c r="E316" s="10" t="s">
        <v>13</v>
      </c>
      <c r="F316" s="10" t="s">
        <v>78</v>
      </c>
      <c r="G316" s="11" t="s">
        <v>732</v>
      </c>
      <c r="H316" s="11">
        <v>37742</v>
      </c>
      <c r="I316" s="50" t="s">
        <v>2929</v>
      </c>
      <c r="J316" s="12" t="s">
        <v>588</v>
      </c>
      <c r="K316" s="10" t="s">
        <v>78</v>
      </c>
      <c r="L316" s="15" t="s">
        <v>2572</v>
      </c>
      <c r="M316" s="13" t="s">
        <v>2553</v>
      </c>
      <c r="N316" s="13" t="s">
        <v>2427</v>
      </c>
      <c r="O316" s="59">
        <v>14.252054794520548</v>
      </c>
      <c r="P316" s="57" t="s">
        <v>2949</v>
      </c>
      <c r="Q316" t="s">
        <v>2960</v>
      </c>
      <c r="R316">
        <v>2</v>
      </c>
    </row>
    <row r="317" spans="1:18" ht="19.149999999999999" customHeight="1" x14ac:dyDescent="0.25">
      <c r="A317" s="10">
        <v>316</v>
      </c>
      <c r="B317" s="10" t="s">
        <v>733</v>
      </c>
      <c r="C317" s="10" t="s">
        <v>734</v>
      </c>
      <c r="D317" s="10" t="s">
        <v>573</v>
      </c>
      <c r="E317" s="10" t="s">
        <v>13</v>
      </c>
      <c r="F317" s="10" t="s">
        <v>78</v>
      </c>
      <c r="G317" s="11" t="s">
        <v>732</v>
      </c>
      <c r="H317" s="11">
        <v>37742</v>
      </c>
      <c r="I317" s="50" t="s">
        <v>2929</v>
      </c>
      <c r="J317" s="12" t="s">
        <v>588</v>
      </c>
      <c r="K317" s="10" t="s">
        <v>78</v>
      </c>
      <c r="L317" s="15" t="s">
        <v>2545</v>
      </c>
      <c r="M317" s="13" t="s">
        <v>2553</v>
      </c>
      <c r="N317" s="13" t="s">
        <v>2427</v>
      </c>
      <c r="O317" s="59">
        <v>14.252054794520548</v>
      </c>
      <c r="P317" s="57" t="s">
        <v>2949</v>
      </c>
      <c r="Q317" t="s">
        <v>2960</v>
      </c>
      <c r="R317">
        <v>2</v>
      </c>
    </row>
    <row r="318" spans="1:18" ht="19.149999999999999" customHeight="1" x14ac:dyDescent="0.25">
      <c r="A318" s="10">
        <v>317</v>
      </c>
      <c r="B318" s="10" t="s">
        <v>578</v>
      </c>
      <c r="C318" s="10" t="s">
        <v>735</v>
      </c>
      <c r="D318" s="10" t="s">
        <v>116</v>
      </c>
      <c r="E318" s="10" t="s">
        <v>13</v>
      </c>
      <c r="F318" s="10" t="s">
        <v>191</v>
      </c>
      <c r="G318" s="11" t="s">
        <v>48</v>
      </c>
      <c r="H318" s="11">
        <v>40689</v>
      </c>
      <c r="I318" s="50" t="s">
        <v>2929</v>
      </c>
      <c r="J318" s="12" t="s">
        <v>588</v>
      </c>
      <c r="K318" s="10" t="s">
        <v>191</v>
      </c>
      <c r="L318" s="37" t="s">
        <v>2449</v>
      </c>
      <c r="M318" s="36" t="s">
        <v>2892</v>
      </c>
      <c r="N318" s="13" t="s">
        <v>2427</v>
      </c>
      <c r="O318" s="59">
        <v>6.1780821917808222</v>
      </c>
      <c r="P318" s="57" t="s">
        <v>2948</v>
      </c>
      <c r="Q318" t="s">
        <v>2960</v>
      </c>
      <c r="R318">
        <v>1</v>
      </c>
    </row>
    <row r="319" spans="1:18" ht="19.149999999999999" customHeight="1" x14ac:dyDescent="0.25">
      <c r="A319" s="10">
        <v>318</v>
      </c>
      <c r="B319" s="10" t="s">
        <v>736</v>
      </c>
      <c r="C319" s="10" t="s">
        <v>737</v>
      </c>
      <c r="D319" s="10" t="s">
        <v>213</v>
      </c>
      <c r="E319" s="10" t="s">
        <v>13</v>
      </c>
      <c r="F319" s="10" t="s">
        <v>191</v>
      </c>
      <c r="G319" s="11" t="s">
        <v>738</v>
      </c>
      <c r="H319" s="11">
        <v>39905</v>
      </c>
      <c r="I319" s="50" t="s">
        <v>2929</v>
      </c>
      <c r="J319" s="12" t="s">
        <v>588</v>
      </c>
      <c r="K319" s="10" t="s">
        <v>191</v>
      </c>
      <c r="L319" s="15" t="s">
        <v>1047</v>
      </c>
      <c r="M319" s="36" t="s">
        <v>2886</v>
      </c>
      <c r="N319" s="36" t="s">
        <v>2428</v>
      </c>
      <c r="O319" s="59">
        <v>8.3260273972602743</v>
      </c>
      <c r="P319" s="57" t="s">
        <v>2949</v>
      </c>
      <c r="Q319" t="s">
        <v>2960</v>
      </c>
      <c r="R319">
        <v>2</v>
      </c>
    </row>
    <row r="320" spans="1:18" ht="19.149999999999999" customHeight="1" x14ac:dyDescent="0.25">
      <c r="A320" s="10">
        <v>319</v>
      </c>
      <c r="B320" s="38" t="s">
        <v>2873</v>
      </c>
      <c r="C320" s="10" t="s">
        <v>739</v>
      </c>
      <c r="D320" s="10" t="s">
        <v>213</v>
      </c>
      <c r="E320" s="10" t="s">
        <v>13</v>
      </c>
      <c r="F320" s="10" t="s">
        <v>191</v>
      </c>
      <c r="G320" s="11" t="s">
        <v>547</v>
      </c>
      <c r="H320" s="11">
        <v>40554</v>
      </c>
      <c r="I320" s="50" t="s">
        <v>2929</v>
      </c>
      <c r="J320" s="12" t="s">
        <v>588</v>
      </c>
      <c r="K320" s="10" t="s">
        <v>191</v>
      </c>
      <c r="L320" s="15" t="s">
        <v>1047</v>
      </c>
      <c r="M320" s="36" t="s">
        <v>2886</v>
      </c>
      <c r="N320" s="36" t="s">
        <v>2428</v>
      </c>
      <c r="O320" s="59">
        <v>6.5479452054794525</v>
      </c>
      <c r="P320" s="57" t="s">
        <v>2948</v>
      </c>
      <c r="Q320" t="s">
        <v>2960</v>
      </c>
      <c r="R320">
        <v>2</v>
      </c>
    </row>
    <row r="321" spans="1:18" ht="19.149999999999999" customHeight="1" x14ac:dyDescent="0.25">
      <c r="A321" s="10">
        <v>320</v>
      </c>
      <c r="B321" s="10" t="s">
        <v>740</v>
      </c>
      <c r="C321" s="10" t="s">
        <v>325</v>
      </c>
      <c r="D321" s="10" t="s">
        <v>741</v>
      </c>
      <c r="E321" s="10" t="s">
        <v>13</v>
      </c>
      <c r="F321" s="10" t="s">
        <v>78</v>
      </c>
      <c r="G321" s="11" t="s">
        <v>742</v>
      </c>
      <c r="H321" s="11">
        <v>38538</v>
      </c>
      <c r="I321" s="50" t="s">
        <v>2929</v>
      </c>
      <c r="J321" s="12" t="s">
        <v>588</v>
      </c>
      <c r="K321" s="10" t="s">
        <v>78</v>
      </c>
      <c r="L321" s="15" t="s">
        <v>2578</v>
      </c>
      <c r="M321" s="13" t="s">
        <v>2892</v>
      </c>
      <c r="N321" s="13" t="s">
        <v>2427</v>
      </c>
      <c r="O321" s="59">
        <v>12.07123287671233</v>
      </c>
      <c r="P321" s="57" t="s">
        <v>2949</v>
      </c>
      <c r="Q321" t="s">
        <v>2960</v>
      </c>
      <c r="R321">
        <v>4</v>
      </c>
    </row>
    <row r="322" spans="1:18" ht="19.149999999999999" customHeight="1" x14ac:dyDescent="0.25">
      <c r="A322" s="10">
        <v>321</v>
      </c>
      <c r="B322" s="10" t="s">
        <v>743</v>
      </c>
      <c r="C322" s="10" t="s">
        <v>744</v>
      </c>
      <c r="D322" s="10" t="s">
        <v>744</v>
      </c>
      <c r="E322" s="10" t="s">
        <v>13</v>
      </c>
      <c r="F322" s="10" t="s">
        <v>303</v>
      </c>
      <c r="G322" s="11" t="s">
        <v>745</v>
      </c>
      <c r="H322" s="11">
        <v>40469</v>
      </c>
      <c r="I322" s="50" t="s">
        <v>2929</v>
      </c>
      <c r="J322" s="12" t="s">
        <v>588</v>
      </c>
      <c r="K322" s="10" t="s">
        <v>303</v>
      </c>
      <c r="L322" s="26" t="s">
        <v>2646</v>
      </c>
      <c r="M322" s="25" t="s">
        <v>2892</v>
      </c>
      <c r="N322" s="13" t="s">
        <v>2427</v>
      </c>
      <c r="O322" s="59">
        <v>6.7808219178082192</v>
      </c>
      <c r="P322" s="57" t="s">
        <v>2948</v>
      </c>
      <c r="Q322" t="s">
        <v>2960</v>
      </c>
      <c r="R322">
        <v>4</v>
      </c>
    </row>
    <row r="323" spans="1:18" ht="19.149999999999999" customHeight="1" x14ac:dyDescent="0.25">
      <c r="A323" s="10">
        <v>322</v>
      </c>
      <c r="B323" s="10" t="s">
        <v>746</v>
      </c>
      <c r="C323" s="10" t="s">
        <v>747</v>
      </c>
      <c r="D323" s="10" t="s">
        <v>748</v>
      </c>
      <c r="E323" s="10" t="s">
        <v>13</v>
      </c>
      <c r="F323" s="10" t="s">
        <v>78</v>
      </c>
      <c r="G323" s="11" t="s">
        <v>644</v>
      </c>
      <c r="H323" s="11">
        <v>39591</v>
      </c>
      <c r="I323" s="50" t="s">
        <v>2929</v>
      </c>
      <c r="J323" s="12" t="s">
        <v>588</v>
      </c>
      <c r="K323" s="10" t="s">
        <v>78</v>
      </c>
      <c r="L323" s="15" t="s">
        <v>2579</v>
      </c>
      <c r="M323" s="13" t="s">
        <v>2547</v>
      </c>
      <c r="N323" s="13" t="s">
        <v>2432</v>
      </c>
      <c r="O323" s="59">
        <v>9.1863013698630134</v>
      </c>
      <c r="P323" s="57" t="s">
        <v>2949</v>
      </c>
      <c r="Q323" t="s">
        <v>2960</v>
      </c>
      <c r="R323">
        <v>1</v>
      </c>
    </row>
    <row r="324" spans="1:18" ht="19.149999999999999" customHeight="1" x14ac:dyDescent="0.25">
      <c r="A324" s="10">
        <v>323</v>
      </c>
      <c r="B324" s="38" t="s">
        <v>2787</v>
      </c>
      <c r="C324" s="10" t="s">
        <v>750</v>
      </c>
      <c r="D324" s="10" t="s">
        <v>751</v>
      </c>
      <c r="E324" s="10" t="s">
        <v>13</v>
      </c>
      <c r="F324" s="10" t="s">
        <v>589</v>
      </c>
      <c r="G324" s="11" t="s">
        <v>395</v>
      </c>
      <c r="H324" s="11">
        <v>41845</v>
      </c>
      <c r="I324" s="50" t="s">
        <v>2929</v>
      </c>
      <c r="J324" s="12" t="s">
        <v>588</v>
      </c>
      <c r="K324" s="10" t="s">
        <v>589</v>
      </c>
      <c r="L324" s="15" t="s">
        <v>749</v>
      </c>
      <c r="M324" s="36" t="s">
        <v>2412</v>
      </c>
      <c r="N324" s="13" t="s">
        <v>2427</v>
      </c>
      <c r="O324" s="59">
        <v>3.010958904109589</v>
      </c>
      <c r="P324" s="57" t="s">
        <v>2948</v>
      </c>
      <c r="Q324" t="s">
        <v>2960</v>
      </c>
      <c r="R324">
        <v>2</v>
      </c>
    </row>
    <row r="325" spans="1:18" ht="19.149999999999999" customHeight="1" x14ac:dyDescent="0.25">
      <c r="A325" s="10">
        <v>324</v>
      </c>
      <c r="B325" s="10" t="s">
        <v>614</v>
      </c>
      <c r="C325" s="10" t="s">
        <v>752</v>
      </c>
      <c r="D325" s="10" t="s">
        <v>753</v>
      </c>
      <c r="E325" s="10" t="s">
        <v>13</v>
      </c>
      <c r="F325" s="10" t="s">
        <v>303</v>
      </c>
      <c r="G325" s="11" t="s">
        <v>754</v>
      </c>
      <c r="H325" s="11">
        <v>41037</v>
      </c>
      <c r="I325" s="50" t="s">
        <v>2929</v>
      </c>
      <c r="J325" s="12" t="s">
        <v>588</v>
      </c>
      <c r="K325" s="10" t="s">
        <v>303</v>
      </c>
      <c r="L325" s="26" t="s">
        <v>2654</v>
      </c>
      <c r="M325" s="36" t="s">
        <v>2888</v>
      </c>
      <c r="N325" s="13" t="s">
        <v>2432</v>
      </c>
      <c r="O325" s="59">
        <v>5.2246575342465755</v>
      </c>
      <c r="P325" s="57" t="s">
        <v>2948</v>
      </c>
      <c r="Q325" t="s">
        <v>2960</v>
      </c>
      <c r="R325">
        <v>4</v>
      </c>
    </row>
    <row r="326" spans="1:18" ht="19.149999999999999" customHeight="1" x14ac:dyDescent="0.25">
      <c r="A326" s="10">
        <v>325</v>
      </c>
      <c r="B326" s="10" t="s">
        <v>755</v>
      </c>
      <c r="C326" s="10" t="s">
        <v>756</v>
      </c>
      <c r="D326" s="10" t="s">
        <v>757</v>
      </c>
      <c r="E326" s="10" t="s">
        <v>13</v>
      </c>
      <c r="F326" s="10" t="s">
        <v>143</v>
      </c>
      <c r="G326" s="11" t="s">
        <v>348</v>
      </c>
      <c r="H326" s="11">
        <v>40889</v>
      </c>
      <c r="I326" s="50" t="s">
        <v>2929</v>
      </c>
      <c r="J326" s="12" t="s">
        <v>588</v>
      </c>
      <c r="K326" s="10" t="s">
        <v>143</v>
      </c>
      <c r="L326" s="15" t="s">
        <v>2538</v>
      </c>
      <c r="M326" s="13" t="s">
        <v>2915</v>
      </c>
      <c r="N326" s="13" t="s">
        <v>2432</v>
      </c>
      <c r="O326" s="59">
        <v>5.6301369863013697</v>
      </c>
      <c r="P326" s="57" t="s">
        <v>2948</v>
      </c>
      <c r="Q326" t="s">
        <v>2960</v>
      </c>
      <c r="R326">
        <v>2</v>
      </c>
    </row>
    <row r="327" spans="1:18" ht="19.149999999999999" customHeight="1" x14ac:dyDescent="0.25">
      <c r="A327" s="10">
        <v>326</v>
      </c>
      <c r="B327" s="10" t="s">
        <v>749</v>
      </c>
      <c r="C327" s="10" t="s">
        <v>758</v>
      </c>
      <c r="D327" s="10" t="s">
        <v>759</v>
      </c>
      <c r="E327" s="10" t="s">
        <v>13</v>
      </c>
      <c r="F327" s="10" t="s">
        <v>82</v>
      </c>
      <c r="G327" s="11" t="s">
        <v>760</v>
      </c>
      <c r="H327" s="11">
        <v>38370</v>
      </c>
      <c r="I327" s="50" t="s">
        <v>2929</v>
      </c>
      <c r="J327" s="12" t="s">
        <v>21</v>
      </c>
      <c r="K327" s="10" t="s">
        <v>82</v>
      </c>
      <c r="L327" s="15" t="s">
        <v>749</v>
      </c>
      <c r="M327" s="36" t="s">
        <v>2412</v>
      </c>
      <c r="N327" s="13" t="s">
        <v>2427</v>
      </c>
      <c r="O327" s="59">
        <v>12.531506849315068</v>
      </c>
      <c r="P327" s="57" t="s">
        <v>2949</v>
      </c>
      <c r="Q327" t="s">
        <v>2960</v>
      </c>
      <c r="R327">
        <v>2</v>
      </c>
    </row>
    <row r="328" spans="1:18" ht="19.149999999999999" customHeight="1" x14ac:dyDescent="0.25">
      <c r="A328" s="10">
        <v>327</v>
      </c>
      <c r="B328" s="10" t="s">
        <v>535</v>
      </c>
      <c r="C328" s="10" t="s">
        <v>761</v>
      </c>
      <c r="D328" s="10" t="s">
        <v>762</v>
      </c>
      <c r="E328" s="10" t="s">
        <v>13</v>
      </c>
      <c r="F328" s="10" t="s">
        <v>175</v>
      </c>
      <c r="G328" s="11" t="s">
        <v>27</v>
      </c>
      <c r="H328" s="11">
        <v>40690</v>
      </c>
      <c r="I328" s="50" t="s">
        <v>2929</v>
      </c>
      <c r="J328" s="12" t="s">
        <v>588</v>
      </c>
      <c r="K328" s="10" t="s">
        <v>175</v>
      </c>
      <c r="L328" s="37" t="s">
        <v>2410</v>
      </c>
      <c r="M328" s="36" t="s">
        <v>2405</v>
      </c>
      <c r="N328" s="36" t="s">
        <v>2428</v>
      </c>
      <c r="O328" s="59">
        <v>6.1753424657534248</v>
      </c>
      <c r="P328" s="57" t="s">
        <v>2948</v>
      </c>
      <c r="Q328" t="s">
        <v>2960</v>
      </c>
      <c r="R328">
        <v>1</v>
      </c>
    </row>
    <row r="329" spans="1:18" ht="19.149999999999999" customHeight="1" x14ac:dyDescent="0.25">
      <c r="A329" s="10">
        <v>328</v>
      </c>
      <c r="B329" s="10" t="s">
        <v>763</v>
      </c>
      <c r="C329" s="10" t="s">
        <v>764</v>
      </c>
      <c r="D329" s="10" t="s">
        <v>765</v>
      </c>
      <c r="E329" s="10" t="s">
        <v>13</v>
      </c>
      <c r="F329" s="10" t="s">
        <v>541</v>
      </c>
      <c r="G329" s="11" t="s">
        <v>547</v>
      </c>
      <c r="H329" s="11">
        <v>40554</v>
      </c>
      <c r="I329" s="50" t="s">
        <v>2929</v>
      </c>
      <c r="J329" s="12" t="s">
        <v>588</v>
      </c>
      <c r="K329" s="10" t="s">
        <v>541</v>
      </c>
      <c r="L329" s="37" t="s">
        <v>2752</v>
      </c>
      <c r="M329" s="36" t="s">
        <v>2412</v>
      </c>
      <c r="N329" s="13" t="s">
        <v>2427</v>
      </c>
      <c r="O329" s="59">
        <v>6.5479452054794525</v>
      </c>
      <c r="P329" s="57" t="s">
        <v>2948</v>
      </c>
      <c r="Q329" t="s">
        <v>2960</v>
      </c>
      <c r="R329">
        <v>2</v>
      </c>
    </row>
    <row r="330" spans="1:18" ht="19.149999999999999" customHeight="1" x14ac:dyDescent="0.25">
      <c r="A330" s="10">
        <v>329</v>
      </c>
      <c r="B330" s="10" t="s">
        <v>763</v>
      </c>
      <c r="C330" s="10" t="s">
        <v>764</v>
      </c>
      <c r="D330" s="10" t="s">
        <v>765</v>
      </c>
      <c r="E330" s="10" t="s">
        <v>13</v>
      </c>
      <c r="F330" s="10" t="s">
        <v>541</v>
      </c>
      <c r="G330" s="11" t="s">
        <v>547</v>
      </c>
      <c r="H330" s="11">
        <v>40554</v>
      </c>
      <c r="I330" s="50" t="s">
        <v>2929</v>
      </c>
      <c r="J330" s="12" t="s">
        <v>588</v>
      </c>
      <c r="K330" s="10" t="s">
        <v>541</v>
      </c>
      <c r="L330" s="37" t="s">
        <v>2752</v>
      </c>
      <c r="M330" s="36" t="s">
        <v>2412</v>
      </c>
      <c r="N330" s="13" t="s">
        <v>2427</v>
      </c>
      <c r="O330" s="59">
        <v>6.5479452054794525</v>
      </c>
      <c r="P330" s="57" t="s">
        <v>2948</v>
      </c>
      <c r="Q330" t="s">
        <v>2960</v>
      </c>
      <c r="R330">
        <v>2</v>
      </c>
    </row>
    <row r="331" spans="1:18" ht="19.149999999999999" customHeight="1" x14ac:dyDescent="0.25">
      <c r="A331" s="10">
        <v>330</v>
      </c>
      <c r="B331" s="10" t="s">
        <v>2580</v>
      </c>
      <c r="C331" s="10" t="s">
        <v>325</v>
      </c>
      <c r="D331" s="10" t="s">
        <v>323</v>
      </c>
      <c r="E331" s="10" t="s">
        <v>13</v>
      </c>
      <c r="F331" s="10" t="s">
        <v>78</v>
      </c>
      <c r="G331" s="11" t="s">
        <v>326</v>
      </c>
      <c r="H331" s="11">
        <v>40290</v>
      </c>
      <c r="I331" s="50" t="s">
        <v>2929</v>
      </c>
      <c r="J331" s="12" t="s">
        <v>588</v>
      </c>
      <c r="K331" s="10" t="s">
        <v>78</v>
      </c>
      <c r="L331" s="15" t="s">
        <v>2581</v>
      </c>
      <c r="M331" s="13" t="s">
        <v>2892</v>
      </c>
      <c r="N331" s="13" t="s">
        <v>2427</v>
      </c>
      <c r="O331" s="59">
        <v>7.2712328767123289</v>
      </c>
      <c r="P331" s="57" t="s">
        <v>2948</v>
      </c>
      <c r="Q331" t="s">
        <v>2960</v>
      </c>
      <c r="R331">
        <v>4</v>
      </c>
    </row>
    <row r="332" spans="1:18" ht="19.149999999999999" customHeight="1" x14ac:dyDescent="0.25">
      <c r="A332" s="10">
        <v>331</v>
      </c>
      <c r="B332" s="10" t="s">
        <v>535</v>
      </c>
      <c r="C332" s="10" t="s">
        <v>766</v>
      </c>
      <c r="D332" s="10" t="s">
        <v>767</v>
      </c>
      <c r="E332" s="10" t="s">
        <v>13</v>
      </c>
      <c r="F332" s="10" t="s">
        <v>34</v>
      </c>
      <c r="G332" s="11" t="s">
        <v>35</v>
      </c>
      <c r="H332" s="11">
        <v>40709</v>
      </c>
      <c r="I332" s="50" t="s">
        <v>2929</v>
      </c>
      <c r="J332" s="12" t="s">
        <v>588</v>
      </c>
      <c r="K332" s="10" t="s">
        <v>34</v>
      </c>
      <c r="L332" s="15" t="str">
        <f>B332</f>
        <v>水处理</v>
      </c>
      <c r="M332" s="19" t="s">
        <v>2419</v>
      </c>
      <c r="N332" s="13" t="s">
        <v>2427</v>
      </c>
      <c r="O332" s="59">
        <v>6.1232876712328768</v>
      </c>
      <c r="P332" s="57" t="s">
        <v>2948</v>
      </c>
      <c r="Q332" t="s">
        <v>2960</v>
      </c>
      <c r="R332">
        <v>2</v>
      </c>
    </row>
    <row r="333" spans="1:18" ht="19.149999999999999" customHeight="1" x14ac:dyDescent="0.25">
      <c r="A333" s="10">
        <v>332</v>
      </c>
      <c r="B333" s="10" t="s">
        <v>571</v>
      </c>
      <c r="C333" s="10" t="s">
        <v>768</v>
      </c>
      <c r="D333" s="10" t="s">
        <v>573</v>
      </c>
      <c r="E333" s="10" t="s">
        <v>13</v>
      </c>
      <c r="F333" s="10" t="s">
        <v>78</v>
      </c>
      <c r="G333" s="11" t="s">
        <v>769</v>
      </c>
      <c r="H333" s="11">
        <v>41170</v>
      </c>
      <c r="I333" s="50" t="s">
        <v>2929</v>
      </c>
      <c r="J333" s="12" t="s">
        <v>588</v>
      </c>
      <c r="K333" s="10" t="s">
        <v>78</v>
      </c>
      <c r="L333" s="15" t="s">
        <v>2572</v>
      </c>
      <c r="M333" s="13" t="s">
        <v>2553</v>
      </c>
      <c r="N333" s="13" t="s">
        <v>2427</v>
      </c>
      <c r="O333" s="59">
        <v>4.86027397260274</v>
      </c>
      <c r="P333" s="57" t="s">
        <v>2948</v>
      </c>
      <c r="Q333" t="s">
        <v>2960</v>
      </c>
      <c r="R333">
        <v>2</v>
      </c>
    </row>
    <row r="334" spans="1:18" ht="19.149999999999999" customHeight="1" x14ac:dyDescent="0.25">
      <c r="A334" s="10">
        <v>333</v>
      </c>
      <c r="B334" s="27" t="s">
        <v>2641</v>
      </c>
      <c r="C334" s="10" t="s">
        <v>770</v>
      </c>
      <c r="D334" s="10" t="s">
        <v>771</v>
      </c>
      <c r="E334" s="10" t="s">
        <v>13</v>
      </c>
      <c r="F334" s="10" t="s">
        <v>482</v>
      </c>
      <c r="G334" s="11" t="s">
        <v>772</v>
      </c>
      <c r="H334" s="11">
        <v>41905</v>
      </c>
      <c r="I334" s="50" t="s">
        <v>2929</v>
      </c>
      <c r="J334" s="12" t="s">
        <v>588</v>
      </c>
      <c r="K334" s="10" t="s">
        <v>484</v>
      </c>
      <c r="L334" s="26" t="s">
        <v>2641</v>
      </c>
      <c r="M334" s="25" t="s">
        <v>2407</v>
      </c>
      <c r="N334" s="13" t="s">
        <v>2432</v>
      </c>
      <c r="O334" s="59">
        <v>2.8465753424657536</v>
      </c>
      <c r="P334" s="57" t="s">
        <v>2947</v>
      </c>
      <c r="Q334" t="s">
        <v>2960</v>
      </c>
      <c r="R334">
        <v>4</v>
      </c>
    </row>
    <row r="335" spans="1:18" ht="19.149999999999999" customHeight="1" x14ac:dyDescent="0.25">
      <c r="A335" s="10">
        <v>334</v>
      </c>
      <c r="B335" s="10" t="s">
        <v>773</v>
      </c>
      <c r="C335" s="10" t="s">
        <v>774</v>
      </c>
      <c r="D335" s="10" t="s">
        <v>136</v>
      </c>
      <c r="E335" s="10" t="s">
        <v>13</v>
      </c>
      <c r="F335" s="10" t="s">
        <v>78</v>
      </c>
      <c r="G335" s="11" t="s">
        <v>775</v>
      </c>
      <c r="H335" s="11">
        <v>38588</v>
      </c>
      <c r="I335" s="50" t="s">
        <v>2929</v>
      </c>
      <c r="J335" s="12" t="s">
        <v>588</v>
      </c>
      <c r="K335" s="10" t="s">
        <v>78</v>
      </c>
      <c r="L335" s="15" t="s">
        <v>2581</v>
      </c>
      <c r="M335" s="13" t="s">
        <v>2892</v>
      </c>
      <c r="N335" s="13" t="s">
        <v>2427</v>
      </c>
      <c r="O335" s="59">
        <v>11.934246575342465</v>
      </c>
      <c r="P335" s="57" t="s">
        <v>2949</v>
      </c>
      <c r="Q335" t="s">
        <v>2960</v>
      </c>
      <c r="R335">
        <v>4</v>
      </c>
    </row>
    <row r="336" spans="1:18" ht="19.149999999999999" customHeight="1" x14ac:dyDescent="0.25">
      <c r="A336" s="10">
        <v>335</v>
      </c>
      <c r="B336" s="10" t="s">
        <v>578</v>
      </c>
      <c r="C336" s="10" t="s">
        <v>776</v>
      </c>
      <c r="D336" s="10" t="s">
        <v>116</v>
      </c>
      <c r="E336" s="10" t="s">
        <v>13</v>
      </c>
      <c r="F336" s="10" t="s">
        <v>34</v>
      </c>
      <c r="G336" s="11" t="s">
        <v>777</v>
      </c>
      <c r="H336" s="11">
        <v>39503</v>
      </c>
      <c r="I336" s="50" t="s">
        <v>2929</v>
      </c>
      <c r="J336" s="12" t="s">
        <v>588</v>
      </c>
      <c r="K336" s="10" t="s">
        <v>34</v>
      </c>
      <c r="L336" s="15" t="str">
        <f>B336</f>
        <v>显微镜</v>
      </c>
      <c r="M336" s="31" t="s">
        <v>2892</v>
      </c>
      <c r="N336" s="13" t="s">
        <v>2427</v>
      </c>
      <c r="O336" s="59">
        <v>9.4273972602739722</v>
      </c>
      <c r="P336" s="57" t="s">
        <v>2949</v>
      </c>
      <c r="Q336" t="s">
        <v>2960</v>
      </c>
      <c r="R336">
        <v>1</v>
      </c>
    </row>
    <row r="337" spans="1:18" ht="19.149999999999999" customHeight="1" x14ac:dyDescent="0.25">
      <c r="A337" s="10">
        <v>336</v>
      </c>
      <c r="B337" s="10" t="s">
        <v>2733</v>
      </c>
      <c r="C337" s="10" t="s">
        <v>778</v>
      </c>
      <c r="D337" s="10" t="s">
        <v>779</v>
      </c>
      <c r="E337" s="10" t="s">
        <v>13</v>
      </c>
      <c r="F337" s="10" t="s">
        <v>292</v>
      </c>
      <c r="G337" s="11" t="s">
        <v>780</v>
      </c>
      <c r="H337" s="11">
        <v>40129</v>
      </c>
      <c r="I337" s="50" t="s">
        <v>2929</v>
      </c>
      <c r="J337" s="12" t="s">
        <v>588</v>
      </c>
      <c r="K337" s="10" t="s">
        <v>292</v>
      </c>
      <c r="L337" s="15" t="s">
        <v>2734</v>
      </c>
      <c r="M337" s="36" t="s">
        <v>2735</v>
      </c>
      <c r="N337" s="13" t="s">
        <v>2432</v>
      </c>
      <c r="O337" s="59">
        <v>7.7123287671232879</v>
      </c>
      <c r="P337" s="57" t="s">
        <v>2948</v>
      </c>
      <c r="Q337" t="s">
        <v>2960</v>
      </c>
      <c r="R337">
        <v>2</v>
      </c>
    </row>
    <row r="338" spans="1:18" ht="19.149999999999999" customHeight="1" x14ac:dyDescent="0.25">
      <c r="A338" s="10">
        <v>337</v>
      </c>
      <c r="B338" s="27" t="s">
        <v>2664</v>
      </c>
      <c r="C338" s="10" t="s">
        <v>781</v>
      </c>
      <c r="D338" s="10" t="s">
        <v>782</v>
      </c>
      <c r="E338" s="10" t="s">
        <v>13</v>
      </c>
      <c r="F338" s="10" t="s">
        <v>530</v>
      </c>
      <c r="G338" s="11" t="s">
        <v>783</v>
      </c>
      <c r="H338" s="11">
        <v>42051</v>
      </c>
      <c r="I338" s="50" t="s">
        <v>2929</v>
      </c>
      <c r="J338" s="12" t="s">
        <v>588</v>
      </c>
      <c r="K338" s="10" t="s">
        <v>530</v>
      </c>
      <c r="L338" s="26" t="s">
        <v>2664</v>
      </c>
      <c r="M338" s="25" t="s">
        <v>2407</v>
      </c>
      <c r="N338" s="13" t="s">
        <v>2427</v>
      </c>
      <c r="O338" s="59">
        <v>2.4465753424657533</v>
      </c>
      <c r="P338" s="57" t="s">
        <v>2947</v>
      </c>
      <c r="Q338" t="s">
        <v>2960</v>
      </c>
      <c r="R338">
        <v>4</v>
      </c>
    </row>
    <row r="339" spans="1:18" ht="19.149999999999999" customHeight="1" x14ac:dyDescent="0.25">
      <c r="A339" s="10">
        <v>338</v>
      </c>
      <c r="B339" s="10" t="s">
        <v>784</v>
      </c>
      <c r="C339" s="10" t="s">
        <v>785</v>
      </c>
      <c r="D339" s="10" t="s">
        <v>359</v>
      </c>
      <c r="E339" s="10" t="s">
        <v>13</v>
      </c>
      <c r="F339" s="10" t="s">
        <v>78</v>
      </c>
      <c r="G339" s="11" t="s">
        <v>556</v>
      </c>
      <c r="H339" s="11">
        <v>40022</v>
      </c>
      <c r="I339" s="50" t="s">
        <v>2929</v>
      </c>
      <c r="J339" s="12" t="s">
        <v>588</v>
      </c>
      <c r="K339" s="10" t="s">
        <v>78</v>
      </c>
      <c r="L339" s="15" t="s">
        <v>2582</v>
      </c>
      <c r="M339" s="13" t="s">
        <v>2407</v>
      </c>
      <c r="N339" s="13" t="s">
        <v>2432</v>
      </c>
      <c r="O339" s="59">
        <v>8.0054794520547947</v>
      </c>
      <c r="P339" s="57" t="s">
        <v>2949</v>
      </c>
      <c r="Q339" t="s">
        <v>2960</v>
      </c>
      <c r="R339">
        <v>4</v>
      </c>
    </row>
    <row r="340" spans="1:18" ht="19.149999999999999" customHeight="1" x14ac:dyDescent="0.25">
      <c r="A340" s="10">
        <v>339</v>
      </c>
      <c r="B340" s="38" t="s">
        <v>2465</v>
      </c>
      <c r="C340" s="10" t="s">
        <v>787</v>
      </c>
      <c r="D340" s="10" t="s">
        <v>788</v>
      </c>
      <c r="E340" s="10" t="s">
        <v>13</v>
      </c>
      <c r="F340" s="10" t="s">
        <v>175</v>
      </c>
      <c r="G340" s="11" t="s">
        <v>27</v>
      </c>
      <c r="H340" s="11">
        <v>40690</v>
      </c>
      <c r="I340" s="50" t="s">
        <v>2929</v>
      </c>
      <c r="J340" s="12" t="s">
        <v>588</v>
      </c>
      <c r="K340" s="10" t="s">
        <v>175</v>
      </c>
      <c r="L340" s="15" t="s">
        <v>786</v>
      </c>
      <c r="M340" s="36" t="s">
        <v>2405</v>
      </c>
      <c r="N340" s="36" t="s">
        <v>2428</v>
      </c>
      <c r="O340" s="59">
        <v>6.1753424657534248</v>
      </c>
      <c r="P340" s="57" t="s">
        <v>2948</v>
      </c>
      <c r="Q340" t="s">
        <v>2960</v>
      </c>
      <c r="R340">
        <v>1</v>
      </c>
    </row>
    <row r="341" spans="1:18" ht="19.149999999999999" customHeight="1" x14ac:dyDescent="0.25">
      <c r="A341" s="10">
        <v>340</v>
      </c>
      <c r="B341" s="38" t="s">
        <v>2759</v>
      </c>
      <c r="C341" s="10" t="s">
        <v>790</v>
      </c>
      <c r="D341" s="10" t="s">
        <v>333</v>
      </c>
      <c r="E341" s="10" t="s">
        <v>13</v>
      </c>
      <c r="F341" s="10" t="s">
        <v>175</v>
      </c>
      <c r="G341" s="11" t="s">
        <v>27</v>
      </c>
      <c r="H341" s="11">
        <v>40690</v>
      </c>
      <c r="I341" s="50" t="s">
        <v>2929</v>
      </c>
      <c r="J341" s="12" t="s">
        <v>588</v>
      </c>
      <c r="K341" s="10" t="s">
        <v>175</v>
      </c>
      <c r="L341" s="15" t="s">
        <v>789</v>
      </c>
      <c r="M341" s="36" t="s">
        <v>2408</v>
      </c>
      <c r="N341" s="36" t="s">
        <v>2428</v>
      </c>
      <c r="O341" s="59">
        <v>6.1753424657534248</v>
      </c>
      <c r="P341" s="57" t="s">
        <v>2948</v>
      </c>
      <c r="Q341" t="s">
        <v>2960</v>
      </c>
      <c r="R341">
        <v>1</v>
      </c>
    </row>
    <row r="342" spans="1:18" ht="19.149999999999999" customHeight="1" x14ac:dyDescent="0.25">
      <c r="A342" s="10">
        <v>341</v>
      </c>
      <c r="B342" s="10" t="s">
        <v>733</v>
      </c>
      <c r="C342" s="10" t="s">
        <v>791</v>
      </c>
      <c r="D342" s="10" t="s">
        <v>573</v>
      </c>
      <c r="E342" s="10" t="s">
        <v>13</v>
      </c>
      <c r="F342" s="10" t="s">
        <v>78</v>
      </c>
      <c r="G342" s="11" t="s">
        <v>26</v>
      </c>
      <c r="H342" s="11">
        <v>40689</v>
      </c>
      <c r="I342" s="50" t="s">
        <v>2929</v>
      </c>
      <c r="J342" s="12" t="s">
        <v>588</v>
      </c>
      <c r="K342" s="10" t="s">
        <v>78</v>
      </c>
      <c r="L342" s="15" t="s">
        <v>2545</v>
      </c>
      <c r="M342" s="13" t="s">
        <v>2553</v>
      </c>
      <c r="N342" s="13" t="s">
        <v>2427</v>
      </c>
      <c r="O342" s="59">
        <v>6.1780821917808222</v>
      </c>
      <c r="P342" s="57" t="s">
        <v>2948</v>
      </c>
      <c r="Q342" t="s">
        <v>2960</v>
      </c>
      <c r="R342">
        <v>2</v>
      </c>
    </row>
    <row r="343" spans="1:18" ht="19.149999999999999" customHeight="1" x14ac:dyDescent="0.25">
      <c r="A343" s="10">
        <v>342</v>
      </c>
      <c r="B343" s="10" t="s">
        <v>733</v>
      </c>
      <c r="C343" s="10" t="s">
        <v>791</v>
      </c>
      <c r="D343" s="10" t="s">
        <v>573</v>
      </c>
      <c r="E343" s="10" t="s">
        <v>13</v>
      </c>
      <c r="F343" s="10" t="s">
        <v>78</v>
      </c>
      <c r="G343" s="11" t="s">
        <v>26</v>
      </c>
      <c r="H343" s="11">
        <v>40689</v>
      </c>
      <c r="I343" s="50" t="s">
        <v>2929</v>
      </c>
      <c r="J343" s="12" t="s">
        <v>588</v>
      </c>
      <c r="K343" s="10" t="s">
        <v>78</v>
      </c>
      <c r="L343" s="15" t="s">
        <v>2545</v>
      </c>
      <c r="M343" s="13" t="s">
        <v>2553</v>
      </c>
      <c r="N343" s="13" t="s">
        <v>2427</v>
      </c>
      <c r="O343" s="59">
        <v>6.1780821917808222</v>
      </c>
      <c r="P343" s="57" t="s">
        <v>2948</v>
      </c>
      <c r="Q343" t="s">
        <v>2960</v>
      </c>
      <c r="R343">
        <v>2</v>
      </c>
    </row>
    <row r="344" spans="1:18" ht="19.149999999999999" customHeight="1" x14ac:dyDescent="0.25">
      <c r="A344" s="10">
        <v>343</v>
      </c>
      <c r="B344" s="10" t="s">
        <v>733</v>
      </c>
      <c r="C344" s="10" t="s">
        <v>791</v>
      </c>
      <c r="D344" s="10" t="s">
        <v>573</v>
      </c>
      <c r="E344" s="10" t="s">
        <v>13</v>
      </c>
      <c r="F344" s="10" t="s">
        <v>78</v>
      </c>
      <c r="G344" s="11" t="s">
        <v>26</v>
      </c>
      <c r="H344" s="11">
        <v>40689</v>
      </c>
      <c r="I344" s="50" t="s">
        <v>2929</v>
      </c>
      <c r="J344" s="12" t="s">
        <v>588</v>
      </c>
      <c r="K344" s="10" t="s">
        <v>78</v>
      </c>
      <c r="L344" s="15" t="s">
        <v>2545</v>
      </c>
      <c r="M344" s="13" t="s">
        <v>2553</v>
      </c>
      <c r="N344" s="13" t="s">
        <v>2427</v>
      </c>
      <c r="O344" s="59">
        <v>6.1780821917808222</v>
      </c>
      <c r="P344" s="57" t="s">
        <v>2948</v>
      </c>
      <c r="Q344" t="s">
        <v>2960</v>
      </c>
      <c r="R344">
        <v>2</v>
      </c>
    </row>
    <row r="345" spans="1:18" ht="19.149999999999999" customHeight="1" x14ac:dyDescent="0.25">
      <c r="A345" s="10">
        <v>344</v>
      </c>
      <c r="B345" s="10" t="s">
        <v>733</v>
      </c>
      <c r="C345" s="10" t="s">
        <v>791</v>
      </c>
      <c r="D345" s="10" t="s">
        <v>573</v>
      </c>
      <c r="E345" s="10" t="s">
        <v>13</v>
      </c>
      <c r="F345" s="10" t="s">
        <v>78</v>
      </c>
      <c r="G345" s="11" t="s">
        <v>26</v>
      </c>
      <c r="H345" s="11">
        <v>40689</v>
      </c>
      <c r="I345" s="50" t="s">
        <v>2929</v>
      </c>
      <c r="J345" s="12" t="s">
        <v>588</v>
      </c>
      <c r="K345" s="10" t="s">
        <v>78</v>
      </c>
      <c r="L345" s="15" t="s">
        <v>2545</v>
      </c>
      <c r="M345" s="13" t="s">
        <v>2553</v>
      </c>
      <c r="N345" s="13" t="s">
        <v>2427</v>
      </c>
      <c r="O345" s="59">
        <v>6.1780821917808222</v>
      </c>
      <c r="P345" s="57" t="s">
        <v>2948</v>
      </c>
      <c r="Q345" t="s">
        <v>2960</v>
      </c>
      <c r="R345">
        <v>2</v>
      </c>
    </row>
    <row r="346" spans="1:18" ht="19.149999999999999" customHeight="1" x14ac:dyDescent="0.25">
      <c r="A346" s="10">
        <v>345</v>
      </c>
      <c r="B346" s="10" t="s">
        <v>733</v>
      </c>
      <c r="C346" s="10" t="s">
        <v>791</v>
      </c>
      <c r="D346" s="10" t="s">
        <v>573</v>
      </c>
      <c r="E346" s="10" t="s">
        <v>13</v>
      </c>
      <c r="F346" s="10" t="s">
        <v>78</v>
      </c>
      <c r="G346" s="11" t="s">
        <v>26</v>
      </c>
      <c r="H346" s="11">
        <v>40689</v>
      </c>
      <c r="I346" s="50" t="s">
        <v>2929</v>
      </c>
      <c r="J346" s="12" t="s">
        <v>588</v>
      </c>
      <c r="K346" s="10" t="s">
        <v>78</v>
      </c>
      <c r="L346" s="15" t="s">
        <v>2545</v>
      </c>
      <c r="M346" s="13" t="s">
        <v>2553</v>
      </c>
      <c r="N346" s="13" t="s">
        <v>2427</v>
      </c>
      <c r="O346" s="59">
        <v>6.1780821917808222</v>
      </c>
      <c r="P346" s="57" t="s">
        <v>2948</v>
      </c>
      <c r="Q346" t="s">
        <v>2960</v>
      </c>
      <c r="R346">
        <v>2</v>
      </c>
    </row>
    <row r="347" spans="1:18" ht="19.149999999999999" customHeight="1" x14ac:dyDescent="0.25">
      <c r="A347" s="10">
        <v>346</v>
      </c>
      <c r="B347" s="10" t="s">
        <v>733</v>
      </c>
      <c r="C347" s="10" t="s">
        <v>791</v>
      </c>
      <c r="D347" s="10" t="s">
        <v>573</v>
      </c>
      <c r="E347" s="10" t="s">
        <v>13</v>
      </c>
      <c r="F347" s="10" t="s">
        <v>78</v>
      </c>
      <c r="G347" s="11" t="s">
        <v>26</v>
      </c>
      <c r="H347" s="11">
        <v>40689</v>
      </c>
      <c r="I347" s="50" t="s">
        <v>2929</v>
      </c>
      <c r="J347" s="12" t="s">
        <v>588</v>
      </c>
      <c r="K347" s="10" t="s">
        <v>78</v>
      </c>
      <c r="L347" s="15" t="s">
        <v>2545</v>
      </c>
      <c r="M347" s="13" t="s">
        <v>2553</v>
      </c>
      <c r="N347" s="13" t="s">
        <v>2427</v>
      </c>
      <c r="O347" s="59">
        <v>6.1780821917808222</v>
      </c>
      <c r="P347" s="57" t="s">
        <v>2948</v>
      </c>
      <c r="Q347" t="s">
        <v>2960</v>
      </c>
      <c r="R347">
        <v>2</v>
      </c>
    </row>
    <row r="348" spans="1:18" ht="19.149999999999999" customHeight="1" x14ac:dyDescent="0.25">
      <c r="A348" s="10">
        <v>347</v>
      </c>
      <c r="B348" s="10" t="s">
        <v>733</v>
      </c>
      <c r="C348" s="10" t="s">
        <v>791</v>
      </c>
      <c r="D348" s="10" t="s">
        <v>573</v>
      </c>
      <c r="E348" s="10" t="s">
        <v>13</v>
      </c>
      <c r="F348" s="10" t="s">
        <v>78</v>
      </c>
      <c r="G348" s="11" t="s">
        <v>26</v>
      </c>
      <c r="H348" s="11">
        <v>40689</v>
      </c>
      <c r="I348" s="50" t="s">
        <v>2929</v>
      </c>
      <c r="J348" s="12" t="s">
        <v>588</v>
      </c>
      <c r="K348" s="10" t="s">
        <v>78</v>
      </c>
      <c r="L348" s="15" t="s">
        <v>2545</v>
      </c>
      <c r="M348" s="13" t="s">
        <v>2553</v>
      </c>
      <c r="N348" s="13" t="s">
        <v>2427</v>
      </c>
      <c r="O348" s="59">
        <v>6.1780821917808222</v>
      </c>
      <c r="P348" s="57" t="s">
        <v>2948</v>
      </c>
      <c r="Q348" t="s">
        <v>2960</v>
      </c>
      <c r="R348">
        <v>2</v>
      </c>
    </row>
    <row r="349" spans="1:18" ht="19.149999999999999" customHeight="1" x14ac:dyDescent="0.25">
      <c r="A349" s="10">
        <v>348</v>
      </c>
      <c r="B349" s="10" t="s">
        <v>733</v>
      </c>
      <c r="C349" s="10" t="s">
        <v>791</v>
      </c>
      <c r="D349" s="10" t="s">
        <v>573</v>
      </c>
      <c r="E349" s="10" t="s">
        <v>13</v>
      </c>
      <c r="F349" s="10" t="s">
        <v>78</v>
      </c>
      <c r="G349" s="11" t="s">
        <v>26</v>
      </c>
      <c r="H349" s="11">
        <v>40689</v>
      </c>
      <c r="I349" s="50" t="s">
        <v>2929</v>
      </c>
      <c r="J349" s="12" t="s">
        <v>588</v>
      </c>
      <c r="K349" s="10" t="s">
        <v>78</v>
      </c>
      <c r="L349" s="15" t="s">
        <v>2545</v>
      </c>
      <c r="M349" s="13" t="s">
        <v>2553</v>
      </c>
      <c r="N349" s="13" t="s">
        <v>2427</v>
      </c>
      <c r="O349" s="59">
        <v>6.1780821917808222</v>
      </c>
      <c r="P349" s="57" t="s">
        <v>2948</v>
      </c>
      <c r="Q349" t="s">
        <v>2960</v>
      </c>
      <c r="R349">
        <v>2</v>
      </c>
    </row>
    <row r="350" spans="1:18" ht="19.149999999999999" customHeight="1" x14ac:dyDescent="0.25">
      <c r="A350" s="10">
        <v>349</v>
      </c>
      <c r="B350" s="10" t="s">
        <v>733</v>
      </c>
      <c r="C350" s="10" t="s">
        <v>791</v>
      </c>
      <c r="D350" s="10" t="s">
        <v>573</v>
      </c>
      <c r="E350" s="10" t="s">
        <v>13</v>
      </c>
      <c r="F350" s="10" t="s">
        <v>78</v>
      </c>
      <c r="G350" s="11" t="s">
        <v>26</v>
      </c>
      <c r="H350" s="11">
        <v>40689</v>
      </c>
      <c r="I350" s="50" t="s">
        <v>2929</v>
      </c>
      <c r="J350" s="12" t="s">
        <v>588</v>
      </c>
      <c r="K350" s="10" t="s">
        <v>78</v>
      </c>
      <c r="L350" s="15" t="s">
        <v>2545</v>
      </c>
      <c r="M350" s="13" t="s">
        <v>2553</v>
      </c>
      <c r="N350" s="13" t="s">
        <v>2427</v>
      </c>
      <c r="O350" s="59">
        <v>6.1780821917808222</v>
      </c>
      <c r="P350" s="57" t="s">
        <v>2948</v>
      </c>
      <c r="Q350" t="s">
        <v>2960</v>
      </c>
      <c r="R350">
        <v>2</v>
      </c>
    </row>
    <row r="351" spans="1:18" ht="19.149999999999999" customHeight="1" x14ac:dyDescent="0.25">
      <c r="A351" s="10">
        <v>350</v>
      </c>
      <c r="B351" s="10" t="s">
        <v>733</v>
      </c>
      <c r="C351" s="10" t="s">
        <v>791</v>
      </c>
      <c r="D351" s="10" t="s">
        <v>573</v>
      </c>
      <c r="E351" s="10" t="s">
        <v>13</v>
      </c>
      <c r="F351" s="10" t="s">
        <v>78</v>
      </c>
      <c r="G351" s="11" t="s">
        <v>26</v>
      </c>
      <c r="H351" s="11">
        <v>40689</v>
      </c>
      <c r="I351" s="50" t="s">
        <v>2929</v>
      </c>
      <c r="J351" s="12" t="s">
        <v>588</v>
      </c>
      <c r="K351" s="10" t="s">
        <v>78</v>
      </c>
      <c r="L351" s="15" t="s">
        <v>2545</v>
      </c>
      <c r="M351" s="13" t="s">
        <v>2553</v>
      </c>
      <c r="N351" s="13" t="s">
        <v>2427</v>
      </c>
      <c r="O351" s="59">
        <v>6.1780821917808222</v>
      </c>
      <c r="P351" s="57" t="s">
        <v>2948</v>
      </c>
      <c r="Q351" t="s">
        <v>2960</v>
      </c>
      <c r="R351">
        <v>2</v>
      </c>
    </row>
    <row r="352" spans="1:18" ht="19.149999999999999" customHeight="1" x14ac:dyDescent="0.25">
      <c r="A352" s="10">
        <v>351</v>
      </c>
      <c r="B352" s="10" t="s">
        <v>733</v>
      </c>
      <c r="C352" s="10" t="s">
        <v>791</v>
      </c>
      <c r="D352" s="10" t="s">
        <v>573</v>
      </c>
      <c r="E352" s="10" t="s">
        <v>13</v>
      </c>
      <c r="F352" s="10" t="s">
        <v>78</v>
      </c>
      <c r="G352" s="11" t="s">
        <v>26</v>
      </c>
      <c r="H352" s="11">
        <v>40689</v>
      </c>
      <c r="I352" s="50" t="s">
        <v>2929</v>
      </c>
      <c r="J352" s="12" t="s">
        <v>588</v>
      </c>
      <c r="K352" s="10" t="s">
        <v>78</v>
      </c>
      <c r="L352" s="15" t="s">
        <v>2545</v>
      </c>
      <c r="M352" s="13" t="s">
        <v>2553</v>
      </c>
      <c r="N352" s="13" t="s">
        <v>2427</v>
      </c>
      <c r="O352" s="59">
        <v>6.1780821917808222</v>
      </c>
      <c r="P352" s="57" t="s">
        <v>2948</v>
      </c>
      <c r="Q352" t="s">
        <v>2960</v>
      </c>
      <c r="R352">
        <v>2</v>
      </c>
    </row>
    <row r="353" spans="1:18" ht="19.149999999999999" customHeight="1" x14ac:dyDescent="0.25">
      <c r="A353" s="10">
        <v>352</v>
      </c>
      <c r="B353" s="10" t="s">
        <v>733</v>
      </c>
      <c r="C353" s="10" t="s">
        <v>791</v>
      </c>
      <c r="D353" s="10" t="s">
        <v>573</v>
      </c>
      <c r="E353" s="10" t="s">
        <v>13</v>
      </c>
      <c r="F353" s="10" t="s">
        <v>78</v>
      </c>
      <c r="G353" s="11" t="s">
        <v>26</v>
      </c>
      <c r="H353" s="11">
        <v>40689</v>
      </c>
      <c r="I353" s="50" t="s">
        <v>2929</v>
      </c>
      <c r="J353" s="12" t="s">
        <v>588</v>
      </c>
      <c r="K353" s="10" t="s">
        <v>78</v>
      </c>
      <c r="L353" s="15" t="s">
        <v>2545</v>
      </c>
      <c r="M353" s="13" t="s">
        <v>2553</v>
      </c>
      <c r="N353" s="13" t="s">
        <v>2427</v>
      </c>
      <c r="O353" s="59">
        <v>6.1780821917808222</v>
      </c>
      <c r="P353" s="57" t="s">
        <v>2948</v>
      </c>
      <c r="Q353" t="s">
        <v>2960</v>
      </c>
      <c r="R353">
        <v>2</v>
      </c>
    </row>
    <row r="354" spans="1:18" ht="19.149999999999999" customHeight="1" x14ac:dyDescent="0.25">
      <c r="A354" s="10">
        <v>353</v>
      </c>
      <c r="B354" s="10" t="s">
        <v>650</v>
      </c>
      <c r="C354" s="10" t="s">
        <v>792</v>
      </c>
      <c r="D354" s="10" t="s">
        <v>793</v>
      </c>
      <c r="E354" s="10" t="s">
        <v>13</v>
      </c>
      <c r="F354" s="10" t="s">
        <v>14</v>
      </c>
      <c r="G354" s="11" t="s">
        <v>794</v>
      </c>
      <c r="H354" s="11">
        <v>38125</v>
      </c>
      <c r="I354" s="50" t="s">
        <v>2929</v>
      </c>
      <c r="J354" s="12" t="s">
        <v>588</v>
      </c>
      <c r="K354" s="10" t="s">
        <v>14</v>
      </c>
      <c r="L354" s="15" t="s">
        <v>2480</v>
      </c>
      <c r="M354" s="62" t="s">
        <v>2965</v>
      </c>
      <c r="N354" s="13" t="s">
        <v>2427</v>
      </c>
      <c r="O354" s="59">
        <v>13.202739726027398</v>
      </c>
      <c r="P354" s="57" t="s">
        <v>2949</v>
      </c>
      <c r="Q354" t="s">
        <v>2960</v>
      </c>
      <c r="R354">
        <v>1</v>
      </c>
    </row>
    <row r="355" spans="1:18" ht="19.149999999999999" customHeight="1" x14ac:dyDescent="0.25">
      <c r="A355" s="10">
        <v>354</v>
      </c>
      <c r="B355" s="10" t="s">
        <v>795</v>
      </c>
      <c r="C355" s="10" t="s">
        <v>796</v>
      </c>
      <c r="D355" s="10" t="s">
        <v>797</v>
      </c>
      <c r="E355" s="10" t="s">
        <v>13</v>
      </c>
      <c r="F355" s="10" t="s">
        <v>175</v>
      </c>
      <c r="G355" s="11" t="s">
        <v>210</v>
      </c>
      <c r="H355" s="11">
        <v>42830</v>
      </c>
      <c r="I355" s="47" t="s">
        <v>2928</v>
      </c>
      <c r="J355" s="12" t="s">
        <v>439</v>
      </c>
      <c r="K355" s="10" t="s">
        <v>175</v>
      </c>
      <c r="L355" s="15" t="s">
        <v>789</v>
      </c>
      <c r="M355" s="36" t="s">
        <v>2408</v>
      </c>
      <c r="N355" s="36" t="s">
        <v>2428</v>
      </c>
      <c r="O355" s="59">
        <v>0.31232876712328766</v>
      </c>
      <c r="P355" s="57" t="s">
        <v>2946</v>
      </c>
      <c r="Q355" t="s">
        <v>2960</v>
      </c>
      <c r="R355">
        <v>1</v>
      </c>
    </row>
    <row r="356" spans="1:18" ht="19.149999999999999" customHeight="1" x14ac:dyDescent="0.25">
      <c r="A356" s="10">
        <v>355</v>
      </c>
      <c r="B356" s="10" t="s">
        <v>265</v>
      </c>
      <c r="C356" s="10" t="s">
        <v>798</v>
      </c>
      <c r="D356" s="10" t="s">
        <v>63</v>
      </c>
      <c r="E356" s="10" t="s">
        <v>13</v>
      </c>
      <c r="F356" s="10" t="s">
        <v>82</v>
      </c>
      <c r="G356" s="11" t="s">
        <v>799</v>
      </c>
      <c r="H356" s="11">
        <v>42734</v>
      </c>
      <c r="I356" s="47" t="s">
        <v>2928</v>
      </c>
      <c r="J356" s="12" t="s">
        <v>275</v>
      </c>
      <c r="K356" s="10" t="s">
        <v>82</v>
      </c>
      <c r="L356" s="20" t="s">
        <v>2437</v>
      </c>
      <c r="M356" s="23" t="s">
        <v>2412</v>
      </c>
      <c r="N356" s="13" t="s">
        <v>2427</v>
      </c>
      <c r="O356" s="59">
        <v>0.57534246575342463</v>
      </c>
      <c r="P356" s="57" t="s">
        <v>2946</v>
      </c>
      <c r="Q356" t="s">
        <v>2960</v>
      </c>
      <c r="R356">
        <v>2</v>
      </c>
    </row>
    <row r="357" spans="1:18" ht="19.149999999999999" customHeight="1" x14ac:dyDescent="0.25">
      <c r="A357" s="10">
        <v>356</v>
      </c>
      <c r="B357" s="10" t="s">
        <v>800</v>
      </c>
      <c r="C357" s="10" t="s">
        <v>801</v>
      </c>
      <c r="D357" s="10" t="s">
        <v>111</v>
      </c>
      <c r="E357" s="10" t="s">
        <v>13</v>
      </c>
      <c r="F357" s="10" t="s">
        <v>34</v>
      </c>
      <c r="G357" s="11" t="s">
        <v>802</v>
      </c>
      <c r="H357" s="11">
        <v>42160</v>
      </c>
      <c r="I357" s="50" t="s">
        <v>2929</v>
      </c>
      <c r="J357" s="12" t="s">
        <v>588</v>
      </c>
      <c r="K357" s="10" t="s">
        <v>396</v>
      </c>
      <c r="L357" s="26" t="s">
        <v>2651</v>
      </c>
      <c r="M357" s="25" t="s">
        <v>2419</v>
      </c>
      <c r="N357" s="13" t="s">
        <v>2427</v>
      </c>
      <c r="O357" s="59">
        <v>2.1479452054794521</v>
      </c>
      <c r="P357" s="57" t="s">
        <v>2947</v>
      </c>
      <c r="Q357" t="s">
        <v>2960</v>
      </c>
      <c r="R357">
        <v>2</v>
      </c>
    </row>
    <row r="358" spans="1:18" ht="19.149999999999999" customHeight="1" x14ac:dyDescent="0.25">
      <c r="A358" s="10">
        <v>357</v>
      </c>
      <c r="B358" s="10" t="s">
        <v>800</v>
      </c>
      <c r="C358" s="10" t="s">
        <v>801</v>
      </c>
      <c r="D358" s="10" t="s">
        <v>111</v>
      </c>
      <c r="E358" s="10" t="s">
        <v>13</v>
      </c>
      <c r="F358" s="10" t="s">
        <v>34</v>
      </c>
      <c r="G358" s="11" t="s">
        <v>802</v>
      </c>
      <c r="H358" s="11">
        <v>42160</v>
      </c>
      <c r="I358" s="50" t="s">
        <v>2929</v>
      </c>
      <c r="J358" s="12" t="s">
        <v>588</v>
      </c>
      <c r="K358" s="10" t="s">
        <v>803</v>
      </c>
      <c r="L358" s="33" t="s">
        <v>2732</v>
      </c>
      <c r="M358" s="31" t="s">
        <v>2419</v>
      </c>
      <c r="N358" s="13" t="s">
        <v>2427</v>
      </c>
      <c r="O358" s="59">
        <v>2.1479452054794521</v>
      </c>
      <c r="P358" s="57" t="s">
        <v>2947</v>
      </c>
      <c r="Q358" t="s">
        <v>2960</v>
      </c>
      <c r="R358">
        <v>2</v>
      </c>
    </row>
    <row r="359" spans="1:18" ht="19.149999999999999" customHeight="1" x14ac:dyDescent="0.25">
      <c r="A359" s="10">
        <v>358</v>
      </c>
      <c r="B359" s="10" t="s">
        <v>804</v>
      </c>
      <c r="C359" s="10" t="s">
        <v>805</v>
      </c>
      <c r="D359" s="10" t="s">
        <v>806</v>
      </c>
      <c r="E359" s="10" t="s">
        <v>13</v>
      </c>
      <c r="F359" s="10" t="s">
        <v>34</v>
      </c>
      <c r="G359" s="11" t="s">
        <v>807</v>
      </c>
      <c r="H359" s="11">
        <v>41617</v>
      </c>
      <c r="I359" s="50" t="s">
        <v>2929</v>
      </c>
      <c r="J359" s="12" t="s">
        <v>588</v>
      </c>
      <c r="K359" s="10" t="s">
        <v>258</v>
      </c>
      <c r="L359" s="15" t="s">
        <v>2514</v>
      </c>
      <c r="M359" s="13" t="s">
        <v>2419</v>
      </c>
      <c r="N359" s="36" t="s">
        <v>2428</v>
      </c>
      <c r="O359" s="59">
        <v>3.6356164383561644</v>
      </c>
      <c r="P359" s="57" t="s">
        <v>2948</v>
      </c>
      <c r="Q359" t="s">
        <v>2960</v>
      </c>
      <c r="R359">
        <v>2</v>
      </c>
    </row>
    <row r="360" spans="1:18" ht="19.149999999999999" customHeight="1" x14ac:dyDescent="0.25">
      <c r="A360" s="10">
        <v>359</v>
      </c>
      <c r="B360" s="10" t="s">
        <v>808</v>
      </c>
      <c r="C360" s="10" t="s">
        <v>809</v>
      </c>
      <c r="D360" s="10" t="s">
        <v>573</v>
      </c>
      <c r="E360" s="10" t="s">
        <v>13</v>
      </c>
      <c r="F360" s="10" t="s">
        <v>78</v>
      </c>
      <c r="G360" s="11" t="s">
        <v>26</v>
      </c>
      <c r="H360" s="11">
        <v>40689</v>
      </c>
      <c r="I360" s="50" t="s">
        <v>2929</v>
      </c>
      <c r="J360" s="12" t="s">
        <v>588</v>
      </c>
      <c r="K360" s="10" t="s">
        <v>78</v>
      </c>
      <c r="L360" s="15" t="s">
        <v>2572</v>
      </c>
      <c r="M360" s="13" t="s">
        <v>2553</v>
      </c>
      <c r="N360" s="13" t="s">
        <v>2427</v>
      </c>
      <c r="O360" s="59">
        <v>6.1780821917808222</v>
      </c>
      <c r="P360" s="57" t="s">
        <v>2948</v>
      </c>
      <c r="Q360" t="s">
        <v>2960</v>
      </c>
      <c r="R360">
        <v>2</v>
      </c>
    </row>
    <row r="361" spans="1:18" ht="19.149999999999999" customHeight="1" x14ac:dyDescent="0.25">
      <c r="A361" s="10">
        <v>360</v>
      </c>
      <c r="B361" s="38" t="s">
        <v>2789</v>
      </c>
      <c r="C361" s="10" t="s">
        <v>810</v>
      </c>
      <c r="D361" s="10" t="s">
        <v>12</v>
      </c>
      <c r="E361" s="10" t="s">
        <v>13</v>
      </c>
      <c r="F361" s="10" t="s">
        <v>268</v>
      </c>
      <c r="G361" s="11" t="s">
        <v>68</v>
      </c>
      <c r="H361" s="11">
        <v>40630</v>
      </c>
      <c r="I361" s="50" t="s">
        <v>2929</v>
      </c>
      <c r="J361" s="12" t="s">
        <v>588</v>
      </c>
      <c r="K361" s="10" t="s">
        <v>268</v>
      </c>
      <c r="L361" s="37" t="s">
        <v>2398</v>
      </c>
      <c r="M361" s="40" t="s">
        <v>2901</v>
      </c>
      <c r="N361" s="13" t="s">
        <v>2432</v>
      </c>
      <c r="O361" s="59">
        <v>6.3397260273972602</v>
      </c>
      <c r="P361" s="57" t="s">
        <v>2948</v>
      </c>
      <c r="Q361" t="s">
        <v>2960</v>
      </c>
      <c r="R361">
        <v>4</v>
      </c>
    </row>
    <row r="362" spans="1:18" ht="19.149999999999999" customHeight="1" x14ac:dyDescent="0.25">
      <c r="A362" s="10">
        <v>361</v>
      </c>
      <c r="B362" s="38" t="s">
        <v>2621</v>
      </c>
      <c r="C362" s="10" t="s">
        <v>812</v>
      </c>
      <c r="D362" s="10" t="s">
        <v>813</v>
      </c>
      <c r="E362" s="10" t="s">
        <v>13</v>
      </c>
      <c r="F362" s="10" t="s">
        <v>191</v>
      </c>
      <c r="G362" s="11" t="s">
        <v>814</v>
      </c>
      <c r="H362" s="11">
        <v>36526</v>
      </c>
      <c r="I362" s="50" t="s">
        <v>2929</v>
      </c>
      <c r="J362" s="12" t="s">
        <v>588</v>
      </c>
      <c r="K362" s="10" t="s">
        <v>191</v>
      </c>
      <c r="L362" s="15" t="s">
        <v>811</v>
      </c>
      <c r="M362" s="36" t="s">
        <v>2408</v>
      </c>
      <c r="N362" s="36" t="s">
        <v>2428</v>
      </c>
      <c r="O362" s="59">
        <v>17.583561643835615</v>
      </c>
      <c r="P362" s="57" t="s">
        <v>2949</v>
      </c>
      <c r="Q362" t="s">
        <v>2960</v>
      </c>
      <c r="R362">
        <v>1</v>
      </c>
    </row>
    <row r="363" spans="1:18" ht="19.149999999999999" customHeight="1" x14ac:dyDescent="0.25">
      <c r="A363" s="10">
        <v>362</v>
      </c>
      <c r="B363" s="10" t="s">
        <v>815</v>
      </c>
      <c r="C363" s="10" t="s">
        <v>816</v>
      </c>
      <c r="D363" s="10" t="s">
        <v>116</v>
      </c>
      <c r="E363" s="10" t="s">
        <v>13</v>
      </c>
      <c r="F363" s="10" t="s">
        <v>78</v>
      </c>
      <c r="G363" s="11" t="s">
        <v>817</v>
      </c>
      <c r="H363" s="11">
        <v>40427</v>
      </c>
      <c r="I363" s="50" t="s">
        <v>2929</v>
      </c>
      <c r="J363" s="12" t="s">
        <v>588</v>
      </c>
      <c r="K363" s="10" t="s">
        <v>78</v>
      </c>
      <c r="L363" s="15" t="s">
        <v>2581</v>
      </c>
      <c r="M363" s="13" t="s">
        <v>2892</v>
      </c>
      <c r="N363" s="13" t="s">
        <v>2427</v>
      </c>
      <c r="O363" s="59">
        <v>6.8958904109589039</v>
      </c>
      <c r="P363" s="57" t="s">
        <v>2948</v>
      </c>
      <c r="Q363" t="s">
        <v>2960</v>
      </c>
      <c r="R363">
        <v>4</v>
      </c>
    </row>
    <row r="364" spans="1:18" ht="19.149999999999999" customHeight="1" x14ac:dyDescent="0.25">
      <c r="A364" s="10">
        <v>363</v>
      </c>
      <c r="B364" s="10" t="s">
        <v>571</v>
      </c>
      <c r="C364" s="10" t="s">
        <v>818</v>
      </c>
      <c r="D364" s="10" t="s">
        <v>573</v>
      </c>
      <c r="E364" s="10" t="s">
        <v>13</v>
      </c>
      <c r="F364" s="10" t="s">
        <v>78</v>
      </c>
      <c r="G364" s="11" t="s">
        <v>732</v>
      </c>
      <c r="H364" s="11">
        <v>37742</v>
      </c>
      <c r="I364" s="50" t="s">
        <v>2929</v>
      </c>
      <c r="J364" s="12" t="s">
        <v>588</v>
      </c>
      <c r="K364" s="10" t="s">
        <v>78</v>
      </c>
      <c r="L364" s="15" t="s">
        <v>2572</v>
      </c>
      <c r="M364" s="13" t="s">
        <v>2553</v>
      </c>
      <c r="N364" s="13" t="s">
        <v>2427</v>
      </c>
      <c r="O364" s="59">
        <v>14.252054794520548</v>
      </c>
      <c r="P364" s="57" t="s">
        <v>2949</v>
      </c>
      <c r="Q364" t="s">
        <v>2960</v>
      </c>
      <c r="R364">
        <v>2</v>
      </c>
    </row>
    <row r="365" spans="1:18" ht="19.149999999999999" customHeight="1" x14ac:dyDescent="0.25">
      <c r="A365" s="10">
        <v>364</v>
      </c>
      <c r="B365" s="10" t="s">
        <v>571</v>
      </c>
      <c r="C365" s="10" t="s">
        <v>818</v>
      </c>
      <c r="D365" s="10" t="s">
        <v>573</v>
      </c>
      <c r="E365" s="10" t="s">
        <v>13</v>
      </c>
      <c r="F365" s="10" t="s">
        <v>78</v>
      </c>
      <c r="G365" s="11" t="s">
        <v>732</v>
      </c>
      <c r="H365" s="11">
        <v>37742</v>
      </c>
      <c r="I365" s="50" t="s">
        <v>2929</v>
      </c>
      <c r="J365" s="12" t="s">
        <v>588</v>
      </c>
      <c r="K365" s="10" t="s">
        <v>78</v>
      </c>
      <c r="L365" s="15" t="s">
        <v>2572</v>
      </c>
      <c r="M365" s="13" t="s">
        <v>2553</v>
      </c>
      <c r="N365" s="13" t="s">
        <v>2427</v>
      </c>
      <c r="O365" s="59">
        <v>14.252054794520548</v>
      </c>
      <c r="P365" s="57" t="s">
        <v>2949</v>
      </c>
      <c r="Q365" t="s">
        <v>2960</v>
      </c>
      <c r="R365">
        <v>2</v>
      </c>
    </row>
    <row r="366" spans="1:18" ht="19.149999999999999" customHeight="1" x14ac:dyDescent="0.25">
      <c r="A366" s="10">
        <v>365</v>
      </c>
      <c r="B366" s="10" t="s">
        <v>571</v>
      </c>
      <c r="C366" s="10" t="s">
        <v>818</v>
      </c>
      <c r="D366" s="10" t="s">
        <v>573</v>
      </c>
      <c r="E366" s="10" t="s">
        <v>13</v>
      </c>
      <c r="F366" s="10" t="s">
        <v>78</v>
      </c>
      <c r="G366" s="11" t="s">
        <v>732</v>
      </c>
      <c r="H366" s="11">
        <v>37742</v>
      </c>
      <c r="I366" s="50" t="s">
        <v>2929</v>
      </c>
      <c r="J366" s="12" t="s">
        <v>588</v>
      </c>
      <c r="K366" s="10" t="s">
        <v>78</v>
      </c>
      <c r="L366" s="15" t="s">
        <v>2572</v>
      </c>
      <c r="M366" s="13" t="s">
        <v>2553</v>
      </c>
      <c r="N366" s="13" t="s">
        <v>2427</v>
      </c>
      <c r="O366" s="59">
        <v>14.252054794520548</v>
      </c>
      <c r="P366" s="57" t="s">
        <v>2949</v>
      </c>
      <c r="Q366" t="s">
        <v>2960</v>
      </c>
      <c r="R366">
        <v>2</v>
      </c>
    </row>
    <row r="367" spans="1:18" ht="19.149999999999999" customHeight="1" x14ac:dyDescent="0.25">
      <c r="A367" s="10">
        <v>366</v>
      </c>
      <c r="B367" s="10" t="s">
        <v>265</v>
      </c>
      <c r="C367" s="10" t="s">
        <v>819</v>
      </c>
      <c r="D367" s="10" t="s">
        <v>820</v>
      </c>
      <c r="E367" s="10" t="s">
        <v>13</v>
      </c>
      <c r="F367" s="10" t="s">
        <v>249</v>
      </c>
      <c r="G367" s="11" t="s">
        <v>821</v>
      </c>
      <c r="H367" s="11">
        <v>41894</v>
      </c>
      <c r="I367" s="50" t="s">
        <v>2929</v>
      </c>
      <c r="J367" s="12" t="s">
        <v>21</v>
      </c>
      <c r="K367" s="10" t="s">
        <v>249</v>
      </c>
      <c r="L367" s="20" t="s">
        <v>2437</v>
      </c>
      <c r="M367" s="23" t="s">
        <v>2412</v>
      </c>
      <c r="N367" s="13" t="s">
        <v>2427</v>
      </c>
      <c r="O367" s="59">
        <v>2.8767123287671232</v>
      </c>
      <c r="P367" s="57" t="s">
        <v>2947</v>
      </c>
      <c r="Q367" t="s">
        <v>2960</v>
      </c>
      <c r="R367">
        <v>2</v>
      </c>
    </row>
    <row r="368" spans="1:18" ht="19.149999999999999" customHeight="1" x14ac:dyDescent="0.25">
      <c r="A368" s="10">
        <v>367</v>
      </c>
      <c r="B368" s="10" t="s">
        <v>265</v>
      </c>
      <c r="C368" s="10" t="s">
        <v>819</v>
      </c>
      <c r="D368" s="10" t="s">
        <v>820</v>
      </c>
      <c r="E368" s="10" t="s">
        <v>13</v>
      </c>
      <c r="F368" s="10" t="s">
        <v>437</v>
      </c>
      <c r="G368" s="11" t="s">
        <v>822</v>
      </c>
      <c r="H368" s="11">
        <v>41887</v>
      </c>
      <c r="I368" s="50" t="s">
        <v>2929</v>
      </c>
      <c r="J368" s="12" t="s">
        <v>21</v>
      </c>
      <c r="K368" s="10" t="s">
        <v>437</v>
      </c>
      <c r="L368" s="20" t="s">
        <v>2437</v>
      </c>
      <c r="M368" s="23" t="s">
        <v>2412</v>
      </c>
      <c r="N368" s="13" t="s">
        <v>2427</v>
      </c>
      <c r="O368" s="59">
        <v>2.8958904109589043</v>
      </c>
      <c r="P368" s="57" t="s">
        <v>2947</v>
      </c>
      <c r="Q368" t="s">
        <v>2960</v>
      </c>
      <c r="R368">
        <v>2</v>
      </c>
    </row>
    <row r="369" spans="1:18" ht="19.149999999999999" customHeight="1" x14ac:dyDescent="0.25">
      <c r="A369" s="10">
        <v>368</v>
      </c>
      <c r="B369" s="10" t="s">
        <v>786</v>
      </c>
      <c r="C369" s="10" t="s">
        <v>823</v>
      </c>
      <c r="D369" s="10" t="s">
        <v>788</v>
      </c>
      <c r="E369" s="10" t="s">
        <v>13</v>
      </c>
      <c r="F369" s="10" t="s">
        <v>133</v>
      </c>
      <c r="G369" s="11" t="s">
        <v>48</v>
      </c>
      <c r="H369" s="11">
        <v>40689</v>
      </c>
      <c r="I369" s="50" t="s">
        <v>2929</v>
      </c>
      <c r="J369" s="12" t="s">
        <v>588</v>
      </c>
      <c r="K369" s="10" t="s">
        <v>133</v>
      </c>
      <c r="L369" s="15" t="s">
        <v>2465</v>
      </c>
      <c r="M369" s="36" t="s">
        <v>2405</v>
      </c>
      <c r="N369" s="36" t="s">
        <v>2428</v>
      </c>
      <c r="O369" s="59">
        <v>6.1780821917808222</v>
      </c>
      <c r="P369" s="57" t="s">
        <v>2948</v>
      </c>
      <c r="Q369" t="s">
        <v>2960</v>
      </c>
      <c r="R369">
        <v>1</v>
      </c>
    </row>
    <row r="370" spans="1:18" ht="19.149999999999999" customHeight="1" x14ac:dyDescent="0.25">
      <c r="A370" s="10">
        <v>369</v>
      </c>
      <c r="B370" s="10" t="s">
        <v>784</v>
      </c>
      <c r="C370" s="10" t="s">
        <v>785</v>
      </c>
      <c r="D370" s="10" t="s">
        <v>359</v>
      </c>
      <c r="E370" s="10" t="s">
        <v>13</v>
      </c>
      <c r="F370" s="10" t="s">
        <v>78</v>
      </c>
      <c r="G370" s="11" t="s">
        <v>48</v>
      </c>
      <c r="H370" s="11">
        <v>40689</v>
      </c>
      <c r="I370" s="50" t="s">
        <v>2929</v>
      </c>
      <c r="J370" s="12" t="s">
        <v>588</v>
      </c>
      <c r="K370" s="10" t="s">
        <v>78</v>
      </c>
      <c r="L370" s="15" t="s">
        <v>2582</v>
      </c>
      <c r="M370" s="13" t="s">
        <v>2407</v>
      </c>
      <c r="N370" s="13" t="s">
        <v>2432</v>
      </c>
      <c r="O370" s="59">
        <v>6.1780821917808222</v>
      </c>
      <c r="P370" s="57" t="s">
        <v>2948</v>
      </c>
      <c r="Q370" t="s">
        <v>2960</v>
      </c>
      <c r="R370">
        <v>4</v>
      </c>
    </row>
    <row r="371" spans="1:18" ht="19.149999999999999" customHeight="1" x14ac:dyDescent="0.25">
      <c r="A371" s="10">
        <v>370</v>
      </c>
      <c r="B371" s="10" t="s">
        <v>784</v>
      </c>
      <c r="C371" s="10" t="s">
        <v>785</v>
      </c>
      <c r="D371" s="10" t="s">
        <v>359</v>
      </c>
      <c r="E371" s="10" t="s">
        <v>13</v>
      </c>
      <c r="F371" s="10" t="s">
        <v>78</v>
      </c>
      <c r="G371" s="11" t="s">
        <v>48</v>
      </c>
      <c r="H371" s="11">
        <v>40689</v>
      </c>
      <c r="I371" s="50" t="s">
        <v>2929</v>
      </c>
      <c r="J371" s="12" t="s">
        <v>588</v>
      </c>
      <c r="K371" s="10" t="s">
        <v>78</v>
      </c>
      <c r="L371" s="15" t="s">
        <v>2582</v>
      </c>
      <c r="M371" s="13" t="s">
        <v>2407</v>
      </c>
      <c r="N371" s="13" t="s">
        <v>2432</v>
      </c>
      <c r="O371" s="59">
        <v>6.1780821917808222</v>
      </c>
      <c r="P371" s="57" t="s">
        <v>2948</v>
      </c>
      <c r="Q371" t="s">
        <v>2960</v>
      </c>
      <c r="R371">
        <v>4</v>
      </c>
    </row>
    <row r="372" spans="1:18" ht="19.149999999999999" customHeight="1" x14ac:dyDescent="0.25">
      <c r="A372" s="10">
        <v>371</v>
      </c>
      <c r="B372" s="10" t="s">
        <v>733</v>
      </c>
      <c r="C372" s="10" t="s">
        <v>824</v>
      </c>
      <c r="D372" s="10" t="s">
        <v>573</v>
      </c>
      <c r="E372" s="10" t="s">
        <v>13</v>
      </c>
      <c r="F372" s="10" t="s">
        <v>78</v>
      </c>
      <c r="G372" s="11" t="s">
        <v>732</v>
      </c>
      <c r="H372" s="11">
        <v>37742</v>
      </c>
      <c r="I372" s="50" t="s">
        <v>2929</v>
      </c>
      <c r="J372" s="12" t="s">
        <v>588</v>
      </c>
      <c r="K372" s="10" t="s">
        <v>78</v>
      </c>
      <c r="L372" s="15" t="s">
        <v>2545</v>
      </c>
      <c r="M372" s="13" t="s">
        <v>2553</v>
      </c>
      <c r="N372" s="13" t="s">
        <v>2427</v>
      </c>
      <c r="O372" s="59">
        <v>14.252054794520548</v>
      </c>
      <c r="P372" s="57" t="s">
        <v>2949</v>
      </c>
      <c r="Q372" t="s">
        <v>2960</v>
      </c>
      <c r="R372">
        <v>2</v>
      </c>
    </row>
    <row r="373" spans="1:18" ht="19.149999999999999" customHeight="1" x14ac:dyDescent="0.25">
      <c r="A373" s="10">
        <v>372</v>
      </c>
      <c r="B373" s="10" t="s">
        <v>733</v>
      </c>
      <c r="C373" s="10" t="s">
        <v>824</v>
      </c>
      <c r="D373" s="10" t="s">
        <v>573</v>
      </c>
      <c r="E373" s="10" t="s">
        <v>13</v>
      </c>
      <c r="F373" s="10" t="s">
        <v>78</v>
      </c>
      <c r="G373" s="11" t="s">
        <v>732</v>
      </c>
      <c r="H373" s="11">
        <v>37742</v>
      </c>
      <c r="I373" s="50" t="s">
        <v>2929</v>
      </c>
      <c r="J373" s="12" t="s">
        <v>588</v>
      </c>
      <c r="K373" s="10" t="s">
        <v>78</v>
      </c>
      <c r="L373" s="15" t="s">
        <v>2545</v>
      </c>
      <c r="M373" s="13" t="s">
        <v>2553</v>
      </c>
      <c r="N373" s="13" t="s">
        <v>2427</v>
      </c>
      <c r="O373" s="59">
        <v>14.252054794520548</v>
      </c>
      <c r="P373" s="57" t="s">
        <v>2949</v>
      </c>
      <c r="Q373" t="s">
        <v>2960</v>
      </c>
      <c r="R373">
        <v>2</v>
      </c>
    </row>
    <row r="374" spans="1:18" ht="19.149999999999999" customHeight="1" x14ac:dyDescent="0.25">
      <c r="A374" s="10">
        <v>373</v>
      </c>
      <c r="B374" s="10" t="s">
        <v>733</v>
      </c>
      <c r="C374" s="10" t="s">
        <v>824</v>
      </c>
      <c r="D374" s="10" t="s">
        <v>573</v>
      </c>
      <c r="E374" s="10" t="s">
        <v>13</v>
      </c>
      <c r="F374" s="10" t="s">
        <v>78</v>
      </c>
      <c r="G374" s="11" t="s">
        <v>732</v>
      </c>
      <c r="H374" s="11">
        <v>37742</v>
      </c>
      <c r="I374" s="50" t="s">
        <v>2929</v>
      </c>
      <c r="J374" s="12" t="s">
        <v>588</v>
      </c>
      <c r="K374" s="10" t="s">
        <v>78</v>
      </c>
      <c r="L374" s="15" t="s">
        <v>2545</v>
      </c>
      <c r="M374" s="13" t="s">
        <v>2553</v>
      </c>
      <c r="N374" s="13" t="s">
        <v>2427</v>
      </c>
      <c r="O374" s="59">
        <v>14.252054794520548</v>
      </c>
      <c r="P374" s="57" t="s">
        <v>2949</v>
      </c>
      <c r="Q374" t="s">
        <v>2960</v>
      </c>
      <c r="R374">
        <v>2</v>
      </c>
    </row>
    <row r="375" spans="1:18" ht="19.149999999999999" customHeight="1" x14ac:dyDescent="0.25">
      <c r="A375" s="10">
        <v>374</v>
      </c>
      <c r="B375" s="38" t="s">
        <v>2765</v>
      </c>
      <c r="C375" s="10" t="s">
        <v>825</v>
      </c>
      <c r="D375" s="10" t="s">
        <v>826</v>
      </c>
      <c r="E375" s="10" t="s">
        <v>13</v>
      </c>
      <c r="F375" s="10" t="s">
        <v>437</v>
      </c>
      <c r="G375" s="11" t="s">
        <v>827</v>
      </c>
      <c r="H375" s="11">
        <v>42874</v>
      </c>
      <c r="I375" s="47" t="s">
        <v>2928</v>
      </c>
      <c r="J375" s="12" t="s">
        <v>183</v>
      </c>
      <c r="K375" s="10" t="s">
        <v>440</v>
      </c>
      <c r="L375" s="37" t="s">
        <v>2766</v>
      </c>
      <c r="M375" s="36" t="s">
        <v>2419</v>
      </c>
      <c r="N375" s="13" t="s">
        <v>2427</v>
      </c>
      <c r="O375" s="59">
        <v>0.19178082191780821</v>
      </c>
      <c r="P375" s="57" t="s">
        <v>2946</v>
      </c>
      <c r="Q375" t="s">
        <v>2960</v>
      </c>
      <c r="R375">
        <v>2</v>
      </c>
    </row>
    <row r="376" spans="1:18" ht="19.149999999999999" customHeight="1" x14ac:dyDescent="0.25">
      <c r="A376" s="10">
        <v>375</v>
      </c>
      <c r="B376" s="10" t="s">
        <v>786</v>
      </c>
      <c r="C376" s="10" t="s">
        <v>823</v>
      </c>
      <c r="D376" s="10" t="s">
        <v>788</v>
      </c>
      <c r="E376" s="10" t="s">
        <v>13</v>
      </c>
      <c r="F376" s="10" t="s">
        <v>133</v>
      </c>
      <c r="G376" s="11" t="s">
        <v>829</v>
      </c>
      <c r="H376" s="11">
        <v>42551</v>
      </c>
      <c r="I376" s="50" t="s">
        <v>2929</v>
      </c>
      <c r="J376" s="12" t="s">
        <v>588</v>
      </c>
      <c r="K376" s="10" t="s">
        <v>133</v>
      </c>
      <c r="L376" s="15" t="s">
        <v>2465</v>
      </c>
      <c r="M376" s="36" t="s">
        <v>2405</v>
      </c>
      <c r="N376" s="36" t="s">
        <v>2428</v>
      </c>
      <c r="O376" s="59">
        <v>1.0767123287671232</v>
      </c>
      <c r="P376" s="57" t="s">
        <v>2947</v>
      </c>
      <c r="Q376" t="s">
        <v>2960</v>
      </c>
      <c r="R376">
        <v>1</v>
      </c>
    </row>
    <row r="377" spans="1:18" ht="19.149999999999999" customHeight="1" x14ac:dyDescent="0.25">
      <c r="A377" s="10">
        <v>376</v>
      </c>
      <c r="B377" s="38" t="s">
        <v>2894</v>
      </c>
      <c r="C377" s="10" t="s">
        <v>830</v>
      </c>
      <c r="D377" s="10" t="s">
        <v>831</v>
      </c>
      <c r="E377" s="10" t="s">
        <v>13</v>
      </c>
      <c r="F377" s="10" t="s">
        <v>832</v>
      </c>
      <c r="G377" s="11" t="s">
        <v>348</v>
      </c>
      <c r="H377" s="11">
        <v>40889</v>
      </c>
      <c r="I377" s="50" t="s">
        <v>2929</v>
      </c>
      <c r="J377" s="12" t="s">
        <v>588</v>
      </c>
      <c r="K377" s="10" t="s">
        <v>832</v>
      </c>
      <c r="L377" s="15" t="s">
        <v>2894</v>
      </c>
      <c r="M377" s="36" t="s">
        <v>2892</v>
      </c>
      <c r="N377" s="13" t="s">
        <v>2427</v>
      </c>
      <c r="O377" s="59">
        <v>5.6301369863013697</v>
      </c>
      <c r="P377" s="57" t="s">
        <v>2948</v>
      </c>
      <c r="Q377" t="s">
        <v>2960</v>
      </c>
      <c r="R377">
        <v>4</v>
      </c>
    </row>
    <row r="378" spans="1:18" ht="19.149999999999999" customHeight="1" x14ac:dyDescent="0.25">
      <c r="A378" s="10">
        <v>377</v>
      </c>
      <c r="B378" s="38" t="s">
        <v>2790</v>
      </c>
      <c r="C378" s="10" t="s">
        <v>834</v>
      </c>
      <c r="D378" s="10" t="s">
        <v>835</v>
      </c>
      <c r="E378" s="10" t="s">
        <v>13</v>
      </c>
      <c r="F378" s="10" t="s">
        <v>253</v>
      </c>
      <c r="G378" s="11" t="s">
        <v>836</v>
      </c>
      <c r="H378" s="11">
        <v>40787</v>
      </c>
      <c r="I378" s="50" t="s">
        <v>2929</v>
      </c>
      <c r="J378" s="12" t="s">
        <v>588</v>
      </c>
      <c r="K378" s="10" t="s">
        <v>253</v>
      </c>
      <c r="L378" s="15" t="s">
        <v>833</v>
      </c>
      <c r="M378" s="36" t="s">
        <v>2412</v>
      </c>
      <c r="N378" s="13" t="s">
        <v>2427</v>
      </c>
      <c r="O378" s="59">
        <v>5.9095890410958907</v>
      </c>
      <c r="P378" s="57" t="s">
        <v>2948</v>
      </c>
      <c r="Q378" t="s">
        <v>2960</v>
      </c>
      <c r="R378">
        <v>2</v>
      </c>
    </row>
    <row r="379" spans="1:18" ht="19.149999999999999" customHeight="1" x14ac:dyDescent="0.25">
      <c r="A379" s="10">
        <v>378</v>
      </c>
      <c r="B379" s="10" t="s">
        <v>837</v>
      </c>
      <c r="C379" s="10" t="s">
        <v>838</v>
      </c>
      <c r="D379" s="10" t="s">
        <v>839</v>
      </c>
      <c r="E379" s="10" t="s">
        <v>13</v>
      </c>
      <c r="F379" s="10" t="s">
        <v>237</v>
      </c>
      <c r="G379" s="11" t="s">
        <v>840</v>
      </c>
      <c r="H379" s="11">
        <v>37755</v>
      </c>
      <c r="I379" s="50" t="s">
        <v>2929</v>
      </c>
      <c r="J379" s="12" t="s">
        <v>588</v>
      </c>
      <c r="K379" s="10" t="s">
        <v>237</v>
      </c>
      <c r="L379" s="15" t="s">
        <v>2505</v>
      </c>
      <c r="M379" s="40" t="s">
        <v>2904</v>
      </c>
      <c r="N379" s="13" t="s">
        <v>2427</v>
      </c>
      <c r="O379" s="59">
        <v>14.216438356164383</v>
      </c>
      <c r="P379" s="57" t="s">
        <v>2949</v>
      </c>
      <c r="Q379" t="s">
        <v>2960</v>
      </c>
      <c r="R379">
        <v>1</v>
      </c>
    </row>
    <row r="380" spans="1:18" ht="19.149999999999999" customHeight="1" x14ac:dyDescent="0.25">
      <c r="A380" s="10">
        <v>379</v>
      </c>
      <c r="B380" s="10" t="s">
        <v>2894</v>
      </c>
      <c r="C380" s="10" t="s">
        <v>830</v>
      </c>
      <c r="D380" s="10" t="s">
        <v>831</v>
      </c>
      <c r="E380" s="10" t="s">
        <v>13</v>
      </c>
      <c r="F380" s="10" t="s">
        <v>82</v>
      </c>
      <c r="G380" s="11" t="s">
        <v>841</v>
      </c>
      <c r="H380" s="11">
        <v>41108</v>
      </c>
      <c r="I380" s="50" t="s">
        <v>2929</v>
      </c>
      <c r="J380" s="12" t="s">
        <v>21</v>
      </c>
      <c r="K380" s="10" t="s">
        <v>82</v>
      </c>
      <c r="L380" s="15" t="s">
        <v>2894</v>
      </c>
      <c r="M380" s="36" t="s">
        <v>2892</v>
      </c>
      <c r="N380" s="13" t="s">
        <v>2427</v>
      </c>
      <c r="O380" s="59">
        <v>5.0301369863013701</v>
      </c>
      <c r="P380" s="57" t="s">
        <v>2948</v>
      </c>
      <c r="Q380" t="s">
        <v>2960</v>
      </c>
      <c r="R380">
        <v>4</v>
      </c>
    </row>
    <row r="381" spans="1:18" ht="19.149999999999999" customHeight="1" x14ac:dyDescent="0.25">
      <c r="A381" s="10">
        <v>380</v>
      </c>
      <c r="B381" s="10" t="s">
        <v>842</v>
      </c>
      <c r="C381" s="10" t="s">
        <v>843</v>
      </c>
      <c r="D381" s="10" t="s">
        <v>44</v>
      </c>
      <c r="E381" s="10" t="s">
        <v>13</v>
      </c>
      <c r="F381" s="10" t="s">
        <v>292</v>
      </c>
      <c r="G381" s="11" t="s">
        <v>553</v>
      </c>
      <c r="H381" s="11">
        <v>39573</v>
      </c>
      <c r="I381" s="50" t="s">
        <v>2929</v>
      </c>
      <c r="J381" s="12" t="s">
        <v>588</v>
      </c>
      <c r="K381" s="10" t="s">
        <v>292</v>
      </c>
      <c r="L381" s="33" t="s">
        <v>2414</v>
      </c>
      <c r="M381" s="31" t="s">
        <v>2412</v>
      </c>
      <c r="N381" s="13" t="s">
        <v>2432</v>
      </c>
      <c r="O381" s="59">
        <v>9.2356164383561641</v>
      </c>
      <c r="P381" s="57" t="s">
        <v>2949</v>
      </c>
      <c r="Q381" t="s">
        <v>2960</v>
      </c>
      <c r="R381">
        <v>2</v>
      </c>
    </row>
    <row r="382" spans="1:18" ht="19.149999999999999" customHeight="1" x14ac:dyDescent="0.25">
      <c r="A382" s="10">
        <v>381</v>
      </c>
      <c r="B382" s="10" t="s">
        <v>842</v>
      </c>
      <c r="C382" s="10" t="s">
        <v>843</v>
      </c>
      <c r="D382" s="10" t="s">
        <v>44</v>
      </c>
      <c r="E382" s="10" t="s">
        <v>13</v>
      </c>
      <c r="F382" s="10" t="s">
        <v>292</v>
      </c>
      <c r="G382" s="11" t="s">
        <v>553</v>
      </c>
      <c r="H382" s="11">
        <v>39573</v>
      </c>
      <c r="I382" s="50" t="s">
        <v>2929</v>
      </c>
      <c r="J382" s="12" t="s">
        <v>588</v>
      </c>
      <c r="K382" s="10" t="s">
        <v>292</v>
      </c>
      <c r="L382" s="33" t="s">
        <v>2414</v>
      </c>
      <c r="M382" s="31" t="s">
        <v>2412</v>
      </c>
      <c r="N382" s="13" t="s">
        <v>2432</v>
      </c>
      <c r="O382" s="59">
        <v>9.2356164383561641</v>
      </c>
      <c r="P382" s="57" t="s">
        <v>2949</v>
      </c>
      <c r="Q382" t="s">
        <v>2960</v>
      </c>
      <c r="R382">
        <v>2</v>
      </c>
    </row>
    <row r="383" spans="1:18" ht="19.149999999999999" customHeight="1" x14ac:dyDescent="0.25">
      <c r="A383" s="10">
        <v>382</v>
      </c>
      <c r="B383" s="10" t="s">
        <v>842</v>
      </c>
      <c r="C383" s="10" t="s">
        <v>843</v>
      </c>
      <c r="D383" s="10" t="s">
        <v>44</v>
      </c>
      <c r="E383" s="10" t="s">
        <v>13</v>
      </c>
      <c r="F383" s="10" t="s">
        <v>292</v>
      </c>
      <c r="G383" s="11" t="s">
        <v>553</v>
      </c>
      <c r="H383" s="11">
        <v>39573</v>
      </c>
      <c r="I383" s="50" t="s">
        <v>2929</v>
      </c>
      <c r="J383" s="12" t="s">
        <v>21</v>
      </c>
      <c r="K383" s="10" t="s">
        <v>292</v>
      </c>
      <c r="L383" s="33" t="s">
        <v>2414</v>
      </c>
      <c r="M383" s="31" t="s">
        <v>2412</v>
      </c>
      <c r="N383" s="13" t="s">
        <v>2432</v>
      </c>
      <c r="O383" s="59">
        <v>9.2356164383561641</v>
      </c>
      <c r="P383" s="57" t="s">
        <v>2949</v>
      </c>
      <c r="Q383" t="s">
        <v>2960</v>
      </c>
      <c r="R383">
        <v>2</v>
      </c>
    </row>
    <row r="384" spans="1:18" ht="19.149999999999999" customHeight="1" x14ac:dyDescent="0.25">
      <c r="A384" s="10">
        <v>383</v>
      </c>
      <c r="B384" s="10" t="s">
        <v>842</v>
      </c>
      <c r="C384" s="10" t="s">
        <v>843</v>
      </c>
      <c r="D384" s="10" t="s">
        <v>44</v>
      </c>
      <c r="E384" s="10" t="s">
        <v>13</v>
      </c>
      <c r="F384" s="10" t="s">
        <v>292</v>
      </c>
      <c r="G384" s="11" t="s">
        <v>553</v>
      </c>
      <c r="H384" s="11">
        <v>39573</v>
      </c>
      <c r="I384" s="50" t="s">
        <v>2929</v>
      </c>
      <c r="J384" s="12" t="s">
        <v>588</v>
      </c>
      <c r="K384" s="10" t="s">
        <v>292</v>
      </c>
      <c r="L384" s="33" t="s">
        <v>2414</v>
      </c>
      <c r="M384" s="31" t="s">
        <v>2412</v>
      </c>
      <c r="N384" s="13" t="s">
        <v>2432</v>
      </c>
      <c r="O384" s="59">
        <v>9.2356164383561641</v>
      </c>
      <c r="P384" s="57" t="s">
        <v>2949</v>
      </c>
      <c r="Q384" t="s">
        <v>2960</v>
      </c>
      <c r="R384">
        <v>2</v>
      </c>
    </row>
    <row r="385" spans="1:18" ht="19.149999999999999" customHeight="1" x14ac:dyDescent="0.25">
      <c r="A385" s="10">
        <v>384</v>
      </c>
      <c r="B385" s="10" t="s">
        <v>842</v>
      </c>
      <c r="C385" s="10" t="s">
        <v>844</v>
      </c>
      <c r="D385" s="10" t="s">
        <v>845</v>
      </c>
      <c r="E385" s="10" t="s">
        <v>13</v>
      </c>
      <c r="F385" s="10" t="s">
        <v>268</v>
      </c>
      <c r="G385" s="11" t="s">
        <v>421</v>
      </c>
      <c r="H385" s="11">
        <v>37712</v>
      </c>
      <c r="I385" s="50" t="s">
        <v>2929</v>
      </c>
      <c r="J385" s="12" t="s">
        <v>588</v>
      </c>
      <c r="K385" s="10" t="s">
        <v>268</v>
      </c>
      <c r="L385" s="37" t="s">
        <v>2414</v>
      </c>
      <c r="M385" s="36" t="s">
        <v>2412</v>
      </c>
      <c r="N385" s="13" t="s">
        <v>2432</v>
      </c>
      <c r="O385" s="59">
        <v>14.334246575342465</v>
      </c>
      <c r="P385" s="57" t="s">
        <v>2949</v>
      </c>
      <c r="Q385" t="s">
        <v>2960</v>
      </c>
      <c r="R385">
        <v>2</v>
      </c>
    </row>
    <row r="386" spans="1:18" ht="19.149999999999999" customHeight="1" x14ac:dyDescent="0.25">
      <c r="A386" s="10">
        <v>385</v>
      </c>
      <c r="B386" s="10" t="s">
        <v>842</v>
      </c>
      <c r="C386" s="10" t="s">
        <v>844</v>
      </c>
      <c r="D386" s="10" t="s">
        <v>845</v>
      </c>
      <c r="E386" s="10" t="s">
        <v>13</v>
      </c>
      <c r="F386" s="10" t="s">
        <v>268</v>
      </c>
      <c r="G386" s="11" t="s">
        <v>421</v>
      </c>
      <c r="H386" s="11">
        <v>37712</v>
      </c>
      <c r="I386" s="50" t="s">
        <v>2929</v>
      </c>
      <c r="J386" s="12" t="s">
        <v>588</v>
      </c>
      <c r="K386" s="10" t="s">
        <v>268</v>
      </c>
      <c r="L386" s="37" t="s">
        <v>2414</v>
      </c>
      <c r="M386" s="36" t="s">
        <v>2412</v>
      </c>
      <c r="N386" s="13" t="s">
        <v>2432</v>
      </c>
      <c r="O386" s="59">
        <v>14.334246575342465</v>
      </c>
      <c r="P386" s="57" t="s">
        <v>2949</v>
      </c>
      <c r="Q386" t="s">
        <v>2960</v>
      </c>
      <c r="R386">
        <v>2</v>
      </c>
    </row>
    <row r="387" spans="1:18" ht="19.149999999999999" customHeight="1" x14ac:dyDescent="0.25">
      <c r="A387" s="10">
        <v>386</v>
      </c>
      <c r="B387" s="10" t="s">
        <v>846</v>
      </c>
      <c r="C387" s="10" t="s">
        <v>847</v>
      </c>
      <c r="D387" s="10" t="s">
        <v>848</v>
      </c>
      <c r="E387" s="10" t="s">
        <v>13</v>
      </c>
      <c r="F387" s="10" t="s">
        <v>78</v>
      </c>
      <c r="G387" s="11" t="s">
        <v>155</v>
      </c>
      <c r="H387" s="11">
        <v>37223</v>
      </c>
      <c r="I387" s="50" t="s">
        <v>2929</v>
      </c>
      <c r="J387" s="12" t="s">
        <v>588</v>
      </c>
      <c r="K387" s="10" t="s">
        <v>78</v>
      </c>
      <c r="L387" s="15" t="s">
        <v>2605</v>
      </c>
      <c r="M387" s="13" t="s">
        <v>2553</v>
      </c>
      <c r="N387" s="13" t="s">
        <v>2427</v>
      </c>
      <c r="O387" s="59">
        <v>15.673972602739726</v>
      </c>
      <c r="P387" s="57" t="s">
        <v>2949</v>
      </c>
      <c r="Q387" t="s">
        <v>2960</v>
      </c>
      <c r="R387">
        <v>2</v>
      </c>
    </row>
    <row r="388" spans="1:18" ht="19.149999999999999" customHeight="1" x14ac:dyDescent="0.25">
      <c r="A388" s="10">
        <v>387</v>
      </c>
      <c r="B388" s="38" t="s">
        <v>2792</v>
      </c>
      <c r="C388" s="10" t="s">
        <v>850</v>
      </c>
      <c r="D388" s="10" t="s">
        <v>721</v>
      </c>
      <c r="E388" s="10" t="s">
        <v>13</v>
      </c>
      <c r="F388" s="10" t="s">
        <v>82</v>
      </c>
      <c r="G388" s="11" t="s">
        <v>851</v>
      </c>
      <c r="H388" s="11">
        <v>41701</v>
      </c>
      <c r="I388" s="50" t="s">
        <v>2929</v>
      </c>
      <c r="J388" s="12" t="s">
        <v>588</v>
      </c>
      <c r="K388" s="10" t="s">
        <v>82</v>
      </c>
      <c r="L388" s="15" t="s">
        <v>849</v>
      </c>
      <c r="M388" s="36" t="s">
        <v>2553</v>
      </c>
      <c r="N388" s="13" t="s">
        <v>2427</v>
      </c>
      <c r="O388" s="59">
        <v>3.4054794520547946</v>
      </c>
      <c r="P388" s="57" t="s">
        <v>2948</v>
      </c>
      <c r="Q388" t="s">
        <v>2960</v>
      </c>
      <c r="R388">
        <v>2</v>
      </c>
    </row>
    <row r="389" spans="1:18" ht="19.149999999999999" customHeight="1" x14ac:dyDescent="0.25">
      <c r="A389" s="10">
        <v>388</v>
      </c>
      <c r="B389" s="10" t="s">
        <v>571</v>
      </c>
      <c r="C389" s="10" t="s">
        <v>852</v>
      </c>
      <c r="D389" s="10" t="s">
        <v>573</v>
      </c>
      <c r="E389" s="10" t="s">
        <v>13</v>
      </c>
      <c r="F389" s="10" t="s">
        <v>78</v>
      </c>
      <c r="G389" s="11" t="s">
        <v>26</v>
      </c>
      <c r="H389" s="11">
        <v>40689</v>
      </c>
      <c r="I389" s="50" t="s">
        <v>2929</v>
      </c>
      <c r="J389" s="12" t="s">
        <v>588</v>
      </c>
      <c r="K389" s="10" t="s">
        <v>78</v>
      </c>
      <c r="L389" s="15" t="s">
        <v>2572</v>
      </c>
      <c r="M389" s="13" t="s">
        <v>2553</v>
      </c>
      <c r="N389" s="13" t="s">
        <v>2427</v>
      </c>
      <c r="O389" s="59">
        <v>6.1780821917808222</v>
      </c>
      <c r="P389" s="57" t="s">
        <v>2948</v>
      </c>
      <c r="Q389" t="s">
        <v>2960</v>
      </c>
      <c r="R389">
        <v>2</v>
      </c>
    </row>
    <row r="390" spans="1:18" ht="19.149999999999999" customHeight="1" x14ac:dyDescent="0.25">
      <c r="A390" s="10">
        <v>389</v>
      </c>
      <c r="B390" s="10" t="s">
        <v>571</v>
      </c>
      <c r="C390" s="10" t="s">
        <v>852</v>
      </c>
      <c r="D390" s="10" t="s">
        <v>573</v>
      </c>
      <c r="E390" s="10" t="s">
        <v>13</v>
      </c>
      <c r="F390" s="10" t="s">
        <v>78</v>
      </c>
      <c r="G390" s="11" t="s">
        <v>26</v>
      </c>
      <c r="H390" s="11">
        <v>40689</v>
      </c>
      <c r="I390" s="50" t="s">
        <v>2929</v>
      </c>
      <c r="J390" s="12" t="s">
        <v>588</v>
      </c>
      <c r="K390" s="10" t="s">
        <v>78</v>
      </c>
      <c r="L390" s="15" t="s">
        <v>2572</v>
      </c>
      <c r="M390" s="13" t="s">
        <v>2553</v>
      </c>
      <c r="N390" s="13" t="s">
        <v>2427</v>
      </c>
      <c r="O390" s="59">
        <v>6.1780821917808222</v>
      </c>
      <c r="P390" s="57" t="s">
        <v>2948</v>
      </c>
      <c r="Q390" t="s">
        <v>2960</v>
      </c>
      <c r="R390">
        <v>2</v>
      </c>
    </row>
    <row r="391" spans="1:18" ht="19.149999999999999" customHeight="1" x14ac:dyDescent="0.25">
      <c r="A391" s="10">
        <v>390</v>
      </c>
      <c r="B391" s="10" t="s">
        <v>571</v>
      </c>
      <c r="C391" s="10" t="s">
        <v>852</v>
      </c>
      <c r="D391" s="10" t="s">
        <v>573</v>
      </c>
      <c r="E391" s="10" t="s">
        <v>13</v>
      </c>
      <c r="F391" s="10" t="s">
        <v>78</v>
      </c>
      <c r="G391" s="11" t="s">
        <v>26</v>
      </c>
      <c r="H391" s="11">
        <v>40689</v>
      </c>
      <c r="I391" s="50" t="s">
        <v>2929</v>
      </c>
      <c r="J391" s="12" t="s">
        <v>588</v>
      </c>
      <c r="K391" s="10" t="s">
        <v>78</v>
      </c>
      <c r="L391" s="15" t="s">
        <v>2572</v>
      </c>
      <c r="M391" s="13" t="s">
        <v>2553</v>
      </c>
      <c r="N391" s="13" t="s">
        <v>2427</v>
      </c>
      <c r="O391" s="59">
        <v>6.1780821917808222</v>
      </c>
      <c r="P391" s="57" t="s">
        <v>2948</v>
      </c>
      <c r="Q391" t="s">
        <v>2960</v>
      </c>
      <c r="R391">
        <v>2</v>
      </c>
    </row>
    <row r="392" spans="1:18" ht="19.149999999999999" customHeight="1" x14ac:dyDescent="0.25">
      <c r="A392" s="10">
        <v>391</v>
      </c>
      <c r="B392" s="10" t="s">
        <v>571</v>
      </c>
      <c r="C392" s="10" t="s">
        <v>852</v>
      </c>
      <c r="D392" s="10" t="s">
        <v>573</v>
      </c>
      <c r="E392" s="10" t="s">
        <v>13</v>
      </c>
      <c r="F392" s="10" t="s">
        <v>78</v>
      </c>
      <c r="G392" s="11" t="s">
        <v>26</v>
      </c>
      <c r="H392" s="11">
        <v>40689</v>
      </c>
      <c r="I392" s="50" t="s">
        <v>2929</v>
      </c>
      <c r="J392" s="12" t="s">
        <v>588</v>
      </c>
      <c r="K392" s="10" t="s">
        <v>78</v>
      </c>
      <c r="L392" s="15" t="s">
        <v>2572</v>
      </c>
      <c r="M392" s="13" t="s">
        <v>2553</v>
      </c>
      <c r="N392" s="13" t="s">
        <v>2427</v>
      </c>
      <c r="O392" s="59">
        <v>6.1780821917808222</v>
      </c>
      <c r="P392" s="57" t="s">
        <v>2948</v>
      </c>
      <c r="Q392" t="s">
        <v>2960</v>
      </c>
      <c r="R392">
        <v>2</v>
      </c>
    </row>
    <row r="393" spans="1:18" ht="19.149999999999999" customHeight="1" x14ac:dyDescent="0.25">
      <c r="A393" s="10">
        <v>392</v>
      </c>
      <c r="B393" s="10" t="s">
        <v>571</v>
      </c>
      <c r="C393" s="10" t="s">
        <v>852</v>
      </c>
      <c r="D393" s="10" t="s">
        <v>573</v>
      </c>
      <c r="E393" s="10" t="s">
        <v>13</v>
      </c>
      <c r="F393" s="10" t="s">
        <v>78</v>
      </c>
      <c r="G393" s="11" t="s">
        <v>26</v>
      </c>
      <c r="H393" s="11">
        <v>40689</v>
      </c>
      <c r="I393" s="50" t="s">
        <v>2929</v>
      </c>
      <c r="J393" s="12" t="s">
        <v>588</v>
      </c>
      <c r="K393" s="10" t="s">
        <v>78</v>
      </c>
      <c r="L393" s="15" t="s">
        <v>2572</v>
      </c>
      <c r="M393" s="13" t="s">
        <v>2553</v>
      </c>
      <c r="N393" s="13" t="s">
        <v>2427</v>
      </c>
      <c r="O393" s="59">
        <v>6.1780821917808222</v>
      </c>
      <c r="P393" s="57" t="s">
        <v>2948</v>
      </c>
      <c r="Q393" t="s">
        <v>2960</v>
      </c>
      <c r="R393">
        <v>2</v>
      </c>
    </row>
    <row r="394" spans="1:18" ht="19.149999999999999" customHeight="1" x14ac:dyDescent="0.25">
      <c r="A394" s="10">
        <v>393</v>
      </c>
      <c r="B394" s="10" t="s">
        <v>571</v>
      </c>
      <c r="C394" s="10" t="s">
        <v>852</v>
      </c>
      <c r="D394" s="10" t="s">
        <v>573</v>
      </c>
      <c r="E394" s="10" t="s">
        <v>13</v>
      </c>
      <c r="F394" s="10" t="s">
        <v>78</v>
      </c>
      <c r="G394" s="11" t="s">
        <v>26</v>
      </c>
      <c r="H394" s="11">
        <v>40689</v>
      </c>
      <c r="I394" s="50" t="s">
        <v>2929</v>
      </c>
      <c r="J394" s="12" t="s">
        <v>21</v>
      </c>
      <c r="K394" s="10" t="s">
        <v>78</v>
      </c>
      <c r="L394" s="15" t="s">
        <v>2572</v>
      </c>
      <c r="M394" s="13" t="s">
        <v>2553</v>
      </c>
      <c r="N394" s="13" t="s">
        <v>2427</v>
      </c>
      <c r="O394" s="59">
        <v>6.1780821917808222</v>
      </c>
      <c r="P394" s="57" t="s">
        <v>2948</v>
      </c>
      <c r="Q394" t="s">
        <v>2960</v>
      </c>
      <c r="R394">
        <v>2</v>
      </c>
    </row>
    <row r="395" spans="1:18" ht="19.149999999999999" customHeight="1" x14ac:dyDescent="0.25">
      <c r="A395" s="10">
        <v>394</v>
      </c>
      <c r="B395" s="38" t="s">
        <v>2793</v>
      </c>
      <c r="C395" s="10" t="s">
        <v>854</v>
      </c>
      <c r="D395" s="10" t="s">
        <v>329</v>
      </c>
      <c r="E395" s="10" t="s">
        <v>13</v>
      </c>
      <c r="F395" s="10" t="s">
        <v>464</v>
      </c>
      <c r="G395" s="11" t="s">
        <v>855</v>
      </c>
      <c r="H395" s="11">
        <v>39324</v>
      </c>
      <c r="I395" s="50" t="s">
        <v>2929</v>
      </c>
      <c r="J395" s="12" t="s">
        <v>588</v>
      </c>
      <c r="K395" s="10" t="s">
        <v>2980</v>
      </c>
      <c r="L395" s="15" t="s">
        <v>853</v>
      </c>
      <c r="M395" s="36" t="s">
        <v>2892</v>
      </c>
      <c r="N395" s="13" t="s">
        <v>2432</v>
      </c>
      <c r="O395" s="59">
        <v>9.9178082191780828</v>
      </c>
      <c r="P395" s="57" t="s">
        <v>2949</v>
      </c>
      <c r="Q395" t="s">
        <v>2960</v>
      </c>
      <c r="R395">
        <v>4</v>
      </c>
    </row>
    <row r="396" spans="1:18" ht="19.149999999999999" customHeight="1" x14ac:dyDescent="0.25">
      <c r="A396" s="10">
        <v>395</v>
      </c>
      <c r="B396" s="38" t="s">
        <v>2791</v>
      </c>
      <c r="C396" s="10" t="s">
        <v>857</v>
      </c>
      <c r="D396" s="10" t="s">
        <v>858</v>
      </c>
      <c r="E396" s="10" t="s">
        <v>13</v>
      </c>
      <c r="F396" s="10" t="s">
        <v>96</v>
      </c>
      <c r="G396" s="11" t="s">
        <v>859</v>
      </c>
      <c r="H396" s="11">
        <v>41520</v>
      </c>
      <c r="I396" s="50" t="s">
        <v>2929</v>
      </c>
      <c r="J396" s="12" t="s">
        <v>588</v>
      </c>
      <c r="K396" s="10" t="s">
        <v>96</v>
      </c>
      <c r="L396" s="15" t="s">
        <v>856</v>
      </c>
      <c r="M396" s="36" t="s">
        <v>2888</v>
      </c>
      <c r="N396" s="13" t="s">
        <v>2427</v>
      </c>
      <c r="O396" s="59">
        <v>3.9013698630136986</v>
      </c>
      <c r="P396" s="57" t="s">
        <v>2948</v>
      </c>
      <c r="Q396" t="s">
        <v>2960</v>
      </c>
      <c r="R396">
        <v>4</v>
      </c>
    </row>
    <row r="397" spans="1:18" ht="19.149999999999999" customHeight="1" x14ac:dyDescent="0.25">
      <c r="A397" s="10">
        <v>396</v>
      </c>
      <c r="B397" s="38" t="s">
        <v>2776</v>
      </c>
      <c r="C397" s="10" t="s">
        <v>861</v>
      </c>
      <c r="D397" s="10" t="s">
        <v>862</v>
      </c>
      <c r="E397" s="10" t="s">
        <v>13</v>
      </c>
      <c r="F397" s="10" t="s">
        <v>82</v>
      </c>
      <c r="G397" s="11" t="s">
        <v>48</v>
      </c>
      <c r="H397" s="11">
        <v>40689</v>
      </c>
      <c r="I397" s="50" t="s">
        <v>2929</v>
      </c>
      <c r="J397" s="12" t="s">
        <v>588</v>
      </c>
      <c r="K397" s="10" t="s">
        <v>82</v>
      </c>
      <c r="L397" s="15" t="s">
        <v>860</v>
      </c>
      <c r="M397" s="36" t="s">
        <v>2408</v>
      </c>
      <c r="N397" s="36" t="s">
        <v>2428</v>
      </c>
      <c r="O397" s="59">
        <v>6.1780821917808222</v>
      </c>
      <c r="P397" s="57" t="s">
        <v>2948</v>
      </c>
      <c r="Q397" t="s">
        <v>2968</v>
      </c>
    </row>
    <row r="398" spans="1:18" ht="19.149999999999999" customHeight="1" x14ac:dyDescent="0.25">
      <c r="A398" s="10">
        <v>397</v>
      </c>
      <c r="B398" s="10" t="s">
        <v>860</v>
      </c>
      <c r="C398" s="10" t="s">
        <v>861</v>
      </c>
      <c r="D398" s="10" t="s">
        <v>862</v>
      </c>
      <c r="E398" s="10" t="s">
        <v>13</v>
      </c>
      <c r="F398" s="10" t="s">
        <v>249</v>
      </c>
      <c r="G398" s="11" t="s">
        <v>48</v>
      </c>
      <c r="H398" s="11">
        <v>40689</v>
      </c>
      <c r="I398" s="50" t="s">
        <v>2929</v>
      </c>
      <c r="J398" s="12" t="s">
        <v>588</v>
      </c>
      <c r="K398" s="10" t="s">
        <v>249</v>
      </c>
      <c r="L398" s="15" t="s">
        <v>860</v>
      </c>
      <c r="M398" s="36" t="s">
        <v>2408</v>
      </c>
      <c r="N398" s="36" t="s">
        <v>2428</v>
      </c>
      <c r="O398" s="59">
        <v>6.1780821917808222</v>
      </c>
      <c r="P398" s="57" t="s">
        <v>2948</v>
      </c>
      <c r="Q398" t="s">
        <v>2968</v>
      </c>
    </row>
    <row r="399" spans="1:18" ht="19.149999999999999" customHeight="1" x14ac:dyDescent="0.25">
      <c r="A399" s="10">
        <v>398</v>
      </c>
      <c r="B399" s="38" t="s">
        <v>2794</v>
      </c>
      <c r="C399" s="10" t="s">
        <v>861</v>
      </c>
      <c r="D399" s="10" t="s">
        <v>862</v>
      </c>
      <c r="E399" s="10" t="s">
        <v>13</v>
      </c>
      <c r="F399" s="10" t="s">
        <v>864</v>
      </c>
      <c r="G399" s="11" t="s">
        <v>865</v>
      </c>
      <c r="H399" s="11">
        <v>40317</v>
      </c>
      <c r="I399" s="50" t="s">
        <v>2929</v>
      </c>
      <c r="J399" s="12" t="s">
        <v>21</v>
      </c>
      <c r="K399" s="10" t="s">
        <v>864</v>
      </c>
      <c r="L399" s="15" t="s">
        <v>860</v>
      </c>
      <c r="M399" s="36" t="s">
        <v>2408</v>
      </c>
      <c r="N399" s="36" t="s">
        <v>2428</v>
      </c>
      <c r="O399" s="59">
        <v>7.1972602739726028</v>
      </c>
      <c r="P399" s="57" t="s">
        <v>2948</v>
      </c>
      <c r="Q399" t="s">
        <v>2968</v>
      </c>
    </row>
    <row r="400" spans="1:18" ht="19.149999999999999" customHeight="1" x14ac:dyDescent="0.25">
      <c r="A400" s="10">
        <v>399</v>
      </c>
      <c r="B400" s="10" t="s">
        <v>863</v>
      </c>
      <c r="C400" s="10" t="s">
        <v>861</v>
      </c>
      <c r="D400" s="10" t="s">
        <v>862</v>
      </c>
      <c r="E400" s="10" t="s">
        <v>13</v>
      </c>
      <c r="F400" s="10" t="s">
        <v>82</v>
      </c>
      <c r="G400" s="11" t="s">
        <v>866</v>
      </c>
      <c r="H400" s="11">
        <v>40028</v>
      </c>
      <c r="I400" s="50" t="s">
        <v>2929</v>
      </c>
      <c r="J400" s="12" t="s">
        <v>588</v>
      </c>
      <c r="K400" s="10" t="s">
        <v>82</v>
      </c>
      <c r="L400" s="15" t="s">
        <v>860</v>
      </c>
      <c r="M400" s="36" t="s">
        <v>2408</v>
      </c>
      <c r="N400" s="36" t="s">
        <v>2428</v>
      </c>
      <c r="O400" s="59">
        <v>7.9890410958904106</v>
      </c>
      <c r="P400" s="57" t="s">
        <v>2948</v>
      </c>
      <c r="Q400" t="s">
        <v>2968</v>
      </c>
    </row>
    <row r="401" spans="1:18" ht="19.149999999999999" customHeight="1" x14ac:dyDescent="0.25">
      <c r="A401" s="10">
        <v>400</v>
      </c>
      <c r="B401" s="38" t="s">
        <v>2859</v>
      </c>
      <c r="C401" s="10" t="s">
        <v>868</v>
      </c>
      <c r="D401" s="10" t="s">
        <v>869</v>
      </c>
      <c r="E401" s="10" t="s">
        <v>13</v>
      </c>
      <c r="F401" s="10" t="s">
        <v>22</v>
      </c>
      <c r="G401" s="11" t="s">
        <v>668</v>
      </c>
      <c r="H401" s="11">
        <v>39200</v>
      </c>
      <c r="I401" s="50" t="s">
        <v>2929</v>
      </c>
      <c r="J401" s="12" t="s">
        <v>588</v>
      </c>
      <c r="K401" s="22" t="s">
        <v>22</v>
      </c>
      <c r="L401" s="34" t="s">
        <v>867</v>
      </c>
      <c r="M401" s="36" t="s">
        <v>2408</v>
      </c>
      <c r="N401" s="36" t="s">
        <v>2428</v>
      </c>
      <c r="O401" s="59">
        <v>10.257534246575343</v>
      </c>
      <c r="P401" s="57" t="s">
        <v>2949</v>
      </c>
      <c r="Q401" t="s">
        <v>2960</v>
      </c>
      <c r="R401">
        <v>1</v>
      </c>
    </row>
    <row r="402" spans="1:18" ht="19.149999999999999" customHeight="1" x14ac:dyDescent="0.25">
      <c r="A402" s="10">
        <v>401</v>
      </c>
      <c r="B402" s="27" t="s">
        <v>2650</v>
      </c>
      <c r="C402" s="10" t="s">
        <v>870</v>
      </c>
      <c r="D402" s="10" t="s">
        <v>871</v>
      </c>
      <c r="E402" s="10" t="s">
        <v>13</v>
      </c>
      <c r="F402" s="10" t="s">
        <v>303</v>
      </c>
      <c r="G402" s="11" t="s">
        <v>828</v>
      </c>
      <c r="H402" s="11">
        <v>42874</v>
      </c>
      <c r="I402" s="47" t="s">
        <v>2928</v>
      </c>
      <c r="J402" s="12" t="s">
        <v>730</v>
      </c>
      <c r="K402" s="10" t="s">
        <v>303</v>
      </c>
      <c r="L402" s="15" t="s">
        <v>2655</v>
      </c>
      <c r="M402" s="25" t="s">
        <v>2892</v>
      </c>
      <c r="N402" s="13" t="s">
        <v>2427</v>
      </c>
      <c r="O402" s="59">
        <v>0.19178082191780821</v>
      </c>
      <c r="P402" s="57" t="s">
        <v>2946</v>
      </c>
      <c r="Q402" t="s">
        <v>2960</v>
      </c>
      <c r="R402">
        <v>1</v>
      </c>
    </row>
    <row r="403" spans="1:18" ht="19.149999999999999" customHeight="1" x14ac:dyDescent="0.25">
      <c r="A403" s="10">
        <v>402</v>
      </c>
      <c r="B403" s="10" t="s">
        <v>571</v>
      </c>
      <c r="C403" s="10" t="s">
        <v>872</v>
      </c>
      <c r="D403" s="10" t="s">
        <v>573</v>
      </c>
      <c r="E403" s="10" t="s">
        <v>13</v>
      </c>
      <c r="F403" s="10" t="s">
        <v>154</v>
      </c>
      <c r="G403" s="11" t="s">
        <v>732</v>
      </c>
      <c r="H403" s="11">
        <v>37742</v>
      </c>
      <c r="I403" s="50" t="s">
        <v>2929</v>
      </c>
      <c r="J403" s="12" t="s">
        <v>588</v>
      </c>
      <c r="K403" s="10" t="s">
        <v>306</v>
      </c>
      <c r="L403" s="26" t="s">
        <v>2572</v>
      </c>
      <c r="M403" s="25" t="s">
        <v>2408</v>
      </c>
      <c r="N403" s="36" t="s">
        <v>2428</v>
      </c>
      <c r="O403" s="59">
        <v>14.252054794520548</v>
      </c>
      <c r="P403" s="57" t="s">
        <v>2949</v>
      </c>
      <c r="Q403" t="s">
        <v>2968</v>
      </c>
    </row>
    <row r="404" spans="1:18" ht="19.149999999999999" customHeight="1" x14ac:dyDescent="0.25">
      <c r="A404" s="10">
        <v>403</v>
      </c>
      <c r="B404" s="27" t="s">
        <v>2668</v>
      </c>
      <c r="C404" s="10" t="s">
        <v>873</v>
      </c>
      <c r="D404" s="10" t="s">
        <v>874</v>
      </c>
      <c r="E404" s="10" t="s">
        <v>13</v>
      </c>
      <c r="F404" s="10" t="s">
        <v>530</v>
      </c>
      <c r="G404" s="11" t="s">
        <v>875</v>
      </c>
      <c r="H404" s="11">
        <v>41995</v>
      </c>
      <c r="I404" s="50" t="s">
        <v>2929</v>
      </c>
      <c r="J404" s="12" t="s">
        <v>588</v>
      </c>
      <c r="K404" s="10" t="s">
        <v>530</v>
      </c>
      <c r="L404" s="26" t="s">
        <v>2668</v>
      </c>
      <c r="M404" s="13" t="s">
        <v>2479</v>
      </c>
      <c r="N404" s="13" t="s">
        <v>2427</v>
      </c>
      <c r="O404" s="59">
        <v>2.6</v>
      </c>
      <c r="P404" s="57" t="s">
        <v>2947</v>
      </c>
      <c r="Q404" t="s">
        <v>2960</v>
      </c>
      <c r="R404">
        <v>2</v>
      </c>
    </row>
    <row r="405" spans="1:18" ht="19.149999999999999" customHeight="1" x14ac:dyDescent="0.25">
      <c r="A405" s="10">
        <v>404</v>
      </c>
      <c r="B405" s="27" t="s">
        <v>2665</v>
      </c>
      <c r="C405" s="10" t="s">
        <v>876</v>
      </c>
      <c r="D405" s="10" t="s">
        <v>877</v>
      </c>
      <c r="E405" s="10" t="s">
        <v>13</v>
      </c>
      <c r="F405" s="10" t="s">
        <v>530</v>
      </c>
      <c r="G405" s="11" t="s">
        <v>565</v>
      </c>
      <c r="H405" s="11">
        <v>41947</v>
      </c>
      <c r="I405" s="50" t="s">
        <v>2929</v>
      </c>
      <c r="J405" s="12" t="s">
        <v>588</v>
      </c>
      <c r="K405" s="10" t="s">
        <v>530</v>
      </c>
      <c r="L405" s="26" t="s">
        <v>2665</v>
      </c>
      <c r="M405" s="25" t="s">
        <v>2407</v>
      </c>
      <c r="N405" s="13" t="s">
        <v>2427</v>
      </c>
      <c r="O405" s="59">
        <v>2.7315068493150685</v>
      </c>
      <c r="P405" s="57" t="s">
        <v>2947</v>
      </c>
      <c r="Q405" t="s">
        <v>2960</v>
      </c>
      <c r="R405">
        <v>4</v>
      </c>
    </row>
    <row r="406" spans="1:18" ht="19.149999999999999" customHeight="1" x14ac:dyDescent="0.25">
      <c r="A406" s="10">
        <v>405</v>
      </c>
      <c r="B406" s="10" t="s">
        <v>521</v>
      </c>
      <c r="C406" s="10" t="s">
        <v>878</v>
      </c>
      <c r="D406" s="10" t="s">
        <v>213</v>
      </c>
      <c r="E406" s="10" t="s">
        <v>13</v>
      </c>
      <c r="F406" s="10" t="s">
        <v>191</v>
      </c>
      <c r="G406" s="11" t="s">
        <v>879</v>
      </c>
      <c r="H406" s="11">
        <v>41171</v>
      </c>
      <c r="I406" s="50" t="s">
        <v>2929</v>
      </c>
      <c r="J406" s="12" t="s">
        <v>588</v>
      </c>
      <c r="K406" s="10" t="s">
        <v>191</v>
      </c>
      <c r="L406" s="37" t="s">
        <v>2874</v>
      </c>
      <c r="M406" s="36" t="s">
        <v>2886</v>
      </c>
      <c r="N406" s="36" t="s">
        <v>2428</v>
      </c>
      <c r="O406" s="59">
        <v>4.8575342465753426</v>
      </c>
      <c r="P406" s="57" t="s">
        <v>2948</v>
      </c>
      <c r="Q406" t="s">
        <v>2960</v>
      </c>
      <c r="R406">
        <v>2</v>
      </c>
    </row>
    <row r="407" spans="1:18" ht="19.149999999999999" customHeight="1" x14ac:dyDescent="0.25">
      <c r="A407" s="10">
        <v>406</v>
      </c>
      <c r="B407" s="10" t="s">
        <v>880</v>
      </c>
      <c r="C407" s="10" t="s">
        <v>881</v>
      </c>
      <c r="D407" s="10" t="s">
        <v>12</v>
      </c>
      <c r="E407" s="10" t="s">
        <v>13</v>
      </c>
      <c r="F407" s="10" t="s">
        <v>64</v>
      </c>
      <c r="G407" s="11" t="s">
        <v>882</v>
      </c>
      <c r="H407" s="11">
        <v>37236</v>
      </c>
      <c r="I407" s="50" t="s">
        <v>2929</v>
      </c>
      <c r="J407" s="12" t="s">
        <v>588</v>
      </c>
      <c r="K407" s="10" t="s">
        <v>64</v>
      </c>
      <c r="L407" s="17" t="s">
        <v>2398</v>
      </c>
      <c r="M407" s="40" t="s">
        <v>2902</v>
      </c>
      <c r="N407" s="13" t="s">
        <v>2427</v>
      </c>
      <c r="O407" s="59">
        <v>15.638356164383561</v>
      </c>
      <c r="P407" s="57" t="s">
        <v>2949</v>
      </c>
      <c r="Q407" t="s">
        <v>2961</v>
      </c>
    </row>
    <row r="408" spans="1:18" ht="19.149999999999999" customHeight="1" x14ac:dyDescent="0.25">
      <c r="A408" s="10">
        <v>407</v>
      </c>
      <c r="B408" s="10" t="s">
        <v>842</v>
      </c>
      <c r="C408" s="10" t="s">
        <v>883</v>
      </c>
      <c r="D408" s="10" t="s">
        <v>884</v>
      </c>
      <c r="E408" s="10" t="s">
        <v>13</v>
      </c>
      <c r="F408" s="10" t="s">
        <v>268</v>
      </c>
      <c r="G408" s="11" t="s">
        <v>885</v>
      </c>
      <c r="H408" s="11">
        <v>37225</v>
      </c>
      <c r="I408" s="50" t="s">
        <v>2929</v>
      </c>
      <c r="J408" s="12" t="s">
        <v>588</v>
      </c>
      <c r="K408" s="10" t="s">
        <v>268</v>
      </c>
      <c r="L408" s="37" t="s">
        <v>2414</v>
      </c>
      <c r="M408" s="36" t="s">
        <v>2412</v>
      </c>
      <c r="N408" s="13" t="s">
        <v>2432</v>
      </c>
      <c r="O408" s="59">
        <v>15.668493150684931</v>
      </c>
      <c r="P408" s="57" t="s">
        <v>2949</v>
      </c>
      <c r="Q408" t="s">
        <v>2960</v>
      </c>
      <c r="R408">
        <v>2</v>
      </c>
    </row>
    <row r="409" spans="1:18" ht="19.149999999999999" customHeight="1" x14ac:dyDescent="0.25">
      <c r="A409" s="10">
        <v>408</v>
      </c>
      <c r="B409" s="38" t="s">
        <v>2761</v>
      </c>
      <c r="C409" s="10" t="s">
        <v>887</v>
      </c>
      <c r="D409" s="10" t="s">
        <v>208</v>
      </c>
      <c r="E409" s="10" t="s">
        <v>13</v>
      </c>
      <c r="F409" s="10" t="s">
        <v>175</v>
      </c>
      <c r="G409" s="11" t="s">
        <v>888</v>
      </c>
      <c r="H409" s="11">
        <v>42334</v>
      </c>
      <c r="I409" s="50" t="s">
        <v>2929</v>
      </c>
      <c r="J409" s="12" t="s">
        <v>588</v>
      </c>
      <c r="K409" s="10" t="s">
        <v>175</v>
      </c>
      <c r="L409" s="15" t="s">
        <v>886</v>
      </c>
      <c r="M409" s="36" t="s">
        <v>2408</v>
      </c>
      <c r="N409" s="13" t="s">
        <v>2427</v>
      </c>
      <c r="O409" s="59">
        <v>1.6712328767123288</v>
      </c>
      <c r="P409" s="57" t="s">
        <v>2947</v>
      </c>
      <c r="Q409" t="s">
        <v>2960</v>
      </c>
      <c r="R409">
        <v>1</v>
      </c>
    </row>
    <row r="410" spans="1:18" ht="19.149999999999999" customHeight="1" x14ac:dyDescent="0.25">
      <c r="A410" s="10">
        <v>409</v>
      </c>
      <c r="B410" s="10" t="s">
        <v>889</v>
      </c>
      <c r="C410" s="10" t="s">
        <v>890</v>
      </c>
      <c r="D410" s="10" t="s">
        <v>891</v>
      </c>
      <c r="E410" s="10" t="s">
        <v>13</v>
      </c>
      <c r="F410" s="10" t="s">
        <v>253</v>
      </c>
      <c r="G410" s="11" t="s">
        <v>892</v>
      </c>
      <c r="H410" s="11">
        <v>39988</v>
      </c>
      <c r="I410" s="50" t="s">
        <v>2929</v>
      </c>
      <c r="J410" s="12" t="s">
        <v>588</v>
      </c>
      <c r="K410" s="10" t="s">
        <v>253</v>
      </c>
      <c r="L410" s="20" t="s">
        <v>2453</v>
      </c>
      <c r="M410" s="13" t="s">
        <v>2553</v>
      </c>
      <c r="N410" s="13" t="s">
        <v>2432</v>
      </c>
      <c r="O410" s="59">
        <v>8.0986301369863014</v>
      </c>
      <c r="P410" s="57" t="s">
        <v>2949</v>
      </c>
      <c r="Q410" t="s">
        <v>2960</v>
      </c>
      <c r="R410">
        <v>2</v>
      </c>
    </row>
    <row r="411" spans="1:18" ht="19.149999999999999" customHeight="1" x14ac:dyDescent="0.25">
      <c r="A411" s="10">
        <v>410</v>
      </c>
      <c r="B411" s="10" t="s">
        <v>521</v>
      </c>
      <c r="C411" s="10" t="s">
        <v>878</v>
      </c>
      <c r="D411" s="10" t="s">
        <v>213</v>
      </c>
      <c r="E411" s="10" t="s">
        <v>13</v>
      </c>
      <c r="F411" s="10" t="s">
        <v>191</v>
      </c>
      <c r="G411" s="11" t="s">
        <v>547</v>
      </c>
      <c r="H411" s="11">
        <v>40554</v>
      </c>
      <c r="I411" s="50" t="s">
        <v>2929</v>
      </c>
      <c r="J411" s="12" t="s">
        <v>588</v>
      </c>
      <c r="K411" s="10" t="s">
        <v>191</v>
      </c>
      <c r="L411" s="37" t="s">
        <v>2874</v>
      </c>
      <c r="M411" s="36" t="s">
        <v>2886</v>
      </c>
      <c r="N411" s="36" t="s">
        <v>2428</v>
      </c>
      <c r="O411" s="59">
        <v>6.5479452054794525</v>
      </c>
      <c r="P411" s="57" t="s">
        <v>2948</v>
      </c>
      <c r="Q411" t="s">
        <v>2960</v>
      </c>
      <c r="R411">
        <v>2</v>
      </c>
    </row>
    <row r="412" spans="1:18" ht="19.149999999999999" customHeight="1" x14ac:dyDescent="0.25">
      <c r="A412" s="10">
        <v>411</v>
      </c>
      <c r="B412" s="10" t="s">
        <v>842</v>
      </c>
      <c r="C412" s="10" t="s">
        <v>893</v>
      </c>
      <c r="D412" s="10" t="s">
        <v>44</v>
      </c>
      <c r="E412" s="10" t="s">
        <v>13</v>
      </c>
      <c r="F412" s="10" t="s">
        <v>268</v>
      </c>
      <c r="G412" s="11" t="s">
        <v>348</v>
      </c>
      <c r="H412" s="11">
        <v>40889</v>
      </c>
      <c r="I412" s="50" t="s">
        <v>2929</v>
      </c>
      <c r="J412" s="12" t="s">
        <v>588</v>
      </c>
      <c r="K412" s="10" t="s">
        <v>268</v>
      </c>
      <c r="L412" s="37" t="s">
        <v>2414</v>
      </c>
      <c r="M412" s="36" t="s">
        <v>2412</v>
      </c>
      <c r="N412" s="13" t="s">
        <v>2432</v>
      </c>
      <c r="O412" s="59">
        <v>5.6301369863013697</v>
      </c>
      <c r="P412" s="57" t="s">
        <v>2948</v>
      </c>
      <c r="Q412" t="s">
        <v>2960</v>
      </c>
      <c r="R412">
        <v>2</v>
      </c>
    </row>
    <row r="413" spans="1:18" ht="19.149999999999999" customHeight="1" x14ac:dyDescent="0.25">
      <c r="A413" s="10">
        <v>412</v>
      </c>
      <c r="B413" s="10" t="s">
        <v>842</v>
      </c>
      <c r="C413" s="10" t="s">
        <v>893</v>
      </c>
      <c r="D413" s="10" t="s">
        <v>44</v>
      </c>
      <c r="E413" s="10" t="s">
        <v>13</v>
      </c>
      <c r="F413" s="10" t="s">
        <v>268</v>
      </c>
      <c r="G413" s="11" t="s">
        <v>348</v>
      </c>
      <c r="H413" s="11">
        <v>40889</v>
      </c>
      <c r="I413" s="50" t="s">
        <v>2929</v>
      </c>
      <c r="J413" s="12" t="s">
        <v>588</v>
      </c>
      <c r="K413" s="10" t="s">
        <v>268</v>
      </c>
      <c r="L413" s="37" t="s">
        <v>2414</v>
      </c>
      <c r="M413" s="36" t="s">
        <v>2412</v>
      </c>
      <c r="N413" s="13" t="s">
        <v>2432</v>
      </c>
      <c r="O413" s="59">
        <v>5.6301369863013697</v>
      </c>
      <c r="P413" s="57" t="s">
        <v>2948</v>
      </c>
      <c r="Q413" t="s">
        <v>2960</v>
      </c>
      <c r="R413">
        <v>2</v>
      </c>
    </row>
    <row r="414" spans="1:18" ht="19.149999999999999" customHeight="1" x14ac:dyDescent="0.25">
      <c r="A414" s="10">
        <v>413</v>
      </c>
      <c r="B414" s="10" t="s">
        <v>842</v>
      </c>
      <c r="C414" s="10" t="s">
        <v>893</v>
      </c>
      <c r="D414" s="10" t="s">
        <v>44</v>
      </c>
      <c r="E414" s="10" t="s">
        <v>13</v>
      </c>
      <c r="F414" s="10" t="s">
        <v>268</v>
      </c>
      <c r="G414" s="11" t="s">
        <v>348</v>
      </c>
      <c r="H414" s="11">
        <v>40889</v>
      </c>
      <c r="I414" s="50" t="s">
        <v>2929</v>
      </c>
      <c r="J414" s="12" t="s">
        <v>21</v>
      </c>
      <c r="K414" s="10" t="s">
        <v>268</v>
      </c>
      <c r="L414" s="37" t="s">
        <v>2414</v>
      </c>
      <c r="M414" s="36" t="s">
        <v>2412</v>
      </c>
      <c r="N414" s="13" t="s">
        <v>2432</v>
      </c>
      <c r="O414" s="59">
        <v>5.6301369863013697</v>
      </c>
      <c r="P414" s="57" t="s">
        <v>2948</v>
      </c>
      <c r="Q414" t="s">
        <v>2960</v>
      </c>
      <c r="R414">
        <v>2</v>
      </c>
    </row>
    <row r="415" spans="1:18" ht="19.149999999999999" customHeight="1" x14ac:dyDescent="0.25">
      <c r="A415" s="10">
        <v>414</v>
      </c>
      <c r="B415" s="10" t="s">
        <v>842</v>
      </c>
      <c r="C415" s="10" t="s">
        <v>893</v>
      </c>
      <c r="D415" s="10" t="s">
        <v>44</v>
      </c>
      <c r="E415" s="10" t="s">
        <v>13</v>
      </c>
      <c r="F415" s="10" t="s">
        <v>82</v>
      </c>
      <c r="G415" s="11" t="s">
        <v>348</v>
      </c>
      <c r="H415" s="11">
        <v>40889</v>
      </c>
      <c r="I415" s="50" t="s">
        <v>2929</v>
      </c>
      <c r="J415" s="12" t="s">
        <v>21</v>
      </c>
      <c r="K415" s="10" t="s">
        <v>82</v>
      </c>
      <c r="L415" s="37" t="s">
        <v>2414</v>
      </c>
      <c r="M415" s="36" t="s">
        <v>2412</v>
      </c>
      <c r="N415" s="13" t="s">
        <v>2432</v>
      </c>
      <c r="O415" s="59">
        <v>5.6301369863013697</v>
      </c>
      <c r="P415" s="57" t="s">
        <v>2948</v>
      </c>
      <c r="Q415" t="s">
        <v>2960</v>
      </c>
      <c r="R415">
        <v>2</v>
      </c>
    </row>
    <row r="416" spans="1:18" ht="19.149999999999999" customHeight="1" x14ac:dyDescent="0.25">
      <c r="A416" s="10">
        <v>415</v>
      </c>
      <c r="B416" s="10" t="s">
        <v>842</v>
      </c>
      <c r="C416" s="10" t="s">
        <v>893</v>
      </c>
      <c r="D416" s="10" t="s">
        <v>44</v>
      </c>
      <c r="E416" s="10" t="s">
        <v>13</v>
      </c>
      <c r="F416" s="10" t="s">
        <v>268</v>
      </c>
      <c r="G416" s="11" t="s">
        <v>348</v>
      </c>
      <c r="H416" s="11">
        <v>40889</v>
      </c>
      <c r="I416" s="50" t="s">
        <v>2929</v>
      </c>
      <c r="J416" s="12" t="s">
        <v>21</v>
      </c>
      <c r="K416" s="10" t="s">
        <v>268</v>
      </c>
      <c r="L416" s="37" t="s">
        <v>2414</v>
      </c>
      <c r="M416" s="36" t="s">
        <v>2412</v>
      </c>
      <c r="N416" s="13" t="s">
        <v>2432</v>
      </c>
      <c r="O416" s="59">
        <v>5.6301369863013697</v>
      </c>
      <c r="P416" s="57" t="s">
        <v>2948</v>
      </c>
      <c r="Q416" t="s">
        <v>2960</v>
      </c>
      <c r="R416">
        <v>2</v>
      </c>
    </row>
    <row r="417" spans="1:18" ht="19.149999999999999" customHeight="1" x14ac:dyDescent="0.25">
      <c r="A417" s="10">
        <v>416</v>
      </c>
      <c r="B417" s="10" t="s">
        <v>842</v>
      </c>
      <c r="C417" s="10" t="s">
        <v>893</v>
      </c>
      <c r="D417" s="10" t="s">
        <v>44</v>
      </c>
      <c r="E417" s="10" t="s">
        <v>13</v>
      </c>
      <c r="F417" s="10" t="s">
        <v>82</v>
      </c>
      <c r="G417" s="11" t="s">
        <v>348</v>
      </c>
      <c r="H417" s="11">
        <v>40889</v>
      </c>
      <c r="I417" s="50" t="s">
        <v>2929</v>
      </c>
      <c r="J417" s="12" t="s">
        <v>21</v>
      </c>
      <c r="K417" s="10" t="s">
        <v>82</v>
      </c>
      <c r="L417" s="37" t="s">
        <v>2414</v>
      </c>
      <c r="M417" s="36" t="s">
        <v>2412</v>
      </c>
      <c r="N417" s="13" t="s">
        <v>2432</v>
      </c>
      <c r="O417" s="59">
        <v>5.6301369863013697</v>
      </c>
      <c r="P417" s="57" t="s">
        <v>2948</v>
      </c>
      <c r="Q417" t="s">
        <v>2960</v>
      </c>
      <c r="R417">
        <v>2</v>
      </c>
    </row>
    <row r="418" spans="1:18" ht="19.149999999999999" customHeight="1" x14ac:dyDescent="0.25">
      <c r="A418" s="10">
        <v>417</v>
      </c>
      <c r="B418" s="10" t="s">
        <v>842</v>
      </c>
      <c r="C418" s="10" t="s">
        <v>893</v>
      </c>
      <c r="D418" s="10" t="s">
        <v>44</v>
      </c>
      <c r="E418" s="10" t="s">
        <v>13</v>
      </c>
      <c r="F418" s="10" t="s">
        <v>268</v>
      </c>
      <c r="G418" s="11" t="s">
        <v>348</v>
      </c>
      <c r="H418" s="11">
        <v>40889</v>
      </c>
      <c r="I418" s="50" t="s">
        <v>2929</v>
      </c>
      <c r="J418" s="12" t="s">
        <v>21</v>
      </c>
      <c r="K418" s="10" t="s">
        <v>268</v>
      </c>
      <c r="L418" s="37" t="s">
        <v>2414</v>
      </c>
      <c r="M418" s="36" t="s">
        <v>2412</v>
      </c>
      <c r="N418" s="13" t="s">
        <v>2432</v>
      </c>
      <c r="O418" s="59">
        <v>5.6301369863013697</v>
      </c>
      <c r="P418" s="57" t="s">
        <v>2948</v>
      </c>
      <c r="Q418" t="s">
        <v>2960</v>
      </c>
      <c r="R418">
        <v>2</v>
      </c>
    </row>
    <row r="419" spans="1:18" ht="19.149999999999999" customHeight="1" x14ac:dyDescent="0.25">
      <c r="A419" s="10">
        <v>418</v>
      </c>
      <c r="B419" s="10" t="s">
        <v>842</v>
      </c>
      <c r="C419" s="10" t="s">
        <v>893</v>
      </c>
      <c r="D419" s="10" t="s">
        <v>44</v>
      </c>
      <c r="E419" s="10" t="s">
        <v>13</v>
      </c>
      <c r="F419" s="10" t="s">
        <v>82</v>
      </c>
      <c r="G419" s="11" t="s">
        <v>348</v>
      </c>
      <c r="H419" s="11">
        <v>40889</v>
      </c>
      <c r="I419" s="50" t="s">
        <v>2929</v>
      </c>
      <c r="J419" s="12" t="s">
        <v>21</v>
      </c>
      <c r="K419" s="10" t="s">
        <v>82</v>
      </c>
      <c r="L419" s="37" t="s">
        <v>2414</v>
      </c>
      <c r="M419" s="36" t="s">
        <v>2412</v>
      </c>
      <c r="N419" s="13" t="s">
        <v>2432</v>
      </c>
      <c r="O419" s="59">
        <v>5.6301369863013697</v>
      </c>
      <c r="P419" s="57" t="s">
        <v>2948</v>
      </c>
      <c r="Q419" t="s">
        <v>2960</v>
      </c>
      <c r="R419">
        <v>2</v>
      </c>
    </row>
    <row r="420" spans="1:18" ht="19.149999999999999" customHeight="1" x14ac:dyDescent="0.25">
      <c r="A420" s="10">
        <v>419</v>
      </c>
      <c r="B420" s="10" t="s">
        <v>842</v>
      </c>
      <c r="C420" s="10" t="s">
        <v>893</v>
      </c>
      <c r="D420" s="10" t="s">
        <v>44</v>
      </c>
      <c r="E420" s="10" t="s">
        <v>13</v>
      </c>
      <c r="F420" s="10" t="s">
        <v>82</v>
      </c>
      <c r="G420" s="11" t="s">
        <v>348</v>
      </c>
      <c r="H420" s="11">
        <v>40889</v>
      </c>
      <c r="I420" s="50" t="s">
        <v>2929</v>
      </c>
      <c r="J420" s="12" t="s">
        <v>588</v>
      </c>
      <c r="K420" s="10" t="s">
        <v>82</v>
      </c>
      <c r="L420" s="37" t="s">
        <v>2414</v>
      </c>
      <c r="M420" s="36" t="s">
        <v>2412</v>
      </c>
      <c r="N420" s="13" t="s">
        <v>2432</v>
      </c>
      <c r="O420" s="59">
        <v>5.6301369863013697</v>
      </c>
      <c r="P420" s="57" t="s">
        <v>2948</v>
      </c>
      <c r="Q420" t="s">
        <v>2960</v>
      </c>
      <c r="R420">
        <v>2</v>
      </c>
    </row>
    <row r="421" spans="1:18" ht="19.149999999999999" customHeight="1" x14ac:dyDescent="0.25">
      <c r="A421" s="10">
        <v>420</v>
      </c>
      <c r="B421" s="10" t="s">
        <v>842</v>
      </c>
      <c r="C421" s="10" t="s">
        <v>893</v>
      </c>
      <c r="D421" s="10" t="s">
        <v>44</v>
      </c>
      <c r="E421" s="10" t="s">
        <v>13</v>
      </c>
      <c r="F421" s="10" t="s">
        <v>268</v>
      </c>
      <c r="G421" s="11" t="s">
        <v>348</v>
      </c>
      <c r="H421" s="11">
        <v>40889</v>
      </c>
      <c r="I421" s="50" t="s">
        <v>2929</v>
      </c>
      <c r="J421" s="12" t="s">
        <v>588</v>
      </c>
      <c r="K421" s="10" t="s">
        <v>268</v>
      </c>
      <c r="L421" s="37" t="s">
        <v>2414</v>
      </c>
      <c r="M421" s="36" t="s">
        <v>2412</v>
      </c>
      <c r="N421" s="13" t="s">
        <v>2432</v>
      </c>
      <c r="O421" s="59">
        <v>5.6301369863013697</v>
      </c>
      <c r="P421" s="57" t="s">
        <v>2948</v>
      </c>
      <c r="Q421" t="s">
        <v>2960</v>
      </c>
      <c r="R421">
        <v>2</v>
      </c>
    </row>
    <row r="422" spans="1:18" ht="19.149999999999999" customHeight="1" x14ac:dyDescent="0.25">
      <c r="A422" s="10">
        <v>421</v>
      </c>
      <c r="B422" s="10" t="s">
        <v>842</v>
      </c>
      <c r="C422" s="10" t="s">
        <v>893</v>
      </c>
      <c r="D422" s="10" t="s">
        <v>44</v>
      </c>
      <c r="E422" s="10" t="s">
        <v>13</v>
      </c>
      <c r="F422" s="10" t="s">
        <v>268</v>
      </c>
      <c r="G422" s="11" t="s">
        <v>348</v>
      </c>
      <c r="H422" s="11">
        <v>40889</v>
      </c>
      <c r="I422" s="50" t="s">
        <v>2929</v>
      </c>
      <c r="J422" s="12" t="s">
        <v>588</v>
      </c>
      <c r="K422" s="10" t="s">
        <v>268</v>
      </c>
      <c r="L422" s="37" t="s">
        <v>2414</v>
      </c>
      <c r="M422" s="36" t="s">
        <v>2412</v>
      </c>
      <c r="N422" s="13" t="s">
        <v>2432</v>
      </c>
      <c r="O422" s="59">
        <v>5.6301369863013697</v>
      </c>
      <c r="P422" s="57" t="s">
        <v>2948</v>
      </c>
      <c r="Q422" t="s">
        <v>2960</v>
      </c>
      <c r="R422">
        <v>2</v>
      </c>
    </row>
    <row r="423" spans="1:18" ht="19.149999999999999" customHeight="1" x14ac:dyDescent="0.25">
      <c r="A423" s="10">
        <v>422</v>
      </c>
      <c r="B423" s="10" t="s">
        <v>842</v>
      </c>
      <c r="C423" s="10" t="s">
        <v>893</v>
      </c>
      <c r="D423" s="10" t="s">
        <v>44</v>
      </c>
      <c r="E423" s="10" t="s">
        <v>13</v>
      </c>
      <c r="F423" s="10" t="s">
        <v>82</v>
      </c>
      <c r="G423" s="11" t="s">
        <v>348</v>
      </c>
      <c r="H423" s="11">
        <v>40889</v>
      </c>
      <c r="I423" s="50" t="s">
        <v>2929</v>
      </c>
      <c r="J423" s="12" t="s">
        <v>21</v>
      </c>
      <c r="K423" s="10" t="s">
        <v>82</v>
      </c>
      <c r="L423" s="37" t="s">
        <v>2414</v>
      </c>
      <c r="M423" s="36" t="s">
        <v>2412</v>
      </c>
      <c r="N423" s="13" t="s">
        <v>2432</v>
      </c>
      <c r="O423" s="59">
        <v>5.6301369863013697</v>
      </c>
      <c r="P423" s="57" t="s">
        <v>2948</v>
      </c>
      <c r="Q423" t="s">
        <v>2960</v>
      </c>
      <c r="R423">
        <v>2</v>
      </c>
    </row>
    <row r="424" spans="1:18" ht="19.149999999999999" customHeight="1" x14ac:dyDescent="0.25">
      <c r="A424" s="10">
        <v>423</v>
      </c>
      <c r="B424" s="10" t="s">
        <v>842</v>
      </c>
      <c r="C424" s="10" t="s">
        <v>893</v>
      </c>
      <c r="D424" s="10" t="s">
        <v>44</v>
      </c>
      <c r="E424" s="10" t="s">
        <v>13</v>
      </c>
      <c r="F424" s="10" t="s">
        <v>268</v>
      </c>
      <c r="G424" s="11" t="s">
        <v>348</v>
      </c>
      <c r="H424" s="11">
        <v>40889</v>
      </c>
      <c r="I424" s="50" t="s">
        <v>2929</v>
      </c>
      <c r="J424" s="12" t="s">
        <v>21</v>
      </c>
      <c r="K424" s="10" t="s">
        <v>268</v>
      </c>
      <c r="L424" s="37" t="s">
        <v>2414</v>
      </c>
      <c r="M424" s="36" t="s">
        <v>2412</v>
      </c>
      <c r="N424" s="13" t="s">
        <v>2432</v>
      </c>
      <c r="O424" s="59">
        <v>5.6301369863013697</v>
      </c>
      <c r="P424" s="57" t="s">
        <v>2948</v>
      </c>
      <c r="Q424" t="s">
        <v>2960</v>
      </c>
      <c r="R424">
        <v>2</v>
      </c>
    </row>
    <row r="425" spans="1:18" ht="19.149999999999999" customHeight="1" x14ac:dyDescent="0.25">
      <c r="A425" s="10">
        <v>424</v>
      </c>
      <c r="B425" s="10" t="s">
        <v>842</v>
      </c>
      <c r="C425" s="10" t="s">
        <v>893</v>
      </c>
      <c r="D425" s="10" t="s">
        <v>44</v>
      </c>
      <c r="E425" s="10" t="s">
        <v>13</v>
      </c>
      <c r="F425" s="10" t="s">
        <v>82</v>
      </c>
      <c r="G425" s="11" t="s">
        <v>348</v>
      </c>
      <c r="H425" s="11">
        <v>40889</v>
      </c>
      <c r="I425" s="50" t="s">
        <v>2929</v>
      </c>
      <c r="J425" s="12" t="s">
        <v>21</v>
      </c>
      <c r="K425" s="10" t="s">
        <v>82</v>
      </c>
      <c r="L425" s="37" t="s">
        <v>2414</v>
      </c>
      <c r="M425" s="36" t="s">
        <v>2412</v>
      </c>
      <c r="N425" s="13" t="s">
        <v>2432</v>
      </c>
      <c r="O425" s="59">
        <v>5.6301369863013697</v>
      </c>
      <c r="P425" s="57" t="s">
        <v>2948</v>
      </c>
      <c r="Q425" t="s">
        <v>2960</v>
      </c>
      <c r="R425">
        <v>2</v>
      </c>
    </row>
    <row r="426" spans="1:18" ht="19.149999999999999" customHeight="1" x14ac:dyDescent="0.25">
      <c r="A426" s="10">
        <v>425</v>
      </c>
      <c r="B426" s="10" t="s">
        <v>842</v>
      </c>
      <c r="C426" s="10" t="s">
        <v>893</v>
      </c>
      <c r="D426" s="10" t="s">
        <v>44</v>
      </c>
      <c r="E426" s="10" t="s">
        <v>13</v>
      </c>
      <c r="F426" s="10" t="s">
        <v>268</v>
      </c>
      <c r="G426" s="11" t="s">
        <v>348</v>
      </c>
      <c r="H426" s="11">
        <v>40889</v>
      </c>
      <c r="I426" s="50" t="s">
        <v>2929</v>
      </c>
      <c r="J426" s="12" t="s">
        <v>21</v>
      </c>
      <c r="K426" s="10" t="s">
        <v>268</v>
      </c>
      <c r="L426" s="37" t="s">
        <v>2414</v>
      </c>
      <c r="M426" s="36" t="s">
        <v>2412</v>
      </c>
      <c r="N426" s="13" t="s">
        <v>2432</v>
      </c>
      <c r="O426" s="59">
        <v>5.6301369863013697</v>
      </c>
      <c r="P426" s="57" t="s">
        <v>2948</v>
      </c>
      <c r="Q426" t="s">
        <v>2960</v>
      </c>
      <c r="R426">
        <v>2</v>
      </c>
    </row>
    <row r="427" spans="1:18" ht="19.149999999999999" customHeight="1" x14ac:dyDescent="0.25">
      <c r="A427" s="10">
        <v>426</v>
      </c>
      <c r="B427" s="10" t="s">
        <v>894</v>
      </c>
      <c r="C427" s="10" t="s">
        <v>895</v>
      </c>
      <c r="D427" s="10" t="s">
        <v>896</v>
      </c>
      <c r="E427" s="10" t="s">
        <v>13</v>
      </c>
      <c r="F427" s="10" t="s">
        <v>437</v>
      </c>
      <c r="G427" s="11" t="s">
        <v>897</v>
      </c>
      <c r="H427" s="11">
        <v>42422</v>
      </c>
      <c r="I427" s="47" t="s">
        <v>2928</v>
      </c>
      <c r="J427" s="12" t="s">
        <v>898</v>
      </c>
      <c r="K427" s="10" t="s">
        <v>437</v>
      </c>
      <c r="L427" s="20" t="s">
        <v>2453</v>
      </c>
      <c r="M427" s="13" t="s">
        <v>2553</v>
      </c>
      <c r="N427" s="13" t="s">
        <v>2432</v>
      </c>
      <c r="O427" s="59">
        <v>1.4301369863013698</v>
      </c>
      <c r="P427" s="57" t="s">
        <v>2946</v>
      </c>
      <c r="Q427" t="s">
        <v>2960</v>
      </c>
      <c r="R427">
        <v>2</v>
      </c>
    </row>
    <row r="428" spans="1:18" ht="19.149999999999999" customHeight="1" x14ac:dyDescent="0.25">
      <c r="A428" s="10">
        <v>427</v>
      </c>
      <c r="B428" s="10" t="s">
        <v>310</v>
      </c>
      <c r="C428" s="10" t="s">
        <v>899</v>
      </c>
      <c r="D428" s="10" t="s">
        <v>122</v>
      </c>
      <c r="E428" s="10" t="s">
        <v>13</v>
      </c>
      <c r="F428" s="10" t="s">
        <v>303</v>
      </c>
      <c r="G428" s="11" t="s">
        <v>900</v>
      </c>
      <c r="H428" s="11">
        <v>41540</v>
      </c>
      <c r="I428" s="50" t="s">
        <v>2929</v>
      </c>
      <c r="J428" s="12" t="s">
        <v>21</v>
      </c>
      <c r="K428" s="10" t="s">
        <v>303</v>
      </c>
      <c r="L428" s="20" t="s">
        <v>2450</v>
      </c>
      <c r="M428" s="25" t="s">
        <v>2553</v>
      </c>
      <c r="N428" s="13" t="s">
        <v>2432</v>
      </c>
      <c r="O428" s="59">
        <v>3.8465753424657536</v>
      </c>
      <c r="P428" s="57" t="s">
        <v>2948</v>
      </c>
      <c r="Q428" t="s">
        <v>2960</v>
      </c>
      <c r="R428">
        <v>2</v>
      </c>
    </row>
    <row r="429" spans="1:18" ht="19.149999999999999" customHeight="1" x14ac:dyDescent="0.25">
      <c r="A429" s="10">
        <v>428</v>
      </c>
      <c r="B429" s="10" t="s">
        <v>901</v>
      </c>
      <c r="C429" s="10" t="s">
        <v>902</v>
      </c>
      <c r="D429" s="10" t="s">
        <v>903</v>
      </c>
      <c r="E429" s="10" t="s">
        <v>13</v>
      </c>
      <c r="F429" s="10" t="s">
        <v>607</v>
      </c>
      <c r="G429" s="11" t="s">
        <v>48</v>
      </c>
      <c r="H429" s="11">
        <v>40688</v>
      </c>
      <c r="I429" s="50" t="s">
        <v>2929</v>
      </c>
      <c r="J429" s="12" t="s">
        <v>21</v>
      </c>
      <c r="K429" s="10" t="s">
        <v>607</v>
      </c>
      <c r="L429" s="15" t="s">
        <v>2466</v>
      </c>
      <c r="M429" s="36" t="s">
        <v>2412</v>
      </c>
      <c r="N429" s="13" t="s">
        <v>2427</v>
      </c>
      <c r="O429" s="59">
        <v>6.1808219178082195</v>
      </c>
      <c r="P429" s="57" t="s">
        <v>2948</v>
      </c>
      <c r="Q429" t="s">
        <v>2960</v>
      </c>
      <c r="R429">
        <v>2</v>
      </c>
    </row>
    <row r="430" spans="1:18" ht="19.149999999999999" customHeight="1" x14ac:dyDescent="0.25">
      <c r="A430" s="10">
        <v>429</v>
      </c>
      <c r="B430" s="10" t="s">
        <v>521</v>
      </c>
      <c r="C430" s="10" t="s">
        <v>904</v>
      </c>
      <c r="D430" s="10" t="s">
        <v>213</v>
      </c>
      <c r="E430" s="10" t="s">
        <v>13</v>
      </c>
      <c r="F430" s="10" t="s">
        <v>191</v>
      </c>
      <c r="G430" s="11" t="s">
        <v>905</v>
      </c>
      <c r="H430" s="11">
        <v>38505</v>
      </c>
      <c r="I430" s="50" t="s">
        <v>2929</v>
      </c>
      <c r="J430" s="12" t="s">
        <v>588</v>
      </c>
      <c r="K430" s="10" t="s">
        <v>714</v>
      </c>
      <c r="L430" s="37" t="s">
        <v>2872</v>
      </c>
      <c r="M430" s="36" t="s">
        <v>2419</v>
      </c>
      <c r="N430" s="36" t="s">
        <v>2428</v>
      </c>
      <c r="O430" s="59">
        <v>12.161643835616438</v>
      </c>
      <c r="P430" s="57" t="s">
        <v>2949</v>
      </c>
      <c r="Q430" t="s">
        <v>2960</v>
      </c>
      <c r="R430">
        <v>2</v>
      </c>
    </row>
    <row r="431" spans="1:18" ht="19.149999999999999" customHeight="1" x14ac:dyDescent="0.25">
      <c r="A431" s="10">
        <v>430</v>
      </c>
      <c r="B431" s="38" t="s">
        <v>2795</v>
      </c>
      <c r="C431" s="10" t="s">
        <v>907</v>
      </c>
      <c r="D431" s="10" t="s">
        <v>820</v>
      </c>
      <c r="E431" s="10" t="s">
        <v>13</v>
      </c>
      <c r="F431" s="10" t="s">
        <v>908</v>
      </c>
      <c r="G431" s="11" t="s">
        <v>909</v>
      </c>
      <c r="H431" s="11">
        <v>37922</v>
      </c>
      <c r="I431" s="50" t="s">
        <v>2929</v>
      </c>
      <c r="J431" s="12" t="s">
        <v>588</v>
      </c>
      <c r="K431" s="10" t="s">
        <v>908</v>
      </c>
      <c r="L431" s="37" t="s">
        <v>2795</v>
      </c>
      <c r="M431" s="36" t="s">
        <v>2892</v>
      </c>
      <c r="N431" s="13" t="s">
        <v>2427</v>
      </c>
      <c r="O431" s="59">
        <v>13.758904109589041</v>
      </c>
      <c r="P431" s="57" t="s">
        <v>2949</v>
      </c>
      <c r="Q431" t="s">
        <v>2960</v>
      </c>
      <c r="R431">
        <v>4</v>
      </c>
    </row>
    <row r="432" spans="1:18" ht="19.149999999999999" customHeight="1" x14ac:dyDescent="0.25">
      <c r="A432" s="10">
        <v>431</v>
      </c>
      <c r="B432" s="10" t="s">
        <v>350</v>
      </c>
      <c r="C432" s="10" t="s">
        <v>910</v>
      </c>
      <c r="D432" s="10" t="s">
        <v>312</v>
      </c>
      <c r="E432" s="10" t="s">
        <v>13</v>
      </c>
      <c r="F432" s="10" t="s">
        <v>911</v>
      </c>
      <c r="G432" s="11" t="s">
        <v>912</v>
      </c>
      <c r="H432" s="11">
        <v>37773</v>
      </c>
      <c r="I432" s="50" t="s">
        <v>2929</v>
      </c>
      <c r="J432" s="12" t="s">
        <v>588</v>
      </c>
      <c r="K432" s="10" t="s">
        <v>913</v>
      </c>
      <c r="L432" s="37" t="s">
        <v>2453</v>
      </c>
      <c r="M432" s="36" t="s">
        <v>2553</v>
      </c>
      <c r="N432" s="13" t="s">
        <v>2432</v>
      </c>
      <c r="O432" s="59">
        <v>14.167123287671233</v>
      </c>
      <c r="P432" s="57" t="s">
        <v>2949</v>
      </c>
      <c r="Q432" t="s">
        <v>2960</v>
      </c>
      <c r="R432">
        <v>2</v>
      </c>
    </row>
    <row r="433" spans="1:18" ht="19.149999999999999" customHeight="1" x14ac:dyDescent="0.25">
      <c r="A433" s="10">
        <v>432</v>
      </c>
      <c r="B433" s="10" t="s">
        <v>350</v>
      </c>
      <c r="C433" s="10" t="s">
        <v>910</v>
      </c>
      <c r="D433" s="10" t="s">
        <v>312</v>
      </c>
      <c r="E433" s="10" t="s">
        <v>13</v>
      </c>
      <c r="F433" s="10" t="s">
        <v>911</v>
      </c>
      <c r="G433" s="11" t="s">
        <v>914</v>
      </c>
      <c r="H433" s="11">
        <v>37757</v>
      </c>
      <c r="I433" s="50" t="s">
        <v>2929</v>
      </c>
      <c r="J433" s="12" t="s">
        <v>588</v>
      </c>
      <c r="K433" s="10" t="s">
        <v>913</v>
      </c>
      <c r="L433" s="37" t="s">
        <v>2453</v>
      </c>
      <c r="M433" s="36" t="s">
        <v>2553</v>
      </c>
      <c r="N433" s="13" t="s">
        <v>2432</v>
      </c>
      <c r="O433" s="59">
        <v>14.210958904109589</v>
      </c>
      <c r="P433" s="57" t="s">
        <v>2949</v>
      </c>
      <c r="Q433" t="s">
        <v>2960</v>
      </c>
      <c r="R433">
        <v>2</v>
      </c>
    </row>
    <row r="434" spans="1:18" ht="19.149999999999999" customHeight="1" x14ac:dyDescent="0.25">
      <c r="A434" s="10">
        <v>433</v>
      </c>
      <c r="B434" s="10" t="s">
        <v>2467</v>
      </c>
      <c r="C434" s="10" t="s">
        <v>916</v>
      </c>
      <c r="D434" s="10" t="s">
        <v>917</v>
      </c>
      <c r="E434" s="10" t="s">
        <v>13</v>
      </c>
      <c r="F434" s="10" t="s">
        <v>78</v>
      </c>
      <c r="G434" s="11" t="s">
        <v>446</v>
      </c>
      <c r="H434" s="11">
        <v>41962</v>
      </c>
      <c r="I434" s="50" t="s">
        <v>2929</v>
      </c>
      <c r="J434" s="12" t="s">
        <v>588</v>
      </c>
      <c r="K434" s="10" t="s">
        <v>78</v>
      </c>
      <c r="L434" s="24" t="s">
        <v>2467</v>
      </c>
      <c r="M434" s="13" t="s">
        <v>2553</v>
      </c>
      <c r="N434" s="13" t="s">
        <v>2427</v>
      </c>
      <c r="O434" s="59">
        <v>2.6904109589041094</v>
      </c>
      <c r="P434" s="57" t="s">
        <v>2947</v>
      </c>
      <c r="Q434" t="s">
        <v>2960</v>
      </c>
      <c r="R434">
        <v>2</v>
      </c>
    </row>
    <row r="435" spans="1:18" ht="19.149999999999999" customHeight="1" x14ac:dyDescent="0.25">
      <c r="A435" s="10">
        <v>434</v>
      </c>
      <c r="B435" s="10" t="s">
        <v>918</v>
      </c>
      <c r="C435" s="10" t="s">
        <v>919</v>
      </c>
      <c r="D435" s="10" t="s">
        <v>63</v>
      </c>
      <c r="E435" s="10" t="s">
        <v>13</v>
      </c>
      <c r="F435" s="10" t="s">
        <v>82</v>
      </c>
      <c r="G435" s="11" t="s">
        <v>920</v>
      </c>
      <c r="H435" s="11">
        <v>39989</v>
      </c>
      <c r="I435" s="50" t="s">
        <v>2929</v>
      </c>
      <c r="J435" s="12" t="s">
        <v>588</v>
      </c>
      <c r="K435" s="10" t="s">
        <v>82</v>
      </c>
      <c r="L435" s="37" t="s">
        <v>2411</v>
      </c>
      <c r="M435" s="36" t="s">
        <v>2553</v>
      </c>
      <c r="N435" s="13" t="s">
        <v>2432</v>
      </c>
      <c r="O435" s="59">
        <v>8.0958904109589049</v>
      </c>
      <c r="P435" s="57" t="s">
        <v>2949</v>
      </c>
      <c r="Q435" t="s">
        <v>2960</v>
      </c>
      <c r="R435">
        <v>2</v>
      </c>
    </row>
    <row r="436" spans="1:18" ht="19.149999999999999" customHeight="1" x14ac:dyDescent="0.25">
      <c r="A436" s="10">
        <v>435</v>
      </c>
      <c r="B436" s="10" t="s">
        <v>918</v>
      </c>
      <c r="C436" s="10" t="s">
        <v>921</v>
      </c>
      <c r="D436" s="10" t="s">
        <v>63</v>
      </c>
      <c r="E436" s="10" t="s">
        <v>13</v>
      </c>
      <c r="F436" s="10" t="s">
        <v>864</v>
      </c>
      <c r="G436" s="11" t="s">
        <v>74</v>
      </c>
      <c r="H436" s="11">
        <v>41142</v>
      </c>
      <c r="I436" s="50" t="s">
        <v>2929</v>
      </c>
      <c r="J436" s="12" t="s">
        <v>21</v>
      </c>
      <c r="K436" s="10" t="s">
        <v>864</v>
      </c>
      <c r="L436" s="37" t="s">
        <v>2411</v>
      </c>
      <c r="M436" s="36" t="s">
        <v>2553</v>
      </c>
      <c r="N436" s="13" t="s">
        <v>2432</v>
      </c>
      <c r="O436" s="59">
        <v>4.9369863013698634</v>
      </c>
      <c r="P436" s="57" t="s">
        <v>2948</v>
      </c>
      <c r="Q436" t="s">
        <v>2960</v>
      </c>
      <c r="R436">
        <v>2</v>
      </c>
    </row>
    <row r="437" spans="1:18" ht="19.149999999999999" customHeight="1" x14ac:dyDescent="0.25">
      <c r="A437" s="10">
        <v>436</v>
      </c>
      <c r="B437" s="10" t="s">
        <v>906</v>
      </c>
      <c r="C437" s="10" t="s">
        <v>907</v>
      </c>
      <c r="D437" s="10" t="s">
        <v>820</v>
      </c>
      <c r="E437" s="10" t="s">
        <v>13</v>
      </c>
      <c r="F437" s="10" t="s">
        <v>464</v>
      </c>
      <c r="G437" s="11" t="s">
        <v>219</v>
      </c>
      <c r="H437" s="11">
        <v>40743</v>
      </c>
      <c r="I437" s="50" t="s">
        <v>2929</v>
      </c>
      <c r="J437" s="12" t="s">
        <v>21</v>
      </c>
      <c r="K437" s="10" t="s">
        <v>2980</v>
      </c>
      <c r="L437" s="37" t="s">
        <v>2795</v>
      </c>
      <c r="M437" s="36" t="s">
        <v>2892</v>
      </c>
      <c r="N437" s="13" t="s">
        <v>2427</v>
      </c>
      <c r="O437" s="59">
        <v>6.0301369863013701</v>
      </c>
      <c r="P437" s="57" t="s">
        <v>2948</v>
      </c>
      <c r="Q437" t="s">
        <v>2960</v>
      </c>
      <c r="R437">
        <v>4</v>
      </c>
    </row>
    <row r="438" spans="1:18" ht="19.149999999999999" customHeight="1" x14ac:dyDescent="0.25">
      <c r="A438" s="10">
        <v>437</v>
      </c>
      <c r="B438" s="10" t="s">
        <v>918</v>
      </c>
      <c r="C438" s="10" t="s">
        <v>919</v>
      </c>
      <c r="D438" s="10" t="s">
        <v>63</v>
      </c>
      <c r="E438" s="10" t="s">
        <v>13</v>
      </c>
      <c r="F438" s="10" t="s">
        <v>268</v>
      </c>
      <c r="G438" s="11" t="s">
        <v>865</v>
      </c>
      <c r="H438" s="11">
        <v>40317</v>
      </c>
      <c r="I438" s="50" t="s">
        <v>2929</v>
      </c>
      <c r="J438" s="12" t="s">
        <v>21</v>
      </c>
      <c r="K438" s="10" t="s">
        <v>268</v>
      </c>
      <c r="L438" s="37" t="s">
        <v>2411</v>
      </c>
      <c r="M438" s="36" t="s">
        <v>2553</v>
      </c>
      <c r="N438" s="13" t="s">
        <v>2432</v>
      </c>
      <c r="O438" s="59">
        <v>7.1972602739726028</v>
      </c>
      <c r="P438" s="57" t="s">
        <v>2948</v>
      </c>
      <c r="Q438" t="s">
        <v>2960</v>
      </c>
      <c r="R438">
        <v>2</v>
      </c>
    </row>
    <row r="439" spans="1:18" ht="19.149999999999999" customHeight="1" x14ac:dyDescent="0.25">
      <c r="A439" s="10">
        <v>438</v>
      </c>
      <c r="B439" s="10" t="s">
        <v>918</v>
      </c>
      <c r="C439" s="10" t="s">
        <v>919</v>
      </c>
      <c r="D439" s="10" t="s">
        <v>63</v>
      </c>
      <c r="E439" s="10" t="s">
        <v>13</v>
      </c>
      <c r="F439" s="10" t="s">
        <v>292</v>
      </c>
      <c r="G439" s="11" t="s">
        <v>922</v>
      </c>
      <c r="H439" s="11">
        <v>40099</v>
      </c>
      <c r="I439" s="50" t="s">
        <v>2929</v>
      </c>
      <c r="J439" s="12" t="s">
        <v>21</v>
      </c>
      <c r="K439" s="10" t="s">
        <v>292</v>
      </c>
      <c r="L439" s="33" t="s">
        <v>2411</v>
      </c>
      <c r="M439" s="31" t="s">
        <v>2412</v>
      </c>
      <c r="N439" s="13" t="s">
        <v>2432</v>
      </c>
      <c r="O439" s="59">
        <v>7.7945205479452051</v>
      </c>
      <c r="P439" s="57" t="s">
        <v>2948</v>
      </c>
      <c r="Q439" t="s">
        <v>2960</v>
      </c>
      <c r="R439">
        <v>2</v>
      </c>
    </row>
    <row r="440" spans="1:18" ht="19.149999999999999" customHeight="1" x14ac:dyDescent="0.25">
      <c r="A440" s="10">
        <v>439</v>
      </c>
      <c r="B440" s="10" t="s">
        <v>2613</v>
      </c>
      <c r="C440" s="10" t="s">
        <v>923</v>
      </c>
      <c r="D440" s="10" t="s">
        <v>924</v>
      </c>
      <c r="E440" s="10" t="s">
        <v>13</v>
      </c>
      <c r="F440" s="10" t="s">
        <v>78</v>
      </c>
      <c r="G440" s="11" t="s">
        <v>925</v>
      </c>
      <c r="H440" s="11">
        <v>39408</v>
      </c>
      <c r="I440" s="50" t="s">
        <v>2929</v>
      </c>
      <c r="J440" s="12" t="s">
        <v>588</v>
      </c>
      <c r="K440" s="10" t="s">
        <v>78</v>
      </c>
      <c r="L440" s="15" t="s">
        <v>2614</v>
      </c>
      <c r="M440" s="13" t="s">
        <v>2553</v>
      </c>
      <c r="N440" s="13" t="s">
        <v>2427</v>
      </c>
      <c r="O440" s="59">
        <v>9.6876712328767116</v>
      </c>
      <c r="P440" s="57" t="s">
        <v>2949</v>
      </c>
      <c r="Q440" t="s">
        <v>2960</v>
      </c>
      <c r="R440">
        <v>2</v>
      </c>
    </row>
    <row r="441" spans="1:18" ht="19.149999999999999" customHeight="1" x14ac:dyDescent="0.25">
      <c r="A441" s="10">
        <v>440</v>
      </c>
      <c r="B441" s="10" t="s">
        <v>842</v>
      </c>
      <c r="C441" s="10" t="s">
        <v>926</v>
      </c>
      <c r="D441" s="10" t="s">
        <v>44</v>
      </c>
      <c r="E441" s="10" t="s">
        <v>13</v>
      </c>
      <c r="F441" s="10" t="s">
        <v>268</v>
      </c>
      <c r="G441" s="11" t="s">
        <v>927</v>
      </c>
      <c r="H441" s="11">
        <v>38497</v>
      </c>
      <c r="I441" s="50" t="s">
        <v>2929</v>
      </c>
      <c r="J441" s="12" t="s">
        <v>588</v>
      </c>
      <c r="K441" s="10" t="s">
        <v>268</v>
      </c>
      <c r="L441" s="37" t="s">
        <v>2414</v>
      </c>
      <c r="M441" s="36" t="s">
        <v>2412</v>
      </c>
      <c r="N441" s="13" t="s">
        <v>2432</v>
      </c>
      <c r="O441" s="59">
        <v>12.183561643835617</v>
      </c>
      <c r="P441" s="57" t="s">
        <v>2949</v>
      </c>
      <c r="Q441" t="s">
        <v>2960</v>
      </c>
      <c r="R441">
        <v>2</v>
      </c>
    </row>
    <row r="442" spans="1:18" ht="19.149999999999999" customHeight="1" x14ac:dyDescent="0.25">
      <c r="A442" s="10">
        <v>441</v>
      </c>
      <c r="B442" s="38" t="s">
        <v>2762</v>
      </c>
      <c r="C442" s="10" t="s">
        <v>929</v>
      </c>
      <c r="D442" s="10" t="s">
        <v>205</v>
      </c>
      <c r="E442" s="10" t="s">
        <v>13</v>
      </c>
      <c r="F442" s="10" t="s">
        <v>175</v>
      </c>
      <c r="G442" s="11" t="s">
        <v>232</v>
      </c>
      <c r="H442" s="11">
        <v>42612</v>
      </c>
      <c r="I442" s="47" t="s">
        <v>2928</v>
      </c>
      <c r="J442" s="12" t="s">
        <v>234</v>
      </c>
      <c r="K442" s="10" t="s">
        <v>175</v>
      </c>
      <c r="L442" s="15" t="s">
        <v>928</v>
      </c>
      <c r="M442" s="36" t="s">
        <v>2405</v>
      </c>
      <c r="N442" s="36" t="s">
        <v>2428</v>
      </c>
      <c r="O442" s="59">
        <v>0.90958904109589045</v>
      </c>
      <c r="P442" s="57" t="s">
        <v>2946</v>
      </c>
      <c r="Q442" t="s">
        <v>2960</v>
      </c>
      <c r="R442">
        <v>1</v>
      </c>
    </row>
    <row r="443" spans="1:18" ht="19.149999999999999" customHeight="1" x14ac:dyDescent="0.25">
      <c r="A443" s="10">
        <v>442</v>
      </c>
      <c r="B443" s="10" t="s">
        <v>2612</v>
      </c>
      <c r="C443" s="10" t="s">
        <v>930</v>
      </c>
      <c r="D443" s="10" t="s">
        <v>917</v>
      </c>
      <c r="E443" s="10" t="s">
        <v>13</v>
      </c>
      <c r="F443" s="10" t="s">
        <v>78</v>
      </c>
      <c r="G443" s="11" t="s">
        <v>931</v>
      </c>
      <c r="H443" s="11">
        <v>42449</v>
      </c>
      <c r="I443" s="50" t="s">
        <v>2929</v>
      </c>
      <c r="J443" s="12" t="s">
        <v>588</v>
      </c>
      <c r="K443" s="10" t="s">
        <v>78</v>
      </c>
      <c r="L443" s="15" t="s">
        <v>2612</v>
      </c>
      <c r="M443" s="13" t="s">
        <v>2892</v>
      </c>
      <c r="N443" s="13" t="s">
        <v>2432</v>
      </c>
      <c r="O443" s="59">
        <v>1.3561643835616439</v>
      </c>
      <c r="P443" s="57" t="s">
        <v>2947</v>
      </c>
      <c r="Q443" t="s">
        <v>2960</v>
      </c>
      <c r="R443">
        <v>4</v>
      </c>
    </row>
    <row r="444" spans="1:18" ht="19.149999999999999" customHeight="1" x14ac:dyDescent="0.25">
      <c r="A444" s="10">
        <v>443</v>
      </c>
      <c r="B444" s="10" t="s">
        <v>571</v>
      </c>
      <c r="C444" s="10" t="s">
        <v>932</v>
      </c>
      <c r="D444" s="10" t="s">
        <v>573</v>
      </c>
      <c r="E444" s="10" t="s">
        <v>13</v>
      </c>
      <c r="F444" s="10" t="s">
        <v>151</v>
      </c>
      <c r="G444" s="11" t="s">
        <v>348</v>
      </c>
      <c r="H444" s="11">
        <v>40889</v>
      </c>
      <c r="I444" s="50" t="s">
        <v>2929</v>
      </c>
      <c r="J444" s="12" t="s">
        <v>21</v>
      </c>
      <c r="K444" s="10" t="s">
        <v>933</v>
      </c>
      <c r="L444" s="26" t="s">
        <v>2572</v>
      </c>
      <c r="M444" s="25" t="s">
        <v>2408</v>
      </c>
      <c r="N444" s="36" t="s">
        <v>2428</v>
      </c>
      <c r="O444" s="59">
        <v>5.6301369863013697</v>
      </c>
      <c r="P444" s="57" t="s">
        <v>2948</v>
      </c>
      <c r="Q444" t="s">
        <v>2968</v>
      </c>
    </row>
    <row r="445" spans="1:18" ht="19.149999999999999" customHeight="1" x14ac:dyDescent="0.25">
      <c r="A445" s="10">
        <v>444</v>
      </c>
      <c r="B445" s="10" t="s">
        <v>918</v>
      </c>
      <c r="C445" s="10" t="s">
        <v>934</v>
      </c>
      <c r="D445" s="10" t="s">
        <v>935</v>
      </c>
      <c r="E445" s="10" t="s">
        <v>13</v>
      </c>
      <c r="F445" s="10" t="s">
        <v>268</v>
      </c>
      <c r="G445" s="11" t="s">
        <v>936</v>
      </c>
      <c r="H445" s="11">
        <v>38684</v>
      </c>
      <c r="I445" s="50" t="s">
        <v>2929</v>
      </c>
      <c r="J445" s="12" t="s">
        <v>588</v>
      </c>
      <c r="K445" s="10" t="s">
        <v>268</v>
      </c>
      <c r="L445" s="37" t="s">
        <v>2411</v>
      </c>
      <c r="M445" s="36" t="s">
        <v>2553</v>
      </c>
      <c r="N445" s="13" t="s">
        <v>2432</v>
      </c>
      <c r="O445" s="59">
        <v>11.671232876712329</v>
      </c>
      <c r="P445" s="57" t="s">
        <v>2949</v>
      </c>
      <c r="Q445" t="s">
        <v>2960</v>
      </c>
      <c r="R445">
        <v>2</v>
      </c>
    </row>
    <row r="446" spans="1:18" ht="19.149999999999999" customHeight="1" x14ac:dyDescent="0.25">
      <c r="A446" s="10">
        <v>445</v>
      </c>
      <c r="B446" s="10" t="s">
        <v>918</v>
      </c>
      <c r="C446" s="10" t="s">
        <v>937</v>
      </c>
      <c r="D446" s="10" t="s">
        <v>63</v>
      </c>
      <c r="E446" s="10" t="s">
        <v>13</v>
      </c>
      <c r="F446" s="10" t="s">
        <v>82</v>
      </c>
      <c r="G446" s="11" t="s">
        <v>938</v>
      </c>
      <c r="H446" s="11">
        <v>42884</v>
      </c>
      <c r="I446" s="47" t="s">
        <v>2928</v>
      </c>
      <c r="J446" s="12" t="s">
        <v>730</v>
      </c>
      <c r="K446" s="10" t="s">
        <v>82</v>
      </c>
      <c r="L446" s="37" t="s">
        <v>2411</v>
      </c>
      <c r="M446" s="36" t="s">
        <v>2553</v>
      </c>
      <c r="N446" s="13" t="s">
        <v>2432</v>
      </c>
      <c r="O446" s="59">
        <v>0.16438356164383561</v>
      </c>
      <c r="P446" s="57" t="s">
        <v>2946</v>
      </c>
      <c r="Q446" t="s">
        <v>2960</v>
      </c>
      <c r="R446">
        <v>2</v>
      </c>
    </row>
    <row r="447" spans="1:18" ht="19.149999999999999" customHeight="1" x14ac:dyDescent="0.25">
      <c r="A447" s="10">
        <v>446</v>
      </c>
      <c r="B447" s="10" t="s">
        <v>918</v>
      </c>
      <c r="C447" s="10" t="s">
        <v>937</v>
      </c>
      <c r="D447" s="10" t="s">
        <v>63</v>
      </c>
      <c r="E447" s="10" t="s">
        <v>13</v>
      </c>
      <c r="F447" s="10" t="s">
        <v>38</v>
      </c>
      <c r="G447" s="11" t="s">
        <v>938</v>
      </c>
      <c r="H447" s="11">
        <v>42878</v>
      </c>
      <c r="I447" s="47" t="s">
        <v>2928</v>
      </c>
      <c r="J447" s="12" t="s">
        <v>730</v>
      </c>
      <c r="K447" s="10" t="s">
        <v>38</v>
      </c>
      <c r="L447" s="33" t="s">
        <v>2411</v>
      </c>
      <c r="M447" s="31" t="s">
        <v>2412</v>
      </c>
      <c r="N447" s="13" t="s">
        <v>2432</v>
      </c>
      <c r="O447" s="59">
        <v>0.18082191780821918</v>
      </c>
      <c r="P447" s="57" t="s">
        <v>2946</v>
      </c>
      <c r="Q447" t="s">
        <v>2960</v>
      </c>
      <c r="R447">
        <v>2</v>
      </c>
    </row>
    <row r="448" spans="1:18" ht="19.149999999999999" customHeight="1" x14ac:dyDescent="0.25">
      <c r="A448" s="10">
        <v>447</v>
      </c>
      <c r="B448" s="10" t="s">
        <v>2599</v>
      </c>
      <c r="C448" s="10" t="s">
        <v>941</v>
      </c>
      <c r="D448" s="10" t="s">
        <v>942</v>
      </c>
      <c r="E448" s="10" t="s">
        <v>13</v>
      </c>
      <c r="F448" s="10" t="s">
        <v>78</v>
      </c>
      <c r="G448" s="11" t="s">
        <v>943</v>
      </c>
      <c r="H448" s="11">
        <v>39644</v>
      </c>
      <c r="I448" s="50" t="s">
        <v>2929</v>
      </c>
      <c r="J448" s="12" t="s">
        <v>588</v>
      </c>
      <c r="K448" s="10" t="s">
        <v>78</v>
      </c>
      <c r="L448" s="15" t="s">
        <v>940</v>
      </c>
      <c r="M448" s="13" t="s">
        <v>2479</v>
      </c>
      <c r="N448" s="36" t="s">
        <v>2428</v>
      </c>
      <c r="O448" s="59">
        <v>9.0410958904109595</v>
      </c>
      <c r="P448" s="57" t="s">
        <v>2949</v>
      </c>
      <c r="Q448" t="s">
        <v>2961</v>
      </c>
    </row>
    <row r="449" spans="1:18" ht="19.149999999999999" customHeight="1" x14ac:dyDescent="0.25">
      <c r="A449" s="10">
        <v>448</v>
      </c>
      <c r="B449" s="10" t="s">
        <v>571</v>
      </c>
      <c r="C449" s="10" t="s">
        <v>872</v>
      </c>
      <c r="D449" s="10" t="s">
        <v>573</v>
      </c>
      <c r="E449" s="10" t="s">
        <v>13</v>
      </c>
      <c r="F449" s="10" t="s">
        <v>223</v>
      </c>
      <c r="G449" s="11" t="s">
        <v>551</v>
      </c>
      <c r="H449" s="11">
        <v>38072</v>
      </c>
      <c r="I449" s="50" t="s">
        <v>2929</v>
      </c>
      <c r="J449" s="12" t="s">
        <v>588</v>
      </c>
      <c r="K449" s="10" t="s">
        <v>223</v>
      </c>
      <c r="L449" s="37" t="s">
        <v>2572</v>
      </c>
      <c r="M449" s="36" t="s">
        <v>2408</v>
      </c>
      <c r="N449" s="36" t="s">
        <v>2428</v>
      </c>
      <c r="O449" s="59">
        <v>13.347945205479451</v>
      </c>
      <c r="P449" s="57" t="s">
        <v>2949</v>
      </c>
      <c r="Q449" t="s">
        <v>2968</v>
      </c>
    </row>
    <row r="450" spans="1:18" ht="19.149999999999999" customHeight="1" x14ac:dyDescent="0.25">
      <c r="A450" s="10">
        <v>449</v>
      </c>
      <c r="B450" s="10" t="s">
        <v>350</v>
      </c>
      <c r="C450" s="10" t="s">
        <v>944</v>
      </c>
      <c r="D450" s="10" t="s">
        <v>945</v>
      </c>
      <c r="E450" s="10" t="s">
        <v>13</v>
      </c>
      <c r="F450" s="10" t="s">
        <v>82</v>
      </c>
      <c r="G450" s="11" t="s">
        <v>946</v>
      </c>
      <c r="H450" s="11">
        <v>40075</v>
      </c>
      <c r="I450" s="50" t="s">
        <v>2929</v>
      </c>
      <c r="J450" s="12" t="s">
        <v>21</v>
      </c>
      <c r="K450" s="10" t="s">
        <v>82</v>
      </c>
      <c r="L450" s="20" t="s">
        <v>2453</v>
      </c>
      <c r="M450" s="13" t="s">
        <v>2553</v>
      </c>
      <c r="N450" s="13" t="s">
        <v>2432</v>
      </c>
      <c r="O450" s="59">
        <v>7.86027397260274</v>
      </c>
      <c r="P450" s="57" t="s">
        <v>2948</v>
      </c>
      <c r="Q450" t="s">
        <v>2960</v>
      </c>
      <c r="R450">
        <v>2</v>
      </c>
    </row>
    <row r="451" spans="1:18" ht="19.149999999999999" customHeight="1" x14ac:dyDescent="0.25">
      <c r="A451" s="10">
        <v>450</v>
      </c>
      <c r="B451" s="10" t="s">
        <v>784</v>
      </c>
      <c r="C451" s="10" t="s">
        <v>947</v>
      </c>
      <c r="D451" s="10" t="s">
        <v>948</v>
      </c>
      <c r="E451" s="10" t="s">
        <v>13</v>
      </c>
      <c r="F451" s="10" t="s">
        <v>78</v>
      </c>
      <c r="G451" s="11" t="s">
        <v>949</v>
      </c>
      <c r="H451" s="11">
        <v>37333</v>
      </c>
      <c r="I451" s="50" t="s">
        <v>2929</v>
      </c>
      <c r="J451" s="12" t="s">
        <v>21</v>
      </c>
      <c r="K451" s="10" t="s">
        <v>78</v>
      </c>
      <c r="L451" s="15" t="s">
        <v>2582</v>
      </c>
      <c r="M451" s="13" t="s">
        <v>2407</v>
      </c>
      <c r="N451" s="13" t="s">
        <v>2432</v>
      </c>
      <c r="O451" s="59">
        <v>15.372602739726027</v>
      </c>
      <c r="P451" s="57" t="s">
        <v>2949</v>
      </c>
      <c r="Q451" t="s">
        <v>2960</v>
      </c>
      <c r="R451">
        <v>4</v>
      </c>
    </row>
    <row r="452" spans="1:18" ht="19.149999999999999" customHeight="1" x14ac:dyDescent="0.25">
      <c r="A452" s="10">
        <v>451</v>
      </c>
      <c r="B452" s="10" t="s">
        <v>950</v>
      </c>
      <c r="C452" s="10" t="s">
        <v>463</v>
      </c>
      <c r="D452" s="10" t="s">
        <v>329</v>
      </c>
      <c r="E452" s="10" t="s">
        <v>13</v>
      </c>
      <c r="F452" s="10" t="s">
        <v>78</v>
      </c>
      <c r="G452" s="11" t="s">
        <v>951</v>
      </c>
      <c r="H452" s="11">
        <v>38153</v>
      </c>
      <c r="I452" s="50" t="s">
        <v>2929</v>
      </c>
      <c r="J452" s="12" t="s">
        <v>588</v>
      </c>
      <c r="K452" s="10" t="s">
        <v>78</v>
      </c>
      <c r="L452" s="15" t="s">
        <v>2595</v>
      </c>
      <c r="M452" s="13" t="s">
        <v>2553</v>
      </c>
      <c r="N452" s="13" t="s">
        <v>2432</v>
      </c>
      <c r="O452" s="59">
        <v>13.126027397260273</v>
      </c>
      <c r="P452" s="57" t="s">
        <v>2949</v>
      </c>
      <c r="Q452" t="s">
        <v>2960</v>
      </c>
      <c r="R452">
        <v>2</v>
      </c>
    </row>
    <row r="453" spans="1:18" ht="19.149999999999999" customHeight="1" x14ac:dyDescent="0.25">
      <c r="A453" s="10">
        <v>452</v>
      </c>
      <c r="B453" s="10" t="s">
        <v>952</v>
      </c>
      <c r="C453" s="10" t="s">
        <v>953</v>
      </c>
      <c r="D453" s="10" t="s">
        <v>954</v>
      </c>
      <c r="E453" s="10" t="s">
        <v>13</v>
      </c>
      <c r="F453" s="10" t="s">
        <v>662</v>
      </c>
      <c r="G453" s="11" t="s">
        <v>955</v>
      </c>
      <c r="H453" s="11">
        <v>37456</v>
      </c>
      <c r="I453" s="50" t="s">
        <v>2929</v>
      </c>
      <c r="J453" s="12" t="s">
        <v>588</v>
      </c>
      <c r="K453" s="10" t="s">
        <v>2981</v>
      </c>
      <c r="L453" s="26" t="s">
        <v>2631</v>
      </c>
      <c r="M453" s="13" t="s">
        <v>2479</v>
      </c>
      <c r="N453" s="13" t="s">
        <v>2427</v>
      </c>
      <c r="O453" s="59">
        <v>15.035616438356165</v>
      </c>
      <c r="P453" s="57" t="s">
        <v>2949</v>
      </c>
      <c r="Q453" t="s">
        <v>2960</v>
      </c>
      <c r="R453">
        <v>2</v>
      </c>
    </row>
    <row r="454" spans="1:18" ht="19.149999999999999" customHeight="1" x14ac:dyDescent="0.25">
      <c r="A454" s="10">
        <v>453</v>
      </c>
      <c r="B454" s="10" t="s">
        <v>211</v>
      </c>
      <c r="C454" s="10" t="s">
        <v>956</v>
      </c>
      <c r="D454" s="10" t="s">
        <v>957</v>
      </c>
      <c r="E454" s="10" t="s">
        <v>13</v>
      </c>
      <c r="F454" s="10" t="s">
        <v>78</v>
      </c>
      <c r="G454" s="11" t="s">
        <v>958</v>
      </c>
      <c r="H454" s="11">
        <v>37494</v>
      </c>
      <c r="I454" s="50" t="s">
        <v>2929</v>
      </c>
      <c r="J454" s="12" t="s">
        <v>588</v>
      </c>
      <c r="K454" s="10" t="s">
        <v>78</v>
      </c>
      <c r="L454" s="15" t="s">
        <v>2449</v>
      </c>
      <c r="M454" s="40" t="s">
        <v>2904</v>
      </c>
      <c r="N454" s="13" t="s">
        <v>2427</v>
      </c>
      <c r="O454" s="59">
        <v>14.931506849315069</v>
      </c>
      <c r="P454" s="57" t="s">
        <v>2949</v>
      </c>
      <c r="Q454" t="s">
        <v>2960</v>
      </c>
      <c r="R454">
        <v>1</v>
      </c>
    </row>
    <row r="455" spans="1:18" ht="19.149999999999999" customHeight="1" x14ac:dyDescent="0.25">
      <c r="A455" s="10">
        <v>454</v>
      </c>
      <c r="B455" s="10" t="s">
        <v>2619</v>
      </c>
      <c r="C455" s="10" t="s">
        <v>959</v>
      </c>
      <c r="D455" s="10" t="s">
        <v>960</v>
      </c>
      <c r="E455" s="10" t="s">
        <v>13</v>
      </c>
      <c r="F455" s="10" t="s">
        <v>78</v>
      </c>
      <c r="G455" s="11" t="s">
        <v>961</v>
      </c>
      <c r="H455" s="11">
        <v>38737</v>
      </c>
      <c r="I455" s="50" t="s">
        <v>2929</v>
      </c>
      <c r="J455" s="12" t="s">
        <v>588</v>
      </c>
      <c r="K455" s="10" t="s">
        <v>78</v>
      </c>
      <c r="L455" s="15" t="s">
        <v>2445</v>
      </c>
      <c r="M455" s="13" t="s">
        <v>2408</v>
      </c>
      <c r="N455" s="13" t="s">
        <v>2427</v>
      </c>
      <c r="O455" s="59">
        <v>11.526027397260274</v>
      </c>
      <c r="P455" s="57" t="s">
        <v>2949</v>
      </c>
      <c r="Q455" t="s">
        <v>2960</v>
      </c>
      <c r="R455">
        <v>1</v>
      </c>
    </row>
    <row r="456" spans="1:18" ht="19.149999999999999" customHeight="1" x14ac:dyDescent="0.25">
      <c r="A456" s="10">
        <v>455</v>
      </c>
      <c r="B456" s="10" t="s">
        <v>2620</v>
      </c>
      <c r="C456" s="10" t="s">
        <v>962</v>
      </c>
      <c r="D456" s="10" t="s">
        <v>186</v>
      </c>
      <c r="E456" s="10" t="s">
        <v>13</v>
      </c>
      <c r="F456" s="10" t="s">
        <v>78</v>
      </c>
      <c r="G456" s="11" t="s">
        <v>417</v>
      </c>
      <c r="H456" s="11">
        <v>40809</v>
      </c>
      <c r="I456" s="50" t="s">
        <v>2929</v>
      </c>
      <c r="J456" s="12" t="s">
        <v>588</v>
      </c>
      <c r="K456" s="10" t="s">
        <v>78</v>
      </c>
      <c r="L456" s="15" t="s">
        <v>2620</v>
      </c>
      <c r="M456" s="13" t="s">
        <v>2892</v>
      </c>
      <c r="N456" s="13" t="s">
        <v>2432</v>
      </c>
      <c r="O456" s="59">
        <v>5.8493150684931505</v>
      </c>
      <c r="P456" s="57" t="s">
        <v>2948</v>
      </c>
      <c r="Q456" t="s">
        <v>2960</v>
      </c>
      <c r="R456">
        <v>1</v>
      </c>
    </row>
    <row r="457" spans="1:18" ht="19.149999999999999" customHeight="1" x14ac:dyDescent="0.25">
      <c r="A457" s="10">
        <v>456</v>
      </c>
      <c r="B457" s="10" t="s">
        <v>963</v>
      </c>
      <c r="C457" s="10" t="s">
        <v>964</v>
      </c>
      <c r="D457" s="10" t="s">
        <v>12</v>
      </c>
      <c r="E457" s="10" t="s">
        <v>13</v>
      </c>
      <c r="F457" s="10" t="s">
        <v>143</v>
      </c>
      <c r="G457" s="11" t="s">
        <v>488</v>
      </c>
      <c r="H457" s="11">
        <v>40780</v>
      </c>
      <c r="I457" s="50" t="s">
        <v>2929</v>
      </c>
      <c r="J457" s="12" t="s">
        <v>588</v>
      </c>
      <c r="K457" s="10" t="s">
        <v>143</v>
      </c>
      <c r="L457" s="15" t="s">
        <v>2426</v>
      </c>
      <c r="M457" s="13" t="s">
        <v>2412</v>
      </c>
      <c r="N457" s="13" t="s">
        <v>2427</v>
      </c>
      <c r="O457" s="59">
        <v>5.9287671232876713</v>
      </c>
      <c r="P457" s="57" t="s">
        <v>2948</v>
      </c>
      <c r="Q457" t="s">
        <v>2960</v>
      </c>
      <c r="R457">
        <v>2</v>
      </c>
    </row>
    <row r="458" spans="1:18" ht="19.149999999999999" customHeight="1" x14ac:dyDescent="0.25">
      <c r="A458" s="10">
        <v>457</v>
      </c>
      <c r="B458" s="10" t="s">
        <v>963</v>
      </c>
      <c r="C458" s="10" t="s">
        <v>964</v>
      </c>
      <c r="D458" s="10" t="s">
        <v>12</v>
      </c>
      <c r="E458" s="10" t="s">
        <v>13</v>
      </c>
      <c r="F458" s="10" t="s">
        <v>143</v>
      </c>
      <c r="G458" s="11" t="s">
        <v>488</v>
      </c>
      <c r="H458" s="11">
        <v>40780</v>
      </c>
      <c r="I458" s="50" t="s">
        <v>2929</v>
      </c>
      <c r="J458" s="12" t="s">
        <v>588</v>
      </c>
      <c r="K458" s="10" t="s">
        <v>143</v>
      </c>
      <c r="L458" s="15" t="s">
        <v>2426</v>
      </c>
      <c r="M458" s="13" t="s">
        <v>2412</v>
      </c>
      <c r="N458" s="13" t="s">
        <v>2427</v>
      </c>
      <c r="O458" s="59">
        <v>5.9287671232876713</v>
      </c>
      <c r="P458" s="57" t="s">
        <v>2948</v>
      </c>
      <c r="Q458" t="s">
        <v>2960</v>
      </c>
      <c r="R458">
        <v>2</v>
      </c>
    </row>
    <row r="459" spans="1:18" ht="19.149999999999999" customHeight="1" x14ac:dyDescent="0.25">
      <c r="A459" s="10">
        <v>458</v>
      </c>
      <c r="B459" s="10" t="s">
        <v>963</v>
      </c>
      <c r="C459" s="10" t="s">
        <v>964</v>
      </c>
      <c r="D459" s="10" t="s">
        <v>12</v>
      </c>
      <c r="E459" s="10" t="s">
        <v>13</v>
      </c>
      <c r="F459" s="10" t="s">
        <v>541</v>
      </c>
      <c r="G459" s="11" t="s">
        <v>488</v>
      </c>
      <c r="H459" s="11">
        <v>40780</v>
      </c>
      <c r="I459" s="50" t="s">
        <v>2929</v>
      </c>
      <c r="J459" s="12" t="s">
        <v>588</v>
      </c>
      <c r="K459" s="10" t="s">
        <v>541</v>
      </c>
      <c r="L459" s="37" t="s">
        <v>2754</v>
      </c>
      <c r="M459" s="36" t="s">
        <v>2412</v>
      </c>
      <c r="N459" s="13" t="s">
        <v>2427</v>
      </c>
      <c r="O459" s="59">
        <v>5.9287671232876713</v>
      </c>
      <c r="P459" s="57" t="s">
        <v>2948</v>
      </c>
      <c r="Q459" t="s">
        <v>2960</v>
      </c>
      <c r="R459">
        <v>2</v>
      </c>
    </row>
    <row r="460" spans="1:18" ht="19.149999999999999" customHeight="1" x14ac:dyDescent="0.25">
      <c r="A460" s="10">
        <v>459</v>
      </c>
      <c r="B460" s="10" t="s">
        <v>784</v>
      </c>
      <c r="C460" s="10" t="s">
        <v>965</v>
      </c>
      <c r="D460" s="10" t="s">
        <v>966</v>
      </c>
      <c r="E460" s="10" t="s">
        <v>13</v>
      </c>
      <c r="F460" s="10" t="s">
        <v>78</v>
      </c>
      <c r="G460" s="11" t="s">
        <v>967</v>
      </c>
      <c r="H460" s="11">
        <v>38692</v>
      </c>
      <c r="I460" s="50" t="s">
        <v>2929</v>
      </c>
      <c r="J460" s="12" t="s">
        <v>588</v>
      </c>
      <c r="K460" s="10" t="s">
        <v>78</v>
      </c>
      <c r="L460" s="15" t="s">
        <v>2582</v>
      </c>
      <c r="M460" s="13" t="s">
        <v>2407</v>
      </c>
      <c r="N460" s="13" t="s">
        <v>2432</v>
      </c>
      <c r="O460" s="59">
        <v>11.64931506849315</v>
      </c>
      <c r="P460" s="57" t="s">
        <v>2949</v>
      </c>
      <c r="Q460" t="s">
        <v>2960</v>
      </c>
      <c r="R460">
        <v>4</v>
      </c>
    </row>
    <row r="461" spans="1:18" ht="19.149999999999999" customHeight="1" x14ac:dyDescent="0.25">
      <c r="A461" s="10">
        <v>460</v>
      </c>
      <c r="B461" s="10" t="s">
        <v>548</v>
      </c>
      <c r="C461" s="10" t="s">
        <v>549</v>
      </c>
      <c r="D461" s="10" t="s">
        <v>550</v>
      </c>
      <c r="E461" s="10" t="s">
        <v>13</v>
      </c>
      <c r="F461" s="10" t="s">
        <v>78</v>
      </c>
      <c r="G461" s="11" t="s">
        <v>968</v>
      </c>
      <c r="H461" s="11">
        <v>38218</v>
      </c>
      <c r="I461" s="50" t="s">
        <v>2929</v>
      </c>
      <c r="J461" s="12" t="s">
        <v>588</v>
      </c>
      <c r="K461" s="10" t="s">
        <v>78</v>
      </c>
      <c r="L461" s="15" t="s">
        <v>2570</v>
      </c>
      <c r="M461" s="13" t="s">
        <v>2892</v>
      </c>
      <c r="N461" s="13" t="s">
        <v>2432</v>
      </c>
      <c r="O461" s="59">
        <v>12.947945205479453</v>
      </c>
      <c r="P461" s="57" t="s">
        <v>2949</v>
      </c>
      <c r="Q461" t="s">
        <v>2960</v>
      </c>
      <c r="R461">
        <v>4</v>
      </c>
    </row>
    <row r="462" spans="1:18" ht="19.149999999999999" customHeight="1" x14ac:dyDescent="0.25">
      <c r="A462" s="10">
        <v>461</v>
      </c>
      <c r="B462" s="10" t="s">
        <v>2533</v>
      </c>
      <c r="C462" s="10" t="s">
        <v>969</v>
      </c>
      <c r="D462" s="10" t="s">
        <v>970</v>
      </c>
      <c r="E462" s="10" t="s">
        <v>13</v>
      </c>
      <c r="F462" s="10" t="s">
        <v>51</v>
      </c>
      <c r="G462" s="11" t="s">
        <v>971</v>
      </c>
      <c r="H462" s="11">
        <v>38034</v>
      </c>
      <c r="I462" s="50" t="s">
        <v>2929</v>
      </c>
      <c r="J462" s="12" t="s">
        <v>588</v>
      </c>
      <c r="K462" s="10" t="s">
        <v>697</v>
      </c>
      <c r="L462" s="15" t="s">
        <v>2533</v>
      </c>
      <c r="M462" s="62" t="s">
        <v>2965</v>
      </c>
      <c r="N462" s="36" t="s">
        <v>2428</v>
      </c>
      <c r="O462" s="59">
        <v>13.452054794520548</v>
      </c>
      <c r="P462" s="57" t="s">
        <v>2949</v>
      </c>
      <c r="Q462" t="s">
        <v>2961</v>
      </c>
    </row>
    <row r="463" spans="1:18" ht="19.149999999999999" customHeight="1" x14ac:dyDescent="0.25">
      <c r="A463" s="10">
        <v>462</v>
      </c>
      <c r="B463" s="10" t="s">
        <v>972</v>
      </c>
      <c r="C463" s="10" t="s">
        <v>973</v>
      </c>
      <c r="D463" s="10" t="s">
        <v>974</v>
      </c>
      <c r="E463" s="10" t="s">
        <v>13</v>
      </c>
      <c r="F463" s="10" t="s">
        <v>34</v>
      </c>
      <c r="G463" s="11" t="s">
        <v>488</v>
      </c>
      <c r="H463" s="11">
        <v>40779</v>
      </c>
      <c r="I463" s="50" t="s">
        <v>2929</v>
      </c>
      <c r="J463" s="12" t="s">
        <v>588</v>
      </c>
      <c r="K463" s="10" t="s">
        <v>34</v>
      </c>
      <c r="L463" s="15" t="str">
        <f>B463</f>
        <v>数控冷冻血浆干式解冻仪</v>
      </c>
      <c r="M463" s="19" t="s">
        <v>2419</v>
      </c>
      <c r="N463" s="13" t="s">
        <v>2427</v>
      </c>
      <c r="O463" s="59">
        <v>5.9315068493150687</v>
      </c>
      <c r="P463" s="57" t="s">
        <v>2948</v>
      </c>
      <c r="Q463" t="s">
        <v>2960</v>
      </c>
      <c r="R463">
        <v>2</v>
      </c>
    </row>
    <row r="464" spans="1:18" ht="19.149999999999999" customHeight="1" x14ac:dyDescent="0.25">
      <c r="A464" s="10">
        <v>463</v>
      </c>
      <c r="B464" s="10" t="s">
        <v>350</v>
      </c>
      <c r="C464" s="10" t="s">
        <v>975</v>
      </c>
      <c r="D464" s="10" t="s">
        <v>976</v>
      </c>
      <c r="E464" s="10" t="s">
        <v>13</v>
      </c>
      <c r="F464" s="10" t="s">
        <v>292</v>
      </c>
      <c r="G464" s="11" t="s">
        <v>977</v>
      </c>
      <c r="H464" s="11">
        <v>40155</v>
      </c>
      <c r="I464" s="50" t="s">
        <v>2929</v>
      </c>
      <c r="J464" s="12" t="s">
        <v>588</v>
      </c>
      <c r="K464" s="10" t="s">
        <v>292</v>
      </c>
      <c r="L464" s="33" t="s">
        <v>2453</v>
      </c>
      <c r="M464" s="31" t="s">
        <v>2553</v>
      </c>
      <c r="N464" s="13" t="s">
        <v>2432</v>
      </c>
      <c r="O464" s="59">
        <v>7.6410958904109592</v>
      </c>
      <c r="P464" s="57" t="s">
        <v>2948</v>
      </c>
      <c r="Q464" t="s">
        <v>2960</v>
      </c>
      <c r="R464">
        <v>2</v>
      </c>
    </row>
    <row r="465" spans="1:18" ht="19.149999999999999" customHeight="1" x14ac:dyDescent="0.25">
      <c r="A465" s="10">
        <v>464</v>
      </c>
      <c r="B465" s="10" t="s">
        <v>978</v>
      </c>
      <c r="C465" s="10" t="s">
        <v>979</v>
      </c>
      <c r="D465" s="10" t="s">
        <v>980</v>
      </c>
      <c r="E465" s="10" t="s">
        <v>13</v>
      </c>
      <c r="F465" s="10" t="s">
        <v>82</v>
      </c>
      <c r="G465" s="11" t="s">
        <v>981</v>
      </c>
      <c r="H465" s="11">
        <v>40444</v>
      </c>
      <c r="I465" s="50" t="s">
        <v>2929</v>
      </c>
      <c r="J465" s="12" t="s">
        <v>588</v>
      </c>
      <c r="K465" s="10" t="s">
        <v>82</v>
      </c>
      <c r="L465" s="20" t="s">
        <v>2453</v>
      </c>
      <c r="M465" s="13" t="s">
        <v>2553</v>
      </c>
      <c r="N465" s="13" t="s">
        <v>2432</v>
      </c>
      <c r="O465" s="59">
        <v>6.8493150684931505</v>
      </c>
      <c r="P465" s="57" t="s">
        <v>2948</v>
      </c>
      <c r="Q465" t="s">
        <v>2960</v>
      </c>
      <c r="R465">
        <v>2</v>
      </c>
    </row>
    <row r="466" spans="1:18" ht="19.149999999999999" customHeight="1" x14ac:dyDescent="0.25">
      <c r="A466" s="10">
        <v>465</v>
      </c>
      <c r="B466" s="10" t="s">
        <v>978</v>
      </c>
      <c r="C466" s="10" t="s">
        <v>979</v>
      </c>
      <c r="D466" s="10" t="s">
        <v>980</v>
      </c>
      <c r="E466" s="10" t="s">
        <v>13</v>
      </c>
      <c r="F466" s="10" t="s">
        <v>303</v>
      </c>
      <c r="G466" s="11" t="s">
        <v>981</v>
      </c>
      <c r="H466" s="11">
        <v>40444</v>
      </c>
      <c r="I466" s="50" t="s">
        <v>2929</v>
      </c>
      <c r="J466" s="12" t="s">
        <v>588</v>
      </c>
      <c r="K466" s="10" t="s">
        <v>303</v>
      </c>
      <c r="L466" s="26" t="s">
        <v>2453</v>
      </c>
      <c r="M466" s="25" t="s">
        <v>2553</v>
      </c>
      <c r="N466" s="13" t="s">
        <v>2432</v>
      </c>
      <c r="O466" s="59">
        <v>6.8493150684931505</v>
      </c>
      <c r="P466" s="57" t="s">
        <v>2948</v>
      </c>
      <c r="Q466" t="s">
        <v>2960</v>
      </c>
      <c r="R466">
        <v>2</v>
      </c>
    </row>
    <row r="467" spans="1:18" ht="19.149999999999999" customHeight="1" x14ac:dyDescent="0.25">
      <c r="A467" s="10">
        <v>466</v>
      </c>
      <c r="B467" s="10" t="s">
        <v>982</v>
      </c>
      <c r="C467" s="10" t="s">
        <v>983</v>
      </c>
      <c r="D467" s="10" t="s">
        <v>984</v>
      </c>
      <c r="E467" s="10" t="s">
        <v>13</v>
      </c>
      <c r="F467" s="10" t="s">
        <v>530</v>
      </c>
      <c r="G467" s="11" t="s">
        <v>565</v>
      </c>
      <c r="H467" s="11">
        <v>41947</v>
      </c>
      <c r="I467" s="50" t="s">
        <v>2929</v>
      </c>
      <c r="J467" s="12" t="s">
        <v>588</v>
      </c>
      <c r="K467" s="10" t="s">
        <v>530</v>
      </c>
      <c r="L467" s="26" t="s">
        <v>2662</v>
      </c>
      <c r="M467" s="13" t="s">
        <v>2479</v>
      </c>
      <c r="N467" s="36" t="s">
        <v>2428</v>
      </c>
      <c r="O467" s="59">
        <v>2.7315068493150685</v>
      </c>
      <c r="P467" s="57" t="s">
        <v>2947</v>
      </c>
      <c r="Q467" t="s">
        <v>2961</v>
      </c>
    </row>
    <row r="468" spans="1:18" ht="19.149999999999999" customHeight="1" x14ac:dyDescent="0.25">
      <c r="A468" s="10">
        <v>467</v>
      </c>
      <c r="B468" s="10" t="s">
        <v>578</v>
      </c>
      <c r="C468" s="10" t="s">
        <v>985</v>
      </c>
      <c r="D468" s="10" t="s">
        <v>116</v>
      </c>
      <c r="E468" s="10" t="s">
        <v>13</v>
      </c>
      <c r="F468" s="10" t="s">
        <v>34</v>
      </c>
      <c r="G468" s="11" t="s">
        <v>986</v>
      </c>
      <c r="H468" s="11">
        <v>40208</v>
      </c>
      <c r="I468" s="50" t="s">
        <v>2929</v>
      </c>
      <c r="J468" s="12" t="s">
        <v>21</v>
      </c>
      <c r="K468" s="10" t="s">
        <v>34</v>
      </c>
      <c r="L468" s="15" t="str">
        <f>B468</f>
        <v>显微镜</v>
      </c>
      <c r="M468" s="31" t="s">
        <v>2892</v>
      </c>
      <c r="N468" s="13" t="s">
        <v>2427</v>
      </c>
      <c r="O468" s="59">
        <v>7.4958904109589044</v>
      </c>
      <c r="P468" s="57" t="s">
        <v>2948</v>
      </c>
      <c r="Q468" t="s">
        <v>2960</v>
      </c>
      <c r="R468">
        <v>1</v>
      </c>
    </row>
    <row r="469" spans="1:18" ht="19.149999999999999" customHeight="1" x14ac:dyDescent="0.25">
      <c r="A469" s="10">
        <v>468</v>
      </c>
      <c r="B469" s="10" t="s">
        <v>2895</v>
      </c>
      <c r="C469" s="10" t="s">
        <v>987</v>
      </c>
      <c r="D469" s="10" t="s">
        <v>282</v>
      </c>
      <c r="E469" s="10" t="s">
        <v>13</v>
      </c>
      <c r="F469" s="10" t="s">
        <v>133</v>
      </c>
      <c r="G469" s="11" t="s">
        <v>269</v>
      </c>
      <c r="H469" s="11">
        <v>36708</v>
      </c>
      <c r="I469" s="50" t="s">
        <v>2929</v>
      </c>
      <c r="J469" s="12" t="s">
        <v>588</v>
      </c>
      <c r="K469" s="10" t="s">
        <v>133</v>
      </c>
      <c r="L469" s="15" t="s">
        <v>2895</v>
      </c>
      <c r="M469" s="13" t="s">
        <v>2892</v>
      </c>
      <c r="N469" s="13" t="s">
        <v>2432</v>
      </c>
      <c r="O469" s="59">
        <v>17.084931506849315</v>
      </c>
      <c r="P469" s="57" t="s">
        <v>2949</v>
      </c>
      <c r="Q469" t="s">
        <v>2960</v>
      </c>
      <c r="R469">
        <v>4</v>
      </c>
    </row>
    <row r="470" spans="1:18" ht="19.149999999999999" customHeight="1" x14ac:dyDescent="0.25">
      <c r="A470" s="10">
        <v>469</v>
      </c>
      <c r="B470" s="27" t="s">
        <v>2663</v>
      </c>
      <c r="C470" s="10" t="s">
        <v>989</v>
      </c>
      <c r="D470" s="10" t="s">
        <v>984</v>
      </c>
      <c r="E470" s="10" t="s">
        <v>13</v>
      </c>
      <c r="F470" s="10" t="s">
        <v>530</v>
      </c>
      <c r="G470" s="11" t="s">
        <v>565</v>
      </c>
      <c r="H470" s="11">
        <v>41947</v>
      </c>
      <c r="I470" s="50" t="s">
        <v>2929</v>
      </c>
      <c r="J470" s="12" t="s">
        <v>588</v>
      </c>
      <c r="K470" s="10" t="s">
        <v>530</v>
      </c>
      <c r="L470" s="15" t="s">
        <v>988</v>
      </c>
      <c r="M470" s="13" t="s">
        <v>2479</v>
      </c>
      <c r="N470" s="36" t="s">
        <v>2428</v>
      </c>
      <c r="O470" s="59">
        <v>2.7315068493150685</v>
      </c>
      <c r="P470" s="57" t="s">
        <v>2947</v>
      </c>
      <c r="Q470" t="s">
        <v>2961</v>
      </c>
    </row>
    <row r="471" spans="1:18" ht="19.149999999999999" customHeight="1" x14ac:dyDescent="0.25">
      <c r="A471" s="10">
        <v>470</v>
      </c>
      <c r="B471" s="10" t="s">
        <v>918</v>
      </c>
      <c r="C471" s="10" t="s">
        <v>919</v>
      </c>
      <c r="D471" s="10" t="s">
        <v>63</v>
      </c>
      <c r="E471" s="10" t="s">
        <v>13</v>
      </c>
      <c r="F471" s="10" t="s">
        <v>640</v>
      </c>
      <c r="G471" s="11" t="s">
        <v>74</v>
      </c>
      <c r="H471" s="11">
        <v>41142</v>
      </c>
      <c r="I471" s="50" t="s">
        <v>2929</v>
      </c>
      <c r="J471" s="12" t="s">
        <v>21</v>
      </c>
      <c r="K471" s="10" t="s">
        <v>640</v>
      </c>
      <c r="L471" s="37" t="s">
        <v>2411</v>
      </c>
      <c r="M471" s="36" t="s">
        <v>2553</v>
      </c>
      <c r="N471" s="13" t="s">
        <v>2432</v>
      </c>
      <c r="O471" s="59">
        <v>4.9369863013698634</v>
      </c>
      <c r="P471" s="57" t="s">
        <v>2948</v>
      </c>
      <c r="Q471" t="s">
        <v>2960</v>
      </c>
      <c r="R471">
        <v>2</v>
      </c>
    </row>
    <row r="472" spans="1:18" ht="19.149999999999999" customHeight="1" x14ac:dyDescent="0.25">
      <c r="A472" s="10">
        <v>471</v>
      </c>
      <c r="B472" s="10" t="s">
        <v>369</v>
      </c>
      <c r="C472" s="10" t="s">
        <v>990</v>
      </c>
      <c r="D472" s="10" t="s">
        <v>991</v>
      </c>
      <c r="E472" s="10" t="s">
        <v>13</v>
      </c>
      <c r="F472" s="10" t="s">
        <v>143</v>
      </c>
      <c r="G472" s="11" t="s">
        <v>992</v>
      </c>
      <c r="H472" s="11">
        <v>39625</v>
      </c>
      <c r="I472" s="50" t="s">
        <v>2929</v>
      </c>
      <c r="J472" s="12" t="s">
        <v>588</v>
      </c>
      <c r="K472" s="10" t="s">
        <v>143</v>
      </c>
      <c r="L472" s="15" t="s">
        <v>2460</v>
      </c>
      <c r="M472" s="13" t="s">
        <v>2412</v>
      </c>
      <c r="N472" s="13" t="s">
        <v>2427</v>
      </c>
      <c r="O472" s="59">
        <v>9.0931506849315067</v>
      </c>
      <c r="P472" s="57" t="s">
        <v>2949</v>
      </c>
      <c r="Q472" t="s">
        <v>2960</v>
      </c>
      <c r="R472">
        <v>2</v>
      </c>
    </row>
    <row r="473" spans="1:18" ht="19.149999999999999" customHeight="1" x14ac:dyDescent="0.25">
      <c r="A473" s="10">
        <v>472</v>
      </c>
      <c r="B473" s="10" t="s">
        <v>2536</v>
      </c>
      <c r="C473" s="10" t="s">
        <v>993</v>
      </c>
      <c r="D473" s="10" t="s">
        <v>994</v>
      </c>
      <c r="E473" s="10" t="s">
        <v>13</v>
      </c>
      <c r="F473" s="10" t="s">
        <v>51</v>
      </c>
      <c r="G473" s="11" t="s">
        <v>995</v>
      </c>
      <c r="H473" s="11">
        <v>37096</v>
      </c>
      <c r="I473" s="50" t="s">
        <v>2929</v>
      </c>
      <c r="J473" s="12" t="s">
        <v>588</v>
      </c>
      <c r="K473" s="10" t="s">
        <v>697</v>
      </c>
      <c r="L473" s="15" t="s">
        <v>2534</v>
      </c>
      <c r="M473" s="62" t="s">
        <v>2965</v>
      </c>
      <c r="N473" s="36" t="s">
        <v>2428</v>
      </c>
      <c r="O473" s="59">
        <v>16.021917808219179</v>
      </c>
      <c r="P473" s="57" t="s">
        <v>2949</v>
      </c>
      <c r="Q473" t="s">
        <v>2961</v>
      </c>
    </row>
    <row r="474" spans="1:18" ht="19.149999999999999" customHeight="1" x14ac:dyDescent="0.25">
      <c r="A474" s="10">
        <v>473</v>
      </c>
      <c r="B474" s="10" t="s">
        <v>894</v>
      </c>
      <c r="C474" s="10" t="s">
        <v>996</v>
      </c>
      <c r="D474" s="10" t="s">
        <v>896</v>
      </c>
      <c r="E474" s="10" t="s">
        <v>13</v>
      </c>
      <c r="F474" s="10" t="s">
        <v>303</v>
      </c>
      <c r="G474" s="11" t="s">
        <v>997</v>
      </c>
      <c r="H474" s="11">
        <v>40928</v>
      </c>
      <c r="I474" s="50" t="s">
        <v>2929</v>
      </c>
      <c r="J474" s="12" t="s">
        <v>588</v>
      </c>
      <c r="K474" s="10" t="s">
        <v>303</v>
      </c>
      <c r="L474" s="26" t="s">
        <v>2453</v>
      </c>
      <c r="M474" s="25" t="s">
        <v>2553</v>
      </c>
      <c r="N474" s="13" t="s">
        <v>2432</v>
      </c>
      <c r="O474" s="59">
        <v>5.5232876712328771</v>
      </c>
      <c r="P474" s="57" t="s">
        <v>2948</v>
      </c>
      <c r="Q474" t="s">
        <v>2960</v>
      </c>
      <c r="R474">
        <v>2</v>
      </c>
    </row>
    <row r="475" spans="1:18" ht="19.149999999999999" customHeight="1" x14ac:dyDescent="0.25">
      <c r="A475" s="10">
        <v>474</v>
      </c>
      <c r="B475" s="10" t="s">
        <v>894</v>
      </c>
      <c r="C475" s="10" t="s">
        <v>996</v>
      </c>
      <c r="D475" s="10" t="s">
        <v>896</v>
      </c>
      <c r="E475" s="10" t="s">
        <v>13</v>
      </c>
      <c r="F475" s="10" t="s">
        <v>82</v>
      </c>
      <c r="G475" s="11" t="s">
        <v>488</v>
      </c>
      <c r="H475" s="11">
        <v>40780</v>
      </c>
      <c r="I475" s="50" t="s">
        <v>2929</v>
      </c>
      <c r="J475" s="12" t="s">
        <v>588</v>
      </c>
      <c r="K475" s="10" t="s">
        <v>82</v>
      </c>
      <c r="L475" s="20" t="s">
        <v>2453</v>
      </c>
      <c r="M475" s="13" t="s">
        <v>2553</v>
      </c>
      <c r="N475" s="13" t="s">
        <v>2432</v>
      </c>
      <c r="O475" s="59">
        <v>5.9287671232876713</v>
      </c>
      <c r="P475" s="57" t="s">
        <v>2948</v>
      </c>
      <c r="Q475" t="s">
        <v>2960</v>
      </c>
      <c r="R475">
        <v>2</v>
      </c>
    </row>
    <row r="476" spans="1:18" ht="19.149999999999999" customHeight="1" x14ac:dyDescent="0.25">
      <c r="A476" s="10">
        <v>475</v>
      </c>
      <c r="B476" s="10" t="s">
        <v>894</v>
      </c>
      <c r="C476" s="10" t="s">
        <v>996</v>
      </c>
      <c r="D476" s="10" t="s">
        <v>896</v>
      </c>
      <c r="E476" s="10" t="s">
        <v>13</v>
      </c>
      <c r="F476" s="10" t="s">
        <v>82</v>
      </c>
      <c r="G476" s="11" t="s">
        <v>488</v>
      </c>
      <c r="H476" s="11">
        <v>40780</v>
      </c>
      <c r="I476" s="50" t="s">
        <v>2929</v>
      </c>
      <c r="J476" s="12" t="s">
        <v>588</v>
      </c>
      <c r="K476" s="10" t="s">
        <v>82</v>
      </c>
      <c r="L476" s="20" t="s">
        <v>2453</v>
      </c>
      <c r="M476" s="13" t="s">
        <v>2553</v>
      </c>
      <c r="N476" s="13" t="s">
        <v>2432</v>
      </c>
      <c r="O476" s="59">
        <v>5.9287671232876713</v>
      </c>
      <c r="P476" s="57" t="s">
        <v>2948</v>
      </c>
      <c r="Q476" t="s">
        <v>2960</v>
      </c>
      <c r="R476">
        <v>2</v>
      </c>
    </row>
    <row r="477" spans="1:18" ht="19.149999999999999" customHeight="1" x14ac:dyDescent="0.25">
      <c r="A477" s="10">
        <v>476</v>
      </c>
      <c r="B477" s="10" t="s">
        <v>998</v>
      </c>
      <c r="C477" s="10" t="s">
        <v>999</v>
      </c>
      <c r="D477" s="10" t="s">
        <v>573</v>
      </c>
      <c r="E477" s="10" t="s">
        <v>13</v>
      </c>
      <c r="F477" s="10" t="s">
        <v>78</v>
      </c>
      <c r="G477" s="11" t="s">
        <v>26</v>
      </c>
      <c r="H477" s="11">
        <v>40689</v>
      </c>
      <c r="I477" s="50" t="s">
        <v>2929</v>
      </c>
      <c r="J477" s="12" t="s">
        <v>588</v>
      </c>
      <c r="K477" s="10" t="s">
        <v>78</v>
      </c>
      <c r="L477" s="15" t="s">
        <v>2594</v>
      </c>
      <c r="M477" s="13" t="s">
        <v>2479</v>
      </c>
      <c r="N477" s="36" t="s">
        <v>2428</v>
      </c>
      <c r="O477" s="59">
        <v>6.1780821917808222</v>
      </c>
      <c r="P477" s="57" t="s">
        <v>2948</v>
      </c>
      <c r="Q477" t="s">
        <v>2961</v>
      </c>
    </row>
    <row r="478" spans="1:18" ht="19.149999999999999" customHeight="1" x14ac:dyDescent="0.25">
      <c r="A478" s="10">
        <v>477</v>
      </c>
      <c r="B478" s="10" t="s">
        <v>1000</v>
      </c>
      <c r="C478" s="10" t="s">
        <v>1001</v>
      </c>
      <c r="D478" s="10" t="s">
        <v>976</v>
      </c>
      <c r="E478" s="10" t="s">
        <v>13</v>
      </c>
      <c r="F478" s="10" t="s">
        <v>437</v>
      </c>
      <c r="G478" s="11" t="s">
        <v>1002</v>
      </c>
      <c r="H478" s="11">
        <v>40157</v>
      </c>
      <c r="I478" s="50" t="s">
        <v>2929</v>
      </c>
      <c r="J478" s="12" t="s">
        <v>588</v>
      </c>
      <c r="K478" s="10" t="s">
        <v>437</v>
      </c>
      <c r="L478" s="20" t="s">
        <v>2453</v>
      </c>
      <c r="M478" s="13" t="s">
        <v>2553</v>
      </c>
      <c r="N478" s="13" t="s">
        <v>2432</v>
      </c>
      <c r="O478" s="59">
        <v>7.6356164383561644</v>
      </c>
      <c r="P478" s="57" t="s">
        <v>2948</v>
      </c>
      <c r="Q478" t="s">
        <v>2960</v>
      </c>
      <c r="R478">
        <v>2</v>
      </c>
    </row>
    <row r="479" spans="1:18" ht="19.149999999999999" customHeight="1" x14ac:dyDescent="0.25">
      <c r="A479" s="10">
        <v>478</v>
      </c>
      <c r="B479" s="10" t="s">
        <v>842</v>
      </c>
      <c r="C479" s="10" t="s">
        <v>1003</v>
      </c>
      <c r="D479" s="10" t="s">
        <v>44</v>
      </c>
      <c r="E479" s="10" t="s">
        <v>13</v>
      </c>
      <c r="F479" s="10" t="s">
        <v>38</v>
      </c>
      <c r="G479" s="11" t="s">
        <v>624</v>
      </c>
      <c r="H479" s="11">
        <v>39120</v>
      </c>
      <c r="I479" s="50" t="s">
        <v>2929</v>
      </c>
      <c r="J479" s="12" t="s">
        <v>588</v>
      </c>
      <c r="K479" s="10" t="s">
        <v>49</v>
      </c>
      <c r="L479" s="20" t="s">
        <v>2414</v>
      </c>
      <c r="M479" s="23" t="s">
        <v>2412</v>
      </c>
      <c r="N479" s="13" t="s">
        <v>2432</v>
      </c>
      <c r="O479" s="59">
        <v>10.476712328767123</v>
      </c>
      <c r="P479" s="57" t="s">
        <v>2949</v>
      </c>
      <c r="Q479" t="s">
        <v>2960</v>
      </c>
      <c r="R479">
        <v>2</v>
      </c>
    </row>
    <row r="480" spans="1:18" ht="19.149999999999999" customHeight="1" x14ac:dyDescent="0.25">
      <c r="A480" s="10">
        <v>479</v>
      </c>
      <c r="B480" s="10" t="s">
        <v>2621</v>
      </c>
      <c r="C480" s="10" t="s">
        <v>1004</v>
      </c>
      <c r="D480" s="10" t="s">
        <v>1005</v>
      </c>
      <c r="E480" s="10" t="s">
        <v>13</v>
      </c>
      <c r="F480" s="10" t="s">
        <v>78</v>
      </c>
      <c r="G480" s="11" t="s">
        <v>298</v>
      </c>
      <c r="H480" s="11">
        <v>39104</v>
      </c>
      <c r="I480" s="50" t="s">
        <v>2929</v>
      </c>
      <c r="J480" s="12" t="s">
        <v>21</v>
      </c>
      <c r="K480" s="10" t="s">
        <v>78</v>
      </c>
      <c r="L480" s="15" t="s">
        <v>2621</v>
      </c>
      <c r="M480" s="13" t="s">
        <v>2408</v>
      </c>
      <c r="N480" s="36" t="s">
        <v>2428</v>
      </c>
      <c r="O480" s="59">
        <v>10.520547945205479</v>
      </c>
      <c r="P480" s="57" t="s">
        <v>2949</v>
      </c>
      <c r="Q480" t="s">
        <v>2960</v>
      </c>
      <c r="R480">
        <v>1</v>
      </c>
    </row>
    <row r="481" spans="1:18" ht="19.149999999999999" customHeight="1" x14ac:dyDescent="0.25">
      <c r="A481" s="10">
        <v>480</v>
      </c>
      <c r="B481" s="10" t="s">
        <v>1006</v>
      </c>
      <c r="C481" s="10" t="s">
        <v>1007</v>
      </c>
      <c r="D481" s="10" t="s">
        <v>839</v>
      </c>
      <c r="E481" s="10" t="s">
        <v>13</v>
      </c>
      <c r="F481" s="10" t="s">
        <v>237</v>
      </c>
      <c r="G481" s="11" t="s">
        <v>1008</v>
      </c>
      <c r="H481" s="11">
        <v>37449</v>
      </c>
      <c r="I481" s="50" t="s">
        <v>2929</v>
      </c>
      <c r="J481" s="12" t="s">
        <v>588</v>
      </c>
      <c r="K481" s="10" t="s">
        <v>237</v>
      </c>
      <c r="L481" s="15" t="s">
        <v>2504</v>
      </c>
      <c r="M481" s="40" t="s">
        <v>2904</v>
      </c>
      <c r="N481" s="13" t="s">
        <v>2427</v>
      </c>
      <c r="O481" s="59">
        <v>15.054794520547945</v>
      </c>
      <c r="P481" s="57" t="s">
        <v>2949</v>
      </c>
      <c r="Q481" t="s">
        <v>2960</v>
      </c>
      <c r="R481">
        <v>1</v>
      </c>
    </row>
    <row r="482" spans="1:18" ht="19.149999999999999" customHeight="1" x14ac:dyDescent="0.25">
      <c r="A482" s="10">
        <v>481</v>
      </c>
      <c r="B482" s="10" t="s">
        <v>350</v>
      </c>
      <c r="C482" s="10" t="s">
        <v>1009</v>
      </c>
      <c r="D482" s="10" t="s">
        <v>976</v>
      </c>
      <c r="E482" s="10" t="s">
        <v>13</v>
      </c>
      <c r="F482" s="10" t="s">
        <v>437</v>
      </c>
      <c r="G482" s="11" t="s">
        <v>981</v>
      </c>
      <c r="H482" s="11">
        <v>40444</v>
      </c>
      <c r="I482" s="50" t="s">
        <v>2929</v>
      </c>
      <c r="J482" s="12" t="s">
        <v>21</v>
      </c>
      <c r="K482" s="10" t="s">
        <v>437</v>
      </c>
      <c r="L482" s="20" t="s">
        <v>2453</v>
      </c>
      <c r="M482" s="13" t="s">
        <v>2553</v>
      </c>
      <c r="N482" s="13" t="s">
        <v>2432</v>
      </c>
      <c r="O482" s="59">
        <v>6.8493150684931496</v>
      </c>
      <c r="P482" s="57" t="s">
        <v>2948</v>
      </c>
      <c r="Q482" t="s">
        <v>2960</v>
      </c>
      <c r="R482">
        <v>2</v>
      </c>
    </row>
    <row r="483" spans="1:18" ht="19.149999999999999" customHeight="1" x14ac:dyDescent="0.25">
      <c r="A483" s="10">
        <v>482</v>
      </c>
      <c r="B483" s="10" t="s">
        <v>350</v>
      </c>
      <c r="C483" s="10" t="s">
        <v>1009</v>
      </c>
      <c r="D483" s="10" t="s">
        <v>976</v>
      </c>
      <c r="E483" s="10" t="s">
        <v>13</v>
      </c>
      <c r="F483" s="10" t="s">
        <v>864</v>
      </c>
      <c r="G483" s="11" t="s">
        <v>981</v>
      </c>
      <c r="H483" s="11">
        <v>40444</v>
      </c>
      <c r="I483" s="50" t="s">
        <v>2929</v>
      </c>
      <c r="J483" s="12" t="s">
        <v>21</v>
      </c>
      <c r="K483" s="10" t="s">
        <v>864</v>
      </c>
      <c r="L483" s="20" t="s">
        <v>2453</v>
      </c>
      <c r="M483" s="13" t="s">
        <v>2553</v>
      </c>
      <c r="N483" s="13" t="s">
        <v>2432</v>
      </c>
      <c r="O483" s="59">
        <v>6.8493150684931505</v>
      </c>
      <c r="P483" s="57" t="s">
        <v>2948</v>
      </c>
      <c r="Q483" t="s">
        <v>2960</v>
      </c>
      <c r="R483">
        <v>2</v>
      </c>
    </row>
    <row r="484" spans="1:18" ht="19.149999999999999" customHeight="1" x14ac:dyDescent="0.25">
      <c r="A484" s="10">
        <v>483</v>
      </c>
      <c r="B484" s="10" t="s">
        <v>350</v>
      </c>
      <c r="C484" s="10" t="s">
        <v>1009</v>
      </c>
      <c r="D484" s="10" t="s">
        <v>976</v>
      </c>
      <c r="E484" s="10" t="s">
        <v>13</v>
      </c>
      <c r="F484" s="10" t="s">
        <v>437</v>
      </c>
      <c r="G484" s="11" t="s">
        <v>981</v>
      </c>
      <c r="H484" s="11">
        <v>40444</v>
      </c>
      <c r="I484" s="50" t="s">
        <v>2929</v>
      </c>
      <c r="J484" s="12" t="s">
        <v>588</v>
      </c>
      <c r="K484" s="10" t="s">
        <v>437</v>
      </c>
      <c r="L484" s="20" t="s">
        <v>2453</v>
      </c>
      <c r="M484" s="13" t="s">
        <v>2553</v>
      </c>
      <c r="N484" s="13" t="s">
        <v>2432</v>
      </c>
      <c r="O484" s="59">
        <v>6.8493150684931505</v>
      </c>
      <c r="P484" s="57" t="s">
        <v>2948</v>
      </c>
      <c r="Q484" t="s">
        <v>2960</v>
      </c>
      <c r="R484">
        <v>2</v>
      </c>
    </row>
    <row r="485" spans="1:18" ht="19.149999999999999" customHeight="1" x14ac:dyDescent="0.25">
      <c r="A485" s="10">
        <v>484</v>
      </c>
      <c r="B485" s="10" t="s">
        <v>1010</v>
      </c>
      <c r="C485" s="10" t="s">
        <v>1011</v>
      </c>
      <c r="D485" s="10" t="s">
        <v>1012</v>
      </c>
      <c r="E485" s="10" t="s">
        <v>13</v>
      </c>
      <c r="F485" s="10" t="s">
        <v>175</v>
      </c>
      <c r="G485" s="11" t="s">
        <v>27</v>
      </c>
      <c r="H485" s="11">
        <v>40690</v>
      </c>
      <c r="I485" s="50" t="s">
        <v>2929</v>
      </c>
      <c r="J485" s="12" t="s">
        <v>588</v>
      </c>
      <c r="K485" s="10" t="s">
        <v>175</v>
      </c>
      <c r="L485" s="37" t="s">
        <v>2763</v>
      </c>
      <c r="M485" s="36" t="s">
        <v>2405</v>
      </c>
      <c r="N485" s="36" t="s">
        <v>2428</v>
      </c>
      <c r="O485" s="59">
        <v>6.1753424657534248</v>
      </c>
      <c r="P485" s="57" t="s">
        <v>2948</v>
      </c>
      <c r="Q485" t="s">
        <v>2960</v>
      </c>
      <c r="R485">
        <v>1</v>
      </c>
    </row>
    <row r="486" spans="1:18" ht="19.149999999999999" customHeight="1" x14ac:dyDescent="0.25">
      <c r="A486" s="10">
        <v>485</v>
      </c>
      <c r="B486" s="10" t="s">
        <v>1010</v>
      </c>
      <c r="C486" s="10" t="s">
        <v>1011</v>
      </c>
      <c r="D486" s="10" t="s">
        <v>1012</v>
      </c>
      <c r="E486" s="10" t="s">
        <v>13</v>
      </c>
      <c r="F486" s="10" t="s">
        <v>175</v>
      </c>
      <c r="G486" s="11" t="s">
        <v>27</v>
      </c>
      <c r="H486" s="11">
        <v>40690</v>
      </c>
      <c r="I486" s="50" t="s">
        <v>2929</v>
      </c>
      <c r="J486" s="12" t="s">
        <v>588</v>
      </c>
      <c r="K486" s="10" t="s">
        <v>175</v>
      </c>
      <c r="L486" s="37" t="s">
        <v>2763</v>
      </c>
      <c r="M486" s="36" t="s">
        <v>2405</v>
      </c>
      <c r="N486" s="36" t="s">
        <v>2428</v>
      </c>
      <c r="O486" s="59">
        <v>6.1753424657534248</v>
      </c>
      <c r="P486" s="57" t="s">
        <v>2948</v>
      </c>
      <c r="Q486" t="s">
        <v>2960</v>
      </c>
      <c r="R486">
        <v>1</v>
      </c>
    </row>
    <row r="487" spans="1:18" ht="19.149999999999999" customHeight="1" x14ac:dyDescent="0.25">
      <c r="A487" s="10">
        <v>486</v>
      </c>
      <c r="B487" s="27" t="s">
        <v>2667</v>
      </c>
      <c r="C487" s="10" t="s">
        <v>1013</v>
      </c>
      <c r="D487" s="10" t="s">
        <v>1014</v>
      </c>
      <c r="E487" s="10" t="s">
        <v>13</v>
      </c>
      <c r="F487" s="10" t="s">
        <v>530</v>
      </c>
      <c r="G487" s="11" t="s">
        <v>565</v>
      </c>
      <c r="H487" s="11">
        <v>41947</v>
      </c>
      <c r="I487" s="50" t="s">
        <v>2929</v>
      </c>
      <c r="J487" s="12" t="s">
        <v>588</v>
      </c>
      <c r="K487" s="10" t="s">
        <v>530</v>
      </c>
      <c r="L487" s="26" t="s">
        <v>2667</v>
      </c>
      <c r="M487" s="13" t="s">
        <v>2479</v>
      </c>
      <c r="N487" s="62" t="s">
        <v>2967</v>
      </c>
      <c r="O487" s="59">
        <v>2.7315068493150685</v>
      </c>
      <c r="P487" s="57" t="s">
        <v>2947</v>
      </c>
      <c r="Q487" t="s">
        <v>2960</v>
      </c>
      <c r="R487">
        <v>2</v>
      </c>
    </row>
    <row r="488" spans="1:18" ht="19.149999999999999" customHeight="1" x14ac:dyDescent="0.25">
      <c r="A488" s="10">
        <v>487</v>
      </c>
      <c r="B488" s="10" t="s">
        <v>894</v>
      </c>
      <c r="C488" s="10" t="s">
        <v>996</v>
      </c>
      <c r="D488" s="10" t="s">
        <v>896</v>
      </c>
      <c r="E488" s="10" t="s">
        <v>13</v>
      </c>
      <c r="F488" s="10" t="s">
        <v>82</v>
      </c>
      <c r="G488" s="11" t="s">
        <v>1015</v>
      </c>
      <c r="H488" s="11">
        <v>41122</v>
      </c>
      <c r="I488" s="50" t="s">
        <v>2929</v>
      </c>
      <c r="J488" s="12" t="s">
        <v>21</v>
      </c>
      <c r="K488" s="10" t="s">
        <v>82</v>
      </c>
      <c r="L488" s="20" t="s">
        <v>2453</v>
      </c>
      <c r="M488" s="13" t="s">
        <v>2553</v>
      </c>
      <c r="N488" s="13" t="s">
        <v>2432</v>
      </c>
      <c r="O488" s="59">
        <v>4.9917808219178079</v>
      </c>
      <c r="P488" s="57" t="s">
        <v>2948</v>
      </c>
      <c r="Q488" t="s">
        <v>2960</v>
      </c>
      <c r="R488">
        <v>2</v>
      </c>
    </row>
    <row r="489" spans="1:18" ht="19.149999999999999" customHeight="1" x14ac:dyDescent="0.25">
      <c r="A489" s="10">
        <v>488</v>
      </c>
      <c r="B489" s="10" t="s">
        <v>894</v>
      </c>
      <c r="C489" s="10" t="s">
        <v>996</v>
      </c>
      <c r="D489" s="10" t="s">
        <v>896</v>
      </c>
      <c r="E489" s="10" t="s">
        <v>13</v>
      </c>
      <c r="F489" s="10" t="s">
        <v>82</v>
      </c>
      <c r="G489" s="11" t="s">
        <v>1015</v>
      </c>
      <c r="H489" s="11">
        <v>41122</v>
      </c>
      <c r="I489" s="50" t="s">
        <v>2929</v>
      </c>
      <c r="J489" s="12" t="s">
        <v>21</v>
      </c>
      <c r="K489" s="10" t="s">
        <v>82</v>
      </c>
      <c r="L489" s="20" t="s">
        <v>2453</v>
      </c>
      <c r="M489" s="13" t="s">
        <v>2553</v>
      </c>
      <c r="N489" s="13" t="s">
        <v>2432</v>
      </c>
      <c r="O489" s="59">
        <v>4.9917808219178079</v>
      </c>
      <c r="P489" s="57" t="s">
        <v>2948</v>
      </c>
      <c r="Q489" t="s">
        <v>2960</v>
      </c>
      <c r="R489">
        <v>2</v>
      </c>
    </row>
    <row r="490" spans="1:18" ht="19.149999999999999" customHeight="1" x14ac:dyDescent="0.25">
      <c r="A490" s="10">
        <v>489</v>
      </c>
      <c r="B490" s="10" t="s">
        <v>1016</v>
      </c>
      <c r="C490" s="10" t="s">
        <v>1017</v>
      </c>
      <c r="D490" s="10" t="s">
        <v>1018</v>
      </c>
      <c r="E490" s="10" t="s">
        <v>13</v>
      </c>
      <c r="F490" s="10" t="s">
        <v>34</v>
      </c>
      <c r="G490" s="11" t="s">
        <v>1019</v>
      </c>
      <c r="H490" s="11">
        <v>40008</v>
      </c>
      <c r="I490" s="50" t="s">
        <v>2929</v>
      </c>
      <c r="J490" s="12" t="s">
        <v>21</v>
      </c>
      <c r="K490" s="10" t="s">
        <v>34</v>
      </c>
      <c r="L490" s="15" t="str">
        <f>B490</f>
        <v>过敏源检测仪</v>
      </c>
      <c r="M490" s="19" t="s">
        <v>2419</v>
      </c>
      <c r="N490" s="13" t="s">
        <v>2427</v>
      </c>
      <c r="O490" s="59">
        <v>8.043835616438356</v>
      </c>
      <c r="P490" s="57" t="s">
        <v>2949</v>
      </c>
      <c r="Q490" t="s">
        <v>2960</v>
      </c>
      <c r="R490">
        <v>2</v>
      </c>
    </row>
    <row r="491" spans="1:18" ht="19.149999999999999" customHeight="1" x14ac:dyDescent="0.25">
      <c r="A491" s="10">
        <v>490</v>
      </c>
      <c r="B491" s="10" t="s">
        <v>733</v>
      </c>
      <c r="C491" s="10" t="s">
        <v>573</v>
      </c>
      <c r="D491" s="10" t="s">
        <v>573</v>
      </c>
      <c r="E491" s="10" t="s">
        <v>13</v>
      </c>
      <c r="F491" s="10" t="s">
        <v>292</v>
      </c>
      <c r="G491" s="11" t="s">
        <v>732</v>
      </c>
      <c r="H491" s="11">
        <v>37742</v>
      </c>
      <c r="I491" s="50" t="s">
        <v>2929</v>
      </c>
      <c r="J491" s="12" t="s">
        <v>588</v>
      </c>
      <c r="K491" s="10" t="s">
        <v>292</v>
      </c>
      <c r="L491" s="15" t="s">
        <v>2545</v>
      </c>
      <c r="M491" s="36" t="s">
        <v>2553</v>
      </c>
      <c r="N491" s="13" t="s">
        <v>2427</v>
      </c>
      <c r="O491" s="59">
        <v>14.252054794520548</v>
      </c>
      <c r="P491" s="57" t="s">
        <v>2949</v>
      </c>
      <c r="Q491" t="s">
        <v>2960</v>
      </c>
      <c r="R491">
        <v>2</v>
      </c>
    </row>
    <row r="492" spans="1:18" ht="19.149999999999999" customHeight="1" x14ac:dyDescent="0.25">
      <c r="A492" s="10">
        <v>491</v>
      </c>
      <c r="B492" s="38" t="s">
        <v>2736</v>
      </c>
      <c r="C492" s="10" t="s">
        <v>573</v>
      </c>
      <c r="D492" s="10" t="s">
        <v>573</v>
      </c>
      <c r="E492" s="10" t="s">
        <v>13</v>
      </c>
      <c r="F492" s="10" t="s">
        <v>223</v>
      </c>
      <c r="G492" s="11" t="s">
        <v>732</v>
      </c>
      <c r="H492" s="11">
        <v>37742</v>
      </c>
      <c r="I492" s="50" t="s">
        <v>2929</v>
      </c>
      <c r="J492" s="12" t="s">
        <v>588</v>
      </c>
      <c r="K492" s="10" t="s">
        <v>1020</v>
      </c>
      <c r="L492" s="15" t="s">
        <v>2747</v>
      </c>
      <c r="M492" s="13" t="s">
        <v>2553</v>
      </c>
      <c r="N492" s="13" t="s">
        <v>2427</v>
      </c>
      <c r="O492" s="59">
        <v>14.252054794520548</v>
      </c>
      <c r="P492" s="57" t="s">
        <v>2949</v>
      </c>
      <c r="Q492" t="s">
        <v>2960</v>
      </c>
      <c r="R492">
        <v>2</v>
      </c>
    </row>
    <row r="493" spans="1:18" ht="19.149999999999999" customHeight="1" x14ac:dyDescent="0.25">
      <c r="A493" s="10">
        <v>492</v>
      </c>
      <c r="B493" s="10" t="s">
        <v>733</v>
      </c>
      <c r="C493" s="10" t="s">
        <v>573</v>
      </c>
      <c r="D493" s="10" t="s">
        <v>573</v>
      </c>
      <c r="E493" s="10" t="s">
        <v>13</v>
      </c>
      <c r="F493" s="10" t="s">
        <v>223</v>
      </c>
      <c r="G493" s="11" t="s">
        <v>732</v>
      </c>
      <c r="H493" s="11">
        <v>37742</v>
      </c>
      <c r="I493" s="50" t="s">
        <v>2929</v>
      </c>
      <c r="J493" s="12" t="s">
        <v>588</v>
      </c>
      <c r="K493" s="10" t="s">
        <v>1020</v>
      </c>
      <c r="L493" s="15" t="s">
        <v>2747</v>
      </c>
      <c r="M493" s="13" t="s">
        <v>2553</v>
      </c>
      <c r="N493" s="13" t="s">
        <v>2427</v>
      </c>
      <c r="O493" s="59">
        <v>14.252054794520548</v>
      </c>
      <c r="P493" s="57" t="s">
        <v>2949</v>
      </c>
      <c r="Q493" t="s">
        <v>2960</v>
      </c>
      <c r="R493">
        <v>2</v>
      </c>
    </row>
    <row r="494" spans="1:18" ht="19.149999999999999" customHeight="1" x14ac:dyDescent="0.25">
      <c r="A494" s="10">
        <v>493</v>
      </c>
      <c r="B494" s="10" t="s">
        <v>733</v>
      </c>
      <c r="C494" s="10" t="s">
        <v>573</v>
      </c>
      <c r="D494" s="10" t="s">
        <v>573</v>
      </c>
      <c r="E494" s="10" t="s">
        <v>13</v>
      </c>
      <c r="F494" s="10" t="s">
        <v>464</v>
      </c>
      <c r="G494" s="11" t="s">
        <v>732</v>
      </c>
      <c r="H494" s="11">
        <v>37742</v>
      </c>
      <c r="I494" s="50" t="s">
        <v>2929</v>
      </c>
      <c r="J494" s="12" t="s">
        <v>588</v>
      </c>
      <c r="K494" s="10" t="s">
        <v>2980</v>
      </c>
      <c r="L494" s="15" t="s">
        <v>2747</v>
      </c>
      <c r="M494" s="13" t="s">
        <v>2553</v>
      </c>
      <c r="N494" s="13" t="s">
        <v>2427</v>
      </c>
      <c r="O494" s="59">
        <v>14.252054794520548</v>
      </c>
      <c r="P494" s="57" t="s">
        <v>2949</v>
      </c>
      <c r="Q494" t="s">
        <v>2960</v>
      </c>
      <c r="R494">
        <v>2</v>
      </c>
    </row>
    <row r="495" spans="1:18" ht="19.149999999999999" customHeight="1" x14ac:dyDescent="0.25">
      <c r="A495" s="10">
        <v>494</v>
      </c>
      <c r="B495" s="38" t="s">
        <v>2821</v>
      </c>
      <c r="C495" s="10" t="s">
        <v>1022</v>
      </c>
      <c r="D495" s="10" t="s">
        <v>1023</v>
      </c>
      <c r="E495" s="10" t="s">
        <v>13</v>
      </c>
      <c r="F495" s="10" t="s">
        <v>1024</v>
      </c>
      <c r="G495" s="11" t="s">
        <v>1025</v>
      </c>
      <c r="H495" s="11">
        <v>40107</v>
      </c>
      <c r="I495" s="50" t="s">
        <v>2929</v>
      </c>
      <c r="J495" s="12" t="s">
        <v>588</v>
      </c>
      <c r="K495" s="10" t="s">
        <v>1024</v>
      </c>
      <c r="L495" s="15" t="s">
        <v>1021</v>
      </c>
      <c r="M495" s="13" t="s">
        <v>2479</v>
      </c>
      <c r="N495" s="13" t="s">
        <v>2427</v>
      </c>
      <c r="O495" s="59">
        <v>7.7726027397260271</v>
      </c>
      <c r="P495" s="57" t="s">
        <v>2948</v>
      </c>
      <c r="Q495" t="s">
        <v>2960</v>
      </c>
      <c r="R495">
        <v>2</v>
      </c>
    </row>
    <row r="496" spans="1:18" ht="19.149999999999999" customHeight="1" x14ac:dyDescent="0.25">
      <c r="A496" s="10">
        <v>495</v>
      </c>
      <c r="B496" s="10" t="s">
        <v>1026</v>
      </c>
      <c r="C496" s="10" t="s">
        <v>1027</v>
      </c>
      <c r="D496" s="10" t="s">
        <v>820</v>
      </c>
      <c r="E496" s="10" t="s">
        <v>13</v>
      </c>
      <c r="F496" s="10" t="s">
        <v>78</v>
      </c>
      <c r="G496" s="11" t="s">
        <v>1028</v>
      </c>
      <c r="H496" s="11">
        <v>38016</v>
      </c>
      <c r="I496" s="50" t="s">
        <v>2929</v>
      </c>
      <c r="J496" s="12" t="s">
        <v>588</v>
      </c>
      <c r="K496" s="10" t="s">
        <v>78</v>
      </c>
      <c r="L496" s="15" t="s">
        <v>2582</v>
      </c>
      <c r="M496" s="13" t="s">
        <v>2407</v>
      </c>
      <c r="N496" s="13" t="s">
        <v>2432</v>
      </c>
      <c r="O496" s="59">
        <v>13.501369863013698</v>
      </c>
      <c r="P496" s="57" t="s">
        <v>2949</v>
      </c>
      <c r="Q496" t="s">
        <v>2960</v>
      </c>
      <c r="R496">
        <v>4</v>
      </c>
    </row>
    <row r="497" spans="1:18" ht="19.149999999999999" customHeight="1" x14ac:dyDescent="0.25">
      <c r="A497" s="10">
        <v>496</v>
      </c>
      <c r="B497" s="38" t="s">
        <v>2480</v>
      </c>
      <c r="C497" s="10" t="s">
        <v>1029</v>
      </c>
      <c r="D497" s="10" t="s">
        <v>1030</v>
      </c>
      <c r="E497" s="10" t="s">
        <v>13</v>
      </c>
      <c r="F497" s="10" t="s">
        <v>22</v>
      </c>
      <c r="G497" s="11" t="s">
        <v>1031</v>
      </c>
      <c r="H497" s="11">
        <v>41830</v>
      </c>
      <c r="I497" s="50" t="s">
        <v>2929</v>
      </c>
      <c r="J497" s="12" t="s">
        <v>588</v>
      </c>
      <c r="K497" s="22" t="s">
        <v>22</v>
      </c>
      <c r="L497" s="34" t="s">
        <v>650</v>
      </c>
      <c r="M497" s="36" t="s">
        <v>2553</v>
      </c>
      <c r="N497" s="13" t="s">
        <v>2432</v>
      </c>
      <c r="O497" s="59">
        <v>3.0520547945205481</v>
      </c>
      <c r="P497" s="57" t="s">
        <v>2948</v>
      </c>
      <c r="Q497" t="s">
        <v>2960</v>
      </c>
      <c r="R497">
        <v>2</v>
      </c>
    </row>
    <row r="498" spans="1:18" ht="19.149999999999999" customHeight="1" x14ac:dyDescent="0.25">
      <c r="A498" s="10">
        <v>497</v>
      </c>
      <c r="B498" s="10" t="s">
        <v>1032</v>
      </c>
      <c r="C498" s="10" t="s">
        <v>1033</v>
      </c>
      <c r="D498" s="10" t="s">
        <v>1034</v>
      </c>
      <c r="E498" s="10" t="s">
        <v>13</v>
      </c>
      <c r="F498" s="10" t="s">
        <v>82</v>
      </c>
      <c r="G498" s="11" t="s">
        <v>348</v>
      </c>
      <c r="H498" s="11">
        <v>40889</v>
      </c>
      <c r="I498" s="50" t="s">
        <v>2929</v>
      </c>
      <c r="J498" s="12" t="s">
        <v>588</v>
      </c>
      <c r="K498" s="10" t="s">
        <v>82</v>
      </c>
      <c r="L498" s="37" t="s">
        <v>2797</v>
      </c>
      <c r="M498" s="13" t="s">
        <v>2479</v>
      </c>
      <c r="N498" s="13" t="s">
        <v>2427</v>
      </c>
      <c r="O498" s="59">
        <v>5.6301369863013697</v>
      </c>
      <c r="P498" s="57" t="s">
        <v>2948</v>
      </c>
      <c r="Q498" t="s">
        <v>2960</v>
      </c>
      <c r="R498">
        <v>2</v>
      </c>
    </row>
    <row r="499" spans="1:18" ht="19.149999999999999" customHeight="1" x14ac:dyDescent="0.25">
      <c r="A499" s="10">
        <v>498</v>
      </c>
      <c r="B499" s="38" t="s">
        <v>2582</v>
      </c>
      <c r="C499" s="10" t="s">
        <v>1035</v>
      </c>
      <c r="D499" s="10" t="s">
        <v>1036</v>
      </c>
      <c r="E499" s="10" t="s">
        <v>13</v>
      </c>
      <c r="F499" s="10" t="s">
        <v>464</v>
      </c>
      <c r="G499" s="11" t="s">
        <v>219</v>
      </c>
      <c r="H499" s="11">
        <v>40743</v>
      </c>
      <c r="I499" s="50" t="s">
        <v>2929</v>
      </c>
      <c r="J499" s="12" t="s">
        <v>588</v>
      </c>
      <c r="K499" s="10" t="s">
        <v>2980</v>
      </c>
      <c r="L499" s="15" t="s">
        <v>784</v>
      </c>
      <c r="M499" s="36" t="s">
        <v>2407</v>
      </c>
      <c r="N499" s="13" t="s">
        <v>2432</v>
      </c>
      <c r="O499" s="59">
        <v>6.0301369863013701</v>
      </c>
      <c r="P499" s="57" t="s">
        <v>2948</v>
      </c>
      <c r="Q499" t="s">
        <v>2960</v>
      </c>
      <c r="R499">
        <v>4</v>
      </c>
    </row>
    <row r="500" spans="1:18" ht="19.149999999999999" customHeight="1" x14ac:dyDescent="0.25">
      <c r="A500" s="10">
        <v>499</v>
      </c>
      <c r="B500" s="38" t="s">
        <v>2777</v>
      </c>
      <c r="C500" s="10" t="s">
        <v>1038</v>
      </c>
      <c r="D500" s="10" t="s">
        <v>1039</v>
      </c>
      <c r="E500" s="10" t="s">
        <v>13</v>
      </c>
      <c r="F500" s="10" t="s">
        <v>82</v>
      </c>
      <c r="G500" s="11" t="s">
        <v>1040</v>
      </c>
      <c r="H500" s="11">
        <v>38535</v>
      </c>
      <c r="I500" s="50" t="s">
        <v>2929</v>
      </c>
      <c r="J500" s="12" t="s">
        <v>21</v>
      </c>
      <c r="K500" s="10" t="s">
        <v>82</v>
      </c>
      <c r="L500" s="15" t="s">
        <v>1037</v>
      </c>
      <c r="M500" s="36" t="s">
        <v>2408</v>
      </c>
      <c r="N500" s="13" t="s">
        <v>2427</v>
      </c>
      <c r="O500" s="59">
        <v>12.079452054794521</v>
      </c>
      <c r="P500" s="57" t="s">
        <v>2949</v>
      </c>
      <c r="Q500" t="s">
        <v>2960</v>
      </c>
      <c r="R500">
        <v>1</v>
      </c>
    </row>
    <row r="501" spans="1:18" ht="19.149999999999999" customHeight="1" x14ac:dyDescent="0.25">
      <c r="A501" s="10">
        <v>500</v>
      </c>
      <c r="B501" s="10" t="s">
        <v>1037</v>
      </c>
      <c r="C501" s="10" t="s">
        <v>1038</v>
      </c>
      <c r="D501" s="10" t="s">
        <v>1039</v>
      </c>
      <c r="E501" s="10" t="s">
        <v>13</v>
      </c>
      <c r="F501" s="10" t="s">
        <v>82</v>
      </c>
      <c r="G501" s="11" t="s">
        <v>1040</v>
      </c>
      <c r="H501" s="11">
        <v>38535</v>
      </c>
      <c r="I501" s="50" t="s">
        <v>2929</v>
      </c>
      <c r="J501" s="12" t="s">
        <v>588</v>
      </c>
      <c r="K501" s="10" t="s">
        <v>82</v>
      </c>
      <c r="L501" s="15" t="s">
        <v>1037</v>
      </c>
      <c r="M501" s="36" t="s">
        <v>2408</v>
      </c>
      <c r="N501" s="13" t="s">
        <v>2427</v>
      </c>
      <c r="O501" s="59">
        <v>12.079452054794521</v>
      </c>
      <c r="P501" s="57" t="s">
        <v>2949</v>
      </c>
      <c r="Q501" t="s">
        <v>2960</v>
      </c>
      <c r="R501">
        <v>1</v>
      </c>
    </row>
    <row r="502" spans="1:18" ht="19.149999999999999" customHeight="1" x14ac:dyDescent="0.25">
      <c r="A502" s="10">
        <v>501</v>
      </c>
      <c r="B502" s="10" t="s">
        <v>1041</v>
      </c>
      <c r="C502" s="10" t="s">
        <v>1042</v>
      </c>
      <c r="D502" s="10" t="s">
        <v>1043</v>
      </c>
      <c r="E502" s="10" t="s">
        <v>13</v>
      </c>
      <c r="F502" s="10" t="s">
        <v>34</v>
      </c>
      <c r="G502" s="11" t="s">
        <v>1044</v>
      </c>
      <c r="H502" s="11">
        <v>40793</v>
      </c>
      <c r="I502" s="50" t="s">
        <v>2929</v>
      </c>
      <c r="J502" s="12" t="s">
        <v>21</v>
      </c>
      <c r="K502" s="10" t="s">
        <v>34</v>
      </c>
      <c r="L502" s="33" t="s">
        <v>2706</v>
      </c>
      <c r="M502" s="31" t="s">
        <v>2408</v>
      </c>
      <c r="N502" s="13" t="s">
        <v>2427</v>
      </c>
      <c r="O502" s="59">
        <v>5.8931506849315065</v>
      </c>
      <c r="P502" s="57" t="s">
        <v>2948</v>
      </c>
      <c r="Q502" t="s">
        <v>2960</v>
      </c>
      <c r="R502">
        <v>1</v>
      </c>
    </row>
    <row r="503" spans="1:18" ht="19.149999999999999" customHeight="1" x14ac:dyDescent="0.25">
      <c r="A503" s="10">
        <v>502</v>
      </c>
      <c r="B503" s="10" t="s">
        <v>842</v>
      </c>
      <c r="C503" s="10" t="s">
        <v>1045</v>
      </c>
      <c r="D503" s="10" t="s">
        <v>820</v>
      </c>
      <c r="E503" s="10" t="s">
        <v>13</v>
      </c>
      <c r="F503" s="10" t="s">
        <v>908</v>
      </c>
      <c r="G503" s="11" t="s">
        <v>1046</v>
      </c>
      <c r="H503" s="11">
        <v>36979</v>
      </c>
      <c r="I503" s="50" t="s">
        <v>2929</v>
      </c>
      <c r="J503" s="12" t="s">
        <v>588</v>
      </c>
      <c r="K503" s="10" t="s">
        <v>908</v>
      </c>
      <c r="L503" s="37" t="s">
        <v>2414</v>
      </c>
      <c r="M503" s="36" t="s">
        <v>2412</v>
      </c>
      <c r="N503" s="13" t="s">
        <v>2432</v>
      </c>
      <c r="O503" s="59">
        <v>16.342465753424658</v>
      </c>
      <c r="P503" s="57" t="s">
        <v>2949</v>
      </c>
      <c r="Q503" t="s">
        <v>2960</v>
      </c>
      <c r="R503">
        <v>2</v>
      </c>
    </row>
    <row r="504" spans="1:18" ht="19.149999999999999" customHeight="1" x14ac:dyDescent="0.25">
      <c r="A504" s="10">
        <v>503</v>
      </c>
      <c r="B504" s="38" t="s">
        <v>2875</v>
      </c>
      <c r="C504" s="10" t="s">
        <v>1048</v>
      </c>
      <c r="D504" s="10" t="s">
        <v>213</v>
      </c>
      <c r="E504" s="10" t="s">
        <v>13</v>
      </c>
      <c r="F504" s="10" t="s">
        <v>191</v>
      </c>
      <c r="G504" s="11" t="s">
        <v>879</v>
      </c>
      <c r="H504" s="11">
        <v>41171</v>
      </c>
      <c r="I504" s="50" t="s">
        <v>2929</v>
      </c>
      <c r="J504" s="12" t="s">
        <v>588</v>
      </c>
      <c r="K504" s="10" t="s">
        <v>191</v>
      </c>
      <c r="L504" s="15" t="s">
        <v>1047</v>
      </c>
      <c r="M504" s="36" t="s">
        <v>2886</v>
      </c>
      <c r="N504" s="36" t="s">
        <v>2428</v>
      </c>
      <c r="O504" s="59">
        <v>4.8575342465753426</v>
      </c>
      <c r="P504" s="57" t="s">
        <v>2948</v>
      </c>
      <c r="Q504" t="s">
        <v>2960</v>
      </c>
      <c r="R504">
        <v>2</v>
      </c>
    </row>
    <row r="505" spans="1:18" ht="19.149999999999999" customHeight="1" x14ac:dyDescent="0.25">
      <c r="A505" s="10">
        <v>504</v>
      </c>
      <c r="B505" s="10" t="s">
        <v>1049</v>
      </c>
      <c r="C505" s="10" t="s">
        <v>1050</v>
      </c>
      <c r="D505" s="10" t="s">
        <v>1051</v>
      </c>
      <c r="E505" s="10" t="s">
        <v>13</v>
      </c>
      <c r="F505" s="10" t="s">
        <v>223</v>
      </c>
      <c r="G505" s="11" t="s">
        <v>48</v>
      </c>
      <c r="H505" s="11">
        <v>40689</v>
      </c>
      <c r="I505" s="50" t="s">
        <v>2929</v>
      </c>
      <c r="J505" s="12" t="s">
        <v>588</v>
      </c>
      <c r="K505" s="10" t="s">
        <v>1052</v>
      </c>
      <c r="L505" s="37" t="s">
        <v>2887</v>
      </c>
      <c r="M505" s="36" t="s">
        <v>2408</v>
      </c>
      <c r="N505" s="13" t="s">
        <v>2427</v>
      </c>
      <c r="O505" s="59">
        <v>6.1780821917808222</v>
      </c>
      <c r="P505" s="57" t="s">
        <v>2948</v>
      </c>
      <c r="Q505" t="s">
        <v>2960</v>
      </c>
      <c r="R505">
        <v>1</v>
      </c>
    </row>
    <row r="506" spans="1:18" ht="19.149999999999999" customHeight="1" x14ac:dyDescent="0.25">
      <c r="A506" s="10">
        <v>505</v>
      </c>
      <c r="B506" s="38" t="s">
        <v>2823</v>
      </c>
      <c r="C506" s="10" t="s">
        <v>1054</v>
      </c>
      <c r="D506" s="10" t="s">
        <v>1055</v>
      </c>
      <c r="E506" s="10" t="s">
        <v>13</v>
      </c>
      <c r="F506" s="10" t="s">
        <v>1056</v>
      </c>
      <c r="G506" s="11" t="s">
        <v>794</v>
      </c>
      <c r="H506" s="11">
        <v>38125</v>
      </c>
      <c r="I506" s="50" t="s">
        <v>2929</v>
      </c>
      <c r="J506" s="12" t="s">
        <v>588</v>
      </c>
      <c r="K506" s="10" t="s">
        <v>1056</v>
      </c>
      <c r="L506" s="15" t="s">
        <v>1053</v>
      </c>
      <c r="M506" s="36" t="s">
        <v>2888</v>
      </c>
      <c r="N506" s="13" t="s">
        <v>2432</v>
      </c>
      <c r="O506" s="59">
        <v>13.202739726027398</v>
      </c>
      <c r="P506" s="57" t="s">
        <v>2949</v>
      </c>
      <c r="Q506" t="s">
        <v>2960</v>
      </c>
      <c r="R506">
        <v>4</v>
      </c>
    </row>
    <row r="507" spans="1:18" ht="19.149999999999999" customHeight="1" x14ac:dyDescent="0.25">
      <c r="A507" s="10">
        <v>506</v>
      </c>
      <c r="B507" s="10" t="s">
        <v>1057</v>
      </c>
      <c r="C507" s="10" t="s">
        <v>1058</v>
      </c>
      <c r="D507" s="10" t="s">
        <v>1059</v>
      </c>
      <c r="E507" s="10" t="s">
        <v>13</v>
      </c>
      <c r="F507" s="10" t="s">
        <v>237</v>
      </c>
      <c r="G507" s="11" t="s">
        <v>214</v>
      </c>
      <c r="H507" s="11">
        <v>42643</v>
      </c>
      <c r="I507" s="47" t="s">
        <v>2928</v>
      </c>
      <c r="J507" s="12" t="s">
        <v>215</v>
      </c>
      <c r="K507" s="10" t="s">
        <v>237</v>
      </c>
      <c r="L507" s="15" t="s">
        <v>2504</v>
      </c>
      <c r="M507" s="40" t="s">
        <v>2904</v>
      </c>
      <c r="N507" s="13" t="s">
        <v>2427</v>
      </c>
      <c r="O507" s="59">
        <v>0.8246575342465754</v>
      </c>
      <c r="P507" s="57" t="s">
        <v>2946</v>
      </c>
      <c r="Q507" t="s">
        <v>2960</v>
      </c>
      <c r="R507">
        <v>1</v>
      </c>
    </row>
    <row r="508" spans="1:18" ht="19.149999999999999" customHeight="1" x14ac:dyDescent="0.25">
      <c r="A508" s="10">
        <v>507</v>
      </c>
      <c r="B508" s="10" t="s">
        <v>915</v>
      </c>
      <c r="C508" s="10" t="s">
        <v>1060</v>
      </c>
      <c r="D508" s="10" t="s">
        <v>1061</v>
      </c>
      <c r="E508" s="10" t="s">
        <v>13</v>
      </c>
      <c r="F508" s="10" t="s">
        <v>133</v>
      </c>
      <c r="G508" s="11" t="s">
        <v>166</v>
      </c>
      <c r="H508" s="11">
        <v>42528</v>
      </c>
      <c r="I508" s="50" t="s">
        <v>2929</v>
      </c>
      <c r="J508" s="12" t="s">
        <v>588</v>
      </c>
      <c r="K508" s="10" t="s">
        <v>133</v>
      </c>
      <c r="L508" s="15" t="s">
        <v>2467</v>
      </c>
      <c r="M508" s="23" t="s">
        <v>2553</v>
      </c>
      <c r="N508" s="13" t="s">
        <v>2427</v>
      </c>
      <c r="O508" s="59">
        <v>1.1397260273972603</v>
      </c>
      <c r="P508" s="57" t="s">
        <v>2947</v>
      </c>
      <c r="Q508" t="s">
        <v>2960</v>
      </c>
      <c r="R508">
        <v>2</v>
      </c>
    </row>
    <row r="509" spans="1:18" ht="19.149999999999999" customHeight="1" x14ac:dyDescent="0.25">
      <c r="A509" s="10">
        <v>508</v>
      </c>
      <c r="B509" s="10" t="s">
        <v>894</v>
      </c>
      <c r="C509" s="10" t="s">
        <v>895</v>
      </c>
      <c r="D509" s="10" t="s">
        <v>896</v>
      </c>
      <c r="E509" s="10" t="s">
        <v>13</v>
      </c>
      <c r="F509" s="10" t="s">
        <v>82</v>
      </c>
      <c r="G509" s="11" t="s">
        <v>1062</v>
      </c>
      <c r="H509" s="11">
        <v>42167</v>
      </c>
      <c r="I509" s="50" t="s">
        <v>2929</v>
      </c>
      <c r="J509" s="12" t="s">
        <v>21</v>
      </c>
      <c r="K509" s="10" t="s">
        <v>82</v>
      </c>
      <c r="L509" s="20" t="s">
        <v>2453</v>
      </c>
      <c r="M509" s="13" t="s">
        <v>2553</v>
      </c>
      <c r="N509" s="13" t="s">
        <v>2432</v>
      </c>
      <c r="O509" s="59">
        <v>2.128767123287671</v>
      </c>
      <c r="P509" s="57" t="s">
        <v>2947</v>
      </c>
      <c r="Q509" t="s">
        <v>2960</v>
      </c>
      <c r="R509">
        <v>2</v>
      </c>
    </row>
    <row r="510" spans="1:18" ht="19.149999999999999" customHeight="1" x14ac:dyDescent="0.25">
      <c r="A510" s="10">
        <v>509</v>
      </c>
      <c r="B510" s="38" t="s">
        <v>2737</v>
      </c>
      <c r="C510" s="10" t="s">
        <v>1063</v>
      </c>
      <c r="D510" s="10" t="s">
        <v>1064</v>
      </c>
      <c r="E510" s="10" t="s">
        <v>13</v>
      </c>
      <c r="F510" s="10" t="s">
        <v>34</v>
      </c>
      <c r="G510" s="11" t="s">
        <v>802</v>
      </c>
      <c r="H510" s="11">
        <v>42190</v>
      </c>
      <c r="I510" s="50" t="s">
        <v>2929</v>
      </c>
      <c r="J510" s="12" t="s">
        <v>588</v>
      </c>
      <c r="K510" s="10" t="s">
        <v>803</v>
      </c>
      <c r="L510" s="15" t="s">
        <v>2738</v>
      </c>
      <c r="M510" s="36" t="s">
        <v>2419</v>
      </c>
      <c r="N510" s="13" t="s">
        <v>2427</v>
      </c>
      <c r="O510" s="59">
        <v>2.0657534246575344</v>
      </c>
      <c r="P510" s="57" t="s">
        <v>2947</v>
      </c>
      <c r="Q510" t="s">
        <v>2960</v>
      </c>
      <c r="R510">
        <v>2</v>
      </c>
    </row>
    <row r="511" spans="1:18" ht="19.149999999999999" customHeight="1" x14ac:dyDescent="0.25">
      <c r="A511" s="10">
        <v>510</v>
      </c>
      <c r="B511" s="10" t="s">
        <v>773</v>
      </c>
      <c r="C511" s="10" t="s">
        <v>1065</v>
      </c>
      <c r="D511" s="10" t="s">
        <v>917</v>
      </c>
      <c r="E511" s="10" t="s">
        <v>13</v>
      </c>
      <c r="F511" s="10" t="s">
        <v>78</v>
      </c>
      <c r="G511" s="11" t="s">
        <v>446</v>
      </c>
      <c r="H511" s="11">
        <v>41962</v>
      </c>
      <c r="I511" s="50" t="s">
        <v>2929</v>
      </c>
      <c r="J511" s="12" t="s">
        <v>588</v>
      </c>
      <c r="K511" s="10" t="s">
        <v>78</v>
      </c>
      <c r="L511" s="15" t="s">
        <v>2581</v>
      </c>
      <c r="M511" s="13" t="s">
        <v>2892</v>
      </c>
      <c r="N511" s="13" t="s">
        <v>2427</v>
      </c>
      <c r="O511" s="59">
        <v>2.6904109589041094</v>
      </c>
      <c r="P511" s="57" t="s">
        <v>2947</v>
      </c>
      <c r="Q511" t="s">
        <v>2960</v>
      </c>
      <c r="R511">
        <v>4</v>
      </c>
    </row>
    <row r="512" spans="1:18" ht="19.149999999999999" customHeight="1" x14ac:dyDescent="0.25">
      <c r="A512" s="10">
        <v>511</v>
      </c>
      <c r="B512" s="10" t="s">
        <v>773</v>
      </c>
      <c r="C512" s="10" t="s">
        <v>1066</v>
      </c>
      <c r="D512" s="10" t="s">
        <v>917</v>
      </c>
      <c r="E512" s="10" t="s">
        <v>13</v>
      </c>
      <c r="F512" s="10" t="s">
        <v>78</v>
      </c>
      <c r="G512" s="11" t="s">
        <v>446</v>
      </c>
      <c r="H512" s="11">
        <v>41962</v>
      </c>
      <c r="I512" s="50" t="s">
        <v>2929</v>
      </c>
      <c r="J512" s="12" t="s">
        <v>588</v>
      </c>
      <c r="K512" s="10" t="s">
        <v>78</v>
      </c>
      <c r="L512" s="15" t="s">
        <v>2581</v>
      </c>
      <c r="M512" s="13" t="s">
        <v>2892</v>
      </c>
      <c r="N512" s="13" t="s">
        <v>2427</v>
      </c>
      <c r="O512" s="59">
        <v>2.6904109589041094</v>
      </c>
      <c r="P512" s="57" t="s">
        <v>2947</v>
      </c>
      <c r="Q512" t="s">
        <v>2960</v>
      </c>
      <c r="R512">
        <v>4</v>
      </c>
    </row>
    <row r="513" spans="1:18" ht="19.149999999999999" customHeight="1" x14ac:dyDescent="0.25">
      <c r="A513" s="10">
        <v>512</v>
      </c>
      <c r="B513" s="10" t="s">
        <v>1067</v>
      </c>
      <c r="C513" s="10" t="s">
        <v>1068</v>
      </c>
      <c r="D513" s="10" t="s">
        <v>1069</v>
      </c>
      <c r="E513" s="10" t="s">
        <v>13</v>
      </c>
      <c r="F513" s="10" t="s">
        <v>38</v>
      </c>
      <c r="G513" s="11" t="s">
        <v>565</v>
      </c>
      <c r="H513" s="11">
        <v>41947</v>
      </c>
      <c r="I513" s="50" t="s">
        <v>2929</v>
      </c>
      <c r="J513" s="12" t="s">
        <v>21</v>
      </c>
      <c r="K513" s="10" t="s">
        <v>49</v>
      </c>
      <c r="L513" s="20" t="s">
        <v>2430</v>
      </c>
      <c r="M513" s="23" t="s">
        <v>2407</v>
      </c>
      <c r="N513" s="13" t="s">
        <v>2432</v>
      </c>
      <c r="O513" s="59">
        <v>2.7315068493150685</v>
      </c>
      <c r="P513" s="57" t="s">
        <v>2947</v>
      </c>
      <c r="Q513" t="s">
        <v>2960</v>
      </c>
      <c r="R513">
        <v>4</v>
      </c>
    </row>
    <row r="514" spans="1:18" ht="19.149999999999999" customHeight="1" x14ac:dyDescent="0.25">
      <c r="A514" s="10">
        <v>513</v>
      </c>
      <c r="B514" s="10" t="s">
        <v>467</v>
      </c>
      <c r="C514" s="10" t="s">
        <v>1070</v>
      </c>
      <c r="D514" s="10" t="s">
        <v>1071</v>
      </c>
      <c r="E514" s="10" t="s">
        <v>13</v>
      </c>
      <c r="F514" s="10" t="s">
        <v>303</v>
      </c>
      <c r="G514" s="11" t="s">
        <v>1072</v>
      </c>
      <c r="H514" s="11">
        <v>41180</v>
      </c>
      <c r="I514" s="50" t="s">
        <v>2929</v>
      </c>
      <c r="J514" s="12" t="s">
        <v>588</v>
      </c>
      <c r="K514" s="10" t="s">
        <v>303</v>
      </c>
      <c r="L514" s="26" t="s">
        <v>2455</v>
      </c>
      <c r="M514" s="25" t="s">
        <v>2419</v>
      </c>
      <c r="N514" s="13" t="s">
        <v>2427</v>
      </c>
      <c r="O514" s="59">
        <v>4.8328767123287673</v>
      </c>
      <c r="P514" s="57" t="s">
        <v>2948</v>
      </c>
      <c r="Q514" t="s">
        <v>2960</v>
      </c>
      <c r="R514">
        <v>2</v>
      </c>
    </row>
    <row r="515" spans="1:18" ht="19.149999999999999" customHeight="1" x14ac:dyDescent="0.25">
      <c r="A515" s="10">
        <v>514</v>
      </c>
      <c r="B515" s="10" t="s">
        <v>1073</v>
      </c>
      <c r="C515" s="10" t="s">
        <v>1074</v>
      </c>
      <c r="D515" s="10" t="s">
        <v>1075</v>
      </c>
      <c r="E515" s="10" t="s">
        <v>13</v>
      </c>
      <c r="F515" s="10" t="s">
        <v>133</v>
      </c>
      <c r="G515" s="11" t="s">
        <v>1076</v>
      </c>
      <c r="H515" s="11">
        <v>41180</v>
      </c>
      <c r="I515" s="50" t="s">
        <v>2929</v>
      </c>
      <c r="J515" s="12" t="s">
        <v>588</v>
      </c>
      <c r="K515" s="10" t="s">
        <v>133</v>
      </c>
      <c r="L515" s="15" t="s">
        <v>2461</v>
      </c>
      <c r="M515" s="13" t="s">
        <v>2892</v>
      </c>
      <c r="N515" s="13" t="s">
        <v>2432</v>
      </c>
      <c r="O515" s="59">
        <v>4.8328767123287673</v>
      </c>
      <c r="P515" s="57" t="s">
        <v>2948</v>
      </c>
      <c r="Q515" t="s">
        <v>2960</v>
      </c>
      <c r="R515">
        <v>4</v>
      </c>
    </row>
    <row r="516" spans="1:18" ht="19.149999999999999" customHeight="1" x14ac:dyDescent="0.25">
      <c r="A516" s="10">
        <v>515</v>
      </c>
      <c r="B516" s="10" t="s">
        <v>842</v>
      </c>
      <c r="C516" s="10" t="s">
        <v>1077</v>
      </c>
      <c r="D516" s="10" t="s">
        <v>63</v>
      </c>
      <c r="E516" s="10" t="s">
        <v>13</v>
      </c>
      <c r="F516" s="10" t="s">
        <v>292</v>
      </c>
      <c r="G516" s="11" t="s">
        <v>74</v>
      </c>
      <c r="H516" s="11">
        <v>41142</v>
      </c>
      <c r="I516" s="50" t="s">
        <v>2929</v>
      </c>
      <c r="J516" s="12" t="s">
        <v>21</v>
      </c>
      <c r="K516" s="10" t="s">
        <v>1078</v>
      </c>
      <c r="L516" s="37" t="s">
        <v>2739</v>
      </c>
      <c r="M516" s="36" t="s">
        <v>2412</v>
      </c>
      <c r="N516" s="13" t="s">
        <v>2432</v>
      </c>
      <c r="O516" s="59">
        <v>4.9369863013698634</v>
      </c>
      <c r="P516" s="57" t="s">
        <v>2948</v>
      </c>
      <c r="Q516" t="s">
        <v>2960</v>
      </c>
      <c r="R516">
        <v>2</v>
      </c>
    </row>
    <row r="517" spans="1:18" ht="19.149999999999999" customHeight="1" x14ac:dyDescent="0.25">
      <c r="A517" s="10">
        <v>516</v>
      </c>
      <c r="B517" s="10" t="s">
        <v>1079</v>
      </c>
      <c r="C517" s="10" t="s">
        <v>1080</v>
      </c>
      <c r="D517" s="10" t="s">
        <v>256</v>
      </c>
      <c r="E517" s="10" t="s">
        <v>13</v>
      </c>
      <c r="F517" s="10" t="s">
        <v>34</v>
      </c>
      <c r="G517" s="11" t="s">
        <v>1081</v>
      </c>
      <c r="H517" s="11">
        <v>41128</v>
      </c>
      <c r="I517" s="50" t="s">
        <v>2929</v>
      </c>
      <c r="J517" s="12" t="s">
        <v>21</v>
      </c>
      <c r="K517" s="10" t="s">
        <v>803</v>
      </c>
      <c r="L517" s="37" t="s">
        <v>2740</v>
      </c>
      <c r="M517" s="36" t="s">
        <v>2412</v>
      </c>
      <c r="N517" s="13" t="s">
        <v>2432</v>
      </c>
      <c r="O517" s="59">
        <v>4.9753424657534246</v>
      </c>
      <c r="P517" s="57" t="s">
        <v>2948</v>
      </c>
      <c r="Q517" t="s">
        <v>2960</v>
      </c>
      <c r="R517">
        <v>2</v>
      </c>
    </row>
    <row r="518" spans="1:18" ht="19.149999999999999" customHeight="1" x14ac:dyDescent="0.25">
      <c r="A518" s="10">
        <v>517</v>
      </c>
      <c r="B518" s="38" t="s">
        <v>2822</v>
      </c>
      <c r="C518" s="10" t="s">
        <v>1083</v>
      </c>
      <c r="D518" s="10" t="s">
        <v>1084</v>
      </c>
      <c r="E518" s="10" t="s">
        <v>13</v>
      </c>
      <c r="F518" s="10" t="s">
        <v>546</v>
      </c>
      <c r="G518" s="11" t="s">
        <v>1081</v>
      </c>
      <c r="H518" s="11">
        <v>41141</v>
      </c>
      <c r="I518" s="50" t="s">
        <v>2929</v>
      </c>
      <c r="J518" s="12" t="s">
        <v>21</v>
      </c>
      <c r="K518" s="10" t="s">
        <v>546</v>
      </c>
      <c r="L518" s="15" t="s">
        <v>1082</v>
      </c>
      <c r="M518" s="36" t="s">
        <v>2412</v>
      </c>
      <c r="N518" s="13" t="s">
        <v>2427</v>
      </c>
      <c r="O518" s="59">
        <v>4.9397260273972599</v>
      </c>
      <c r="P518" s="57" t="s">
        <v>2948</v>
      </c>
      <c r="Q518" t="s">
        <v>2960</v>
      </c>
      <c r="R518">
        <v>2</v>
      </c>
    </row>
    <row r="519" spans="1:18" ht="19.149999999999999" customHeight="1" x14ac:dyDescent="0.25">
      <c r="A519" s="10">
        <v>518</v>
      </c>
      <c r="B519" s="38" t="s">
        <v>2821</v>
      </c>
      <c r="C519" s="10" t="s">
        <v>1022</v>
      </c>
      <c r="D519" s="10" t="s">
        <v>1023</v>
      </c>
      <c r="E519" s="10" t="s">
        <v>13</v>
      </c>
      <c r="F519" s="10" t="s">
        <v>1024</v>
      </c>
      <c r="G519" s="11" t="s">
        <v>348</v>
      </c>
      <c r="H519" s="11">
        <v>40889</v>
      </c>
      <c r="I519" s="50" t="s">
        <v>2929</v>
      </c>
      <c r="J519" s="12" t="s">
        <v>588</v>
      </c>
      <c r="K519" s="10" t="s">
        <v>1024</v>
      </c>
      <c r="L519" s="15" t="s">
        <v>1021</v>
      </c>
      <c r="M519" s="13" t="s">
        <v>2479</v>
      </c>
      <c r="N519" s="13" t="s">
        <v>2427</v>
      </c>
      <c r="O519" s="59">
        <v>5.6301369863013697</v>
      </c>
      <c r="P519" s="57" t="s">
        <v>2948</v>
      </c>
      <c r="Q519" t="s">
        <v>2960</v>
      </c>
      <c r="R519">
        <v>2</v>
      </c>
    </row>
    <row r="520" spans="1:18" ht="19.149999999999999" customHeight="1" x14ac:dyDescent="0.25">
      <c r="A520" s="10">
        <v>519</v>
      </c>
      <c r="B520" s="10" t="s">
        <v>1021</v>
      </c>
      <c r="C520" s="10" t="s">
        <v>1022</v>
      </c>
      <c r="D520" s="10" t="s">
        <v>1023</v>
      </c>
      <c r="E520" s="10" t="s">
        <v>13</v>
      </c>
      <c r="F520" s="10" t="s">
        <v>1024</v>
      </c>
      <c r="G520" s="11" t="s">
        <v>348</v>
      </c>
      <c r="H520" s="11">
        <v>40889</v>
      </c>
      <c r="I520" s="50" t="s">
        <v>2929</v>
      </c>
      <c r="J520" s="12" t="s">
        <v>588</v>
      </c>
      <c r="K520" s="10" t="s">
        <v>1024</v>
      </c>
      <c r="L520" s="15" t="s">
        <v>1021</v>
      </c>
      <c r="M520" s="13" t="s">
        <v>2479</v>
      </c>
      <c r="N520" s="13" t="s">
        <v>2427</v>
      </c>
      <c r="O520" s="59">
        <v>5.6301369863013697</v>
      </c>
      <c r="P520" s="57" t="s">
        <v>2948</v>
      </c>
      <c r="Q520" t="s">
        <v>2960</v>
      </c>
      <c r="R520">
        <v>2</v>
      </c>
    </row>
    <row r="521" spans="1:18" ht="19.149999999999999" customHeight="1" x14ac:dyDescent="0.25">
      <c r="A521" s="10">
        <v>520</v>
      </c>
      <c r="B521" s="38" t="s">
        <v>2834</v>
      </c>
      <c r="C521" s="10" t="s">
        <v>1085</v>
      </c>
      <c r="D521" s="10" t="s">
        <v>1086</v>
      </c>
      <c r="E521" s="10" t="s">
        <v>13</v>
      </c>
      <c r="F521" s="10" t="s">
        <v>640</v>
      </c>
      <c r="G521" s="11" t="s">
        <v>1087</v>
      </c>
      <c r="H521" s="11">
        <v>40815</v>
      </c>
      <c r="I521" s="50" t="s">
        <v>2929</v>
      </c>
      <c r="J521" s="12" t="s">
        <v>588</v>
      </c>
      <c r="K521" s="10" t="s">
        <v>640</v>
      </c>
      <c r="L521" s="15" t="s">
        <v>2835</v>
      </c>
      <c r="M521" s="36" t="s">
        <v>2419</v>
      </c>
      <c r="N521" s="13" t="s">
        <v>2427</v>
      </c>
      <c r="O521" s="59">
        <v>5.8328767123287673</v>
      </c>
      <c r="P521" s="57" t="s">
        <v>2948</v>
      </c>
      <c r="Q521" t="s">
        <v>2960</v>
      </c>
      <c r="R521">
        <v>2</v>
      </c>
    </row>
    <row r="522" spans="1:18" ht="19.149999999999999" customHeight="1" x14ac:dyDescent="0.25">
      <c r="A522" s="10">
        <v>521</v>
      </c>
      <c r="B522" s="10" t="s">
        <v>1088</v>
      </c>
      <c r="C522" s="10" t="s">
        <v>1089</v>
      </c>
      <c r="D522" s="10" t="s">
        <v>1051</v>
      </c>
      <c r="E522" s="10" t="s">
        <v>13</v>
      </c>
      <c r="F522" s="10" t="s">
        <v>1090</v>
      </c>
      <c r="G522" s="11" t="s">
        <v>48</v>
      </c>
      <c r="H522" s="11">
        <v>40689</v>
      </c>
      <c r="I522" s="50" t="s">
        <v>2929</v>
      </c>
      <c r="J522" s="12" t="s">
        <v>588</v>
      </c>
      <c r="K522" s="10" t="s">
        <v>1090</v>
      </c>
      <c r="L522" s="37" t="s">
        <v>2771</v>
      </c>
      <c r="M522" s="36" t="s">
        <v>2408</v>
      </c>
      <c r="N522" s="36" t="s">
        <v>2428</v>
      </c>
      <c r="O522" s="59">
        <v>6.1780821917808222</v>
      </c>
      <c r="P522" s="57" t="s">
        <v>2948</v>
      </c>
      <c r="Q522" t="s">
        <v>2968</v>
      </c>
    </row>
    <row r="523" spans="1:18" ht="19.149999999999999" customHeight="1" x14ac:dyDescent="0.25">
      <c r="A523" s="10">
        <v>522</v>
      </c>
      <c r="B523" s="10" t="s">
        <v>1088</v>
      </c>
      <c r="C523" s="10" t="s">
        <v>1089</v>
      </c>
      <c r="D523" s="10" t="s">
        <v>1051</v>
      </c>
      <c r="E523" s="10" t="s">
        <v>13</v>
      </c>
      <c r="F523" s="10" t="s">
        <v>1090</v>
      </c>
      <c r="G523" s="11" t="s">
        <v>48</v>
      </c>
      <c r="H523" s="11">
        <v>40689</v>
      </c>
      <c r="I523" s="50" t="s">
        <v>2929</v>
      </c>
      <c r="J523" s="12" t="s">
        <v>588</v>
      </c>
      <c r="K523" s="10" t="s">
        <v>1090</v>
      </c>
      <c r="L523" s="37" t="s">
        <v>2771</v>
      </c>
      <c r="M523" s="36" t="s">
        <v>2408</v>
      </c>
      <c r="N523" s="36" t="s">
        <v>2428</v>
      </c>
      <c r="O523" s="59">
        <v>6.1780821917808222</v>
      </c>
      <c r="P523" s="57" t="s">
        <v>2948</v>
      </c>
      <c r="Q523" t="s">
        <v>2968</v>
      </c>
    </row>
    <row r="524" spans="1:18" ht="19.149999999999999" customHeight="1" x14ac:dyDescent="0.25">
      <c r="A524" s="10">
        <v>523</v>
      </c>
      <c r="B524" s="38" t="s">
        <v>2836</v>
      </c>
      <c r="C524" s="10" t="s">
        <v>1091</v>
      </c>
      <c r="D524" s="10" t="s">
        <v>190</v>
      </c>
      <c r="E524" s="10" t="s">
        <v>13</v>
      </c>
      <c r="F524" s="10" t="s">
        <v>268</v>
      </c>
      <c r="G524" s="11" t="s">
        <v>1092</v>
      </c>
      <c r="H524" s="11">
        <v>39975</v>
      </c>
      <c r="I524" s="50" t="s">
        <v>2929</v>
      </c>
      <c r="J524" s="12" t="s">
        <v>588</v>
      </c>
      <c r="K524" s="10" t="s">
        <v>268</v>
      </c>
      <c r="L524" s="37" t="s">
        <v>2836</v>
      </c>
      <c r="M524" s="36" t="s">
        <v>2419</v>
      </c>
      <c r="N524" s="13" t="s">
        <v>2427</v>
      </c>
      <c r="O524" s="59">
        <v>8.1342465753424662</v>
      </c>
      <c r="P524" s="57" t="s">
        <v>2949</v>
      </c>
      <c r="Q524" t="s">
        <v>2960</v>
      </c>
      <c r="R524">
        <v>2</v>
      </c>
    </row>
    <row r="525" spans="1:18" ht="19.149999999999999" customHeight="1" x14ac:dyDescent="0.25">
      <c r="A525" s="10">
        <v>524</v>
      </c>
      <c r="B525" s="32" t="s">
        <v>2707</v>
      </c>
      <c r="C525" s="10" t="s">
        <v>1093</v>
      </c>
      <c r="D525" s="10" t="s">
        <v>1094</v>
      </c>
      <c r="E525" s="10" t="s">
        <v>13</v>
      </c>
      <c r="F525" s="10" t="s">
        <v>34</v>
      </c>
      <c r="G525" s="11" t="s">
        <v>1095</v>
      </c>
      <c r="H525" s="11">
        <v>39875</v>
      </c>
      <c r="I525" s="50" t="s">
        <v>2929</v>
      </c>
      <c r="J525" s="12" t="s">
        <v>21</v>
      </c>
      <c r="K525" s="10" t="s">
        <v>34</v>
      </c>
      <c r="L525" s="33" t="s">
        <v>2708</v>
      </c>
      <c r="M525" s="31" t="s">
        <v>2709</v>
      </c>
      <c r="N525" s="13" t="s">
        <v>2427</v>
      </c>
      <c r="O525" s="59">
        <v>8.4082191780821915</v>
      </c>
      <c r="P525" s="57" t="s">
        <v>2949</v>
      </c>
      <c r="Q525" t="s">
        <v>2960</v>
      </c>
      <c r="R525">
        <v>2</v>
      </c>
    </row>
    <row r="526" spans="1:18" ht="19.149999999999999" customHeight="1" x14ac:dyDescent="0.25">
      <c r="A526" s="10">
        <v>525</v>
      </c>
      <c r="B526" s="10" t="s">
        <v>918</v>
      </c>
      <c r="C526" s="10" t="s">
        <v>1096</v>
      </c>
      <c r="D526" s="10" t="s">
        <v>402</v>
      </c>
      <c r="E526" s="10" t="s">
        <v>13</v>
      </c>
      <c r="F526" s="10" t="s">
        <v>461</v>
      </c>
      <c r="G526" s="11" t="s">
        <v>129</v>
      </c>
      <c r="H526" s="11">
        <v>42475</v>
      </c>
      <c r="I526" s="50" t="s">
        <v>2929</v>
      </c>
      <c r="J526" s="12" t="s">
        <v>588</v>
      </c>
      <c r="K526" s="10" t="s">
        <v>461</v>
      </c>
      <c r="L526" s="20" t="s">
        <v>2411</v>
      </c>
      <c r="M526" s="19" t="s">
        <v>2412</v>
      </c>
      <c r="N526" s="13" t="s">
        <v>2432</v>
      </c>
      <c r="O526" s="59">
        <v>1.284931506849315</v>
      </c>
      <c r="P526" s="57" t="s">
        <v>2947</v>
      </c>
      <c r="Q526" t="s">
        <v>2960</v>
      </c>
      <c r="R526">
        <v>2</v>
      </c>
    </row>
    <row r="527" spans="1:18" ht="19.149999999999999" customHeight="1" x14ac:dyDescent="0.25">
      <c r="A527" s="10">
        <v>526</v>
      </c>
      <c r="B527" s="10" t="s">
        <v>1032</v>
      </c>
      <c r="C527" s="10" t="s">
        <v>1033</v>
      </c>
      <c r="D527" s="10" t="s">
        <v>1034</v>
      </c>
      <c r="E527" s="10" t="s">
        <v>13</v>
      </c>
      <c r="F527" s="10" t="s">
        <v>82</v>
      </c>
      <c r="G527" s="11" t="s">
        <v>1097</v>
      </c>
      <c r="H527" s="11">
        <v>41058</v>
      </c>
      <c r="I527" s="50" t="s">
        <v>2929</v>
      </c>
      <c r="J527" s="12" t="s">
        <v>588</v>
      </c>
      <c r="K527" s="10" t="s">
        <v>82</v>
      </c>
      <c r="L527" s="37" t="s">
        <v>2797</v>
      </c>
      <c r="M527" s="13" t="s">
        <v>2479</v>
      </c>
      <c r="N527" s="13" t="s">
        <v>2427</v>
      </c>
      <c r="O527" s="59">
        <v>5.1671232876712327</v>
      </c>
      <c r="P527" s="57" t="s">
        <v>2948</v>
      </c>
      <c r="Q527" t="s">
        <v>2960</v>
      </c>
      <c r="R527">
        <v>2</v>
      </c>
    </row>
    <row r="528" spans="1:18" ht="19.149999999999999" customHeight="1" x14ac:dyDescent="0.25">
      <c r="A528" s="10">
        <v>527</v>
      </c>
      <c r="B528" s="10" t="s">
        <v>811</v>
      </c>
      <c r="C528" s="10" t="s">
        <v>1098</v>
      </c>
      <c r="D528" s="10" t="s">
        <v>1099</v>
      </c>
      <c r="E528" s="10" t="s">
        <v>13</v>
      </c>
      <c r="F528" s="10" t="s">
        <v>908</v>
      </c>
      <c r="G528" s="11" t="s">
        <v>1100</v>
      </c>
      <c r="H528" s="11">
        <v>37868</v>
      </c>
      <c r="I528" s="50" t="s">
        <v>2929</v>
      </c>
      <c r="J528" s="12" t="s">
        <v>588</v>
      </c>
      <c r="K528" s="10" t="s">
        <v>1101</v>
      </c>
      <c r="L528" s="63" t="s">
        <v>2621</v>
      </c>
      <c r="M528" s="36" t="s">
        <v>2408</v>
      </c>
      <c r="N528" s="36" t="s">
        <v>2428</v>
      </c>
      <c r="O528" s="59">
        <v>13.906849315068493</v>
      </c>
      <c r="P528" s="57" t="s">
        <v>2949</v>
      </c>
      <c r="Q528" t="s">
        <v>2960</v>
      </c>
      <c r="R528">
        <v>1</v>
      </c>
    </row>
    <row r="529" spans="1:18" ht="19.149999999999999" customHeight="1" x14ac:dyDescent="0.25">
      <c r="A529" s="10">
        <v>528</v>
      </c>
      <c r="B529" s="10" t="s">
        <v>2520</v>
      </c>
      <c r="C529" s="10" t="s">
        <v>1103</v>
      </c>
      <c r="D529" s="10" t="s">
        <v>1104</v>
      </c>
      <c r="E529" s="10" t="s">
        <v>13</v>
      </c>
      <c r="F529" s="10" t="s">
        <v>51</v>
      </c>
      <c r="G529" s="11" t="s">
        <v>1105</v>
      </c>
      <c r="H529" s="11">
        <v>39105</v>
      </c>
      <c r="I529" s="50" t="s">
        <v>2929</v>
      </c>
      <c r="J529" s="12" t="s">
        <v>588</v>
      </c>
      <c r="K529" s="10" t="s">
        <v>697</v>
      </c>
      <c r="L529" s="15" t="s">
        <v>2520</v>
      </c>
      <c r="M529" s="40" t="s">
        <v>2905</v>
      </c>
      <c r="N529" s="36" t="s">
        <v>2428</v>
      </c>
      <c r="O529" s="59">
        <v>10.517808219178082</v>
      </c>
      <c r="P529" s="57" t="s">
        <v>2949</v>
      </c>
      <c r="Q529" t="s">
        <v>2961</v>
      </c>
    </row>
    <row r="530" spans="1:18" ht="19.149999999999999" customHeight="1" x14ac:dyDescent="0.25">
      <c r="A530" s="10">
        <v>529</v>
      </c>
      <c r="B530" s="10" t="s">
        <v>1102</v>
      </c>
      <c r="C530" s="10" t="s">
        <v>1103</v>
      </c>
      <c r="D530" s="10" t="s">
        <v>1104</v>
      </c>
      <c r="E530" s="10" t="s">
        <v>13</v>
      </c>
      <c r="F530" s="10" t="s">
        <v>51</v>
      </c>
      <c r="G530" s="11" t="s">
        <v>1105</v>
      </c>
      <c r="H530" s="11">
        <v>39105</v>
      </c>
      <c r="I530" s="50" t="s">
        <v>2929</v>
      </c>
      <c r="J530" s="12" t="s">
        <v>588</v>
      </c>
      <c r="K530" s="10" t="s">
        <v>697</v>
      </c>
      <c r="L530" s="15" t="s">
        <v>2520</v>
      </c>
      <c r="M530" s="40" t="s">
        <v>2905</v>
      </c>
      <c r="N530" s="36" t="s">
        <v>2428</v>
      </c>
      <c r="O530" s="59">
        <v>10.517808219178082</v>
      </c>
      <c r="P530" s="57" t="s">
        <v>2949</v>
      </c>
      <c r="Q530" t="s">
        <v>2961</v>
      </c>
    </row>
    <row r="531" spans="1:18" ht="19.149999999999999" customHeight="1" x14ac:dyDescent="0.25">
      <c r="A531" s="10">
        <v>530</v>
      </c>
      <c r="B531" s="10" t="s">
        <v>1102</v>
      </c>
      <c r="C531" s="10" t="s">
        <v>1103</v>
      </c>
      <c r="D531" s="10" t="s">
        <v>1104</v>
      </c>
      <c r="E531" s="10" t="s">
        <v>13</v>
      </c>
      <c r="F531" s="10" t="s">
        <v>51</v>
      </c>
      <c r="G531" s="11" t="s">
        <v>1105</v>
      </c>
      <c r="H531" s="11">
        <v>39105</v>
      </c>
      <c r="I531" s="50" t="s">
        <v>2929</v>
      </c>
      <c r="J531" s="12" t="s">
        <v>588</v>
      </c>
      <c r="K531" s="10" t="s">
        <v>697</v>
      </c>
      <c r="L531" s="15" t="s">
        <v>2520</v>
      </c>
      <c r="M531" s="40" t="s">
        <v>2905</v>
      </c>
      <c r="N531" s="36" t="s">
        <v>2428</v>
      </c>
      <c r="O531" s="59">
        <v>10.517808219178082</v>
      </c>
      <c r="P531" s="57" t="s">
        <v>2949</v>
      </c>
      <c r="Q531" t="s">
        <v>2961</v>
      </c>
    </row>
    <row r="532" spans="1:18" ht="19.149999999999999" customHeight="1" x14ac:dyDescent="0.25">
      <c r="A532" s="10">
        <v>531</v>
      </c>
      <c r="B532" s="10" t="s">
        <v>2583</v>
      </c>
      <c r="C532" s="10" t="s">
        <v>1107</v>
      </c>
      <c r="D532" s="10" t="s">
        <v>741</v>
      </c>
      <c r="E532" s="10" t="s">
        <v>13</v>
      </c>
      <c r="F532" s="10" t="s">
        <v>78</v>
      </c>
      <c r="G532" s="11" t="s">
        <v>1108</v>
      </c>
      <c r="H532" s="11">
        <v>42867</v>
      </c>
      <c r="I532" s="47" t="s">
        <v>2928</v>
      </c>
      <c r="J532" s="12" t="s">
        <v>183</v>
      </c>
      <c r="K532" s="10" t="s">
        <v>78</v>
      </c>
      <c r="L532" s="15" t="s">
        <v>2440</v>
      </c>
      <c r="M532" s="13" t="s">
        <v>2892</v>
      </c>
      <c r="N532" s="13" t="s">
        <v>2432</v>
      </c>
      <c r="O532" s="59">
        <v>0.21095890410958903</v>
      </c>
      <c r="P532" s="57" t="s">
        <v>2946</v>
      </c>
      <c r="Q532" t="s">
        <v>2960</v>
      </c>
      <c r="R532">
        <v>4</v>
      </c>
    </row>
    <row r="533" spans="1:18" ht="19.149999999999999" customHeight="1" x14ac:dyDescent="0.25">
      <c r="A533" s="10">
        <v>532</v>
      </c>
      <c r="B533" s="10" t="s">
        <v>1106</v>
      </c>
      <c r="C533" s="10" t="s">
        <v>1109</v>
      </c>
      <c r="D533" s="10" t="s">
        <v>741</v>
      </c>
      <c r="E533" s="10" t="s">
        <v>13</v>
      </c>
      <c r="F533" s="10" t="s">
        <v>78</v>
      </c>
      <c r="G533" s="11" t="s">
        <v>1108</v>
      </c>
      <c r="H533" s="11">
        <v>42867</v>
      </c>
      <c r="I533" s="47" t="s">
        <v>2928</v>
      </c>
      <c r="J533" s="12" t="s">
        <v>183</v>
      </c>
      <c r="K533" s="10" t="s">
        <v>78</v>
      </c>
      <c r="L533" s="15" t="s">
        <v>2440</v>
      </c>
      <c r="M533" s="13" t="s">
        <v>2892</v>
      </c>
      <c r="N533" s="13" t="s">
        <v>2432</v>
      </c>
      <c r="O533" s="59">
        <v>0.21095890410958903</v>
      </c>
      <c r="P533" s="57" t="s">
        <v>2946</v>
      </c>
      <c r="Q533" t="s">
        <v>2960</v>
      </c>
      <c r="R533">
        <v>4</v>
      </c>
    </row>
    <row r="534" spans="1:18" ht="19.149999999999999" customHeight="1" x14ac:dyDescent="0.25">
      <c r="A534" s="10">
        <v>533</v>
      </c>
      <c r="B534" s="10" t="s">
        <v>1106</v>
      </c>
      <c r="C534" s="10" t="s">
        <v>1109</v>
      </c>
      <c r="D534" s="10" t="s">
        <v>741</v>
      </c>
      <c r="E534" s="10" t="s">
        <v>13</v>
      </c>
      <c r="F534" s="10" t="s">
        <v>78</v>
      </c>
      <c r="G534" s="11" t="s">
        <v>1108</v>
      </c>
      <c r="H534" s="11">
        <v>42867</v>
      </c>
      <c r="I534" s="47" t="s">
        <v>2928</v>
      </c>
      <c r="J534" s="12" t="s">
        <v>183</v>
      </c>
      <c r="K534" s="10" t="s">
        <v>78</v>
      </c>
      <c r="L534" s="15" t="s">
        <v>2440</v>
      </c>
      <c r="M534" s="13" t="s">
        <v>2892</v>
      </c>
      <c r="N534" s="13" t="s">
        <v>2432</v>
      </c>
      <c r="O534" s="59">
        <v>0.21095890410958903</v>
      </c>
      <c r="P534" s="57" t="s">
        <v>2946</v>
      </c>
      <c r="Q534" t="s">
        <v>2960</v>
      </c>
      <c r="R534">
        <v>4</v>
      </c>
    </row>
    <row r="535" spans="1:18" ht="19.149999999999999" customHeight="1" x14ac:dyDescent="0.25">
      <c r="A535" s="10">
        <v>534</v>
      </c>
      <c r="B535" s="10" t="s">
        <v>1106</v>
      </c>
      <c r="C535" s="10" t="s">
        <v>1109</v>
      </c>
      <c r="D535" s="10" t="s">
        <v>741</v>
      </c>
      <c r="E535" s="10" t="s">
        <v>13</v>
      </c>
      <c r="F535" s="10" t="s">
        <v>78</v>
      </c>
      <c r="G535" s="11" t="s">
        <v>1108</v>
      </c>
      <c r="H535" s="11">
        <v>42867</v>
      </c>
      <c r="I535" s="47" t="s">
        <v>2928</v>
      </c>
      <c r="J535" s="12" t="s">
        <v>183</v>
      </c>
      <c r="K535" s="10" t="s">
        <v>78</v>
      </c>
      <c r="L535" s="15" t="s">
        <v>2440</v>
      </c>
      <c r="M535" s="13" t="s">
        <v>2892</v>
      </c>
      <c r="N535" s="13" t="s">
        <v>2432</v>
      </c>
      <c r="O535" s="59">
        <v>0.21095890410958903</v>
      </c>
      <c r="P535" s="57" t="s">
        <v>2946</v>
      </c>
      <c r="Q535" t="s">
        <v>2960</v>
      </c>
      <c r="R535">
        <v>4</v>
      </c>
    </row>
    <row r="536" spans="1:18" ht="19.149999999999999" customHeight="1" x14ac:dyDescent="0.25">
      <c r="A536" s="10">
        <v>535</v>
      </c>
      <c r="B536" s="10" t="s">
        <v>1106</v>
      </c>
      <c r="C536" s="10" t="s">
        <v>1109</v>
      </c>
      <c r="D536" s="10" t="s">
        <v>741</v>
      </c>
      <c r="E536" s="10" t="s">
        <v>13</v>
      </c>
      <c r="F536" s="10" t="s">
        <v>78</v>
      </c>
      <c r="G536" s="11" t="s">
        <v>1108</v>
      </c>
      <c r="H536" s="11">
        <v>42867</v>
      </c>
      <c r="I536" s="47" t="s">
        <v>2928</v>
      </c>
      <c r="J536" s="12" t="s">
        <v>183</v>
      </c>
      <c r="K536" s="10" t="s">
        <v>78</v>
      </c>
      <c r="L536" s="15" t="s">
        <v>2440</v>
      </c>
      <c r="M536" s="13" t="s">
        <v>2892</v>
      </c>
      <c r="N536" s="13" t="s">
        <v>2432</v>
      </c>
      <c r="O536" s="59">
        <v>0.21095890410958903</v>
      </c>
      <c r="P536" s="57" t="s">
        <v>2946</v>
      </c>
      <c r="Q536" t="s">
        <v>2960</v>
      </c>
      <c r="R536">
        <v>4</v>
      </c>
    </row>
    <row r="537" spans="1:18" ht="19.149999999999999" customHeight="1" x14ac:dyDescent="0.25">
      <c r="A537" s="10">
        <v>536</v>
      </c>
      <c r="B537" s="10" t="s">
        <v>1032</v>
      </c>
      <c r="C537" s="10" t="s">
        <v>1033</v>
      </c>
      <c r="D537" s="10" t="s">
        <v>1034</v>
      </c>
      <c r="E537" s="10" t="s">
        <v>13</v>
      </c>
      <c r="F537" s="10" t="s">
        <v>482</v>
      </c>
      <c r="G537" s="11" t="s">
        <v>1110</v>
      </c>
      <c r="H537" s="11">
        <v>41073</v>
      </c>
      <c r="I537" s="50" t="s">
        <v>2929</v>
      </c>
      <c r="J537" s="12" t="s">
        <v>588</v>
      </c>
      <c r="K537" s="10" t="s">
        <v>482</v>
      </c>
      <c r="L537" s="37" t="s">
        <v>2797</v>
      </c>
      <c r="M537" s="13" t="s">
        <v>2479</v>
      </c>
      <c r="N537" s="13" t="s">
        <v>2427</v>
      </c>
      <c r="O537" s="59">
        <v>5.1260273972602741</v>
      </c>
      <c r="P537" s="57" t="s">
        <v>2948</v>
      </c>
      <c r="Q537" t="s">
        <v>2960</v>
      </c>
      <c r="R537">
        <v>2</v>
      </c>
    </row>
    <row r="538" spans="1:18" ht="19.149999999999999" customHeight="1" x14ac:dyDescent="0.25">
      <c r="A538" s="10">
        <v>537</v>
      </c>
      <c r="B538" s="10" t="s">
        <v>1032</v>
      </c>
      <c r="C538" s="10" t="s">
        <v>1033</v>
      </c>
      <c r="D538" s="10" t="s">
        <v>1034</v>
      </c>
      <c r="E538" s="10" t="s">
        <v>13</v>
      </c>
      <c r="F538" s="10" t="s">
        <v>249</v>
      </c>
      <c r="G538" s="11" t="s">
        <v>1110</v>
      </c>
      <c r="H538" s="11">
        <v>41073</v>
      </c>
      <c r="I538" s="50" t="s">
        <v>2929</v>
      </c>
      <c r="J538" s="12" t="s">
        <v>21</v>
      </c>
      <c r="K538" s="10" t="s">
        <v>249</v>
      </c>
      <c r="L538" s="37" t="s">
        <v>2797</v>
      </c>
      <c r="M538" s="13" t="s">
        <v>2479</v>
      </c>
      <c r="N538" s="13" t="s">
        <v>2427</v>
      </c>
      <c r="O538" s="59">
        <v>5.1260273972602741</v>
      </c>
      <c r="P538" s="57" t="s">
        <v>2948</v>
      </c>
      <c r="Q538" t="s">
        <v>2960</v>
      </c>
      <c r="R538">
        <v>2</v>
      </c>
    </row>
    <row r="539" spans="1:18" ht="19.149999999999999" customHeight="1" x14ac:dyDescent="0.25">
      <c r="A539" s="10">
        <v>538</v>
      </c>
      <c r="B539" s="10" t="s">
        <v>842</v>
      </c>
      <c r="C539" s="10" t="s">
        <v>1111</v>
      </c>
      <c r="D539" s="10" t="s">
        <v>63</v>
      </c>
      <c r="E539" s="10" t="s">
        <v>13</v>
      </c>
      <c r="F539" s="10" t="s">
        <v>82</v>
      </c>
      <c r="G539" s="11" t="s">
        <v>799</v>
      </c>
      <c r="H539" s="11">
        <v>42734</v>
      </c>
      <c r="I539" s="47" t="s">
        <v>2928</v>
      </c>
      <c r="J539" s="12" t="s">
        <v>275</v>
      </c>
      <c r="K539" s="10" t="s">
        <v>82</v>
      </c>
      <c r="L539" s="37" t="s">
        <v>2414</v>
      </c>
      <c r="M539" s="36" t="s">
        <v>2412</v>
      </c>
      <c r="N539" s="13" t="s">
        <v>2432</v>
      </c>
      <c r="O539" s="59">
        <v>0.57534246575342463</v>
      </c>
      <c r="P539" s="57" t="s">
        <v>2946</v>
      </c>
      <c r="Q539" t="s">
        <v>2960</v>
      </c>
      <c r="R539">
        <v>2</v>
      </c>
    </row>
    <row r="540" spans="1:18" ht="19.149999999999999" customHeight="1" x14ac:dyDescent="0.25">
      <c r="A540" s="10">
        <v>539</v>
      </c>
      <c r="B540" s="10" t="s">
        <v>842</v>
      </c>
      <c r="C540" s="10" t="s">
        <v>1111</v>
      </c>
      <c r="D540" s="10" t="s">
        <v>63</v>
      </c>
      <c r="E540" s="10" t="s">
        <v>13</v>
      </c>
      <c r="F540" s="10" t="s">
        <v>82</v>
      </c>
      <c r="G540" s="11" t="s">
        <v>799</v>
      </c>
      <c r="H540" s="11">
        <v>42734</v>
      </c>
      <c r="I540" s="47" t="s">
        <v>2928</v>
      </c>
      <c r="J540" s="12" t="s">
        <v>275</v>
      </c>
      <c r="K540" s="10" t="s">
        <v>82</v>
      </c>
      <c r="L540" s="37" t="s">
        <v>2414</v>
      </c>
      <c r="M540" s="36" t="s">
        <v>2412</v>
      </c>
      <c r="N540" s="13" t="s">
        <v>2432</v>
      </c>
      <c r="O540" s="59">
        <v>0.57534246575342463</v>
      </c>
      <c r="P540" s="57" t="s">
        <v>2946</v>
      </c>
      <c r="Q540" t="s">
        <v>2960</v>
      </c>
      <c r="R540">
        <v>2</v>
      </c>
    </row>
    <row r="541" spans="1:18" ht="19.149999999999999" customHeight="1" x14ac:dyDescent="0.25">
      <c r="A541" s="10">
        <v>540</v>
      </c>
      <c r="B541" s="10" t="s">
        <v>842</v>
      </c>
      <c r="C541" s="10" t="s">
        <v>1111</v>
      </c>
      <c r="D541" s="10" t="s">
        <v>63</v>
      </c>
      <c r="E541" s="10" t="s">
        <v>13</v>
      </c>
      <c r="F541" s="10" t="s">
        <v>82</v>
      </c>
      <c r="G541" s="11" t="s">
        <v>799</v>
      </c>
      <c r="H541" s="11">
        <v>42734</v>
      </c>
      <c r="I541" s="47" t="s">
        <v>2928</v>
      </c>
      <c r="J541" s="12" t="s">
        <v>275</v>
      </c>
      <c r="K541" s="10" t="s">
        <v>82</v>
      </c>
      <c r="L541" s="37" t="s">
        <v>2414</v>
      </c>
      <c r="M541" s="36" t="s">
        <v>2412</v>
      </c>
      <c r="N541" s="13" t="s">
        <v>2432</v>
      </c>
      <c r="O541" s="59">
        <v>0.57534246575342463</v>
      </c>
      <c r="P541" s="57" t="s">
        <v>2946</v>
      </c>
      <c r="Q541" t="s">
        <v>2960</v>
      </c>
      <c r="R541">
        <v>2</v>
      </c>
    </row>
    <row r="542" spans="1:18" ht="19.149999999999999" customHeight="1" x14ac:dyDescent="0.25">
      <c r="A542" s="10">
        <v>541</v>
      </c>
      <c r="B542" s="10" t="s">
        <v>842</v>
      </c>
      <c r="C542" s="10" t="s">
        <v>1111</v>
      </c>
      <c r="D542" s="10" t="s">
        <v>63</v>
      </c>
      <c r="E542" s="10" t="s">
        <v>13</v>
      </c>
      <c r="F542" s="10" t="s">
        <v>82</v>
      </c>
      <c r="G542" s="11" t="s">
        <v>799</v>
      </c>
      <c r="H542" s="11">
        <v>42734</v>
      </c>
      <c r="I542" s="47" t="s">
        <v>2928</v>
      </c>
      <c r="J542" s="12" t="s">
        <v>275</v>
      </c>
      <c r="K542" s="10" t="s">
        <v>82</v>
      </c>
      <c r="L542" s="37" t="s">
        <v>2414</v>
      </c>
      <c r="M542" s="36" t="s">
        <v>2412</v>
      </c>
      <c r="N542" s="13" t="s">
        <v>2432</v>
      </c>
      <c r="O542" s="59">
        <v>0.57534246575342463</v>
      </c>
      <c r="P542" s="57" t="s">
        <v>2946</v>
      </c>
      <c r="Q542" t="s">
        <v>2960</v>
      </c>
      <c r="R542">
        <v>2</v>
      </c>
    </row>
    <row r="543" spans="1:18" ht="19.149999999999999" customHeight="1" x14ac:dyDescent="0.25">
      <c r="A543" s="10">
        <v>542</v>
      </c>
      <c r="B543" s="10" t="s">
        <v>842</v>
      </c>
      <c r="C543" s="10" t="s">
        <v>1111</v>
      </c>
      <c r="D543" s="10" t="s">
        <v>63</v>
      </c>
      <c r="E543" s="10" t="s">
        <v>13</v>
      </c>
      <c r="F543" s="10" t="s">
        <v>82</v>
      </c>
      <c r="G543" s="11" t="s">
        <v>799</v>
      </c>
      <c r="H543" s="11">
        <v>42734</v>
      </c>
      <c r="I543" s="47" t="s">
        <v>2928</v>
      </c>
      <c r="J543" s="12" t="s">
        <v>275</v>
      </c>
      <c r="K543" s="10" t="s">
        <v>82</v>
      </c>
      <c r="L543" s="37" t="s">
        <v>2414</v>
      </c>
      <c r="M543" s="36" t="s">
        <v>2412</v>
      </c>
      <c r="N543" s="13" t="s">
        <v>2432</v>
      </c>
      <c r="O543" s="59">
        <v>0.57534246575342463</v>
      </c>
      <c r="P543" s="57" t="s">
        <v>2946</v>
      </c>
      <c r="Q543" t="s">
        <v>2960</v>
      </c>
      <c r="R543">
        <v>2</v>
      </c>
    </row>
    <row r="544" spans="1:18" ht="19.149999999999999" customHeight="1" x14ac:dyDescent="0.25">
      <c r="A544" s="10">
        <v>543</v>
      </c>
      <c r="B544" s="10" t="s">
        <v>842</v>
      </c>
      <c r="C544" s="10" t="s">
        <v>1111</v>
      </c>
      <c r="D544" s="10" t="s">
        <v>63</v>
      </c>
      <c r="E544" s="10" t="s">
        <v>13</v>
      </c>
      <c r="F544" s="10" t="s">
        <v>82</v>
      </c>
      <c r="G544" s="11" t="s">
        <v>799</v>
      </c>
      <c r="H544" s="11">
        <v>42734</v>
      </c>
      <c r="I544" s="47" t="s">
        <v>2928</v>
      </c>
      <c r="J544" s="12" t="s">
        <v>275</v>
      </c>
      <c r="K544" s="10" t="s">
        <v>82</v>
      </c>
      <c r="L544" s="37" t="s">
        <v>2414</v>
      </c>
      <c r="M544" s="36" t="s">
        <v>2412</v>
      </c>
      <c r="N544" s="13" t="s">
        <v>2432</v>
      </c>
      <c r="O544" s="59">
        <v>0.57534246575342463</v>
      </c>
      <c r="P544" s="57" t="s">
        <v>2946</v>
      </c>
      <c r="Q544" t="s">
        <v>2960</v>
      </c>
      <c r="R544">
        <v>2</v>
      </c>
    </row>
    <row r="545" spans="1:18" ht="19.149999999999999" customHeight="1" x14ac:dyDescent="0.25">
      <c r="A545" s="10">
        <v>544</v>
      </c>
      <c r="B545" s="10" t="s">
        <v>1112</v>
      </c>
      <c r="C545" s="10" t="s">
        <v>1113</v>
      </c>
      <c r="D545" s="10" t="s">
        <v>1114</v>
      </c>
      <c r="E545" s="10" t="s">
        <v>13</v>
      </c>
      <c r="F545" s="10" t="s">
        <v>607</v>
      </c>
      <c r="G545" s="11" t="s">
        <v>152</v>
      </c>
      <c r="H545" s="11">
        <v>40710</v>
      </c>
      <c r="I545" s="50" t="s">
        <v>2929</v>
      </c>
      <c r="J545" s="12" t="s">
        <v>588</v>
      </c>
      <c r="K545" s="10" t="s">
        <v>607</v>
      </c>
      <c r="L545" s="15" t="s">
        <v>2462</v>
      </c>
      <c r="M545" s="23" t="s">
        <v>2408</v>
      </c>
      <c r="N545" s="13" t="s">
        <v>2427</v>
      </c>
      <c r="O545" s="59">
        <v>6.1205479452054794</v>
      </c>
      <c r="P545" s="57" t="s">
        <v>2948</v>
      </c>
      <c r="Q545" t="s">
        <v>2960</v>
      </c>
      <c r="R545">
        <v>1</v>
      </c>
    </row>
    <row r="546" spans="1:18" ht="19.149999999999999" customHeight="1" x14ac:dyDescent="0.25">
      <c r="A546" s="10">
        <v>545</v>
      </c>
      <c r="B546" s="10" t="s">
        <v>1112</v>
      </c>
      <c r="C546" s="10" t="s">
        <v>1113</v>
      </c>
      <c r="D546" s="10" t="s">
        <v>1114</v>
      </c>
      <c r="E546" s="10" t="s">
        <v>13</v>
      </c>
      <c r="F546" s="10" t="s">
        <v>607</v>
      </c>
      <c r="G546" s="11" t="s">
        <v>152</v>
      </c>
      <c r="H546" s="11">
        <v>40710</v>
      </c>
      <c r="I546" s="50" t="s">
        <v>2929</v>
      </c>
      <c r="J546" s="12" t="s">
        <v>588</v>
      </c>
      <c r="K546" s="10" t="s">
        <v>607</v>
      </c>
      <c r="L546" s="15" t="s">
        <v>2462</v>
      </c>
      <c r="M546" s="23" t="s">
        <v>2408</v>
      </c>
      <c r="N546" s="13" t="s">
        <v>2427</v>
      </c>
      <c r="O546" s="59">
        <v>6.1205479452054794</v>
      </c>
      <c r="P546" s="57" t="s">
        <v>2948</v>
      </c>
      <c r="Q546" t="s">
        <v>2960</v>
      </c>
      <c r="R546">
        <v>1</v>
      </c>
    </row>
    <row r="547" spans="1:18" ht="19.149999999999999" customHeight="1" x14ac:dyDescent="0.25">
      <c r="A547" s="10">
        <v>546</v>
      </c>
      <c r="B547" s="10" t="s">
        <v>1112</v>
      </c>
      <c r="C547" s="10" t="s">
        <v>1113</v>
      </c>
      <c r="D547" s="10" t="s">
        <v>1114</v>
      </c>
      <c r="E547" s="10" t="s">
        <v>13</v>
      </c>
      <c r="F547" s="10" t="s">
        <v>607</v>
      </c>
      <c r="G547" s="11" t="s">
        <v>152</v>
      </c>
      <c r="H547" s="11">
        <v>40710</v>
      </c>
      <c r="I547" s="50" t="s">
        <v>2929</v>
      </c>
      <c r="J547" s="12" t="s">
        <v>588</v>
      </c>
      <c r="K547" s="10" t="s">
        <v>607</v>
      </c>
      <c r="L547" s="15" t="s">
        <v>2462</v>
      </c>
      <c r="M547" s="23" t="s">
        <v>2408</v>
      </c>
      <c r="N547" s="13" t="s">
        <v>2427</v>
      </c>
      <c r="O547" s="59">
        <v>6.1205479452054794</v>
      </c>
      <c r="P547" s="57" t="s">
        <v>2948</v>
      </c>
      <c r="Q547" t="s">
        <v>2960</v>
      </c>
      <c r="R547">
        <v>1</v>
      </c>
    </row>
    <row r="548" spans="1:18" ht="19.149999999999999" customHeight="1" x14ac:dyDescent="0.25">
      <c r="A548" s="10">
        <v>547</v>
      </c>
      <c r="B548" s="10" t="s">
        <v>1112</v>
      </c>
      <c r="C548" s="10" t="s">
        <v>1113</v>
      </c>
      <c r="D548" s="10" t="s">
        <v>1114</v>
      </c>
      <c r="E548" s="10" t="s">
        <v>13</v>
      </c>
      <c r="F548" s="10" t="s">
        <v>607</v>
      </c>
      <c r="G548" s="11" t="s">
        <v>152</v>
      </c>
      <c r="H548" s="11">
        <v>40710</v>
      </c>
      <c r="I548" s="50" t="s">
        <v>2929</v>
      </c>
      <c r="J548" s="12" t="s">
        <v>588</v>
      </c>
      <c r="K548" s="10" t="s">
        <v>607</v>
      </c>
      <c r="L548" s="15" t="s">
        <v>2462</v>
      </c>
      <c r="M548" s="23" t="s">
        <v>2408</v>
      </c>
      <c r="N548" s="13" t="s">
        <v>2427</v>
      </c>
      <c r="O548" s="59">
        <v>6.1205479452054794</v>
      </c>
      <c r="P548" s="57" t="s">
        <v>2948</v>
      </c>
      <c r="Q548" t="s">
        <v>2960</v>
      </c>
      <c r="R548">
        <v>1</v>
      </c>
    </row>
    <row r="549" spans="1:18" ht="19.149999999999999" customHeight="1" x14ac:dyDescent="0.25">
      <c r="A549" s="10">
        <v>548</v>
      </c>
      <c r="B549" s="10" t="s">
        <v>1112</v>
      </c>
      <c r="C549" s="10" t="s">
        <v>1113</v>
      </c>
      <c r="D549" s="10" t="s">
        <v>1114</v>
      </c>
      <c r="E549" s="10" t="s">
        <v>13</v>
      </c>
      <c r="F549" s="10" t="s">
        <v>607</v>
      </c>
      <c r="G549" s="11" t="s">
        <v>152</v>
      </c>
      <c r="H549" s="11">
        <v>40710</v>
      </c>
      <c r="I549" s="50" t="s">
        <v>2929</v>
      </c>
      <c r="J549" s="12" t="s">
        <v>588</v>
      </c>
      <c r="K549" s="10" t="s">
        <v>607</v>
      </c>
      <c r="L549" s="15" t="s">
        <v>2462</v>
      </c>
      <c r="M549" s="23" t="s">
        <v>2408</v>
      </c>
      <c r="N549" s="13" t="s">
        <v>2427</v>
      </c>
      <c r="O549" s="59">
        <v>6.1205479452054794</v>
      </c>
      <c r="P549" s="57" t="s">
        <v>2948</v>
      </c>
      <c r="Q549" t="s">
        <v>2960</v>
      </c>
      <c r="R549">
        <v>1</v>
      </c>
    </row>
    <row r="550" spans="1:18" ht="19.149999999999999" customHeight="1" x14ac:dyDescent="0.25">
      <c r="A550" s="10">
        <v>549</v>
      </c>
      <c r="B550" s="10" t="s">
        <v>1112</v>
      </c>
      <c r="C550" s="10" t="s">
        <v>1113</v>
      </c>
      <c r="D550" s="10" t="s">
        <v>1114</v>
      </c>
      <c r="E550" s="10" t="s">
        <v>13</v>
      </c>
      <c r="F550" s="10" t="s">
        <v>143</v>
      </c>
      <c r="G550" s="11" t="s">
        <v>152</v>
      </c>
      <c r="H550" s="11">
        <v>40710</v>
      </c>
      <c r="I550" s="50" t="s">
        <v>2929</v>
      </c>
      <c r="J550" s="12" t="s">
        <v>588</v>
      </c>
      <c r="K550" s="10" t="s">
        <v>143</v>
      </c>
      <c r="L550" s="15" t="s">
        <v>2539</v>
      </c>
      <c r="M550" s="13" t="s">
        <v>2408</v>
      </c>
      <c r="N550" s="13" t="s">
        <v>2427</v>
      </c>
      <c r="O550" s="59">
        <v>6.1205479452054794</v>
      </c>
      <c r="P550" s="57" t="s">
        <v>2948</v>
      </c>
      <c r="Q550" t="s">
        <v>2960</v>
      </c>
      <c r="R550">
        <v>1</v>
      </c>
    </row>
    <row r="551" spans="1:18" ht="19.149999999999999" customHeight="1" x14ac:dyDescent="0.25">
      <c r="A551" s="10">
        <v>550</v>
      </c>
      <c r="B551" s="10" t="s">
        <v>1115</v>
      </c>
      <c r="C551" s="10" t="s">
        <v>1116</v>
      </c>
      <c r="D551" s="10" t="s">
        <v>205</v>
      </c>
      <c r="E551" s="10" t="s">
        <v>13</v>
      </c>
      <c r="F551" s="10" t="s">
        <v>175</v>
      </c>
      <c r="G551" s="11" t="s">
        <v>1117</v>
      </c>
      <c r="H551" s="11">
        <v>40029</v>
      </c>
      <c r="I551" s="50" t="s">
        <v>2929</v>
      </c>
      <c r="J551" s="12" t="s">
        <v>588</v>
      </c>
      <c r="K551" s="10" t="s">
        <v>175</v>
      </c>
      <c r="L551" s="37" t="s">
        <v>2764</v>
      </c>
      <c r="M551" s="36" t="s">
        <v>2405</v>
      </c>
      <c r="N551" s="36" t="s">
        <v>2428</v>
      </c>
      <c r="O551" s="59">
        <v>7.9863013698630141</v>
      </c>
      <c r="P551" s="57" t="s">
        <v>2948</v>
      </c>
      <c r="Q551" t="s">
        <v>2960</v>
      </c>
      <c r="R551">
        <v>1</v>
      </c>
    </row>
    <row r="552" spans="1:18" ht="19.149999999999999" customHeight="1" x14ac:dyDescent="0.25">
      <c r="A552" s="10">
        <v>551</v>
      </c>
      <c r="B552" s="10" t="s">
        <v>1118</v>
      </c>
      <c r="C552" s="10" t="s">
        <v>1119</v>
      </c>
      <c r="D552" s="10" t="s">
        <v>1120</v>
      </c>
      <c r="E552" s="10" t="s">
        <v>13</v>
      </c>
      <c r="F552" s="10" t="s">
        <v>34</v>
      </c>
      <c r="G552" s="11" t="s">
        <v>1121</v>
      </c>
      <c r="H552" s="11">
        <v>38663</v>
      </c>
      <c r="I552" s="50" t="s">
        <v>2929</v>
      </c>
      <c r="J552" s="12" t="s">
        <v>588</v>
      </c>
      <c r="K552" s="10" t="s">
        <v>34</v>
      </c>
      <c r="L552" s="33" t="s">
        <v>2710</v>
      </c>
      <c r="M552" s="31" t="s">
        <v>2408</v>
      </c>
      <c r="N552" s="13" t="s">
        <v>2427</v>
      </c>
      <c r="O552" s="59">
        <v>11.728767123287671</v>
      </c>
      <c r="P552" s="57" t="s">
        <v>2949</v>
      </c>
      <c r="Q552" t="s">
        <v>2960</v>
      </c>
      <c r="R552">
        <v>1</v>
      </c>
    </row>
    <row r="553" spans="1:18" ht="19.149999999999999" customHeight="1" x14ac:dyDescent="0.25">
      <c r="A553" s="10">
        <v>552</v>
      </c>
      <c r="B553" s="10" t="s">
        <v>2617</v>
      </c>
      <c r="C553" s="10" t="s">
        <v>1123</v>
      </c>
      <c r="D553" s="10" t="s">
        <v>205</v>
      </c>
      <c r="E553" s="10" t="s">
        <v>13</v>
      </c>
      <c r="F553" s="10" t="s">
        <v>78</v>
      </c>
      <c r="G553" s="11" t="s">
        <v>1124</v>
      </c>
      <c r="H553" s="11">
        <v>41529</v>
      </c>
      <c r="I553" s="50" t="s">
        <v>2929</v>
      </c>
      <c r="J553" s="12" t="s">
        <v>588</v>
      </c>
      <c r="K553" s="10" t="s">
        <v>78</v>
      </c>
      <c r="L553" s="15" t="s">
        <v>1122</v>
      </c>
      <c r="M553" s="13" t="s">
        <v>2408</v>
      </c>
      <c r="N553" s="13" t="s">
        <v>2427</v>
      </c>
      <c r="O553" s="59">
        <v>3.8767123287671232</v>
      </c>
      <c r="P553" s="57" t="s">
        <v>2948</v>
      </c>
      <c r="Q553" t="s">
        <v>2960</v>
      </c>
      <c r="R553">
        <v>1</v>
      </c>
    </row>
    <row r="554" spans="1:18" ht="19.149999999999999" customHeight="1" x14ac:dyDescent="0.25">
      <c r="A554" s="10">
        <v>553</v>
      </c>
      <c r="B554" s="10" t="s">
        <v>1122</v>
      </c>
      <c r="C554" s="10" t="s">
        <v>1123</v>
      </c>
      <c r="D554" s="10" t="s">
        <v>205</v>
      </c>
      <c r="E554" s="10" t="s">
        <v>13</v>
      </c>
      <c r="F554" s="10" t="s">
        <v>78</v>
      </c>
      <c r="G554" s="11" t="s">
        <v>1124</v>
      </c>
      <c r="H554" s="11">
        <v>41529</v>
      </c>
      <c r="I554" s="50" t="s">
        <v>2929</v>
      </c>
      <c r="J554" s="12" t="s">
        <v>588</v>
      </c>
      <c r="K554" s="10" t="s">
        <v>78</v>
      </c>
      <c r="L554" s="15" t="s">
        <v>1122</v>
      </c>
      <c r="M554" s="13" t="s">
        <v>2408</v>
      </c>
      <c r="N554" s="13" t="s">
        <v>2427</v>
      </c>
      <c r="O554" s="59">
        <v>3.8767123287671232</v>
      </c>
      <c r="P554" s="57" t="s">
        <v>2948</v>
      </c>
      <c r="Q554" t="s">
        <v>2960</v>
      </c>
      <c r="R554">
        <v>1</v>
      </c>
    </row>
    <row r="555" spans="1:18" ht="19.149999999999999" customHeight="1" x14ac:dyDescent="0.25">
      <c r="A555" s="10">
        <v>554</v>
      </c>
      <c r="B555" s="10" t="s">
        <v>1122</v>
      </c>
      <c r="C555" s="10" t="s">
        <v>1123</v>
      </c>
      <c r="D555" s="10" t="s">
        <v>205</v>
      </c>
      <c r="E555" s="10" t="s">
        <v>13</v>
      </c>
      <c r="F555" s="10" t="s">
        <v>78</v>
      </c>
      <c r="G555" s="11" t="s">
        <v>1124</v>
      </c>
      <c r="H555" s="11">
        <v>41529</v>
      </c>
      <c r="I555" s="50" t="s">
        <v>2929</v>
      </c>
      <c r="J555" s="12" t="s">
        <v>588</v>
      </c>
      <c r="K555" s="10" t="s">
        <v>78</v>
      </c>
      <c r="L555" s="15" t="s">
        <v>1122</v>
      </c>
      <c r="M555" s="13" t="s">
        <v>2408</v>
      </c>
      <c r="N555" s="13" t="s">
        <v>2427</v>
      </c>
      <c r="O555" s="59">
        <v>3.8767123287671232</v>
      </c>
      <c r="P555" s="57" t="s">
        <v>2948</v>
      </c>
      <c r="Q555" t="s">
        <v>2960</v>
      </c>
      <c r="R555">
        <v>1</v>
      </c>
    </row>
    <row r="556" spans="1:18" ht="19.149999999999999" customHeight="1" x14ac:dyDescent="0.25">
      <c r="A556" s="10">
        <v>555</v>
      </c>
      <c r="B556" s="38" t="s">
        <v>2832</v>
      </c>
      <c r="C556" s="10" t="s">
        <v>1126</v>
      </c>
      <c r="D556" s="10" t="s">
        <v>1127</v>
      </c>
      <c r="E556" s="10" t="s">
        <v>13</v>
      </c>
      <c r="F556" s="10" t="s">
        <v>96</v>
      </c>
      <c r="G556" s="11" t="s">
        <v>1128</v>
      </c>
      <c r="H556" s="11">
        <v>41382</v>
      </c>
      <c r="I556" s="50" t="s">
        <v>2929</v>
      </c>
      <c r="J556" s="12" t="s">
        <v>588</v>
      </c>
      <c r="K556" s="10" t="s">
        <v>96</v>
      </c>
      <c r="L556" s="15" t="s">
        <v>2833</v>
      </c>
      <c r="M556" s="36" t="s">
        <v>2408</v>
      </c>
      <c r="N556" s="13" t="s">
        <v>2427</v>
      </c>
      <c r="O556" s="59">
        <v>4.279452054794521</v>
      </c>
      <c r="P556" s="57" t="s">
        <v>2948</v>
      </c>
      <c r="Q556" t="s">
        <v>2960</v>
      </c>
      <c r="R556">
        <v>1</v>
      </c>
    </row>
    <row r="557" spans="1:18" ht="19.149999999999999" customHeight="1" x14ac:dyDescent="0.25">
      <c r="A557" s="10">
        <v>556</v>
      </c>
      <c r="B557" s="10" t="s">
        <v>1129</v>
      </c>
      <c r="C557" s="10" t="s">
        <v>1130</v>
      </c>
      <c r="D557" s="10" t="s">
        <v>445</v>
      </c>
      <c r="E557" s="10" t="s">
        <v>13</v>
      </c>
      <c r="F557" s="10" t="s">
        <v>34</v>
      </c>
      <c r="G557" s="11" t="s">
        <v>722</v>
      </c>
      <c r="H557" s="11">
        <v>42038</v>
      </c>
      <c r="I557" s="50" t="s">
        <v>2929</v>
      </c>
      <c r="J557" s="12" t="s">
        <v>588</v>
      </c>
      <c r="K557" s="10" t="s">
        <v>258</v>
      </c>
      <c r="L557" s="15" t="s">
        <v>2515</v>
      </c>
      <c r="M557" s="13" t="s">
        <v>2419</v>
      </c>
      <c r="N557" s="13" t="s">
        <v>2427</v>
      </c>
      <c r="O557" s="59">
        <v>2.4821917808219176</v>
      </c>
      <c r="P557" s="57" t="s">
        <v>2947</v>
      </c>
      <c r="Q557" t="s">
        <v>2960</v>
      </c>
      <c r="R557">
        <v>2</v>
      </c>
    </row>
    <row r="558" spans="1:18" ht="19.149999999999999" customHeight="1" x14ac:dyDescent="0.25">
      <c r="A558" s="10">
        <v>557</v>
      </c>
      <c r="B558" s="38" t="s">
        <v>2819</v>
      </c>
      <c r="C558" s="10" t="s">
        <v>1132</v>
      </c>
      <c r="D558" s="10" t="s">
        <v>1133</v>
      </c>
      <c r="E558" s="10" t="s">
        <v>13</v>
      </c>
      <c r="F558" s="10" t="s">
        <v>1134</v>
      </c>
      <c r="G558" s="11" t="s">
        <v>1135</v>
      </c>
      <c r="H558" s="11">
        <v>38792</v>
      </c>
      <c r="I558" s="50" t="s">
        <v>2929</v>
      </c>
      <c r="J558" s="12" t="s">
        <v>588</v>
      </c>
      <c r="K558" s="10" t="s">
        <v>1134</v>
      </c>
      <c r="L558" s="15" t="s">
        <v>2820</v>
      </c>
      <c r="M558" s="36" t="s">
        <v>2408</v>
      </c>
      <c r="N558" s="13" t="s">
        <v>2427</v>
      </c>
      <c r="O558" s="59">
        <v>11.375342465753425</v>
      </c>
      <c r="P558" s="57" t="s">
        <v>2949</v>
      </c>
      <c r="Q558" t="s">
        <v>2960</v>
      </c>
      <c r="R558">
        <v>1</v>
      </c>
    </row>
    <row r="559" spans="1:18" ht="19.149999999999999" customHeight="1" x14ac:dyDescent="0.25">
      <c r="A559" s="10">
        <v>558</v>
      </c>
      <c r="B559" s="10" t="s">
        <v>918</v>
      </c>
      <c r="C559" s="10" t="s">
        <v>1136</v>
      </c>
      <c r="D559" s="10" t="s">
        <v>820</v>
      </c>
      <c r="E559" s="10" t="s">
        <v>13</v>
      </c>
      <c r="F559" s="10" t="s">
        <v>303</v>
      </c>
      <c r="G559" s="11" t="s">
        <v>1137</v>
      </c>
      <c r="H559" s="11">
        <v>38210</v>
      </c>
      <c r="I559" s="50" t="s">
        <v>2929</v>
      </c>
      <c r="J559" s="12" t="s">
        <v>588</v>
      </c>
      <c r="K559" s="10" t="s">
        <v>303</v>
      </c>
      <c r="L559" s="26" t="s">
        <v>2411</v>
      </c>
      <c r="M559" s="25" t="s">
        <v>2553</v>
      </c>
      <c r="N559" s="13" t="s">
        <v>2432</v>
      </c>
      <c r="O559" s="59">
        <v>12.96986301369863</v>
      </c>
      <c r="P559" s="57" t="s">
        <v>2949</v>
      </c>
      <c r="Q559" t="s">
        <v>2960</v>
      </c>
      <c r="R559">
        <v>2</v>
      </c>
    </row>
    <row r="560" spans="1:18" ht="19.149999999999999" customHeight="1" x14ac:dyDescent="0.25">
      <c r="A560" s="10">
        <v>559</v>
      </c>
      <c r="B560" s="10" t="s">
        <v>1131</v>
      </c>
      <c r="C560" s="10" t="s">
        <v>1132</v>
      </c>
      <c r="D560" s="10" t="s">
        <v>1133</v>
      </c>
      <c r="E560" s="10" t="s">
        <v>13</v>
      </c>
      <c r="F560" s="10" t="s">
        <v>1090</v>
      </c>
      <c r="G560" s="11" t="s">
        <v>1138</v>
      </c>
      <c r="H560" s="11">
        <v>41071</v>
      </c>
      <c r="I560" s="50" t="s">
        <v>2929</v>
      </c>
      <c r="J560" s="12" t="s">
        <v>588</v>
      </c>
      <c r="K560" s="10" t="s">
        <v>1090</v>
      </c>
      <c r="L560" s="15" t="s">
        <v>2820</v>
      </c>
      <c r="M560" s="36" t="s">
        <v>2408</v>
      </c>
      <c r="N560" s="13" t="s">
        <v>2427</v>
      </c>
      <c r="O560" s="59">
        <v>5.1315068493150688</v>
      </c>
      <c r="P560" s="57" t="s">
        <v>2948</v>
      </c>
      <c r="Q560" t="s">
        <v>2960</v>
      </c>
      <c r="R560">
        <v>1</v>
      </c>
    </row>
    <row r="561" spans="1:18" ht="19.149999999999999" customHeight="1" x14ac:dyDescent="0.25">
      <c r="A561" s="10">
        <v>560</v>
      </c>
      <c r="B561" s="10" t="s">
        <v>1139</v>
      </c>
      <c r="C561" s="10" t="s">
        <v>1140</v>
      </c>
      <c r="D561" s="10" t="s">
        <v>1141</v>
      </c>
      <c r="E561" s="10" t="s">
        <v>13</v>
      </c>
      <c r="F561" s="10" t="s">
        <v>464</v>
      </c>
      <c r="G561" s="11" t="s">
        <v>912</v>
      </c>
      <c r="H561" s="11">
        <v>37773</v>
      </c>
      <c r="I561" s="50" t="s">
        <v>2929</v>
      </c>
      <c r="J561" s="12" t="s">
        <v>588</v>
      </c>
      <c r="K561" s="10" t="s">
        <v>2980</v>
      </c>
      <c r="L561" s="15" t="s">
        <v>1139</v>
      </c>
      <c r="M561" s="40" t="s">
        <v>2902</v>
      </c>
      <c r="N561" s="13" t="s">
        <v>2427</v>
      </c>
      <c r="O561" s="59">
        <v>14.167123287671233</v>
      </c>
      <c r="P561" s="57" t="s">
        <v>2949</v>
      </c>
      <c r="Q561" t="s">
        <v>2960</v>
      </c>
      <c r="R561">
        <v>2</v>
      </c>
    </row>
    <row r="562" spans="1:18" ht="19.149999999999999" customHeight="1" x14ac:dyDescent="0.25">
      <c r="A562" s="10">
        <v>561</v>
      </c>
      <c r="B562" s="10" t="s">
        <v>1139</v>
      </c>
      <c r="C562" s="10" t="s">
        <v>1142</v>
      </c>
      <c r="D562" s="10" t="s">
        <v>1141</v>
      </c>
      <c r="E562" s="10" t="s">
        <v>13</v>
      </c>
      <c r="F562" s="10" t="s">
        <v>464</v>
      </c>
      <c r="G562" s="11" t="s">
        <v>1046</v>
      </c>
      <c r="H562" s="11">
        <v>36979</v>
      </c>
      <c r="I562" s="50" t="s">
        <v>2929</v>
      </c>
      <c r="J562" s="12" t="s">
        <v>588</v>
      </c>
      <c r="K562" s="10" t="s">
        <v>2980</v>
      </c>
      <c r="L562" s="15" t="s">
        <v>1139</v>
      </c>
      <c r="M562" s="40" t="s">
        <v>2902</v>
      </c>
      <c r="N562" s="13" t="s">
        <v>2427</v>
      </c>
      <c r="O562" s="59">
        <v>16.342465753424658</v>
      </c>
      <c r="P562" s="57" t="s">
        <v>2949</v>
      </c>
      <c r="Q562" t="s">
        <v>2960</v>
      </c>
      <c r="R562">
        <v>2</v>
      </c>
    </row>
    <row r="563" spans="1:18" ht="19.149999999999999" customHeight="1" x14ac:dyDescent="0.25">
      <c r="A563" s="10">
        <v>562</v>
      </c>
      <c r="B563" s="10" t="s">
        <v>1122</v>
      </c>
      <c r="C563" s="10" t="s">
        <v>1143</v>
      </c>
      <c r="D563" s="10" t="s">
        <v>205</v>
      </c>
      <c r="E563" s="10" t="s">
        <v>13</v>
      </c>
      <c r="F563" s="10" t="s">
        <v>78</v>
      </c>
      <c r="G563" s="11" t="s">
        <v>827</v>
      </c>
      <c r="H563" s="11">
        <v>42874</v>
      </c>
      <c r="I563" s="47" t="s">
        <v>2928</v>
      </c>
      <c r="J563" s="12" t="s">
        <v>730</v>
      </c>
      <c r="K563" s="10" t="s">
        <v>78</v>
      </c>
      <c r="L563" s="15" t="s">
        <v>1122</v>
      </c>
      <c r="M563" s="13" t="s">
        <v>2408</v>
      </c>
      <c r="N563" s="13" t="s">
        <v>2427</v>
      </c>
      <c r="O563" s="59">
        <v>0.19178082191780821</v>
      </c>
      <c r="P563" s="57" t="s">
        <v>2946</v>
      </c>
      <c r="Q563" t="s">
        <v>2960</v>
      </c>
      <c r="R563">
        <v>1</v>
      </c>
    </row>
    <row r="564" spans="1:18" ht="19.149999999999999" customHeight="1" x14ac:dyDescent="0.25">
      <c r="A564" s="10">
        <v>563</v>
      </c>
      <c r="B564" s="10" t="s">
        <v>1122</v>
      </c>
      <c r="C564" s="10" t="s">
        <v>1143</v>
      </c>
      <c r="D564" s="10" t="s">
        <v>205</v>
      </c>
      <c r="E564" s="10" t="s">
        <v>13</v>
      </c>
      <c r="F564" s="10" t="s">
        <v>78</v>
      </c>
      <c r="G564" s="11" t="s">
        <v>827</v>
      </c>
      <c r="H564" s="11">
        <v>42874</v>
      </c>
      <c r="I564" s="47" t="s">
        <v>2928</v>
      </c>
      <c r="J564" s="12" t="s">
        <v>730</v>
      </c>
      <c r="K564" s="10" t="s">
        <v>78</v>
      </c>
      <c r="L564" s="15" t="s">
        <v>1122</v>
      </c>
      <c r="M564" s="13" t="s">
        <v>2408</v>
      </c>
      <c r="N564" s="13" t="s">
        <v>2427</v>
      </c>
      <c r="O564" s="59">
        <v>0.19178082191780821</v>
      </c>
      <c r="P564" s="57" t="s">
        <v>2946</v>
      </c>
      <c r="Q564" t="s">
        <v>2960</v>
      </c>
      <c r="R564">
        <v>1</v>
      </c>
    </row>
    <row r="565" spans="1:18" ht="19.149999999999999" customHeight="1" x14ac:dyDescent="0.25">
      <c r="A565" s="10">
        <v>564</v>
      </c>
      <c r="B565" s="10" t="s">
        <v>1122</v>
      </c>
      <c r="C565" s="10" t="s">
        <v>1143</v>
      </c>
      <c r="D565" s="10" t="s">
        <v>205</v>
      </c>
      <c r="E565" s="10" t="s">
        <v>13</v>
      </c>
      <c r="F565" s="10" t="s">
        <v>78</v>
      </c>
      <c r="G565" s="11" t="s">
        <v>827</v>
      </c>
      <c r="H565" s="11">
        <v>42874</v>
      </c>
      <c r="I565" s="47" t="s">
        <v>2928</v>
      </c>
      <c r="J565" s="12" t="s">
        <v>730</v>
      </c>
      <c r="K565" s="10" t="s">
        <v>78</v>
      </c>
      <c r="L565" s="15" t="s">
        <v>1122</v>
      </c>
      <c r="M565" s="13" t="s">
        <v>2408</v>
      </c>
      <c r="N565" s="13" t="s">
        <v>2427</v>
      </c>
      <c r="O565" s="59">
        <v>0.19178082191780821</v>
      </c>
      <c r="P565" s="57" t="s">
        <v>2946</v>
      </c>
      <c r="Q565" t="s">
        <v>2960</v>
      </c>
      <c r="R565">
        <v>1</v>
      </c>
    </row>
    <row r="566" spans="1:18" ht="19.149999999999999" customHeight="1" x14ac:dyDescent="0.25">
      <c r="A566" s="10">
        <v>565</v>
      </c>
      <c r="B566" s="38" t="s">
        <v>2617</v>
      </c>
      <c r="C566" s="10" t="s">
        <v>1143</v>
      </c>
      <c r="D566" s="10" t="s">
        <v>205</v>
      </c>
      <c r="E566" s="10" t="s">
        <v>13</v>
      </c>
      <c r="F566" s="10" t="s">
        <v>82</v>
      </c>
      <c r="G566" s="11" t="s">
        <v>827</v>
      </c>
      <c r="H566" s="11">
        <v>42874</v>
      </c>
      <c r="I566" s="47" t="s">
        <v>2928</v>
      </c>
      <c r="J566" s="12" t="s">
        <v>730</v>
      </c>
      <c r="K566" s="10" t="s">
        <v>82</v>
      </c>
      <c r="L566" s="15" t="s">
        <v>2831</v>
      </c>
      <c r="M566" s="36" t="s">
        <v>2408</v>
      </c>
      <c r="N566" s="36" t="s">
        <v>2428</v>
      </c>
      <c r="O566" s="59">
        <v>0.19178082191780821</v>
      </c>
      <c r="P566" s="57" t="s">
        <v>2946</v>
      </c>
      <c r="Q566" t="s">
        <v>2960</v>
      </c>
      <c r="R566">
        <v>1</v>
      </c>
    </row>
    <row r="567" spans="1:18" ht="19.149999999999999" customHeight="1" x14ac:dyDescent="0.25">
      <c r="A567" s="10">
        <v>566</v>
      </c>
      <c r="B567" s="10" t="s">
        <v>1144</v>
      </c>
      <c r="C567" s="10" t="s">
        <v>1145</v>
      </c>
      <c r="D567" s="10" t="s">
        <v>402</v>
      </c>
      <c r="E567" s="10" t="s">
        <v>13</v>
      </c>
      <c r="F567" s="10" t="s">
        <v>640</v>
      </c>
      <c r="G567" s="11" t="s">
        <v>1146</v>
      </c>
      <c r="H567" s="11">
        <v>39290</v>
      </c>
      <c r="I567" s="50" t="s">
        <v>2929</v>
      </c>
      <c r="J567" s="12" t="s">
        <v>588</v>
      </c>
      <c r="K567" s="10" t="s">
        <v>640</v>
      </c>
      <c r="L567" s="34" t="s">
        <v>1144</v>
      </c>
      <c r="M567" s="36" t="s">
        <v>2553</v>
      </c>
      <c r="N567" s="13" t="s">
        <v>2432</v>
      </c>
      <c r="O567" s="59">
        <v>10.010958904109589</v>
      </c>
      <c r="P567" s="57" t="s">
        <v>2949</v>
      </c>
      <c r="Q567" t="s">
        <v>2960</v>
      </c>
      <c r="R567">
        <v>2</v>
      </c>
    </row>
    <row r="568" spans="1:18" ht="19.149999999999999" customHeight="1" x14ac:dyDescent="0.25">
      <c r="A568" s="10">
        <v>567</v>
      </c>
      <c r="B568" s="10" t="s">
        <v>733</v>
      </c>
      <c r="C568" s="10" t="s">
        <v>1147</v>
      </c>
      <c r="D568" s="10" t="s">
        <v>573</v>
      </c>
      <c r="E568" s="10" t="s">
        <v>13</v>
      </c>
      <c r="F568" s="10" t="s">
        <v>223</v>
      </c>
      <c r="G568" s="11" t="s">
        <v>551</v>
      </c>
      <c r="H568" s="11">
        <v>38072</v>
      </c>
      <c r="I568" s="50" t="s">
        <v>2929</v>
      </c>
      <c r="J568" s="12" t="s">
        <v>588</v>
      </c>
      <c r="K568" s="10" t="s">
        <v>223</v>
      </c>
      <c r="L568" s="15" t="s">
        <v>2747</v>
      </c>
      <c r="M568" s="13" t="s">
        <v>2553</v>
      </c>
      <c r="N568" s="13" t="s">
        <v>2427</v>
      </c>
      <c r="O568" s="59">
        <v>13.347945205479451</v>
      </c>
      <c r="P568" s="57" t="s">
        <v>2949</v>
      </c>
      <c r="Q568" t="s">
        <v>2960</v>
      </c>
      <c r="R568">
        <v>2</v>
      </c>
    </row>
    <row r="569" spans="1:18" ht="19.149999999999999" customHeight="1" x14ac:dyDescent="0.25">
      <c r="A569" s="10">
        <v>568</v>
      </c>
      <c r="B569" s="10" t="s">
        <v>1148</v>
      </c>
      <c r="C569" s="10" t="s">
        <v>1149</v>
      </c>
      <c r="D569" s="10" t="s">
        <v>1114</v>
      </c>
      <c r="E569" s="10" t="s">
        <v>13</v>
      </c>
      <c r="F569" s="10" t="s">
        <v>607</v>
      </c>
      <c r="G569" s="11" t="s">
        <v>152</v>
      </c>
      <c r="H569" s="11">
        <v>40710</v>
      </c>
      <c r="I569" s="50" t="s">
        <v>2929</v>
      </c>
      <c r="J569" s="12" t="s">
        <v>21</v>
      </c>
      <c r="K569" s="10" t="s">
        <v>607</v>
      </c>
      <c r="L569" s="15" t="s">
        <v>2463</v>
      </c>
      <c r="M569" s="13" t="s">
        <v>2408</v>
      </c>
      <c r="N569" s="13" t="s">
        <v>2427</v>
      </c>
      <c r="O569" s="59">
        <v>6.1205479452054794</v>
      </c>
      <c r="P569" s="57" t="s">
        <v>2948</v>
      </c>
      <c r="Q569" t="s">
        <v>2960</v>
      </c>
      <c r="R569">
        <v>1</v>
      </c>
    </row>
    <row r="570" spans="1:18" ht="19.149999999999999" customHeight="1" x14ac:dyDescent="0.25">
      <c r="A570" s="10">
        <v>569</v>
      </c>
      <c r="B570" s="10" t="s">
        <v>1148</v>
      </c>
      <c r="C570" s="10" t="s">
        <v>1149</v>
      </c>
      <c r="D570" s="10" t="s">
        <v>1114</v>
      </c>
      <c r="E570" s="10" t="s">
        <v>13</v>
      </c>
      <c r="F570" s="10" t="s">
        <v>143</v>
      </c>
      <c r="G570" s="11" t="s">
        <v>152</v>
      </c>
      <c r="H570" s="11">
        <v>40710</v>
      </c>
      <c r="I570" s="50" t="s">
        <v>2929</v>
      </c>
      <c r="J570" s="12" t="s">
        <v>588</v>
      </c>
      <c r="K570" s="10" t="s">
        <v>143</v>
      </c>
      <c r="L570" s="15" t="s">
        <v>2540</v>
      </c>
      <c r="M570" s="13" t="s">
        <v>2408</v>
      </c>
      <c r="N570" s="13" t="s">
        <v>2427</v>
      </c>
      <c r="O570" s="59">
        <v>6.1205479452054794</v>
      </c>
      <c r="P570" s="57" t="s">
        <v>2948</v>
      </c>
      <c r="Q570" t="s">
        <v>2960</v>
      </c>
      <c r="R570">
        <v>1</v>
      </c>
    </row>
    <row r="571" spans="1:18" ht="19.149999999999999" customHeight="1" x14ac:dyDescent="0.25">
      <c r="A571" s="10">
        <v>570</v>
      </c>
      <c r="B571" s="10" t="s">
        <v>1150</v>
      </c>
      <c r="C571" s="10" t="s">
        <v>1151</v>
      </c>
      <c r="D571" s="10" t="s">
        <v>1127</v>
      </c>
      <c r="E571" s="10" t="s">
        <v>13</v>
      </c>
      <c r="F571" s="10" t="s">
        <v>34</v>
      </c>
      <c r="G571" s="11" t="s">
        <v>1152</v>
      </c>
      <c r="H571" s="11">
        <v>40812</v>
      </c>
      <c r="I571" s="50" t="s">
        <v>2929</v>
      </c>
      <c r="J571" s="12" t="s">
        <v>588</v>
      </c>
      <c r="K571" s="10" t="s">
        <v>34</v>
      </c>
      <c r="L571" s="33" t="s">
        <v>2711</v>
      </c>
      <c r="M571" s="31" t="s">
        <v>2408</v>
      </c>
      <c r="N571" s="13" t="s">
        <v>2427</v>
      </c>
      <c r="O571" s="59">
        <v>5.8410958904109593</v>
      </c>
      <c r="P571" s="57" t="s">
        <v>2948</v>
      </c>
      <c r="Q571" t="s">
        <v>2960</v>
      </c>
      <c r="R571">
        <v>1</v>
      </c>
    </row>
    <row r="572" spans="1:18" ht="19.149999999999999" customHeight="1" x14ac:dyDescent="0.25">
      <c r="A572" s="10">
        <v>571</v>
      </c>
      <c r="B572" s="10" t="s">
        <v>578</v>
      </c>
      <c r="C572" s="10" t="s">
        <v>1154</v>
      </c>
      <c r="D572" s="10" t="s">
        <v>1155</v>
      </c>
      <c r="E572" s="10" t="s">
        <v>13</v>
      </c>
      <c r="F572" s="10" t="s">
        <v>191</v>
      </c>
      <c r="G572" s="11" t="s">
        <v>48</v>
      </c>
      <c r="H572" s="11">
        <v>40689</v>
      </c>
      <c r="I572" s="50" t="s">
        <v>2929</v>
      </c>
      <c r="J572" s="12" t="s">
        <v>588</v>
      </c>
      <c r="K572" s="10" t="s">
        <v>191</v>
      </c>
      <c r="L572" s="37" t="s">
        <v>2449</v>
      </c>
      <c r="M572" s="36" t="s">
        <v>2892</v>
      </c>
      <c r="N572" s="13" t="s">
        <v>2427</v>
      </c>
      <c r="O572" s="59">
        <v>6.1780821917808222</v>
      </c>
      <c r="P572" s="57" t="s">
        <v>2948</v>
      </c>
      <c r="Q572" t="s">
        <v>2960</v>
      </c>
      <c r="R572">
        <v>1</v>
      </c>
    </row>
    <row r="573" spans="1:18" ht="19.149999999999999" customHeight="1" x14ac:dyDescent="0.25">
      <c r="A573" s="10">
        <v>572</v>
      </c>
      <c r="B573" s="10" t="s">
        <v>1156</v>
      </c>
      <c r="C573" s="10" t="s">
        <v>1157</v>
      </c>
      <c r="D573" s="10" t="s">
        <v>896</v>
      </c>
      <c r="E573" s="10" t="s">
        <v>13</v>
      </c>
      <c r="F573" s="10" t="s">
        <v>437</v>
      </c>
      <c r="G573" s="11" t="s">
        <v>1158</v>
      </c>
      <c r="H573" s="11">
        <v>42432</v>
      </c>
      <c r="I573" s="47" t="s">
        <v>2928</v>
      </c>
      <c r="J573" s="12" t="s">
        <v>1159</v>
      </c>
      <c r="K573" s="10" t="s">
        <v>437</v>
      </c>
      <c r="L573" s="20" t="s">
        <v>2453</v>
      </c>
      <c r="M573" s="13" t="s">
        <v>2553</v>
      </c>
      <c r="N573" s="13" t="s">
        <v>2432</v>
      </c>
      <c r="O573" s="59">
        <v>1.4027397260273973</v>
      </c>
      <c r="P573" s="57" t="s">
        <v>2946</v>
      </c>
      <c r="Q573" t="s">
        <v>2960</v>
      </c>
      <c r="R573">
        <v>2</v>
      </c>
    </row>
    <row r="574" spans="1:18" ht="19.149999999999999" customHeight="1" x14ac:dyDescent="0.25">
      <c r="A574" s="10">
        <v>573</v>
      </c>
      <c r="B574" s="10" t="s">
        <v>1156</v>
      </c>
      <c r="C574" s="10" t="s">
        <v>1157</v>
      </c>
      <c r="D574" s="10" t="s">
        <v>896</v>
      </c>
      <c r="E574" s="10" t="s">
        <v>13</v>
      </c>
      <c r="F574" s="10" t="s">
        <v>437</v>
      </c>
      <c r="G574" s="11" t="s">
        <v>1158</v>
      </c>
      <c r="H574" s="11">
        <v>42432</v>
      </c>
      <c r="I574" s="47" t="s">
        <v>2928</v>
      </c>
      <c r="J574" s="12" t="s">
        <v>1159</v>
      </c>
      <c r="K574" s="10" t="s">
        <v>437</v>
      </c>
      <c r="L574" s="20" t="s">
        <v>2453</v>
      </c>
      <c r="M574" s="13" t="s">
        <v>2553</v>
      </c>
      <c r="N574" s="13" t="s">
        <v>2432</v>
      </c>
      <c r="O574" s="59">
        <v>1.4027397260273973</v>
      </c>
      <c r="P574" s="57" t="s">
        <v>2946</v>
      </c>
      <c r="Q574" t="s">
        <v>2960</v>
      </c>
      <c r="R574">
        <v>2</v>
      </c>
    </row>
    <row r="575" spans="1:18" ht="19.149999999999999" customHeight="1" x14ac:dyDescent="0.25">
      <c r="A575" s="10">
        <v>574</v>
      </c>
      <c r="B575" s="10" t="s">
        <v>894</v>
      </c>
      <c r="C575" s="10" t="s">
        <v>1160</v>
      </c>
      <c r="D575" s="10" t="s">
        <v>896</v>
      </c>
      <c r="E575" s="10" t="s">
        <v>13</v>
      </c>
      <c r="F575" s="10" t="s">
        <v>437</v>
      </c>
      <c r="G575" s="11" t="s">
        <v>1161</v>
      </c>
      <c r="H575" s="11">
        <v>42242</v>
      </c>
      <c r="I575" s="50" t="s">
        <v>2929</v>
      </c>
      <c r="J575" s="12" t="s">
        <v>21</v>
      </c>
      <c r="K575" s="10" t="s">
        <v>437</v>
      </c>
      <c r="L575" s="20" t="s">
        <v>2453</v>
      </c>
      <c r="M575" s="13" t="s">
        <v>2553</v>
      </c>
      <c r="N575" s="13" t="s">
        <v>2432</v>
      </c>
      <c r="O575" s="59">
        <v>1.9232876712328768</v>
      </c>
      <c r="P575" s="57" t="s">
        <v>2947</v>
      </c>
      <c r="Q575" t="s">
        <v>2960</v>
      </c>
      <c r="R575">
        <v>2</v>
      </c>
    </row>
    <row r="576" spans="1:18" ht="19.149999999999999" customHeight="1" x14ac:dyDescent="0.25">
      <c r="A576" s="10">
        <v>575</v>
      </c>
      <c r="B576" s="10" t="s">
        <v>894</v>
      </c>
      <c r="C576" s="10" t="s">
        <v>1160</v>
      </c>
      <c r="D576" s="10" t="s">
        <v>896</v>
      </c>
      <c r="E576" s="10" t="s">
        <v>13</v>
      </c>
      <c r="F576" s="10" t="s">
        <v>437</v>
      </c>
      <c r="G576" s="11" t="s">
        <v>1161</v>
      </c>
      <c r="H576" s="11">
        <v>42242</v>
      </c>
      <c r="I576" s="50" t="s">
        <v>2929</v>
      </c>
      <c r="J576" s="12" t="s">
        <v>588</v>
      </c>
      <c r="K576" s="10" t="s">
        <v>437</v>
      </c>
      <c r="L576" s="20" t="s">
        <v>2453</v>
      </c>
      <c r="M576" s="13" t="s">
        <v>2553</v>
      </c>
      <c r="N576" s="13" t="s">
        <v>2432</v>
      </c>
      <c r="O576" s="59">
        <v>1.9232876712328768</v>
      </c>
      <c r="P576" s="57" t="s">
        <v>2947</v>
      </c>
      <c r="Q576" t="s">
        <v>2960</v>
      </c>
      <c r="R576">
        <v>2</v>
      </c>
    </row>
    <row r="577" spans="1:18" ht="19.149999999999999" customHeight="1" x14ac:dyDescent="0.25">
      <c r="A577" s="10">
        <v>576</v>
      </c>
      <c r="B577" s="10" t="s">
        <v>1162</v>
      </c>
      <c r="C577" s="10" t="s">
        <v>1163</v>
      </c>
      <c r="D577" s="10" t="s">
        <v>1164</v>
      </c>
      <c r="E577" s="10" t="s">
        <v>13</v>
      </c>
      <c r="F577" s="10" t="s">
        <v>14</v>
      </c>
      <c r="G577" s="11" t="s">
        <v>1165</v>
      </c>
      <c r="H577" s="11">
        <v>42122</v>
      </c>
      <c r="I577" s="50" t="s">
        <v>2929</v>
      </c>
      <c r="J577" s="12" t="s">
        <v>588</v>
      </c>
      <c r="K577" s="10" t="s">
        <v>14</v>
      </c>
      <c r="L577" s="15" t="s">
        <v>2482</v>
      </c>
      <c r="M577" s="62" t="s">
        <v>2965</v>
      </c>
      <c r="N577" s="13" t="s">
        <v>2427</v>
      </c>
      <c r="O577" s="59">
        <v>2.2520547945205478</v>
      </c>
      <c r="P577" s="57" t="s">
        <v>2947</v>
      </c>
      <c r="Q577" t="s">
        <v>2961</v>
      </c>
    </row>
    <row r="578" spans="1:18" ht="19.149999999999999" customHeight="1" x14ac:dyDescent="0.25">
      <c r="A578" s="10">
        <v>577</v>
      </c>
      <c r="B578" s="10" t="s">
        <v>578</v>
      </c>
      <c r="C578" s="10" t="s">
        <v>1167</v>
      </c>
      <c r="D578" s="10" t="s">
        <v>213</v>
      </c>
      <c r="E578" s="10" t="s">
        <v>13</v>
      </c>
      <c r="F578" s="10" t="s">
        <v>191</v>
      </c>
      <c r="G578" s="11" t="s">
        <v>1168</v>
      </c>
      <c r="H578" s="11">
        <v>41232</v>
      </c>
      <c r="I578" s="50" t="s">
        <v>2929</v>
      </c>
      <c r="J578" s="12" t="s">
        <v>588</v>
      </c>
      <c r="K578" s="10" t="s">
        <v>191</v>
      </c>
      <c r="L578" s="37" t="s">
        <v>2449</v>
      </c>
      <c r="M578" s="36" t="s">
        <v>2892</v>
      </c>
      <c r="N578" s="13" t="s">
        <v>2427</v>
      </c>
      <c r="O578" s="59">
        <v>4.6904109589041099</v>
      </c>
      <c r="P578" s="57" t="s">
        <v>2948</v>
      </c>
      <c r="Q578" t="s">
        <v>2960</v>
      </c>
      <c r="R578">
        <v>1</v>
      </c>
    </row>
    <row r="579" spans="1:18" ht="19.149999999999999" customHeight="1" x14ac:dyDescent="0.25">
      <c r="A579" s="10">
        <v>578</v>
      </c>
      <c r="B579" s="10" t="s">
        <v>578</v>
      </c>
      <c r="C579" s="10" t="s">
        <v>1167</v>
      </c>
      <c r="D579" s="10" t="s">
        <v>213</v>
      </c>
      <c r="E579" s="10" t="s">
        <v>13</v>
      </c>
      <c r="F579" s="10" t="s">
        <v>191</v>
      </c>
      <c r="G579" s="11" t="s">
        <v>1168</v>
      </c>
      <c r="H579" s="11">
        <v>41232</v>
      </c>
      <c r="I579" s="50" t="s">
        <v>2929</v>
      </c>
      <c r="J579" s="12" t="s">
        <v>588</v>
      </c>
      <c r="K579" s="10" t="s">
        <v>191</v>
      </c>
      <c r="L579" s="37" t="s">
        <v>2449</v>
      </c>
      <c r="M579" s="36" t="s">
        <v>2892</v>
      </c>
      <c r="N579" s="13" t="s">
        <v>2427</v>
      </c>
      <c r="O579" s="59">
        <v>4.6904109589041099</v>
      </c>
      <c r="P579" s="57" t="s">
        <v>2948</v>
      </c>
      <c r="Q579" t="s">
        <v>2960</v>
      </c>
      <c r="R579">
        <v>1</v>
      </c>
    </row>
    <row r="580" spans="1:18" ht="19.149999999999999" customHeight="1" x14ac:dyDescent="0.25">
      <c r="A580" s="10">
        <v>579</v>
      </c>
      <c r="B580" s="27" t="s">
        <v>2659</v>
      </c>
      <c r="C580" s="10" t="s">
        <v>1169</v>
      </c>
      <c r="D580" s="10" t="s">
        <v>1170</v>
      </c>
      <c r="E580" s="10" t="s">
        <v>13</v>
      </c>
      <c r="F580" s="10" t="s">
        <v>261</v>
      </c>
      <c r="G580" s="11" t="s">
        <v>418</v>
      </c>
      <c r="H580" s="11">
        <v>40778</v>
      </c>
      <c r="I580" s="50" t="s">
        <v>2929</v>
      </c>
      <c r="J580" s="12" t="s">
        <v>588</v>
      </c>
      <c r="K580" s="10" t="s">
        <v>261</v>
      </c>
      <c r="L580" s="15" t="s">
        <v>645</v>
      </c>
      <c r="M580" s="25" t="s">
        <v>2555</v>
      </c>
      <c r="N580" s="13" t="s">
        <v>2427</v>
      </c>
      <c r="O580" s="59">
        <v>5.934246575342466</v>
      </c>
      <c r="P580" s="57" t="s">
        <v>2948</v>
      </c>
      <c r="Q580" t="s">
        <v>2960</v>
      </c>
      <c r="R580">
        <v>1</v>
      </c>
    </row>
    <row r="581" spans="1:18" ht="19.149999999999999" customHeight="1" x14ac:dyDescent="0.25">
      <c r="A581" s="10">
        <v>580</v>
      </c>
      <c r="B581" s="10" t="s">
        <v>645</v>
      </c>
      <c r="C581" s="10" t="s">
        <v>1169</v>
      </c>
      <c r="D581" s="10" t="s">
        <v>1170</v>
      </c>
      <c r="E581" s="10" t="s">
        <v>13</v>
      </c>
      <c r="F581" s="10" t="s">
        <v>261</v>
      </c>
      <c r="G581" s="11" t="s">
        <v>26</v>
      </c>
      <c r="H581" s="11">
        <v>40690</v>
      </c>
      <c r="I581" s="50" t="s">
        <v>2929</v>
      </c>
      <c r="J581" s="12" t="s">
        <v>588</v>
      </c>
      <c r="K581" s="10" t="s">
        <v>261</v>
      </c>
      <c r="L581" s="15" t="s">
        <v>645</v>
      </c>
      <c r="M581" s="25" t="s">
        <v>2555</v>
      </c>
      <c r="N581" s="13" t="s">
        <v>2427</v>
      </c>
      <c r="O581" s="59">
        <v>6.1753424657534248</v>
      </c>
      <c r="P581" s="57" t="s">
        <v>2948</v>
      </c>
      <c r="Q581" t="s">
        <v>2960</v>
      </c>
      <c r="R581">
        <v>1</v>
      </c>
    </row>
    <row r="582" spans="1:18" ht="19.149999999999999" customHeight="1" x14ac:dyDescent="0.25">
      <c r="A582" s="10">
        <v>581</v>
      </c>
      <c r="B582" s="10" t="s">
        <v>645</v>
      </c>
      <c r="C582" s="10" t="s">
        <v>1169</v>
      </c>
      <c r="D582" s="10" t="s">
        <v>1170</v>
      </c>
      <c r="E582" s="10" t="s">
        <v>13</v>
      </c>
      <c r="F582" s="10" t="s">
        <v>261</v>
      </c>
      <c r="G582" s="11" t="s">
        <v>26</v>
      </c>
      <c r="H582" s="11">
        <v>40690</v>
      </c>
      <c r="I582" s="50" t="s">
        <v>2929</v>
      </c>
      <c r="J582" s="12" t="s">
        <v>21</v>
      </c>
      <c r="K582" s="10" t="s">
        <v>261</v>
      </c>
      <c r="L582" s="15" t="s">
        <v>645</v>
      </c>
      <c r="M582" s="25" t="s">
        <v>2555</v>
      </c>
      <c r="N582" s="13" t="s">
        <v>2427</v>
      </c>
      <c r="O582" s="59">
        <v>6.1753424657534248</v>
      </c>
      <c r="P582" s="57" t="s">
        <v>2948</v>
      </c>
      <c r="Q582" t="s">
        <v>2960</v>
      </c>
      <c r="R582">
        <v>1</v>
      </c>
    </row>
    <row r="583" spans="1:18" ht="19.149999999999999" customHeight="1" x14ac:dyDescent="0.25">
      <c r="A583" s="10">
        <v>582</v>
      </c>
      <c r="B583" s="10" t="s">
        <v>645</v>
      </c>
      <c r="C583" s="10" t="s">
        <v>1169</v>
      </c>
      <c r="D583" s="10" t="s">
        <v>1170</v>
      </c>
      <c r="E583" s="10" t="s">
        <v>13</v>
      </c>
      <c r="F583" s="10" t="s">
        <v>261</v>
      </c>
      <c r="G583" s="11" t="s">
        <v>26</v>
      </c>
      <c r="H583" s="11">
        <v>40690</v>
      </c>
      <c r="I583" s="50" t="s">
        <v>2929</v>
      </c>
      <c r="J583" s="12" t="s">
        <v>21</v>
      </c>
      <c r="K583" s="10" t="s">
        <v>261</v>
      </c>
      <c r="L583" s="15" t="s">
        <v>645</v>
      </c>
      <c r="M583" s="25" t="s">
        <v>2555</v>
      </c>
      <c r="N583" s="13" t="s">
        <v>2427</v>
      </c>
      <c r="O583" s="59">
        <v>6.1753424657534248</v>
      </c>
      <c r="P583" s="57" t="s">
        <v>2948</v>
      </c>
      <c r="Q583" t="s">
        <v>2960</v>
      </c>
      <c r="R583">
        <v>1</v>
      </c>
    </row>
    <row r="584" spans="1:18" ht="19.149999999999999" customHeight="1" x14ac:dyDescent="0.25">
      <c r="A584" s="10">
        <v>583</v>
      </c>
      <c r="B584" s="10" t="s">
        <v>645</v>
      </c>
      <c r="C584" s="10" t="s">
        <v>1169</v>
      </c>
      <c r="D584" s="10" t="s">
        <v>1170</v>
      </c>
      <c r="E584" s="10" t="s">
        <v>13</v>
      </c>
      <c r="F584" s="10" t="s">
        <v>261</v>
      </c>
      <c r="G584" s="11" t="s">
        <v>26</v>
      </c>
      <c r="H584" s="11">
        <v>40690</v>
      </c>
      <c r="I584" s="50" t="s">
        <v>2929</v>
      </c>
      <c r="J584" s="12" t="s">
        <v>21</v>
      </c>
      <c r="K584" s="10" t="s">
        <v>261</v>
      </c>
      <c r="L584" s="15" t="s">
        <v>645</v>
      </c>
      <c r="M584" s="25" t="s">
        <v>2555</v>
      </c>
      <c r="N584" s="13" t="s">
        <v>2427</v>
      </c>
      <c r="O584" s="59">
        <v>6.1753424657534248</v>
      </c>
      <c r="P584" s="57" t="s">
        <v>2948</v>
      </c>
      <c r="Q584" t="s">
        <v>2960</v>
      </c>
      <c r="R584">
        <v>1</v>
      </c>
    </row>
    <row r="585" spans="1:18" ht="19.149999999999999" customHeight="1" x14ac:dyDescent="0.25">
      <c r="A585" s="10">
        <v>584</v>
      </c>
      <c r="B585" s="10" t="s">
        <v>645</v>
      </c>
      <c r="C585" s="10" t="s">
        <v>1169</v>
      </c>
      <c r="D585" s="10" t="s">
        <v>1170</v>
      </c>
      <c r="E585" s="10" t="s">
        <v>13</v>
      </c>
      <c r="F585" s="10" t="s">
        <v>261</v>
      </c>
      <c r="G585" s="11" t="s">
        <v>26</v>
      </c>
      <c r="H585" s="11">
        <v>40690</v>
      </c>
      <c r="I585" s="50" t="s">
        <v>2929</v>
      </c>
      <c r="J585" s="12" t="s">
        <v>21</v>
      </c>
      <c r="K585" s="10" t="s">
        <v>261</v>
      </c>
      <c r="L585" s="15" t="s">
        <v>645</v>
      </c>
      <c r="M585" s="25" t="s">
        <v>2555</v>
      </c>
      <c r="N585" s="13" t="s">
        <v>2427</v>
      </c>
      <c r="O585" s="59">
        <v>6.1753424657534248</v>
      </c>
      <c r="P585" s="57" t="s">
        <v>2948</v>
      </c>
      <c r="Q585" t="s">
        <v>2960</v>
      </c>
      <c r="R585">
        <v>1</v>
      </c>
    </row>
    <row r="586" spans="1:18" ht="19.149999999999999" customHeight="1" x14ac:dyDescent="0.25">
      <c r="A586" s="10">
        <v>585</v>
      </c>
      <c r="B586" s="10" t="s">
        <v>645</v>
      </c>
      <c r="C586" s="10" t="s">
        <v>1169</v>
      </c>
      <c r="D586" s="10" t="s">
        <v>1170</v>
      </c>
      <c r="E586" s="10" t="s">
        <v>13</v>
      </c>
      <c r="F586" s="10" t="s">
        <v>261</v>
      </c>
      <c r="G586" s="11" t="s">
        <v>26</v>
      </c>
      <c r="H586" s="11">
        <v>40690</v>
      </c>
      <c r="I586" s="50" t="s">
        <v>2929</v>
      </c>
      <c r="J586" s="12" t="s">
        <v>21</v>
      </c>
      <c r="K586" s="10" t="s">
        <v>261</v>
      </c>
      <c r="L586" s="15" t="s">
        <v>645</v>
      </c>
      <c r="M586" s="25" t="s">
        <v>2555</v>
      </c>
      <c r="N586" s="13" t="s">
        <v>2427</v>
      </c>
      <c r="O586" s="59">
        <v>6.1753424657534248</v>
      </c>
      <c r="P586" s="57" t="s">
        <v>2948</v>
      </c>
      <c r="Q586" t="s">
        <v>2960</v>
      </c>
      <c r="R586">
        <v>1</v>
      </c>
    </row>
    <row r="587" spans="1:18" ht="19.149999999999999" customHeight="1" x14ac:dyDescent="0.25">
      <c r="A587" s="10">
        <v>586</v>
      </c>
      <c r="B587" s="10" t="s">
        <v>1171</v>
      </c>
      <c r="C587" s="10" t="s">
        <v>1172</v>
      </c>
      <c r="D587" s="10" t="s">
        <v>903</v>
      </c>
      <c r="E587" s="10" t="s">
        <v>13</v>
      </c>
      <c r="F587" s="10" t="s">
        <v>607</v>
      </c>
      <c r="G587" s="11" t="s">
        <v>48</v>
      </c>
      <c r="H587" s="11">
        <v>40688</v>
      </c>
      <c r="I587" s="50" t="s">
        <v>2929</v>
      </c>
      <c r="J587" s="12" t="s">
        <v>21</v>
      </c>
      <c r="K587" s="10" t="s">
        <v>607</v>
      </c>
      <c r="L587" s="15" t="s">
        <v>2468</v>
      </c>
      <c r="M587" s="23" t="s">
        <v>2412</v>
      </c>
      <c r="N587" s="13" t="s">
        <v>2427</v>
      </c>
      <c r="O587" s="59">
        <v>6.1808219178082195</v>
      </c>
      <c r="P587" s="57" t="s">
        <v>2948</v>
      </c>
      <c r="Q587" t="s">
        <v>2960</v>
      </c>
      <c r="R587">
        <v>2</v>
      </c>
    </row>
    <row r="588" spans="1:18" ht="19.149999999999999" customHeight="1" x14ac:dyDescent="0.25">
      <c r="A588" s="10">
        <v>587</v>
      </c>
      <c r="B588" s="38" t="s">
        <v>2839</v>
      </c>
      <c r="C588" s="10" t="s">
        <v>854</v>
      </c>
      <c r="D588" s="10" t="s">
        <v>329</v>
      </c>
      <c r="E588" s="10" t="s">
        <v>13</v>
      </c>
      <c r="F588" s="10" t="s">
        <v>464</v>
      </c>
      <c r="G588" s="11" t="s">
        <v>855</v>
      </c>
      <c r="H588" s="11">
        <v>39324</v>
      </c>
      <c r="I588" s="50" t="s">
        <v>2929</v>
      </c>
      <c r="J588" s="12" t="s">
        <v>588</v>
      </c>
      <c r="K588" s="10" t="s">
        <v>2980</v>
      </c>
      <c r="L588" s="37" t="s">
        <v>2839</v>
      </c>
      <c r="M588" s="36" t="s">
        <v>2892</v>
      </c>
      <c r="N588" s="13" t="s">
        <v>2432</v>
      </c>
      <c r="O588" s="59">
        <v>9.9178082191780828</v>
      </c>
      <c r="P588" s="57" t="s">
        <v>2949</v>
      </c>
      <c r="Q588" t="s">
        <v>2960</v>
      </c>
      <c r="R588">
        <v>4</v>
      </c>
    </row>
    <row r="589" spans="1:18" ht="19.149999999999999" customHeight="1" x14ac:dyDescent="0.25">
      <c r="A589" s="10">
        <v>588</v>
      </c>
      <c r="B589" s="10" t="s">
        <v>1173</v>
      </c>
      <c r="C589" s="10" t="s">
        <v>1174</v>
      </c>
      <c r="D589" s="10" t="s">
        <v>329</v>
      </c>
      <c r="E589" s="10" t="s">
        <v>13</v>
      </c>
      <c r="F589" s="10" t="s">
        <v>78</v>
      </c>
      <c r="G589" s="11" t="s">
        <v>855</v>
      </c>
      <c r="H589" s="11">
        <v>39324</v>
      </c>
      <c r="I589" s="50" t="s">
        <v>2929</v>
      </c>
      <c r="J589" s="12" t="s">
        <v>588</v>
      </c>
      <c r="K589" s="10" t="s">
        <v>78</v>
      </c>
      <c r="L589" s="15" t="s">
        <v>2596</v>
      </c>
      <c r="M589" s="13" t="s">
        <v>2553</v>
      </c>
      <c r="N589" s="13" t="s">
        <v>2427</v>
      </c>
      <c r="O589" s="59">
        <v>9.9178082191780828</v>
      </c>
      <c r="P589" s="57" t="s">
        <v>2949</v>
      </c>
      <c r="Q589" t="s">
        <v>2960</v>
      </c>
      <c r="R589">
        <v>2</v>
      </c>
    </row>
    <row r="590" spans="1:18" ht="19.149999999999999" customHeight="1" x14ac:dyDescent="0.25">
      <c r="A590" s="10">
        <v>589</v>
      </c>
      <c r="B590" s="10" t="s">
        <v>1139</v>
      </c>
      <c r="C590" s="10" t="s">
        <v>1175</v>
      </c>
      <c r="D590" s="10" t="s">
        <v>1141</v>
      </c>
      <c r="E590" s="10" t="s">
        <v>13</v>
      </c>
      <c r="F590" s="10" t="s">
        <v>464</v>
      </c>
      <c r="G590" s="11" t="s">
        <v>1176</v>
      </c>
      <c r="H590" s="11">
        <v>39029</v>
      </c>
      <c r="I590" s="50" t="s">
        <v>2929</v>
      </c>
      <c r="J590" s="12" t="s">
        <v>588</v>
      </c>
      <c r="K590" s="10" t="s">
        <v>2980</v>
      </c>
      <c r="L590" s="15" t="s">
        <v>1139</v>
      </c>
      <c r="M590" s="40" t="s">
        <v>2902</v>
      </c>
      <c r="N590" s="13" t="s">
        <v>2427</v>
      </c>
      <c r="O590" s="59">
        <v>10.726027397260275</v>
      </c>
      <c r="P590" s="57" t="s">
        <v>2949</v>
      </c>
      <c r="Q590" t="s">
        <v>2960</v>
      </c>
      <c r="R590">
        <v>2</v>
      </c>
    </row>
    <row r="591" spans="1:18" ht="19.149999999999999" customHeight="1" x14ac:dyDescent="0.25">
      <c r="A591" s="10">
        <v>590</v>
      </c>
      <c r="B591" s="10" t="s">
        <v>915</v>
      </c>
      <c r="C591" s="10" t="s">
        <v>1177</v>
      </c>
      <c r="D591" s="10" t="s">
        <v>1178</v>
      </c>
      <c r="E591" s="10" t="s">
        <v>13</v>
      </c>
      <c r="F591" s="10" t="s">
        <v>78</v>
      </c>
      <c r="G591" s="11" t="s">
        <v>1179</v>
      </c>
      <c r="H591" s="11">
        <v>39197</v>
      </c>
      <c r="I591" s="50" t="s">
        <v>2929</v>
      </c>
      <c r="J591" s="12" t="s">
        <v>588</v>
      </c>
      <c r="K591" s="10" t="s">
        <v>78</v>
      </c>
      <c r="L591" s="63" t="s">
        <v>2467</v>
      </c>
      <c r="M591" s="13" t="s">
        <v>2553</v>
      </c>
      <c r="N591" s="13" t="s">
        <v>2427</v>
      </c>
      <c r="O591" s="59">
        <v>10.265753424657534</v>
      </c>
      <c r="P591" s="57" t="s">
        <v>2949</v>
      </c>
      <c r="Q591" t="s">
        <v>2960</v>
      </c>
      <c r="R591">
        <v>2</v>
      </c>
    </row>
    <row r="592" spans="1:18" ht="19.149999999999999" customHeight="1" x14ac:dyDescent="0.25">
      <c r="A592" s="10">
        <v>591</v>
      </c>
      <c r="B592" s="38" t="s">
        <v>2837</v>
      </c>
      <c r="C592" s="10" t="s">
        <v>1180</v>
      </c>
      <c r="D592" s="10" t="s">
        <v>402</v>
      </c>
      <c r="E592" s="10" t="s">
        <v>13</v>
      </c>
      <c r="F592" s="10" t="s">
        <v>640</v>
      </c>
      <c r="G592" s="11" t="s">
        <v>1181</v>
      </c>
      <c r="H592" s="11">
        <v>38224</v>
      </c>
      <c r="I592" s="50" t="s">
        <v>2929</v>
      </c>
      <c r="J592" s="12" t="s">
        <v>588</v>
      </c>
      <c r="K592" s="10" t="s">
        <v>640</v>
      </c>
      <c r="L592" s="34" t="s">
        <v>1144</v>
      </c>
      <c r="M592" s="36" t="s">
        <v>2553</v>
      </c>
      <c r="N592" s="13" t="s">
        <v>2432</v>
      </c>
      <c r="O592" s="59">
        <v>12.931506849315069</v>
      </c>
      <c r="P592" s="57" t="s">
        <v>2949</v>
      </c>
      <c r="Q592" t="s">
        <v>2960</v>
      </c>
      <c r="R592">
        <v>2</v>
      </c>
    </row>
    <row r="593" spans="1:18" ht="19.149999999999999" customHeight="1" x14ac:dyDescent="0.25">
      <c r="A593" s="10">
        <v>592</v>
      </c>
      <c r="B593" s="10" t="s">
        <v>1139</v>
      </c>
      <c r="C593" s="10" t="s">
        <v>1175</v>
      </c>
      <c r="D593" s="10" t="s">
        <v>1141</v>
      </c>
      <c r="E593" s="10" t="s">
        <v>13</v>
      </c>
      <c r="F593" s="10" t="s">
        <v>464</v>
      </c>
      <c r="G593" s="11" t="s">
        <v>1182</v>
      </c>
      <c r="H593" s="11">
        <v>40010</v>
      </c>
      <c r="I593" s="50" t="s">
        <v>2929</v>
      </c>
      <c r="J593" s="12" t="s">
        <v>588</v>
      </c>
      <c r="K593" s="10" t="s">
        <v>2980</v>
      </c>
      <c r="L593" s="15" t="s">
        <v>1139</v>
      </c>
      <c r="M593" s="40" t="s">
        <v>2902</v>
      </c>
      <c r="N593" s="13" t="s">
        <v>2427</v>
      </c>
      <c r="O593" s="59">
        <v>8.0383561643835613</v>
      </c>
      <c r="P593" s="57" t="s">
        <v>2949</v>
      </c>
      <c r="Q593" t="s">
        <v>2960</v>
      </c>
      <c r="R593">
        <v>2</v>
      </c>
    </row>
    <row r="594" spans="1:18" ht="19.149999999999999" customHeight="1" x14ac:dyDescent="0.25">
      <c r="A594" s="10">
        <v>593</v>
      </c>
      <c r="B594" s="10" t="s">
        <v>1139</v>
      </c>
      <c r="C594" s="10" t="s">
        <v>1175</v>
      </c>
      <c r="D594" s="10" t="s">
        <v>1141</v>
      </c>
      <c r="E594" s="10" t="s">
        <v>13</v>
      </c>
      <c r="F594" s="10" t="s">
        <v>464</v>
      </c>
      <c r="G594" s="11" t="s">
        <v>1183</v>
      </c>
      <c r="H594" s="11">
        <v>39526</v>
      </c>
      <c r="I594" s="50" t="s">
        <v>2929</v>
      </c>
      <c r="J594" s="12" t="s">
        <v>588</v>
      </c>
      <c r="K594" s="10" t="s">
        <v>2980</v>
      </c>
      <c r="L594" s="15" t="s">
        <v>1139</v>
      </c>
      <c r="M594" s="40" t="s">
        <v>2902</v>
      </c>
      <c r="N594" s="13" t="s">
        <v>2427</v>
      </c>
      <c r="O594" s="59">
        <v>9.3643835616438356</v>
      </c>
      <c r="P594" s="57" t="s">
        <v>2949</v>
      </c>
      <c r="Q594" t="s">
        <v>2960</v>
      </c>
      <c r="R594">
        <v>2</v>
      </c>
    </row>
    <row r="595" spans="1:18" ht="19.149999999999999" customHeight="1" x14ac:dyDescent="0.25">
      <c r="A595" s="10">
        <v>594</v>
      </c>
      <c r="B595" s="38" t="s">
        <v>2838</v>
      </c>
      <c r="C595" s="10" t="s">
        <v>1184</v>
      </c>
      <c r="D595" s="10" t="s">
        <v>903</v>
      </c>
      <c r="E595" s="10" t="s">
        <v>13</v>
      </c>
      <c r="F595" s="10" t="s">
        <v>1134</v>
      </c>
      <c r="G595" s="11" t="s">
        <v>1166</v>
      </c>
      <c r="H595" s="11">
        <v>42123</v>
      </c>
      <c r="I595" s="50" t="s">
        <v>2929</v>
      </c>
      <c r="J595" s="12" t="s">
        <v>588</v>
      </c>
      <c r="K595" s="10" t="s">
        <v>1134</v>
      </c>
      <c r="L595" s="37" t="s">
        <v>2838</v>
      </c>
      <c r="M595" s="36" t="s">
        <v>2408</v>
      </c>
      <c r="N595" s="13" t="s">
        <v>2427</v>
      </c>
      <c r="O595" s="59">
        <v>2.2493150684931509</v>
      </c>
      <c r="P595" s="57" t="s">
        <v>2947</v>
      </c>
      <c r="Q595" t="s">
        <v>2960</v>
      </c>
      <c r="R595">
        <v>1</v>
      </c>
    </row>
    <row r="596" spans="1:18" ht="19.149999999999999" customHeight="1" x14ac:dyDescent="0.25">
      <c r="A596" s="10">
        <v>595</v>
      </c>
      <c r="B596" s="10" t="s">
        <v>1185</v>
      </c>
      <c r="C596" s="10" t="s">
        <v>1186</v>
      </c>
      <c r="D596" s="10" t="s">
        <v>1187</v>
      </c>
      <c r="E596" s="10" t="s">
        <v>13</v>
      </c>
      <c r="F596" s="10" t="s">
        <v>14</v>
      </c>
      <c r="G596" s="11" t="s">
        <v>1188</v>
      </c>
      <c r="H596" s="11">
        <v>41530</v>
      </c>
      <c r="I596" s="50" t="s">
        <v>2929</v>
      </c>
      <c r="J596" s="12" t="s">
        <v>588</v>
      </c>
      <c r="K596" s="10" t="s">
        <v>14</v>
      </c>
      <c r="L596" s="15" t="s">
        <v>2483</v>
      </c>
      <c r="M596" s="40" t="s">
        <v>2408</v>
      </c>
      <c r="N596" s="36" t="s">
        <v>2428</v>
      </c>
      <c r="O596" s="59">
        <v>3.8739726027397259</v>
      </c>
      <c r="P596" s="57" t="s">
        <v>2948</v>
      </c>
      <c r="Q596" t="s">
        <v>2968</v>
      </c>
    </row>
    <row r="597" spans="1:18" ht="19.149999999999999" customHeight="1" x14ac:dyDescent="0.25">
      <c r="A597" s="10">
        <v>596</v>
      </c>
      <c r="B597" s="10" t="s">
        <v>1189</v>
      </c>
      <c r="C597" s="10" t="s">
        <v>278</v>
      </c>
      <c r="D597" s="10" t="s">
        <v>381</v>
      </c>
      <c r="E597" s="10" t="s">
        <v>13</v>
      </c>
      <c r="F597" s="10" t="s">
        <v>51</v>
      </c>
      <c r="G597" s="11" t="s">
        <v>1190</v>
      </c>
      <c r="H597" s="11">
        <v>37592</v>
      </c>
      <c r="I597" s="50" t="s">
        <v>2929</v>
      </c>
      <c r="J597" s="12" t="s">
        <v>588</v>
      </c>
      <c r="K597" s="10" t="s">
        <v>697</v>
      </c>
      <c r="L597" s="15" t="s">
        <v>2527</v>
      </c>
      <c r="M597" s="40" t="s">
        <v>2905</v>
      </c>
      <c r="N597" s="36" t="s">
        <v>2428</v>
      </c>
      <c r="O597" s="59">
        <v>14.663013698630136</v>
      </c>
      <c r="P597" s="57" t="s">
        <v>2949</v>
      </c>
      <c r="Q597" t="s">
        <v>2961</v>
      </c>
    </row>
    <row r="598" spans="1:18" ht="19.149999999999999" customHeight="1" x14ac:dyDescent="0.25">
      <c r="A598" s="10">
        <v>597</v>
      </c>
      <c r="B598" s="10" t="s">
        <v>1144</v>
      </c>
      <c r="C598" s="10" t="s">
        <v>1191</v>
      </c>
      <c r="D598" s="10" t="s">
        <v>402</v>
      </c>
      <c r="E598" s="10" t="s">
        <v>13</v>
      </c>
      <c r="F598" s="10" t="s">
        <v>640</v>
      </c>
      <c r="G598" s="11" t="s">
        <v>1192</v>
      </c>
      <c r="H598" s="11">
        <v>41930</v>
      </c>
      <c r="I598" s="50" t="s">
        <v>2929</v>
      </c>
      <c r="J598" s="12" t="s">
        <v>588</v>
      </c>
      <c r="K598" s="22" t="s">
        <v>640</v>
      </c>
      <c r="L598" s="34" t="s">
        <v>1144</v>
      </c>
      <c r="M598" s="36" t="s">
        <v>2553</v>
      </c>
      <c r="N598" s="13" t="s">
        <v>2432</v>
      </c>
      <c r="O598" s="59">
        <v>2.7780821917808218</v>
      </c>
      <c r="P598" s="57" t="s">
        <v>2947</v>
      </c>
      <c r="Q598" t="s">
        <v>2960</v>
      </c>
      <c r="R598">
        <v>2</v>
      </c>
    </row>
    <row r="599" spans="1:18" ht="19.149999999999999" customHeight="1" x14ac:dyDescent="0.25">
      <c r="A599" s="10">
        <v>598</v>
      </c>
      <c r="B599" s="10" t="s">
        <v>1144</v>
      </c>
      <c r="C599" s="10" t="s">
        <v>1191</v>
      </c>
      <c r="D599" s="10" t="s">
        <v>402</v>
      </c>
      <c r="E599" s="10" t="s">
        <v>13</v>
      </c>
      <c r="F599" s="10" t="s">
        <v>640</v>
      </c>
      <c r="G599" s="11" t="s">
        <v>1192</v>
      </c>
      <c r="H599" s="11">
        <v>41930</v>
      </c>
      <c r="I599" s="50" t="s">
        <v>2929</v>
      </c>
      <c r="J599" s="12" t="s">
        <v>588</v>
      </c>
      <c r="K599" s="22" t="s">
        <v>640</v>
      </c>
      <c r="L599" s="34" t="s">
        <v>1144</v>
      </c>
      <c r="M599" s="36" t="s">
        <v>2553</v>
      </c>
      <c r="N599" s="13" t="s">
        <v>2432</v>
      </c>
      <c r="O599" s="59">
        <v>2.7780821917808218</v>
      </c>
      <c r="P599" s="57" t="s">
        <v>2947</v>
      </c>
      <c r="Q599" t="s">
        <v>2960</v>
      </c>
      <c r="R599">
        <v>2</v>
      </c>
    </row>
    <row r="600" spans="1:18" ht="19.149999999999999" customHeight="1" x14ac:dyDescent="0.25">
      <c r="A600" s="10">
        <v>599</v>
      </c>
      <c r="B600" s="10" t="s">
        <v>1037</v>
      </c>
      <c r="C600" s="10" t="s">
        <v>1193</v>
      </c>
      <c r="D600" s="10" t="s">
        <v>1039</v>
      </c>
      <c r="E600" s="10" t="s">
        <v>13</v>
      </c>
      <c r="F600" s="10" t="s">
        <v>82</v>
      </c>
      <c r="G600" s="11" t="s">
        <v>219</v>
      </c>
      <c r="H600" s="11">
        <v>40743</v>
      </c>
      <c r="I600" s="50" t="s">
        <v>2929</v>
      </c>
      <c r="J600" s="12" t="s">
        <v>588</v>
      </c>
      <c r="K600" s="10" t="s">
        <v>82</v>
      </c>
      <c r="L600" s="15" t="s">
        <v>1037</v>
      </c>
      <c r="M600" s="36" t="s">
        <v>2408</v>
      </c>
      <c r="N600" s="13" t="s">
        <v>2427</v>
      </c>
      <c r="O600" s="59">
        <v>6.0301369863013701</v>
      </c>
      <c r="P600" s="57" t="s">
        <v>2948</v>
      </c>
      <c r="Q600" t="s">
        <v>2960</v>
      </c>
      <c r="R600">
        <v>1</v>
      </c>
    </row>
    <row r="601" spans="1:18" ht="19.149999999999999" customHeight="1" x14ac:dyDescent="0.25">
      <c r="A601" s="10">
        <v>600</v>
      </c>
      <c r="B601" s="10" t="s">
        <v>1037</v>
      </c>
      <c r="C601" s="10" t="s">
        <v>1193</v>
      </c>
      <c r="D601" s="10" t="s">
        <v>1039</v>
      </c>
      <c r="E601" s="10" t="s">
        <v>13</v>
      </c>
      <c r="F601" s="10" t="s">
        <v>82</v>
      </c>
      <c r="G601" s="11" t="s">
        <v>219</v>
      </c>
      <c r="H601" s="11">
        <v>40743</v>
      </c>
      <c r="I601" s="50" t="s">
        <v>2929</v>
      </c>
      <c r="J601" s="12" t="s">
        <v>21</v>
      </c>
      <c r="K601" s="10" t="s">
        <v>82</v>
      </c>
      <c r="L601" s="15" t="s">
        <v>1037</v>
      </c>
      <c r="M601" s="36" t="s">
        <v>2408</v>
      </c>
      <c r="N601" s="13" t="s">
        <v>2427</v>
      </c>
      <c r="O601" s="59">
        <v>6.0301369863013701</v>
      </c>
      <c r="P601" s="57" t="s">
        <v>2948</v>
      </c>
      <c r="Q601" t="s">
        <v>2960</v>
      </c>
      <c r="R601">
        <v>1</v>
      </c>
    </row>
    <row r="602" spans="1:18" ht="19.149999999999999" customHeight="1" x14ac:dyDescent="0.25">
      <c r="A602" s="10">
        <v>601</v>
      </c>
      <c r="B602" s="38" t="s">
        <v>2817</v>
      </c>
      <c r="C602" s="10" t="s">
        <v>1194</v>
      </c>
      <c r="D602" s="10" t="s">
        <v>891</v>
      </c>
      <c r="E602" s="10" t="s">
        <v>13</v>
      </c>
      <c r="F602" s="10" t="s">
        <v>253</v>
      </c>
      <c r="G602" s="11" t="s">
        <v>1195</v>
      </c>
      <c r="H602" s="11">
        <v>39777</v>
      </c>
      <c r="I602" s="50" t="s">
        <v>2929</v>
      </c>
      <c r="J602" s="12" t="s">
        <v>21</v>
      </c>
      <c r="K602" s="10" t="s">
        <v>253</v>
      </c>
      <c r="L602" s="15" t="s">
        <v>2818</v>
      </c>
      <c r="M602" s="13" t="s">
        <v>2479</v>
      </c>
      <c r="N602" s="13" t="s">
        <v>2427</v>
      </c>
      <c r="O602" s="59">
        <v>8.6767123287671239</v>
      </c>
      <c r="P602" s="57" t="s">
        <v>2949</v>
      </c>
      <c r="Q602" t="s">
        <v>2960</v>
      </c>
      <c r="R602">
        <v>2</v>
      </c>
    </row>
    <row r="603" spans="1:18" ht="19.149999999999999" customHeight="1" x14ac:dyDescent="0.25">
      <c r="A603" s="10">
        <v>602</v>
      </c>
      <c r="B603" s="10" t="s">
        <v>1115</v>
      </c>
      <c r="C603" s="10" t="s">
        <v>1116</v>
      </c>
      <c r="D603" s="10" t="s">
        <v>205</v>
      </c>
      <c r="E603" s="10" t="s">
        <v>13</v>
      </c>
      <c r="F603" s="10" t="s">
        <v>175</v>
      </c>
      <c r="G603" s="11" t="s">
        <v>1196</v>
      </c>
      <c r="H603" s="11">
        <v>38331</v>
      </c>
      <c r="I603" s="50" t="s">
        <v>2929</v>
      </c>
      <c r="J603" s="12" t="s">
        <v>21</v>
      </c>
      <c r="K603" s="10" t="s">
        <v>175</v>
      </c>
      <c r="L603" s="37" t="s">
        <v>2764</v>
      </c>
      <c r="M603" s="36" t="s">
        <v>2405</v>
      </c>
      <c r="N603" s="36" t="s">
        <v>2428</v>
      </c>
      <c r="O603" s="59">
        <v>12.638356164383561</v>
      </c>
      <c r="P603" s="57" t="s">
        <v>2949</v>
      </c>
      <c r="Q603" t="s">
        <v>2960</v>
      </c>
      <c r="R603">
        <v>1</v>
      </c>
    </row>
    <row r="604" spans="1:18" ht="19.149999999999999" customHeight="1" x14ac:dyDescent="0.25">
      <c r="A604" s="10">
        <v>603</v>
      </c>
      <c r="B604" s="10" t="s">
        <v>1197</v>
      </c>
      <c r="C604" s="10" t="s">
        <v>1198</v>
      </c>
      <c r="D604" s="10" t="s">
        <v>1199</v>
      </c>
      <c r="E604" s="10" t="s">
        <v>13</v>
      </c>
      <c r="F604" s="10" t="s">
        <v>268</v>
      </c>
      <c r="G604" s="11" t="s">
        <v>1200</v>
      </c>
      <c r="H604" s="11">
        <v>37792</v>
      </c>
      <c r="I604" s="50" t="s">
        <v>2929</v>
      </c>
      <c r="J604" s="12" t="s">
        <v>588</v>
      </c>
      <c r="K604" s="10" t="s">
        <v>268</v>
      </c>
      <c r="L604" s="37" t="s">
        <v>2825</v>
      </c>
      <c r="M604" s="36" t="s">
        <v>2412</v>
      </c>
      <c r="N604" s="13" t="s">
        <v>2432</v>
      </c>
      <c r="O604" s="59">
        <v>14.115068493150686</v>
      </c>
      <c r="P604" s="57" t="s">
        <v>2949</v>
      </c>
      <c r="Q604" t="s">
        <v>2960</v>
      </c>
      <c r="R604">
        <v>2</v>
      </c>
    </row>
    <row r="605" spans="1:18" ht="19.149999999999999" customHeight="1" x14ac:dyDescent="0.25">
      <c r="A605" s="10">
        <v>604</v>
      </c>
      <c r="B605" s="38" t="s">
        <v>2760</v>
      </c>
      <c r="C605" s="10" t="s">
        <v>1202</v>
      </c>
      <c r="D605" s="10" t="s">
        <v>1203</v>
      </c>
      <c r="E605" s="10" t="s">
        <v>13</v>
      </c>
      <c r="F605" s="10" t="s">
        <v>51</v>
      </c>
      <c r="G605" s="11" t="s">
        <v>1204</v>
      </c>
      <c r="H605" s="11">
        <v>41744</v>
      </c>
      <c r="I605" s="50" t="s">
        <v>2929</v>
      </c>
      <c r="J605" s="12" t="s">
        <v>21</v>
      </c>
      <c r="K605" s="10" t="s">
        <v>51</v>
      </c>
      <c r="L605" s="15" t="s">
        <v>1201</v>
      </c>
      <c r="M605" s="36" t="s">
        <v>2419</v>
      </c>
      <c r="N605" s="13" t="s">
        <v>2427</v>
      </c>
      <c r="O605" s="59">
        <v>3.2876712328767121</v>
      </c>
      <c r="P605" s="57" t="s">
        <v>2948</v>
      </c>
      <c r="Q605" t="s">
        <v>2960</v>
      </c>
      <c r="R605">
        <v>2</v>
      </c>
    </row>
    <row r="606" spans="1:18" ht="19.149999999999999" customHeight="1" x14ac:dyDescent="0.25">
      <c r="A606" s="10">
        <v>605</v>
      </c>
      <c r="B606" s="29" t="s">
        <v>2670</v>
      </c>
      <c r="C606" s="10" t="s">
        <v>1205</v>
      </c>
      <c r="D606" s="10" t="s">
        <v>1206</v>
      </c>
      <c r="E606" s="10" t="s">
        <v>13</v>
      </c>
      <c r="F606" s="10" t="s">
        <v>530</v>
      </c>
      <c r="G606" s="11" t="s">
        <v>1207</v>
      </c>
      <c r="H606" s="11">
        <v>41967</v>
      </c>
      <c r="I606" s="50" t="s">
        <v>2929</v>
      </c>
      <c r="J606" s="12" t="s">
        <v>588</v>
      </c>
      <c r="K606" s="10" t="s">
        <v>530</v>
      </c>
      <c r="L606" s="30" t="s">
        <v>2670</v>
      </c>
      <c r="M606" s="13" t="s">
        <v>2479</v>
      </c>
      <c r="N606" s="13" t="s">
        <v>2427</v>
      </c>
      <c r="O606" s="59">
        <v>2.6767123287671235</v>
      </c>
      <c r="P606" s="57" t="s">
        <v>2947</v>
      </c>
      <c r="Q606" t="s">
        <v>2960</v>
      </c>
      <c r="R606">
        <v>2</v>
      </c>
    </row>
    <row r="607" spans="1:18" ht="19.149999999999999" customHeight="1" x14ac:dyDescent="0.25">
      <c r="A607" s="10">
        <v>606</v>
      </c>
      <c r="B607" s="38" t="s">
        <v>2824</v>
      </c>
      <c r="C607" s="10" t="s">
        <v>1209</v>
      </c>
      <c r="D607" s="10" t="s">
        <v>399</v>
      </c>
      <c r="E607" s="10" t="s">
        <v>13</v>
      </c>
      <c r="F607" s="10" t="s">
        <v>1134</v>
      </c>
      <c r="G607" s="11" t="s">
        <v>391</v>
      </c>
      <c r="H607" s="11">
        <v>40494</v>
      </c>
      <c r="I607" s="50" t="s">
        <v>2929</v>
      </c>
      <c r="J607" s="12" t="s">
        <v>588</v>
      </c>
      <c r="K607" s="10" t="s">
        <v>1134</v>
      </c>
      <c r="L607" s="15" t="s">
        <v>1208</v>
      </c>
      <c r="M607" s="13" t="s">
        <v>2479</v>
      </c>
      <c r="N607" s="13" t="s">
        <v>2427</v>
      </c>
      <c r="O607" s="59">
        <v>6.7123287671232879</v>
      </c>
      <c r="P607" s="57" t="s">
        <v>2948</v>
      </c>
      <c r="Q607" t="s">
        <v>2960</v>
      </c>
      <c r="R607">
        <v>2</v>
      </c>
    </row>
    <row r="608" spans="1:18" ht="19.149999999999999" customHeight="1" x14ac:dyDescent="0.25">
      <c r="A608" s="10">
        <v>607</v>
      </c>
      <c r="B608" s="10" t="s">
        <v>1210</v>
      </c>
      <c r="C608" s="10" t="s">
        <v>1211</v>
      </c>
      <c r="D608" s="10" t="s">
        <v>1212</v>
      </c>
      <c r="E608" s="10" t="s">
        <v>13</v>
      </c>
      <c r="F608" s="10" t="s">
        <v>1213</v>
      </c>
      <c r="G608" s="11" t="s">
        <v>1214</v>
      </c>
      <c r="H608" s="11">
        <v>41956</v>
      </c>
      <c r="I608" s="47" t="s">
        <v>2928</v>
      </c>
      <c r="J608" s="12" t="s">
        <v>1215</v>
      </c>
      <c r="K608" s="22" t="s">
        <v>1216</v>
      </c>
      <c r="L608" s="34" t="s">
        <v>1210</v>
      </c>
      <c r="M608" s="31" t="s">
        <v>2408</v>
      </c>
      <c r="N608" s="36" t="s">
        <v>2428</v>
      </c>
      <c r="O608" s="59">
        <v>2.7068493150684931</v>
      </c>
      <c r="P608" s="57" t="s">
        <v>2947</v>
      </c>
      <c r="Q608" t="s">
        <v>2968</v>
      </c>
    </row>
    <row r="609" spans="1:18" ht="19.149999999999999" customHeight="1" x14ac:dyDescent="0.25">
      <c r="A609" s="10">
        <v>608</v>
      </c>
      <c r="B609" s="10" t="s">
        <v>1217</v>
      </c>
      <c r="C609" s="10" t="s">
        <v>1218</v>
      </c>
      <c r="D609" s="10" t="s">
        <v>1127</v>
      </c>
      <c r="E609" s="10" t="s">
        <v>13</v>
      </c>
      <c r="F609" s="10" t="s">
        <v>34</v>
      </c>
      <c r="G609" s="11" t="s">
        <v>1219</v>
      </c>
      <c r="H609" s="11">
        <v>42032</v>
      </c>
      <c r="I609" s="50" t="s">
        <v>2929</v>
      </c>
      <c r="J609" s="12" t="s">
        <v>21</v>
      </c>
      <c r="K609" s="10" t="s">
        <v>803</v>
      </c>
      <c r="L609" s="37" t="s">
        <v>2647</v>
      </c>
      <c r="M609" s="36" t="s">
        <v>2408</v>
      </c>
      <c r="N609" s="13" t="s">
        <v>2427</v>
      </c>
      <c r="O609" s="59">
        <v>2.4986301369863013</v>
      </c>
      <c r="P609" s="57" t="s">
        <v>2947</v>
      </c>
      <c r="Q609" t="s">
        <v>2960</v>
      </c>
      <c r="R609">
        <v>1</v>
      </c>
    </row>
    <row r="610" spans="1:18" ht="19.149999999999999" customHeight="1" x14ac:dyDescent="0.25">
      <c r="A610" s="10">
        <v>609</v>
      </c>
      <c r="B610" s="10" t="s">
        <v>1217</v>
      </c>
      <c r="C610" s="10" t="s">
        <v>1218</v>
      </c>
      <c r="D610" s="10" t="s">
        <v>1127</v>
      </c>
      <c r="E610" s="10" t="s">
        <v>13</v>
      </c>
      <c r="F610" s="10" t="s">
        <v>34</v>
      </c>
      <c r="G610" s="11" t="s">
        <v>1219</v>
      </c>
      <c r="H610" s="11">
        <v>42032</v>
      </c>
      <c r="I610" s="50" t="s">
        <v>2929</v>
      </c>
      <c r="J610" s="12" t="s">
        <v>21</v>
      </c>
      <c r="K610" s="10" t="s">
        <v>258</v>
      </c>
      <c r="L610" s="15" t="s">
        <v>2417</v>
      </c>
      <c r="M610" s="13" t="s">
        <v>2408</v>
      </c>
      <c r="N610" s="13" t="s">
        <v>2427</v>
      </c>
      <c r="O610" s="59">
        <v>2.4986301369863013</v>
      </c>
      <c r="P610" s="57" t="s">
        <v>2947</v>
      </c>
      <c r="Q610" t="s">
        <v>2960</v>
      </c>
      <c r="R610">
        <v>1</v>
      </c>
    </row>
    <row r="611" spans="1:18" ht="19.149999999999999" customHeight="1" x14ac:dyDescent="0.25">
      <c r="A611" s="10">
        <v>610</v>
      </c>
      <c r="B611" s="10" t="s">
        <v>1220</v>
      </c>
      <c r="C611" s="10" t="s">
        <v>1221</v>
      </c>
      <c r="D611" s="10" t="s">
        <v>1222</v>
      </c>
      <c r="E611" s="10" t="s">
        <v>13</v>
      </c>
      <c r="F611" s="10" t="s">
        <v>832</v>
      </c>
      <c r="G611" s="11" t="s">
        <v>1223</v>
      </c>
      <c r="H611" s="11">
        <v>41570</v>
      </c>
      <c r="I611" s="50" t="s">
        <v>2929</v>
      </c>
      <c r="J611" s="12" t="s">
        <v>21</v>
      </c>
      <c r="K611" s="10" t="s">
        <v>832</v>
      </c>
      <c r="L611" s="37" t="s">
        <v>2797</v>
      </c>
      <c r="M611" s="13" t="s">
        <v>2479</v>
      </c>
      <c r="N611" s="13" t="s">
        <v>2427</v>
      </c>
      <c r="O611" s="59">
        <v>3.7643835616438355</v>
      </c>
      <c r="P611" s="57" t="s">
        <v>2948</v>
      </c>
      <c r="Q611" t="s">
        <v>2960</v>
      </c>
      <c r="R611">
        <v>2</v>
      </c>
    </row>
    <row r="612" spans="1:18" ht="19.149999999999999" customHeight="1" x14ac:dyDescent="0.25">
      <c r="A612" s="10">
        <v>611</v>
      </c>
      <c r="B612" s="10" t="s">
        <v>1220</v>
      </c>
      <c r="C612" s="10" t="s">
        <v>1221</v>
      </c>
      <c r="D612" s="10" t="s">
        <v>1222</v>
      </c>
      <c r="E612" s="10" t="s">
        <v>13</v>
      </c>
      <c r="F612" s="10" t="s">
        <v>832</v>
      </c>
      <c r="G612" s="11" t="s">
        <v>1223</v>
      </c>
      <c r="H612" s="11">
        <v>41570</v>
      </c>
      <c r="I612" s="50" t="s">
        <v>2929</v>
      </c>
      <c r="J612" s="12" t="s">
        <v>21</v>
      </c>
      <c r="K612" s="10" t="s">
        <v>832</v>
      </c>
      <c r="L612" s="37" t="s">
        <v>2797</v>
      </c>
      <c r="M612" s="13" t="s">
        <v>2479</v>
      </c>
      <c r="N612" s="13" t="s">
        <v>2427</v>
      </c>
      <c r="O612" s="59">
        <v>3.7643835616438355</v>
      </c>
      <c r="P612" s="57" t="s">
        <v>2948</v>
      </c>
      <c r="Q612" t="s">
        <v>2960</v>
      </c>
      <c r="R612">
        <v>2</v>
      </c>
    </row>
    <row r="613" spans="1:18" ht="19.149999999999999" customHeight="1" x14ac:dyDescent="0.25">
      <c r="A613" s="10">
        <v>612</v>
      </c>
      <c r="B613" s="10" t="s">
        <v>1220</v>
      </c>
      <c r="C613" s="10" t="s">
        <v>1221</v>
      </c>
      <c r="D613" s="10" t="s">
        <v>1222</v>
      </c>
      <c r="E613" s="10" t="s">
        <v>13</v>
      </c>
      <c r="F613" s="10" t="s">
        <v>589</v>
      </c>
      <c r="G613" s="11" t="s">
        <v>1223</v>
      </c>
      <c r="H613" s="11">
        <v>41570</v>
      </c>
      <c r="I613" s="50" t="s">
        <v>2929</v>
      </c>
      <c r="J613" s="12" t="s">
        <v>21</v>
      </c>
      <c r="K613" s="10" t="s">
        <v>589</v>
      </c>
      <c r="L613" s="37" t="s">
        <v>2797</v>
      </c>
      <c r="M613" s="13" t="s">
        <v>2479</v>
      </c>
      <c r="N613" s="13" t="s">
        <v>2427</v>
      </c>
      <c r="O613" s="59">
        <v>3.7643835616438355</v>
      </c>
      <c r="P613" s="57" t="s">
        <v>2948</v>
      </c>
      <c r="Q613" t="s">
        <v>2960</v>
      </c>
      <c r="R613">
        <v>2</v>
      </c>
    </row>
    <row r="614" spans="1:18" ht="19.149999999999999" customHeight="1" x14ac:dyDescent="0.25">
      <c r="A614" s="10">
        <v>613</v>
      </c>
      <c r="B614" s="10" t="s">
        <v>1220</v>
      </c>
      <c r="C614" s="10" t="s">
        <v>1221</v>
      </c>
      <c r="D614" s="10" t="s">
        <v>1222</v>
      </c>
      <c r="E614" s="10" t="s">
        <v>13</v>
      </c>
      <c r="F614" s="10" t="s">
        <v>1224</v>
      </c>
      <c r="G614" s="11" t="s">
        <v>1223</v>
      </c>
      <c r="H614" s="11">
        <v>41570</v>
      </c>
      <c r="I614" s="50" t="s">
        <v>2929</v>
      </c>
      <c r="J614" s="12" t="s">
        <v>21</v>
      </c>
      <c r="K614" s="10" t="s">
        <v>1224</v>
      </c>
      <c r="L614" s="37" t="s">
        <v>2797</v>
      </c>
      <c r="M614" s="13" t="s">
        <v>2479</v>
      </c>
      <c r="N614" s="13" t="s">
        <v>2427</v>
      </c>
      <c r="O614" s="59">
        <v>3.7643835616438355</v>
      </c>
      <c r="P614" s="57" t="s">
        <v>2948</v>
      </c>
      <c r="Q614" t="s">
        <v>2960</v>
      </c>
      <c r="R614">
        <v>2</v>
      </c>
    </row>
    <row r="615" spans="1:18" ht="19.149999999999999" customHeight="1" x14ac:dyDescent="0.25">
      <c r="A615" s="10">
        <v>614</v>
      </c>
      <c r="B615" s="10" t="s">
        <v>1220</v>
      </c>
      <c r="C615" s="10" t="s">
        <v>1221</v>
      </c>
      <c r="D615" s="10" t="s">
        <v>1222</v>
      </c>
      <c r="E615" s="10" t="s">
        <v>13</v>
      </c>
      <c r="F615" s="10" t="s">
        <v>82</v>
      </c>
      <c r="G615" s="11" t="s">
        <v>1223</v>
      </c>
      <c r="H615" s="11">
        <v>41570</v>
      </c>
      <c r="I615" s="50" t="s">
        <v>2929</v>
      </c>
      <c r="J615" s="12" t="s">
        <v>588</v>
      </c>
      <c r="K615" s="10" t="s">
        <v>82</v>
      </c>
      <c r="L615" s="37" t="s">
        <v>2797</v>
      </c>
      <c r="M615" s="13" t="s">
        <v>2479</v>
      </c>
      <c r="N615" s="13" t="s">
        <v>2427</v>
      </c>
      <c r="O615" s="59">
        <v>3.7643835616438355</v>
      </c>
      <c r="P615" s="57" t="s">
        <v>2948</v>
      </c>
      <c r="Q615" t="s">
        <v>2960</v>
      </c>
      <c r="R615">
        <v>2</v>
      </c>
    </row>
    <row r="616" spans="1:18" ht="19.149999999999999" customHeight="1" x14ac:dyDescent="0.25">
      <c r="A616" s="10">
        <v>615</v>
      </c>
      <c r="B616" s="10" t="s">
        <v>1220</v>
      </c>
      <c r="C616" s="10" t="s">
        <v>1221</v>
      </c>
      <c r="D616" s="10" t="s">
        <v>1222</v>
      </c>
      <c r="E616" s="10" t="s">
        <v>13</v>
      </c>
      <c r="F616" s="10" t="s">
        <v>82</v>
      </c>
      <c r="G616" s="11" t="s">
        <v>1223</v>
      </c>
      <c r="H616" s="11">
        <v>41570</v>
      </c>
      <c r="I616" s="50" t="s">
        <v>2929</v>
      </c>
      <c r="J616" s="12" t="s">
        <v>588</v>
      </c>
      <c r="K616" s="10" t="s">
        <v>82</v>
      </c>
      <c r="L616" s="37" t="s">
        <v>2797</v>
      </c>
      <c r="M616" s="13" t="s">
        <v>2479</v>
      </c>
      <c r="N616" s="13" t="s">
        <v>2427</v>
      </c>
      <c r="O616" s="59">
        <v>3.7643835616438355</v>
      </c>
      <c r="P616" s="57" t="s">
        <v>2948</v>
      </c>
      <c r="Q616" t="s">
        <v>2960</v>
      </c>
      <c r="R616">
        <v>2</v>
      </c>
    </row>
    <row r="617" spans="1:18" ht="19.149999999999999" customHeight="1" x14ac:dyDescent="0.25">
      <c r="A617" s="10">
        <v>616</v>
      </c>
      <c r="B617" s="10" t="s">
        <v>2671</v>
      </c>
      <c r="C617" s="10" t="s">
        <v>1226</v>
      </c>
      <c r="D617" s="10" t="s">
        <v>1227</v>
      </c>
      <c r="E617" s="10" t="s">
        <v>13</v>
      </c>
      <c r="F617" s="10" t="s">
        <v>261</v>
      </c>
      <c r="G617" s="11" t="s">
        <v>26</v>
      </c>
      <c r="H617" s="11">
        <v>40689</v>
      </c>
      <c r="I617" s="50" t="s">
        <v>2929</v>
      </c>
      <c r="J617" s="12" t="s">
        <v>588</v>
      </c>
      <c r="K617" s="10" t="s">
        <v>261</v>
      </c>
      <c r="L617" s="15" t="s">
        <v>1225</v>
      </c>
      <c r="M617" s="40" t="s">
        <v>2902</v>
      </c>
      <c r="N617" s="13" t="s">
        <v>2427</v>
      </c>
      <c r="O617" s="59">
        <v>6.1780821917808222</v>
      </c>
      <c r="P617" s="57" t="s">
        <v>2948</v>
      </c>
      <c r="Q617" t="s">
        <v>2960</v>
      </c>
      <c r="R617">
        <v>2</v>
      </c>
    </row>
    <row r="618" spans="1:18" ht="19.149999999999999" customHeight="1" x14ac:dyDescent="0.25">
      <c r="A618" s="10">
        <v>617</v>
      </c>
      <c r="B618" s="10" t="s">
        <v>2554</v>
      </c>
      <c r="C618" s="10" t="s">
        <v>1228</v>
      </c>
      <c r="D618" s="10" t="s">
        <v>1229</v>
      </c>
      <c r="E618" s="10" t="s">
        <v>13</v>
      </c>
      <c r="F618" s="10" t="s">
        <v>143</v>
      </c>
      <c r="G618" s="11" t="s">
        <v>742</v>
      </c>
      <c r="H618" s="11">
        <v>38538</v>
      </c>
      <c r="I618" s="50" t="s">
        <v>2929</v>
      </c>
      <c r="J618" s="12" t="s">
        <v>588</v>
      </c>
      <c r="K618" s="10" t="s">
        <v>143</v>
      </c>
      <c r="L618" s="15" t="s">
        <v>2541</v>
      </c>
      <c r="M618" s="13" t="s">
        <v>2412</v>
      </c>
      <c r="N618" s="36" t="s">
        <v>2428</v>
      </c>
      <c r="O618" s="59">
        <v>12.07123287671233</v>
      </c>
      <c r="P618" s="57" t="s">
        <v>2949</v>
      </c>
      <c r="Q618" t="s">
        <v>2960</v>
      </c>
      <c r="R618">
        <v>2</v>
      </c>
    </row>
    <row r="619" spans="1:18" ht="19.149999999999999" customHeight="1" x14ac:dyDescent="0.25">
      <c r="A619" s="10">
        <v>618</v>
      </c>
      <c r="B619" s="10" t="s">
        <v>578</v>
      </c>
      <c r="C619" s="10" t="s">
        <v>1230</v>
      </c>
      <c r="D619" s="10" t="s">
        <v>116</v>
      </c>
      <c r="E619" s="10" t="s">
        <v>13</v>
      </c>
      <c r="F619" s="10" t="s">
        <v>191</v>
      </c>
      <c r="G619" s="11" t="s">
        <v>48</v>
      </c>
      <c r="H619" s="11">
        <v>40689</v>
      </c>
      <c r="I619" s="50" t="s">
        <v>2929</v>
      </c>
      <c r="J619" s="12" t="s">
        <v>588</v>
      </c>
      <c r="K619" s="10" t="s">
        <v>191</v>
      </c>
      <c r="L619" s="37" t="s">
        <v>2449</v>
      </c>
      <c r="M619" s="36" t="s">
        <v>2892</v>
      </c>
      <c r="N619" s="13" t="s">
        <v>2427</v>
      </c>
      <c r="O619" s="59">
        <v>6.1780821917808222</v>
      </c>
      <c r="P619" s="57" t="s">
        <v>2948</v>
      </c>
      <c r="Q619" t="s">
        <v>2960</v>
      </c>
      <c r="R619">
        <v>1</v>
      </c>
    </row>
    <row r="620" spans="1:18" ht="19.149999999999999" customHeight="1" x14ac:dyDescent="0.25">
      <c r="A620" s="10">
        <v>619</v>
      </c>
      <c r="B620" s="10" t="s">
        <v>784</v>
      </c>
      <c r="C620" s="10" t="s">
        <v>1231</v>
      </c>
      <c r="D620" s="10" t="s">
        <v>1232</v>
      </c>
      <c r="E620" s="10" t="s">
        <v>13</v>
      </c>
      <c r="F620" s="10" t="s">
        <v>607</v>
      </c>
      <c r="G620" s="11" t="s">
        <v>1233</v>
      </c>
      <c r="H620" s="11">
        <v>42847</v>
      </c>
      <c r="I620" s="47" t="s">
        <v>2928</v>
      </c>
      <c r="J620" s="12" t="s">
        <v>439</v>
      </c>
      <c r="K620" s="10" t="s">
        <v>701</v>
      </c>
      <c r="L620" s="37" t="s">
        <v>2582</v>
      </c>
      <c r="M620" s="36" t="s">
        <v>2407</v>
      </c>
      <c r="N620" s="13" t="s">
        <v>2432</v>
      </c>
      <c r="O620" s="59">
        <v>0.26575342465753427</v>
      </c>
      <c r="P620" s="57" t="s">
        <v>2946</v>
      </c>
      <c r="Q620" t="s">
        <v>2960</v>
      </c>
      <c r="R620">
        <v>4</v>
      </c>
    </row>
    <row r="621" spans="1:18" ht="19.149999999999999" customHeight="1" x14ac:dyDescent="0.25">
      <c r="A621" s="10">
        <v>620</v>
      </c>
      <c r="B621" s="10" t="s">
        <v>1208</v>
      </c>
      <c r="C621" s="10" t="s">
        <v>1209</v>
      </c>
      <c r="D621" s="10" t="s">
        <v>399</v>
      </c>
      <c r="E621" s="10" t="s">
        <v>13</v>
      </c>
      <c r="F621" s="10" t="s">
        <v>1090</v>
      </c>
      <c r="G621" s="11" t="s">
        <v>1110</v>
      </c>
      <c r="H621" s="11">
        <v>41073</v>
      </c>
      <c r="I621" s="50" t="s">
        <v>2929</v>
      </c>
      <c r="J621" s="12" t="s">
        <v>588</v>
      </c>
      <c r="K621" s="10" t="s">
        <v>1090</v>
      </c>
      <c r="L621" s="15" t="s">
        <v>1208</v>
      </c>
      <c r="M621" s="13" t="s">
        <v>2479</v>
      </c>
      <c r="N621" s="13" t="s">
        <v>2427</v>
      </c>
      <c r="O621" s="59">
        <v>5.1260273972602741</v>
      </c>
      <c r="P621" s="57" t="s">
        <v>2948</v>
      </c>
      <c r="Q621" t="s">
        <v>2960</v>
      </c>
      <c r="R621">
        <v>2</v>
      </c>
    </row>
    <row r="622" spans="1:18" ht="19.149999999999999" customHeight="1" x14ac:dyDescent="0.25">
      <c r="A622" s="10">
        <v>621</v>
      </c>
      <c r="B622" s="10" t="s">
        <v>918</v>
      </c>
      <c r="C622" s="10" t="s">
        <v>1234</v>
      </c>
      <c r="D622" s="10" t="s">
        <v>545</v>
      </c>
      <c r="E622" s="10" t="s">
        <v>13</v>
      </c>
      <c r="F622" s="10" t="s">
        <v>1235</v>
      </c>
      <c r="G622" s="11" t="s">
        <v>716</v>
      </c>
      <c r="H622" s="11">
        <v>40570</v>
      </c>
      <c r="I622" s="50" t="s">
        <v>2929</v>
      </c>
      <c r="J622" s="12" t="s">
        <v>21</v>
      </c>
      <c r="K622" s="10" t="s">
        <v>1236</v>
      </c>
      <c r="L622" s="33" t="s">
        <v>2411</v>
      </c>
      <c r="M622" s="31" t="s">
        <v>2412</v>
      </c>
      <c r="N622" s="13" t="s">
        <v>2432</v>
      </c>
      <c r="O622" s="59">
        <v>6.5041095890410956</v>
      </c>
      <c r="P622" s="57" t="s">
        <v>2948</v>
      </c>
      <c r="Q622" t="s">
        <v>2960</v>
      </c>
      <c r="R622">
        <v>2</v>
      </c>
    </row>
    <row r="623" spans="1:18" ht="19.149999999999999" customHeight="1" x14ac:dyDescent="0.25">
      <c r="A623" s="10">
        <v>622</v>
      </c>
      <c r="B623" s="29" t="s">
        <v>2672</v>
      </c>
      <c r="C623" s="10" t="s">
        <v>1238</v>
      </c>
      <c r="D623" s="10" t="s">
        <v>1239</v>
      </c>
      <c r="E623" s="10" t="s">
        <v>13</v>
      </c>
      <c r="F623" s="10" t="s">
        <v>261</v>
      </c>
      <c r="G623" s="11" t="s">
        <v>1240</v>
      </c>
      <c r="H623" s="11">
        <v>39308</v>
      </c>
      <c r="I623" s="50" t="s">
        <v>2929</v>
      </c>
      <c r="J623" s="12" t="s">
        <v>21</v>
      </c>
      <c r="K623" s="10" t="s">
        <v>261</v>
      </c>
      <c r="L623" s="15" t="s">
        <v>1237</v>
      </c>
      <c r="M623" s="13" t="s">
        <v>2479</v>
      </c>
      <c r="N623" s="13" t="s">
        <v>2427</v>
      </c>
      <c r="O623" s="59">
        <v>9.9616438356164387</v>
      </c>
      <c r="P623" s="57" t="s">
        <v>2949</v>
      </c>
      <c r="Q623" t="s">
        <v>2960</v>
      </c>
      <c r="R623">
        <v>2</v>
      </c>
    </row>
    <row r="624" spans="1:18" ht="19.149999999999999" customHeight="1" x14ac:dyDescent="0.25">
      <c r="A624" s="10">
        <v>623</v>
      </c>
      <c r="B624" s="10" t="s">
        <v>211</v>
      </c>
      <c r="C624" s="10" t="s">
        <v>1241</v>
      </c>
      <c r="D624" s="10" t="s">
        <v>1242</v>
      </c>
      <c r="E624" s="10" t="s">
        <v>13</v>
      </c>
      <c r="F624" s="10" t="s">
        <v>78</v>
      </c>
      <c r="G624" s="11" t="s">
        <v>1243</v>
      </c>
      <c r="H624" s="11">
        <v>34759</v>
      </c>
      <c r="I624" s="50" t="s">
        <v>2929</v>
      </c>
      <c r="J624" s="12" t="s">
        <v>21</v>
      </c>
      <c r="K624" s="10" t="s">
        <v>78</v>
      </c>
      <c r="L624" s="15" t="s">
        <v>2449</v>
      </c>
      <c r="M624" s="40" t="s">
        <v>2904</v>
      </c>
      <c r="N624" s="13" t="s">
        <v>2427</v>
      </c>
      <c r="O624" s="59">
        <v>22.424657534246574</v>
      </c>
      <c r="P624" s="57" t="s">
        <v>2949</v>
      </c>
      <c r="Q624" t="s">
        <v>2960</v>
      </c>
      <c r="R624">
        <v>1</v>
      </c>
    </row>
    <row r="625" spans="1:18" ht="19.149999999999999" customHeight="1" x14ac:dyDescent="0.25">
      <c r="A625" s="10">
        <v>624</v>
      </c>
      <c r="B625" s="10" t="s">
        <v>784</v>
      </c>
      <c r="C625" s="10" t="s">
        <v>1231</v>
      </c>
      <c r="D625" s="10" t="s">
        <v>1232</v>
      </c>
      <c r="E625" s="10" t="s">
        <v>13</v>
      </c>
      <c r="F625" s="10" t="s">
        <v>78</v>
      </c>
      <c r="G625" s="11" t="s">
        <v>48</v>
      </c>
      <c r="H625" s="11">
        <v>40689</v>
      </c>
      <c r="I625" s="50" t="s">
        <v>2929</v>
      </c>
      <c r="J625" s="12" t="s">
        <v>588</v>
      </c>
      <c r="K625" s="10" t="s">
        <v>78</v>
      </c>
      <c r="L625" s="15" t="s">
        <v>2582</v>
      </c>
      <c r="M625" s="13" t="s">
        <v>2407</v>
      </c>
      <c r="N625" s="13" t="s">
        <v>2432</v>
      </c>
      <c r="O625" s="59">
        <v>6.1780821917808222</v>
      </c>
      <c r="P625" s="57" t="s">
        <v>2948</v>
      </c>
      <c r="Q625" t="s">
        <v>2960</v>
      </c>
      <c r="R625">
        <v>4</v>
      </c>
    </row>
    <row r="626" spans="1:18" ht="19.149999999999999" customHeight="1" x14ac:dyDescent="0.25">
      <c r="A626" s="10">
        <v>625</v>
      </c>
      <c r="B626" s="10" t="s">
        <v>784</v>
      </c>
      <c r="C626" s="10" t="s">
        <v>1231</v>
      </c>
      <c r="D626" s="10" t="s">
        <v>1232</v>
      </c>
      <c r="E626" s="10" t="s">
        <v>13</v>
      </c>
      <c r="F626" s="10" t="s">
        <v>78</v>
      </c>
      <c r="G626" s="11" t="s">
        <v>48</v>
      </c>
      <c r="H626" s="11">
        <v>40689</v>
      </c>
      <c r="I626" s="50" t="s">
        <v>2929</v>
      </c>
      <c r="J626" s="12" t="s">
        <v>21</v>
      </c>
      <c r="K626" s="10" t="s">
        <v>78</v>
      </c>
      <c r="L626" s="15" t="s">
        <v>2582</v>
      </c>
      <c r="M626" s="13" t="s">
        <v>2407</v>
      </c>
      <c r="N626" s="13" t="s">
        <v>2432</v>
      </c>
      <c r="O626" s="59">
        <v>6.1780821917808222</v>
      </c>
      <c r="P626" s="57" t="s">
        <v>2948</v>
      </c>
      <c r="Q626" t="s">
        <v>2960</v>
      </c>
      <c r="R626">
        <v>4</v>
      </c>
    </row>
    <row r="627" spans="1:18" ht="19.149999999999999" customHeight="1" x14ac:dyDescent="0.25">
      <c r="A627" s="10">
        <v>626</v>
      </c>
      <c r="B627" s="10" t="s">
        <v>784</v>
      </c>
      <c r="C627" s="10" t="s">
        <v>1231</v>
      </c>
      <c r="D627" s="10" t="s">
        <v>1232</v>
      </c>
      <c r="E627" s="10" t="s">
        <v>13</v>
      </c>
      <c r="F627" s="10" t="s">
        <v>78</v>
      </c>
      <c r="G627" s="11" t="s">
        <v>1244</v>
      </c>
      <c r="H627" s="11">
        <v>41690</v>
      </c>
      <c r="I627" s="50" t="s">
        <v>2929</v>
      </c>
      <c r="J627" s="12" t="s">
        <v>21</v>
      </c>
      <c r="K627" s="10" t="s">
        <v>78</v>
      </c>
      <c r="L627" s="15" t="s">
        <v>2582</v>
      </c>
      <c r="M627" s="13" t="s">
        <v>2407</v>
      </c>
      <c r="N627" s="13" t="s">
        <v>2432</v>
      </c>
      <c r="O627" s="59">
        <v>3.4356164383561643</v>
      </c>
      <c r="P627" s="57" t="s">
        <v>2948</v>
      </c>
      <c r="Q627" t="s">
        <v>2960</v>
      </c>
      <c r="R627">
        <v>4</v>
      </c>
    </row>
    <row r="628" spans="1:18" ht="19.149999999999999" customHeight="1" x14ac:dyDescent="0.25">
      <c r="A628" s="10">
        <v>627</v>
      </c>
      <c r="B628" s="10" t="s">
        <v>784</v>
      </c>
      <c r="C628" s="10" t="s">
        <v>1231</v>
      </c>
      <c r="D628" s="10" t="s">
        <v>1232</v>
      </c>
      <c r="E628" s="10" t="s">
        <v>13</v>
      </c>
      <c r="F628" s="10" t="s">
        <v>78</v>
      </c>
      <c r="G628" s="11" t="s">
        <v>1244</v>
      </c>
      <c r="H628" s="11">
        <v>41690</v>
      </c>
      <c r="I628" s="50" t="s">
        <v>2929</v>
      </c>
      <c r="J628" s="12" t="s">
        <v>588</v>
      </c>
      <c r="K628" s="10" t="s">
        <v>78</v>
      </c>
      <c r="L628" s="15" t="s">
        <v>2582</v>
      </c>
      <c r="M628" s="13" t="s">
        <v>2407</v>
      </c>
      <c r="N628" s="13" t="s">
        <v>2432</v>
      </c>
      <c r="O628" s="59">
        <v>3.4356164383561643</v>
      </c>
      <c r="P628" s="57" t="s">
        <v>2948</v>
      </c>
      <c r="Q628" t="s">
        <v>2960</v>
      </c>
      <c r="R628">
        <v>4</v>
      </c>
    </row>
    <row r="629" spans="1:18" ht="19.149999999999999" customHeight="1" x14ac:dyDescent="0.25">
      <c r="A629" s="10">
        <v>628</v>
      </c>
      <c r="B629" s="10" t="s">
        <v>784</v>
      </c>
      <c r="C629" s="10" t="s">
        <v>1231</v>
      </c>
      <c r="D629" s="10" t="s">
        <v>1232</v>
      </c>
      <c r="E629" s="10" t="s">
        <v>13</v>
      </c>
      <c r="F629" s="10" t="s">
        <v>78</v>
      </c>
      <c r="G629" s="11" t="s">
        <v>1244</v>
      </c>
      <c r="H629" s="11">
        <v>41690</v>
      </c>
      <c r="I629" s="50" t="s">
        <v>2929</v>
      </c>
      <c r="J629" s="12" t="s">
        <v>588</v>
      </c>
      <c r="K629" s="10" t="s">
        <v>78</v>
      </c>
      <c r="L629" s="15" t="s">
        <v>2582</v>
      </c>
      <c r="M629" s="13" t="s">
        <v>2407</v>
      </c>
      <c r="N629" s="13" t="s">
        <v>2432</v>
      </c>
      <c r="O629" s="59">
        <v>3.4356164383561643</v>
      </c>
      <c r="P629" s="57" t="s">
        <v>2948</v>
      </c>
      <c r="Q629" t="s">
        <v>2960</v>
      </c>
      <c r="R629">
        <v>4</v>
      </c>
    </row>
    <row r="630" spans="1:18" ht="19.149999999999999" customHeight="1" x14ac:dyDescent="0.25">
      <c r="A630" s="10">
        <v>629</v>
      </c>
      <c r="B630" s="10" t="s">
        <v>784</v>
      </c>
      <c r="C630" s="10" t="s">
        <v>1231</v>
      </c>
      <c r="D630" s="10" t="s">
        <v>1232</v>
      </c>
      <c r="E630" s="10" t="s">
        <v>13</v>
      </c>
      <c r="F630" s="10" t="s">
        <v>151</v>
      </c>
      <c r="G630" s="11" t="s">
        <v>1245</v>
      </c>
      <c r="H630" s="11">
        <v>40841</v>
      </c>
      <c r="I630" s="50" t="s">
        <v>2929</v>
      </c>
      <c r="J630" s="12" t="s">
        <v>21</v>
      </c>
      <c r="K630" s="10" t="s">
        <v>933</v>
      </c>
      <c r="L630" s="26" t="s">
        <v>2582</v>
      </c>
      <c r="M630" s="25" t="s">
        <v>2407</v>
      </c>
      <c r="N630" s="13" t="s">
        <v>2432</v>
      </c>
      <c r="O630" s="59">
        <v>5.7616438356164386</v>
      </c>
      <c r="P630" s="57" t="s">
        <v>2948</v>
      </c>
      <c r="Q630" t="s">
        <v>2960</v>
      </c>
      <c r="R630">
        <v>4</v>
      </c>
    </row>
    <row r="631" spans="1:18" ht="19.149999999999999" customHeight="1" x14ac:dyDescent="0.25">
      <c r="A631" s="10">
        <v>630</v>
      </c>
      <c r="B631" s="29" t="s">
        <v>2673</v>
      </c>
      <c r="C631" s="10" t="s">
        <v>1246</v>
      </c>
      <c r="D631" s="10" t="s">
        <v>1247</v>
      </c>
      <c r="E631" s="10" t="s">
        <v>13</v>
      </c>
      <c r="F631" s="10" t="s">
        <v>530</v>
      </c>
      <c r="G631" s="11" t="s">
        <v>1207</v>
      </c>
      <c r="H631" s="11">
        <v>41967</v>
      </c>
      <c r="I631" s="50" t="s">
        <v>2929</v>
      </c>
      <c r="J631" s="12" t="s">
        <v>588</v>
      </c>
      <c r="K631" s="10" t="s">
        <v>530</v>
      </c>
      <c r="L631" s="30" t="s">
        <v>2673</v>
      </c>
      <c r="M631" s="28" t="s">
        <v>2408</v>
      </c>
      <c r="N631" s="13" t="s">
        <v>2427</v>
      </c>
      <c r="O631" s="59">
        <v>2.6767123287671235</v>
      </c>
      <c r="P631" s="57" t="s">
        <v>2947</v>
      </c>
      <c r="Q631" t="s">
        <v>2960</v>
      </c>
      <c r="R631">
        <v>1</v>
      </c>
    </row>
    <row r="632" spans="1:18" ht="19.149999999999999" customHeight="1" x14ac:dyDescent="0.25">
      <c r="A632" s="10">
        <v>631</v>
      </c>
      <c r="B632" s="38" t="s">
        <v>2890</v>
      </c>
      <c r="C632" s="10" t="s">
        <v>1248</v>
      </c>
      <c r="D632" s="10" t="s">
        <v>1249</v>
      </c>
      <c r="E632" s="10" t="s">
        <v>13</v>
      </c>
      <c r="F632" s="10" t="s">
        <v>78</v>
      </c>
      <c r="G632" s="11" t="s">
        <v>939</v>
      </c>
      <c r="H632" s="11">
        <v>42884</v>
      </c>
      <c r="I632" s="47" t="s">
        <v>2928</v>
      </c>
      <c r="J632" s="12" t="s">
        <v>730</v>
      </c>
      <c r="K632" s="10" t="s">
        <v>78</v>
      </c>
      <c r="L632" s="37" t="s">
        <v>2890</v>
      </c>
      <c r="M632" s="36" t="s">
        <v>2408</v>
      </c>
      <c r="N632" s="36" t="s">
        <v>2428</v>
      </c>
      <c r="O632" s="59">
        <v>0.16438356164383561</v>
      </c>
      <c r="P632" s="57" t="s">
        <v>2946</v>
      </c>
      <c r="Q632" t="s">
        <v>2960</v>
      </c>
      <c r="R632">
        <v>1</v>
      </c>
    </row>
    <row r="633" spans="1:18" ht="19.149999999999999" customHeight="1" x14ac:dyDescent="0.25">
      <c r="A633" s="10">
        <v>632</v>
      </c>
      <c r="B633" s="10" t="s">
        <v>1250</v>
      </c>
      <c r="C633" s="10" t="s">
        <v>1251</v>
      </c>
      <c r="D633" s="10" t="s">
        <v>540</v>
      </c>
      <c r="E633" s="10" t="s">
        <v>13</v>
      </c>
      <c r="F633" s="10" t="s">
        <v>541</v>
      </c>
      <c r="G633" s="11" t="s">
        <v>1252</v>
      </c>
      <c r="H633" s="11">
        <v>41836</v>
      </c>
      <c r="I633" s="50" t="s">
        <v>2929</v>
      </c>
      <c r="J633" s="12" t="s">
        <v>588</v>
      </c>
      <c r="K633" s="10" t="s">
        <v>541</v>
      </c>
      <c r="L633" s="37" t="s">
        <v>2753</v>
      </c>
      <c r="M633" s="36" t="s">
        <v>2412</v>
      </c>
      <c r="N633" s="13" t="s">
        <v>2427</v>
      </c>
      <c r="O633" s="59">
        <v>3.0356164383561643</v>
      </c>
      <c r="P633" s="57" t="s">
        <v>2948</v>
      </c>
      <c r="Q633" t="s">
        <v>2960</v>
      </c>
      <c r="R633">
        <v>2</v>
      </c>
    </row>
    <row r="634" spans="1:18" ht="19.149999999999999" customHeight="1" x14ac:dyDescent="0.25">
      <c r="A634" s="10">
        <v>633</v>
      </c>
      <c r="B634" s="10" t="s">
        <v>1250</v>
      </c>
      <c r="C634" s="10" t="s">
        <v>1251</v>
      </c>
      <c r="D634" s="10" t="s">
        <v>540</v>
      </c>
      <c r="E634" s="10" t="s">
        <v>13</v>
      </c>
      <c r="F634" s="10" t="s">
        <v>541</v>
      </c>
      <c r="G634" s="11" t="s">
        <v>1252</v>
      </c>
      <c r="H634" s="11">
        <v>41836</v>
      </c>
      <c r="I634" s="50" t="s">
        <v>2929</v>
      </c>
      <c r="J634" s="12" t="s">
        <v>588</v>
      </c>
      <c r="K634" s="10" t="s">
        <v>541</v>
      </c>
      <c r="L634" s="37" t="s">
        <v>2753</v>
      </c>
      <c r="M634" s="36" t="s">
        <v>2412</v>
      </c>
      <c r="N634" s="13" t="s">
        <v>2427</v>
      </c>
      <c r="O634" s="59">
        <v>3.0356164383561643</v>
      </c>
      <c r="P634" s="57" t="s">
        <v>2948</v>
      </c>
      <c r="Q634" t="s">
        <v>2960</v>
      </c>
      <c r="R634">
        <v>2</v>
      </c>
    </row>
    <row r="635" spans="1:18" ht="19.149999999999999" customHeight="1" x14ac:dyDescent="0.25">
      <c r="A635" s="10">
        <v>634</v>
      </c>
      <c r="B635" s="10" t="s">
        <v>1250</v>
      </c>
      <c r="C635" s="10" t="s">
        <v>1251</v>
      </c>
      <c r="D635" s="10" t="s">
        <v>540</v>
      </c>
      <c r="E635" s="10" t="s">
        <v>13</v>
      </c>
      <c r="F635" s="10" t="s">
        <v>541</v>
      </c>
      <c r="G635" s="11" t="s">
        <v>1252</v>
      </c>
      <c r="H635" s="11">
        <v>41836</v>
      </c>
      <c r="I635" s="50" t="s">
        <v>2929</v>
      </c>
      <c r="J635" s="12" t="s">
        <v>588</v>
      </c>
      <c r="K635" s="10" t="s">
        <v>541</v>
      </c>
      <c r="L635" s="37" t="s">
        <v>2753</v>
      </c>
      <c r="M635" s="36" t="s">
        <v>2412</v>
      </c>
      <c r="N635" s="13" t="s">
        <v>2427</v>
      </c>
      <c r="O635" s="59">
        <v>3.0356164383561643</v>
      </c>
      <c r="P635" s="57" t="s">
        <v>2948</v>
      </c>
      <c r="Q635" t="s">
        <v>2960</v>
      </c>
      <c r="R635">
        <v>2</v>
      </c>
    </row>
    <row r="636" spans="1:18" ht="19.149999999999999" customHeight="1" x14ac:dyDescent="0.25">
      <c r="A636" s="10">
        <v>635</v>
      </c>
      <c r="B636" s="10" t="s">
        <v>1250</v>
      </c>
      <c r="C636" s="10" t="s">
        <v>1251</v>
      </c>
      <c r="D636" s="10" t="s">
        <v>540</v>
      </c>
      <c r="E636" s="10" t="s">
        <v>13</v>
      </c>
      <c r="F636" s="10" t="s">
        <v>541</v>
      </c>
      <c r="G636" s="11" t="s">
        <v>1252</v>
      </c>
      <c r="H636" s="11">
        <v>41836</v>
      </c>
      <c r="I636" s="50" t="s">
        <v>2929</v>
      </c>
      <c r="J636" s="12" t="s">
        <v>588</v>
      </c>
      <c r="K636" s="10" t="s">
        <v>541</v>
      </c>
      <c r="L636" s="37" t="s">
        <v>2753</v>
      </c>
      <c r="M636" s="36" t="s">
        <v>2412</v>
      </c>
      <c r="N636" s="13" t="s">
        <v>2427</v>
      </c>
      <c r="O636" s="59">
        <v>3.0356164383561643</v>
      </c>
      <c r="P636" s="57" t="s">
        <v>2948</v>
      </c>
      <c r="Q636" t="s">
        <v>2960</v>
      </c>
      <c r="R636">
        <v>2</v>
      </c>
    </row>
    <row r="637" spans="1:18" ht="19.149999999999999" customHeight="1" x14ac:dyDescent="0.25">
      <c r="A637" s="10">
        <v>636</v>
      </c>
      <c r="B637" s="10" t="s">
        <v>1250</v>
      </c>
      <c r="C637" s="10" t="s">
        <v>1251</v>
      </c>
      <c r="D637" s="10" t="s">
        <v>540</v>
      </c>
      <c r="E637" s="10" t="s">
        <v>13</v>
      </c>
      <c r="F637" s="10" t="s">
        <v>541</v>
      </c>
      <c r="G637" s="11" t="s">
        <v>1252</v>
      </c>
      <c r="H637" s="11">
        <v>41836</v>
      </c>
      <c r="I637" s="50" t="s">
        <v>2929</v>
      </c>
      <c r="J637" s="12" t="s">
        <v>588</v>
      </c>
      <c r="K637" s="10" t="s">
        <v>541</v>
      </c>
      <c r="L637" s="37" t="s">
        <v>2753</v>
      </c>
      <c r="M637" s="36" t="s">
        <v>2412</v>
      </c>
      <c r="N637" s="13" t="s">
        <v>2427</v>
      </c>
      <c r="O637" s="59">
        <v>3.0356164383561643</v>
      </c>
      <c r="P637" s="57" t="s">
        <v>2948</v>
      </c>
      <c r="Q637" t="s">
        <v>2960</v>
      </c>
      <c r="R637">
        <v>2</v>
      </c>
    </row>
    <row r="638" spans="1:18" ht="19.149999999999999" customHeight="1" x14ac:dyDescent="0.25">
      <c r="A638" s="10">
        <v>637</v>
      </c>
      <c r="B638" s="10" t="s">
        <v>1253</v>
      </c>
      <c r="C638" s="10" t="s">
        <v>1254</v>
      </c>
      <c r="D638" s="10" t="s">
        <v>329</v>
      </c>
      <c r="E638" s="10" t="s">
        <v>13</v>
      </c>
      <c r="F638" s="10" t="s">
        <v>78</v>
      </c>
      <c r="G638" s="11" t="s">
        <v>1255</v>
      </c>
      <c r="H638" s="11">
        <v>37578</v>
      </c>
      <c r="I638" s="50" t="s">
        <v>2929</v>
      </c>
      <c r="J638" s="12" t="s">
        <v>588</v>
      </c>
      <c r="K638" s="10" t="s">
        <v>78</v>
      </c>
      <c r="L638" s="15" t="s">
        <v>2440</v>
      </c>
      <c r="M638" s="13" t="s">
        <v>2892</v>
      </c>
      <c r="N638" s="13" t="s">
        <v>2432</v>
      </c>
      <c r="O638" s="59">
        <v>14.701369863013699</v>
      </c>
      <c r="P638" s="57" t="s">
        <v>2949</v>
      </c>
      <c r="Q638" t="s">
        <v>2960</v>
      </c>
      <c r="R638">
        <v>4</v>
      </c>
    </row>
    <row r="639" spans="1:18" ht="19.149999999999999" customHeight="1" x14ac:dyDescent="0.25">
      <c r="A639" s="10">
        <v>638</v>
      </c>
      <c r="B639" s="10" t="s">
        <v>1250</v>
      </c>
      <c r="C639" s="10" t="s">
        <v>1251</v>
      </c>
      <c r="D639" s="10" t="s">
        <v>540</v>
      </c>
      <c r="E639" s="10" t="s">
        <v>13</v>
      </c>
      <c r="F639" s="10" t="s">
        <v>541</v>
      </c>
      <c r="G639" s="11" t="s">
        <v>1256</v>
      </c>
      <c r="H639" s="11">
        <v>41981</v>
      </c>
      <c r="I639" s="50" t="s">
        <v>2929</v>
      </c>
      <c r="J639" s="12" t="s">
        <v>588</v>
      </c>
      <c r="K639" s="10" t="s">
        <v>541</v>
      </c>
      <c r="L639" s="37" t="s">
        <v>2753</v>
      </c>
      <c r="M639" s="36" t="s">
        <v>2412</v>
      </c>
      <c r="N639" s="13" t="s">
        <v>2427</v>
      </c>
      <c r="O639" s="59">
        <v>2.6383561643835618</v>
      </c>
      <c r="P639" s="57" t="s">
        <v>2947</v>
      </c>
      <c r="Q639" t="s">
        <v>2960</v>
      </c>
      <c r="R639">
        <v>2</v>
      </c>
    </row>
    <row r="640" spans="1:18" ht="19.149999999999999" customHeight="1" x14ac:dyDescent="0.25">
      <c r="A640" s="10">
        <v>639</v>
      </c>
      <c r="B640" s="10" t="s">
        <v>1250</v>
      </c>
      <c r="C640" s="10" t="s">
        <v>1251</v>
      </c>
      <c r="D640" s="10" t="s">
        <v>540</v>
      </c>
      <c r="E640" s="10" t="s">
        <v>13</v>
      </c>
      <c r="F640" s="10" t="s">
        <v>541</v>
      </c>
      <c r="G640" s="11" t="s">
        <v>1256</v>
      </c>
      <c r="H640" s="11">
        <v>41981</v>
      </c>
      <c r="I640" s="50" t="s">
        <v>2929</v>
      </c>
      <c r="J640" s="12" t="s">
        <v>588</v>
      </c>
      <c r="K640" s="10" t="s">
        <v>541</v>
      </c>
      <c r="L640" s="37" t="s">
        <v>2753</v>
      </c>
      <c r="M640" s="36" t="s">
        <v>2412</v>
      </c>
      <c r="N640" s="13" t="s">
        <v>2427</v>
      </c>
      <c r="O640" s="59">
        <v>2.6383561643835618</v>
      </c>
      <c r="P640" s="57" t="s">
        <v>2947</v>
      </c>
      <c r="Q640" t="s">
        <v>2960</v>
      </c>
      <c r="R640">
        <v>2</v>
      </c>
    </row>
    <row r="641" spans="1:18" ht="19.149999999999999" customHeight="1" x14ac:dyDescent="0.25">
      <c r="A641" s="10">
        <v>640</v>
      </c>
      <c r="B641" s="10" t="s">
        <v>1250</v>
      </c>
      <c r="C641" s="10" t="s">
        <v>1251</v>
      </c>
      <c r="D641" s="10" t="s">
        <v>540</v>
      </c>
      <c r="E641" s="10" t="s">
        <v>13</v>
      </c>
      <c r="F641" s="10" t="s">
        <v>541</v>
      </c>
      <c r="G641" s="11" t="s">
        <v>1256</v>
      </c>
      <c r="H641" s="11">
        <v>41981</v>
      </c>
      <c r="I641" s="50" t="s">
        <v>2929</v>
      </c>
      <c r="J641" s="12" t="s">
        <v>588</v>
      </c>
      <c r="K641" s="10" t="s">
        <v>541</v>
      </c>
      <c r="L641" s="37" t="s">
        <v>2753</v>
      </c>
      <c r="M641" s="36" t="s">
        <v>2412</v>
      </c>
      <c r="N641" s="13" t="s">
        <v>2427</v>
      </c>
      <c r="O641" s="59">
        <v>2.6383561643835618</v>
      </c>
      <c r="P641" s="57" t="s">
        <v>2947</v>
      </c>
      <c r="Q641" t="s">
        <v>2960</v>
      </c>
      <c r="R641">
        <v>2</v>
      </c>
    </row>
    <row r="642" spans="1:18" ht="19.149999999999999" customHeight="1" x14ac:dyDescent="0.25">
      <c r="A642" s="10">
        <v>641</v>
      </c>
      <c r="B642" s="10" t="s">
        <v>1257</v>
      </c>
      <c r="C642" s="10" t="s">
        <v>1258</v>
      </c>
      <c r="D642" s="10" t="s">
        <v>1259</v>
      </c>
      <c r="E642" s="10" t="s">
        <v>13</v>
      </c>
      <c r="F642" s="10" t="s">
        <v>237</v>
      </c>
      <c r="G642" s="11" t="s">
        <v>716</v>
      </c>
      <c r="H642" s="11">
        <v>40570</v>
      </c>
      <c r="I642" s="50" t="s">
        <v>2929</v>
      </c>
      <c r="J642" s="12" t="s">
        <v>588</v>
      </c>
      <c r="K642" s="10" t="s">
        <v>237</v>
      </c>
      <c r="L642" s="15" t="s">
        <v>2449</v>
      </c>
      <c r="M642" s="40" t="s">
        <v>2904</v>
      </c>
      <c r="N642" s="13" t="s">
        <v>2427</v>
      </c>
      <c r="O642" s="59">
        <v>6.5041095890410956</v>
      </c>
      <c r="P642" s="57" t="s">
        <v>2948</v>
      </c>
      <c r="Q642" t="s">
        <v>2960</v>
      </c>
      <c r="R642">
        <v>1</v>
      </c>
    </row>
    <row r="643" spans="1:18" ht="19.149999999999999" customHeight="1" x14ac:dyDescent="0.25">
      <c r="A643" s="10">
        <v>642</v>
      </c>
      <c r="B643" s="10" t="s">
        <v>1257</v>
      </c>
      <c r="C643" s="10" t="s">
        <v>1258</v>
      </c>
      <c r="D643" s="10" t="s">
        <v>1259</v>
      </c>
      <c r="E643" s="10" t="s">
        <v>13</v>
      </c>
      <c r="F643" s="10" t="s">
        <v>143</v>
      </c>
      <c r="G643" s="11" t="s">
        <v>716</v>
      </c>
      <c r="H643" s="11">
        <v>40570</v>
      </c>
      <c r="I643" s="50" t="s">
        <v>2929</v>
      </c>
      <c r="J643" s="12" t="s">
        <v>588</v>
      </c>
      <c r="K643" s="10" t="s">
        <v>143</v>
      </c>
      <c r="L643" s="15" t="s">
        <v>2449</v>
      </c>
      <c r="M643" s="40" t="s">
        <v>2904</v>
      </c>
      <c r="N643" s="13" t="s">
        <v>2427</v>
      </c>
      <c r="O643" s="59">
        <v>6.5041095890410956</v>
      </c>
      <c r="P643" s="57" t="s">
        <v>2948</v>
      </c>
      <c r="Q643" t="s">
        <v>2960</v>
      </c>
      <c r="R643">
        <v>1</v>
      </c>
    </row>
    <row r="644" spans="1:18" ht="19.149999999999999" customHeight="1" x14ac:dyDescent="0.25">
      <c r="A644" s="10">
        <v>643</v>
      </c>
      <c r="B644" s="10" t="s">
        <v>963</v>
      </c>
      <c r="C644" s="10" t="s">
        <v>1260</v>
      </c>
      <c r="D644" s="10" t="s">
        <v>12</v>
      </c>
      <c r="E644" s="10" t="s">
        <v>13</v>
      </c>
      <c r="F644" s="10" t="s">
        <v>541</v>
      </c>
      <c r="G644" s="11" t="s">
        <v>981</v>
      </c>
      <c r="H644" s="11">
        <v>40444</v>
      </c>
      <c r="I644" s="50" t="s">
        <v>2929</v>
      </c>
      <c r="J644" s="12" t="s">
        <v>21</v>
      </c>
      <c r="K644" s="10" t="s">
        <v>541</v>
      </c>
      <c r="L644" s="37" t="s">
        <v>2754</v>
      </c>
      <c r="M644" s="36" t="s">
        <v>2412</v>
      </c>
      <c r="N644" s="13" t="s">
        <v>2427</v>
      </c>
      <c r="O644" s="59">
        <v>6.8493150684931505</v>
      </c>
      <c r="P644" s="57" t="s">
        <v>2948</v>
      </c>
      <c r="Q644" t="s">
        <v>2960</v>
      </c>
      <c r="R644">
        <v>2</v>
      </c>
    </row>
    <row r="645" spans="1:18" ht="19.149999999999999" customHeight="1" x14ac:dyDescent="0.25">
      <c r="A645" s="10">
        <v>644</v>
      </c>
      <c r="B645" s="10" t="s">
        <v>963</v>
      </c>
      <c r="C645" s="10" t="s">
        <v>1260</v>
      </c>
      <c r="D645" s="10" t="s">
        <v>12</v>
      </c>
      <c r="E645" s="10" t="s">
        <v>13</v>
      </c>
      <c r="F645" s="10" t="s">
        <v>268</v>
      </c>
      <c r="G645" s="11" t="s">
        <v>981</v>
      </c>
      <c r="H645" s="11">
        <v>40449</v>
      </c>
      <c r="I645" s="50" t="s">
        <v>2929</v>
      </c>
      <c r="J645" s="12" t="s">
        <v>21</v>
      </c>
      <c r="K645" s="10" t="s">
        <v>268</v>
      </c>
      <c r="L645" s="37" t="s">
        <v>2754</v>
      </c>
      <c r="M645" s="36" t="s">
        <v>2412</v>
      </c>
      <c r="N645" s="13" t="s">
        <v>2427</v>
      </c>
      <c r="O645" s="59">
        <v>6.8356164383561646</v>
      </c>
      <c r="P645" s="57" t="s">
        <v>2948</v>
      </c>
      <c r="Q645" t="s">
        <v>2960</v>
      </c>
      <c r="R645">
        <v>2</v>
      </c>
    </row>
    <row r="646" spans="1:18" ht="19.149999999999999" customHeight="1" x14ac:dyDescent="0.25">
      <c r="A646" s="10">
        <v>645</v>
      </c>
      <c r="B646" s="10" t="s">
        <v>963</v>
      </c>
      <c r="C646" s="10" t="s">
        <v>1260</v>
      </c>
      <c r="D646" s="10" t="s">
        <v>12</v>
      </c>
      <c r="E646" s="10" t="s">
        <v>13</v>
      </c>
      <c r="F646" s="10" t="s">
        <v>82</v>
      </c>
      <c r="G646" s="11" t="s">
        <v>629</v>
      </c>
      <c r="H646" s="11">
        <v>40339</v>
      </c>
      <c r="I646" s="50" t="s">
        <v>2929</v>
      </c>
      <c r="J646" s="12" t="s">
        <v>588</v>
      </c>
      <c r="K646" s="10" t="s">
        <v>82</v>
      </c>
      <c r="L646" s="37" t="s">
        <v>2754</v>
      </c>
      <c r="M646" s="36" t="s">
        <v>2412</v>
      </c>
      <c r="N646" s="13" t="s">
        <v>2427</v>
      </c>
      <c r="O646" s="59">
        <v>7.1369863013698627</v>
      </c>
      <c r="P646" s="57" t="s">
        <v>2948</v>
      </c>
      <c r="Q646" t="s">
        <v>2960</v>
      </c>
      <c r="R646">
        <v>2</v>
      </c>
    </row>
    <row r="647" spans="1:18" ht="19.149999999999999" customHeight="1" x14ac:dyDescent="0.25">
      <c r="A647" s="10">
        <v>646</v>
      </c>
      <c r="B647" s="10" t="s">
        <v>963</v>
      </c>
      <c r="C647" s="10" t="s">
        <v>1260</v>
      </c>
      <c r="D647" s="10" t="s">
        <v>12</v>
      </c>
      <c r="E647" s="10" t="s">
        <v>13</v>
      </c>
      <c r="F647" s="10" t="s">
        <v>864</v>
      </c>
      <c r="G647" s="11" t="s">
        <v>629</v>
      </c>
      <c r="H647" s="11">
        <v>40339</v>
      </c>
      <c r="I647" s="50" t="s">
        <v>2929</v>
      </c>
      <c r="J647" s="12" t="s">
        <v>588</v>
      </c>
      <c r="K647" s="10" t="s">
        <v>864</v>
      </c>
      <c r="L647" s="37" t="s">
        <v>2754</v>
      </c>
      <c r="M647" s="36" t="s">
        <v>2412</v>
      </c>
      <c r="N647" s="13" t="s">
        <v>2427</v>
      </c>
      <c r="O647" s="59">
        <v>7.1369863013698627</v>
      </c>
      <c r="P647" s="57" t="s">
        <v>2948</v>
      </c>
      <c r="Q647" t="s">
        <v>2960</v>
      </c>
      <c r="R647">
        <v>2</v>
      </c>
    </row>
    <row r="648" spans="1:18" ht="19.149999999999999" customHeight="1" x14ac:dyDescent="0.25">
      <c r="A648" s="10">
        <v>647</v>
      </c>
      <c r="B648" s="10" t="s">
        <v>1250</v>
      </c>
      <c r="C648" s="10" t="s">
        <v>1261</v>
      </c>
      <c r="D648" s="10" t="s">
        <v>540</v>
      </c>
      <c r="E648" s="10" t="s">
        <v>13</v>
      </c>
      <c r="F648" s="10" t="s">
        <v>541</v>
      </c>
      <c r="G648" s="11" t="s">
        <v>1262</v>
      </c>
      <c r="H648" s="11">
        <v>39608</v>
      </c>
      <c r="I648" s="50" t="s">
        <v>2929</v>
      </c>
      <c r="J648" s="12" t="s">
        <v>21</v>
      </c>
      <c r="K648" s="10" t="s">
        <v>541</v>
      </c>
      <c r="L648" s="37" t="s">
        <v>2753</v>
      </c>
      <c r="M648" s="36" t="s">
        <v>2412</v>
      </c>
      <c r="N648" s="13" t="s">
        <v>2427</v>
      </c>
      <c r="O648" s="59">
        <v>9.1397260273972609</v>
      </c>
      <c r="P648" s="57" t="s">
        <v>2949</v>
      </c>
      <c r="Q648" t="s">
        <v>2960</v>
      </c>
      <c r="R648">
        <v>2</v>
      </c>
    </row>
    <row r="649" spans="1:18" ht="19.149999999999999" customHeight="1" x14ac:dyDescent="0.25">
      <c r="A649" s="10">
        <v>648</v>
      </c>
      <c r="B649" s="10" t="s">
        <v>1250</v>
      </c>
      <c r="C649" s="10" t="s">
        <v>1261</v>
      </c>
      <c r="D649" s="10" t="s">
        <v>540</v>
      </c>
      <c r="E649" s="10" t="s">
        <v>13</v>
      </c>
      <c r="F649" s="10" t="s">
        <v>541</v>
      </c>
      <c r="G649" s="11" t="s">
        <v>1262</v>
      </c>
      <c r="H649" s="11">
        <v>39608</v>
      </c>
      <c r="I649" s="50" t="s">
        <v>2929</v>
      </c>
      <c r="J649" s="12" t="s">
        <v>21</v>
      </c>
      <c r="K649" s="10" t="s">
        <v>541</v>
      </c>
      <c r="L649" s="37" t="s">
        <v>2753</v>
      </c>
      <c r="M649" s="36" t="s">
        <v>2412</v>
      </c>
      <c r="N649" s="13" t="s">
        <v>2427</v>
      </c>
      <c r="O649" s="59">
        <v>9.1397260273972609</v>
      </c>
      <c r="P649" s="57" t="s">
        <v>2949</v>
      </c>
      <c r="Q649" t="s">
        <v>2960</v>
      </c>
      <c r="R649">
        <v>2</v>
      </c>
    </row>
    <row r="650" spans="1:18" ht="19.149999999999999" customHeight="1" x14ac:dyDescent="0.25">
      <c r="A650" s="10">
        <v>649</v>
      </c>
      <c r="B650" s="10" t="s">
        <v>1250</v>
      </c>
      <c r="C650" s="10" t="s">
        <v>1261</v>
      </c>
      <c r="D650" s="10" t="s">
        <v>540</v>
      </c>
      <c r="E650" s="10" t="s">
        <v>13</v>
      </c>
      <c r="F650" s="10" t="s">
        <v>541</v>
      </c>
      <c r="G650" s="11" t="s">
        <v>1262</v>
      </c>
      <c r="H650" s="11">
        <v>39608</v>
      </c>
      <c r="I650" s="50" t="s">
        <v>2929</v>
      </c>
      <c r="J650" s="12" t="s">
        <v>21</v>
      </c>
      <c r="K650" s="10" t="s">
        <v>541</v>
      </c>
      <c r="L650" s="37" t="s">
        <v>2753</v>
      </c>
      <c r="M650" s="36" t="s">
        <v>2412</v>
      </c>
      <c r="N650" s="13" t="s">
        <v>2427</v>
      </c>
      <c r="O650" s="59">
        <v>9.1397260273972609</v>
      </c>
      <c r="P650" s="57" t="s">
        <v>2949</v>
      </c>
      <c r="Q650" t="s">
        <v>2960</v>
      </c>
      <c r="R650">
        <v>2</v>
      </c>
    </row>
    <row r="651" spans="1:18" ht="19.149999999999999" customHeight="1" x14ac:dyDescent="0.25">
      <c r="A651" s="10">
        <v>650</v>
      </c>
      <c r="B651" s="10" t="s">
        <v>1263</v>
      </c>
      <c r="C651" s="10" t="s">
        <v>1264</v>
      </c>
      <c r="D651" s="10" t="s">
        <v>1265</v>
      </c>
      <c r="E651" s="10" t="s">
        <v>13</v>
      </c>
      <c r="F651" s="10" t="s">
        <v>78</v>
      </c>
      <c r="G651" s="11" t="s">
        <v>1266</v>
      </c>
      <c r="H651" s="11">
        <v>39443</v>
      </c>
      <c r="I651" s="50" t="s">
        <v>2929</v>
      </c>
      <c r="J651" s="12" t="s">
        <v>588</v>
      </c>
      <c r="K651" s="10" t="s">
        <v>78</v>
      </c>
      <c r="L651" s="15" t="s">
        <v>2597</v>
      </c>
      <c r="M651" s="13" t="s">
        <v>2553</v>
      </c>
      <c r="N651" s="13" t="s">
        <v>2427</v>
      </c>
      <c r="O651" s="59">
        <v>9.5917808219178085</v>
      </c>
      <c r="P651" s="57" t="s">
        <v>2949</v>
      </c>
      <c r="Q651" t="s">
        <v>2960</v>
      </c>
      <c r="R651">
        <v>2</v>
      </c>
    </row>
    <row r="652" spans="1:18" ht="19.149999999999999" customHeight="1" x14ac:dyDescent="0.25">
      <c r="A652" s="10">
        <v>651</v>
      </c>
      <c r="B652" s="10" t="s">
        <v>804</v>
      </c>
      <c r="C652" s="10" t="s">
        <v>1267</v>
      </c>
      <c r="D652" s="10" t="s">
        <v>1268</v>
      </c>
      <c r="E652" s="10" t="s">
        <v>13</v>
      </c>
      <c r="F652" s="10" t="s">
        <v>151</v>
      </c>
      <c r="G652" s="11" t="s">
        <v>1269</v>
      </c>
      <c r="H652" s="11">
        <v>41037</v>
      </c>
      <c r="I652" s="50" t="s">
        <v>2929</v>
      </c>
      <c r="J652" s="12" t="s">
        <v>588</v>
      </c>
      <c r="K652" s="10" t="s">
        <v>151</v>
      </c>
      <c r="L652" s="26" t="s">
        <v>2642</v>
      </c>
      <c r="M652" s="25" t="s">
        <v>2408</v>
      </c>
      <c r="N652" s="36" t="s">
        <v>2428</v>
      </c>
      <c r="O652" s="59">
        <v>5.2246575342465755</v>
      </c>
      <c r="P652" s="57" t="s">
        <v>2948</v>
      </c>
      <c r="Q652" t="s">
        <v>2968</v>
      </c>
    </row>
    <row r="653" spans="1:18" ht="19.149999999999999" customHeight="1" x14ac:dyDescent="0.25">
      <c r="A653" s="10">
        <v>652</v>
      </c>
      <c r="B653" s="10" t="s">
        <v>804</v>
      </c>
      <c r="C653" s="10" t="s">
        <v>1267</v>
      </c>
      <c r="D653" s="10" t="s">
        <v>1268</v>
      </c>
      <c r="E653" s="10" t="s">
        <v>13</v>
      </c>
      <c r="F653" s="10" t="s">
        <v>34</v>
      </c>
      <c r="G653" s="11" t="s">
        <v>48</v>
      </c>
      <c r="H653" s="11">
        <v>40689</v>
      </c>
      <c r="I653" s="50" t="s">
        <v>2929</v>
      </c>
      <c r="J653" s="12" t="s">
        <v>588</v>
      </c>
      <c r="K653" s="10" t="s">
        <v>34</v>
      </c>
      <c r="L653" s="33" t="s">
        <v>2642</v>
      </c>
      <c r="M653" s="31" t="s">
        <v>2408</v>
      </c>
      <c r="N653" s="36" t="s">
        <v>2428</v>
      </c>
      <c r="O653" s="59">
        <v>6.1780821917808222</v>
      </c>
      <c r="P653" s="57" t="s">
        <v>2948</v>
      </c>
      <c r="Q653" t="s">
        <v>2968</v>
      </c>
    </row>
    <row r="654" spans="1:18" ht="19.149999999999999" customHeight="1" x14ac:dyDescent="0.25">
      <c r="A654" s="10">
        <v>653</v>
      </c>
      <c r="B654" s="10" t="s">
        <v>804</v>
      </c>
      <c r="C654" s="10" t="s">
        <v>1267</v>
      </c>
      <c r="D654" s="10" t="s">
        <v>1268</v>
      </c>
      <c r="E654" s="10" t="s">
        <v>13</v>
      </c>
      <c r="F654" s="10" t="s">
        <v>34</v>
      </c>
      <c r="G654" s="11" t="s">
        <v>48</v>
      </c>
      <c r="H654" s="11">
        <v>40689</v>
      </c>
      <c r="I654" s="50" t="s">
        <v>2929</v>
      </c>
      <c r="J654" s="12" t="s">
        <v>588</v>
      </c>
      <c r="K654" s="10" t="s">
        <v>34</v>
      </c>
      <c r="L654" s="33" t="s">
        <v>2642</v>
      </c>
      <c r="M654" s="31" t="s">
        <v>2408</v>
      </c>
      <c r="N654" s="36" t="s">
        <v>2428</v>
      </c>
      <c r="O654" s="59">
        <v>6.1780821917808222</v>
      </c>
      <c r="P654" s="57" t="s">
        <v>2948</v>
      </c>
      <c r="Q654" t="s">
        <v>2968</v>
      </c>
    </row>
    <row r="655" spans="1:18" ht="19.149999999999999" customHeight="1" x14ac:dyDescent="0.25">
      <c r="A655" s="10">
        <v>654</v>
      </c>
      <c r="B655" s="10" t="s">
        <v>804</v>
      </c>
      <c r="C655" s="10" t="s">
        <v>1267</v>
      </c>
      <c r="D655" s="10" t="s">
        <v>1268</v>
      </c>
      <c r="E655" s="10" t="s">
        <v>13</v>
      </c>
      <c r="F655" s="10" t="s">
        <v>34</v>
      </c>
      <c r="G655" s="11" t="s">
        <v>48</v>
      </c>
      <c r="H655" s="11">
        <v>40689</v>
      </c>
      <c r="I655" s="50" t="s">
        <v>2929</v>
      </c>
      <c r="J655" s="12" t="s">
        <v>588</v>
      </c>
      <c r="K655" s="10" t="s">
        <v>34</v>
      </c>
      <c r="L655" s="33" t="s">
        <v>2642</v>
      </c>
      <c r="M655" s="31" t="s">
        <v>2408</v>
      </c>
      <c r="N655" s="36" t="s">
        <v>2428</v>
      </c>
      <c r="O655" s="59">
        <v>6.1780821917808222</v>
      </c>
      <c r="P655" s="57" t="s">
        <v>2948</v>
      </c>
      <c r="Q655" t="s">
        <v>2968</v>
      </c>
    </row>
    <row r="656" spans="1:18" ht="19.149999999999999" customHeight="1" x14ac:dyDescent="0.25">
      <c r="A656" s="10">
        <v>655</v>
      </c>
      <c r="B656" s="10" t="s">
        <v>804</v>
      </c>
      <c r="C656" s="10" t="s">
        <v>1267</v>
      </c>
      <c r="D656" s="10" t="s">
        <v>1268</v>
      </c>
      <c r="E656" s="10" t="s">
        <v>13</v>
      </c>
      <c r="F656" s="10" t="s">
        <v>34</v>
      </c>
      <c r="G656" s="11" t="s">
        <v>48</v>
      </c>
      <c r="H656" s="11">
        <v>40689</v>
      </c>
      <c r="I656" s="50" t="s">
        <v>2929</v>
      </c>
      <c r="J656" s="12" t="s">
        <v>21</v>
      </c>
      <c r="K656" s="10" t="s">
        <v>34</v>
      </c>
      <c r="L656" s="33" t="s">
        <v>2642</v>
      </c>
      <c r="M656" s="31" t="s">
        <v>2408</v>
      </c>
      <c r="N656" s="36" t="s">
        <v>2428</v>
      </c>
      <c r="O656" s="59">
        <v>6.1780821917808222</v>
      </c>
      <c r="P656" s="57" t="s">
        <v>2948</v>
      </c>
      <c r="Q656" t="s">
        <v>2968</v>
      </c>
    </row>
    <row r="657" spans="1:18" ht="19.149999999999999" customHeight="1" x14ac:dyDescent="0.25">
      <c r="A657" s="10">
        <v>656</v>
      </c>
      <c r="B657" s="38" t="s">
        <v>2679</v>
      </c>
      <c r="C657" s="10" t="s">
        <v>1271</v>
      </c>
      <c r="D657" s="10" t="s">
        <v>1206</v>
      </c>
      <c r="E657" s="10" t="s">
        <v>13</v>
      </c>
      <c r="F657" s="10" t="s">
        <v>1272</v>
      </c>
      <c r="G657" s="11" t="s">
        <v>1273</v>
      </c>
      <c r="H657" s="11">
        <v>42115</v>
      </c>
      <c r="I657" s="47" t="s">
        <v>2928</v>
      </c>
      <c r="J657" s="12" t="s">
        <v>427</v>
      </c>
      <c r="K657" s="10" t="s">
        <v>1272</v>
      </c>
      <c r="L657" s="15" t="s">
        <v>2812</v>
      </c>
      <c r="M657" s="13" t="s">
        <v>2479</v>
      </c>
      <c r="N657" s="13" t="s">
        <v>2427</v>
      </c>
      <c r="O657" s="59">
        <v>2.2712328767123289</v>
      </c>
      <c r="P657" s="57" t="s">
        <v>2947</v>
      </c>
      <c r="Q657" t="s">
        <v>2960</v>
      </c>
      <c r="R657">
        <v>2</v>
      </c>
    </row>
    <row r="658" spans="1:18" ht="19.149999999999999" customHeight="1" x14ac:dyDescent="0.25">
      <c r="A658" s="10">
        <v>657</v>
      </c>
      <c r="B658" s="10" t="s">
        <v>1270</v>
      </c>
      <c r="C658" s="10" t="s">
        <v>1271</v>
      </c>
      <c r="D658" s="10" t="s">
        <v>1206</v>
      </c>
      <c r="E658" s="10" t="s">
        <v>13</v>
      </c>
      <c r="F658" s="10" t="s">
        <v>1274</v>
      </c>
      <c r="G658" s="11" t="s">
        <v>1273</v>
      </c>
      <c r="H658" s="11">
        <v>42115</v>
      </c>
      <c r="I658" s="47" t="s">
        <v>2928</v>
      </c>
      <c r="J658" s="12" t="s">
        <v>427</v>
      </c>
      <c r="K658" s="10" t="s">
        <v>1274</v>
      </c>
      <c r="L658" s="15" t="s">
        <v>2812</v>
      </c>
      <c r="M658" s="13" t="s">
        <v>2479</v>
      </c>
      <c r="N658" s="13" t="s">
        <v>2427</v>
      </c>
      <c r="O658" s="59">
        <v>2.2712328767123289</v>
      </c>
      <c r="P658" s="57" t="s">
        <v>2947</v>
      </c>
      <c r="Q658" t="s">
        <v>2960</v>
      </c>
      <c r="R658">
        <v>2</v>
      </c>
    </row>
    <row r="659" spans="1:18" ht="19.149999999999999" customHeight="1" x14ac:dyDescent="0.25">
      <c r="A659" s="10">
        <v>658</v>
      </c>
      <c r="B659" s="10" t="s">
        <v>1270</v>
      </c>
      <c r="C659" s="10" t="s">
        <v>1271</v>
      </c>
      <c r="D659" s="10" t="s">
        <v>1206</v>
      </c>
      <c r="E659" s="10" t="s">
        <v>13</v>
      </c>
      <c r="F659" s="10" t="s">
        <v>249</v>
      </c>
      <c r="G659" s="11" t="s">
        <v>1273</v>
      </c>
      <c r="H659" s="11">
        <v>42115</v>
      </c>
      <c r="I659" s="47" t="s">
        <v>2928</v>
      </c>
      <c r="J659" s="12" t="s">
        <v>427</v>
      </c>
      <c r="K659" s="10" t="s">
        <v>249</v>
      </c>
      <c r="L659" s="15" t="s">
        <v>2812</v>
      </c>
      <c r="M659" s="13" t="s">
        <v>2479</v>
      </c>
      <c r="N659" s="13" t="s">
        <v>2427</v>
      </c>
      <c r="O659" s="59">
        <v>2.2712328767123289</v>
      </c>
      <c r="P659" s="57" t="s">
        <v>2947</v>
      </c>
      <c r="Q659" t="s">
        <v>2960</v>
      </c>
      <c r="R659">
        <v>2</v>
      </c>
    </row>
    <row r="660" spans="1:18" ht="19.149999999999999" customHeight="1" x14ac:dyDescent="0.25">
      <c r="A660" s="10">
        <v>659</v>
      </c>
      <c r="B660" s="27" t="s">
        <v>2660</v>
      </c>
      <c r="C660" s="10" t="s">
        <v>1276</v>
      </c>
      <c r="D660" s="10" t="s">
        <v>877</v>
      </c>
      <c r="E660" s="10" t="s">
        <v>13</v>
      </c>
      <c r="F660" s="10" t="s">
        <v>530</v>
      </c>
      <c r="G660" s="11" t="s">
        <v>565</v>
      </c>
      <c r="H660" s="11">
        <v>41947</v>
      </c>
      <c r="I660" s="50" t="s">
        <v>2929</v>
      </c>
      <c r="J660" s="12" t="s">
        <v>588</v>
      </c>
      <c r="K660" s="10" t="s">
        <v>530</v>
      </c>
      <c r="L660" s="15" t="s">
        <v>1275</v>
      </c>
      <c r="M660" s="13" t="s">
        <v>2479</v>
      </c>
      <c r="N660" s="13" t="s">
        <v>2427</v>
      </c>
      <c r="O660" s="59">
        <v>2.7315068493150685</v>
      </c>
      <c r="P660" s="57" t="s">
        <v>2947</v>
      </c>
      <c r="Q660" t="s">
        <v>2960</v>
      </c>
      <c r="R660">
        <v>2</v>
      </c>
    </row>
    <row r="661" spans="1:18" ht="19.149999999999999" customHeight="1" x14ac:dyDescent="0.25">
      <c r="A661" s="10">
        <v>660</v>
      </c>
      <c r="B661" s="10" t="s">
        <v>1275</v>
      </c>
      <c r="C661" s="10" t="s">
        <v>1276</v>
      </c>
      <c r="D661" s="10" t="s">
        <v>877</v>
      </c>
      <c r="E661" s="10" t="s">
        <v>13</v>
      </c>
      <c r="F661" s="10" t="s">
        <v>530</v>
      </c>
      <c r="G661" s="11" t="s">
        <v>565</v>
      </c>
      <c r="H661" s="11">
        <v>41947</v>
      </c>
      <c r="I661" s="50" t="s">
        <v>2929</v>
      </c>
      <c r="J661" s="12" t="s">
        <v>588</v>
      </c>
      <c r="K661" s="10" t="s">
        <v>530</v>
      </c>
      <c r="L661" s="26" t="s">
        <v>2660</v>
      </c>
      <c r="M661" s="13" t="s">
        <v>2479</v>
      </c>
      <c r="N661" s="13" t="s">
        <v>2427</v>
      </c>
      <c r="O661" s="59">
        <v>2.7315068493150685</v>
      </c>
      <c r="P661" s="57" t="s">
        <v>2947</v>
      </c>
      <c r="Q661" t="s">
        <v>2960</v>
      </c>
      <c r="R661">
        <v>2</v>
      </c>
    </row>
    <row r="662" spans="1:18" ht="19.149999999999999" customHeight="1" x14ac:dyDescent="0.25">
      <c r="A662" s="10">
        <v>661</v>
      </c>
      <c r="B662" s="32" t="s">
        <v>2515</v>
      </c>
      <c r="C662" s="10" t="s">
        <v>1277</v>
      </c>
      <c r="D662" s="10" t="s">
        <v>312</v>
      </c>
      <c r="E662" s="10" t="s">
        <v>13</v>
      </c>
      <c r="F662" s="10" t="s">
        <v>34</v>
      </c>
      <c r="G662" s="11" t="s">
        <v>1278</v>
      </c>
      <c r="H662" s="11">
        <v>38182</v>
      </c>
      <c r="I662" s="50" t="s">
        <v>2929</v>
      </c>
      <c r="J662" s="12" t="s">
        <v>588</v>
      </c>
      <c r="K662" s="10" t="s">
        <v>34</v>
      </c>
      <c r="L662" s="33" t="s">
        <v>2515</v>
      </c>
      <c r="M662" s="31" t="s">
        <v>2419</v>
      </c>
      <c r="N662" s="13" t="s">
        <v>2427</v>
      </c>
      <c r="O662" s="59">
        <v>13.046575342465754</v>
      </c>
      <c r="P662" s="57" t="s">
        <v>2949</v>
      </c>
      <c r="Q662" t="s">
        <v>2960</v>
      </c>
      <c r="R662">
        <v>2</v>
      </c>
    </row>
    <row r="663" spans="1:18" ht="19.149999999999999" customHeight="1" x14ac:dyDescent="0.25">
      <c r="A663" s="10">
        <v>662</v>
      </c>
      <c r="B663" s="10" t="s">
        <v>733</v>
      </c>
      <c r="C663" s="10" t="s">
        <v>1279</v>
      </c>
      <c r="D663" s="10" t="s">
        <v>573</v>
      </c>
      <c r="E663" s="10" t="s">
        <v>13</v>
      </c>
      <c r="F663" s="10" t="s">
        <v>78</v>
      </c>
      <c r="G663" s="11" t="s">
        <v>732</v>
      </c>
      <c r="H663" s="11">
        <v>37742</v>
      </c>
      <c r="I663" s="50" t="s">
        <v>2929</v>
      </c>
      <c r="J663" s="12" t="s">
        <v>588</v>
      </c>
      <c r="K663" s="10" t="s">
        <v>78</v>
      </c>
      <c r="L663" s="15" t="s">
        <v>2449</v>
      </c>
      <c r="M663" s="40" t="s">
        <v>2904</v>
      </c>
      <c r="N663" s="13" t="s">
        <v>2427</v>
      </c>
      <c r="O663" s="59">
        <v>14.252054794520548</v>
      </c>
      <c r="P663" s="57" t="s">
        <v>2949</v>
      </c>
      <c r="Q663" t="s">
        <v>2960</v>
      </c>
      <c r="R663">
        <v>1</v>
      </c>
    </row>
    <row r="664" spans="1:18" ht="19.149999999999999" customHeight="1" x14ac:dyDescent="0.25">
      <c r="A664" s="10">
        <v>663</v>
      </c>
      <c r="B664" s="10" t="s">
        <v>963</v>
      </c>
      <c r="C664" s="10" t="s">
        <v>1260</v>
      </c>
      <c r="D664" s="10" t="s">
        <v>12</v>
      </c>
      <c r="E664" s="10" t="s">
        <v>13</v>
      </c>
      <c r="F664" s="10" t="s">
        <v>541</v>
      </c>
      <c r="G664" s="11" t="s">
        <v>593</v>
      </c>
      <c r="H664" s="11">
        <v>41088</v>
      </c>
      <c r="I664" s="50" t="s">
        <v>2929</v>
      </c>
      <c r="J664" s="12" t="s">
        <v>588</v>
      </c>
      <c r="K664" s="10" t="s">
        <v>541</v>
      </c>
      <c r="L664" s="37" t="s">
        <v>2754</v>
      </c>
      <c r="M664" s="36" t="s">
        <v>2412</v>
      </c>
      <c r="N664" s="13" t="s">
        <v>2427</v>
      </c>
      <c r="O664" s="59">
        <v>5.0849315068493155</v>
      </c>
      <c r="P664" s="57" t="s">
        <v>2948</v>
      </c>
      <c r="Q664" t="s">
        <v>2960</v>
      </c>
      <c r="R664">
        <v>2</v>
      </c>
    </row>
    <row r="665" spans="1:18" ht="19.149999999999999" customHeight="1" x14ac:dyDescent="0.25">
      <c r="A665" s="10">
        <v>664</v>
      </c>
      <c r="B665" s="10" t="s">
        <v>1037</v>
      </c>
      <c r="C665" s="10" t="s">
        <v>1280</v>
      </c>
      <c r="D665" s="10" t="s">
        <v>1039</v>
      </c>
      <c r="E665" s="10" t="s">
        <v>13</v>
      </c>
      <c r="F665" s="10" t="s">
        <v>82</v>
      </c>
      <c r="G665" s="11" t="s">
        <v>1281</v>
      </c>
      <c r="H665" s="11">
        <v>42642</v>
      </c>
      <c r="I665" s="47" t="s">
        <v>2928</v>
      </c>
      <c r="J665" s="12" t="s">
        <v>1282</v>
      </c>
      <c r="K665" s="10" t="s">
        <v>82</v>
      </c>
      <c r="L665" s="15" t="s">
        <v>1037</v>
      </c>
      <c r="M665" s="36" t="s">
        <v>2408</v>
      </c>
      <c r="N665" s="13" t="s">
        <v>2427</v>
      </c>
      <c r="O665" s="59">
        <v>0.82739726027397265</v>
      </c>
      <c r="P665" s="57" t="s">
        <v>2946</v>
      </c>
      <c r="Q665" t="s">
        <v>2960</v>
      </c>
      <c r="R665">
        <v>1</v>
      </c>
    </row>
    <row r="666" spans="1:18" ht="19.149999999999999" customHeight="1" x14ac:dyDescent="0.25">
      <c r="A666" s="10">
        <v>665</v>
      </c>
      <c r="B666" s="10" t="s">
        <v>1037</v>
      </c>
      <c r="C666" s="10" t="s">
        <v>1280</v>
      </c>
      <c r="D666" s="10" t="s">
        <v>1039</v>
      </c>
      <c r="E666" s="10" t="s">
        <v>13</v>
      </c>
      <c r="F666" s="10" t="s">
        <v>82</v>
      </c>
      <c r="G666" s="11" t="s">
        <v>1281</v>
      </c>
      <c r="H666" s="11">
        <v>42642</v>
      </c>
      <c r="I666" s="47" t="s">
        <v>2928</v>
      </c>
      <c r="J666" s="12" t="s">
        <v>1282</v>
      </c>
      <c r="K666" s="10" t="s">
        <v>82</v>
      </c>
      <c r="L666" s="15" t="s">
        <v>1037</v>
      </c>
      <c r="M666" s="36" t="s">
        <v>2408</v>
      </c>
      <c r="N666" s="13" t="s">
        <v>2427</v>
      </c>
      <c r="O666" s="59">
        <v>0.82739726027397265</v>
      </c>
      <c r="P666" s="57" t="s">
        <v>2946</v>
      </c>
      <c r="Q666" t="s">
        <v>2960</v>
      </c>
      <c r="R666">
        <v>1</v>
      </c>
    </row>
    <row r="667" spans="1:18" ht="19.149999999999999" customHeight="1" x14ac:dyDescent="0.25">
      <c r="A667" s="10">
        <v>666</v>
      </c>
      <c r="B667" s="10" t="s">
        <v>1037</v>
      </c>
      <c r="C667" s="10" t="s">
        <v>1280</v>
      </c>
      <c r="D667" s="10" t="s">
        <v>1039</v>
      </c>
      <c r="E667" s="10" t="s">
        <v>13</v>
      </c>
      <c r="F667" s="10" t="s">
        <v>82</v>
      </c>
      <c r="G667" s="11" t="s">
        <v>1281</v>
      </c>
      <c r="H667" s="11">
        <v>42642</v>
      </c>
      <c r="I667" s="47" t="s">
        <v>2928</v>
      </c>
      <c r="J667" s="12" t="s">
        <v>1282</v>
      </c>
      <c r="K667" s="10" t="s">
        <v>82</v>
      </c>
      <c r="L667" s="15" t="s">
        <v>1037</v>
      </c>
      <c r="M667" s="36" t="s">
        <v>2408</v>
      </c>
      <c r="N667" s="13" t="s">
        <v>2427</v>
      </c>
      <c r="O667" s="59">
        <v>0.82739726027397265</v>
      </c>
      <c r="P667" s="57" t="s">
        <v>2946</v>
      </c>
      <c r="Q667" t="s">
        <v>2960</v>
      </c>
      <c r="R667">
        <v>1</v>
      </c>
    </row>
    <row r="668" spans="1:18" ht="19.149999999999999" customHeight="1" x14ac:dyDescent="0.25">
      <c r="A668" s="10">
        <v>667</v>
      </c>
      <c r="B668" s="10" t="s">
        <v>1037</v>
      </c>
      <c r="C668" s="10" t="s">
        <v>1280</v>
      </c>
      <c r="D668" s="10" t="s">
        <v>1039</v>
      </c>
      <c r="E668" s="10" t="s">
        <v>13</v>
      </c>
      <c r="F668" s="10" t="s">
        <v>82</v>
      </c>
      <c r="G668" s="11" t="s">
        <v>1281</v>
      </c>
      <c r="H668" s="11">
        <v>42642</v>
      </c>
      <c r="I668" s="47" t="s">
        <v>2928</v>
      </c>
      <c r="J668" s="12" t="s">
        <v>1282</v>
      </c>
      <c r="K668" s="10" t="s">
        <v>82</v>
      </c>
      <c r="L668" s="15" t="s">
        <v>1037</v>
      </c>
      <c r="M668" s="36" t="s">
        <v>2408</v>
      </c>
      <c r="N668" s="13" t="s">
        <v>2427</v>
      </c>
      <c r="O668" s="59">
        <v>0.82739726027397265</v>
      </c>
      <c r="P668" s="57" t="s">
        <v>2946</v>
      </c>
      <c r="Q668" t="s">
        <v>2960</v>
      </c>
      <c r="R668">
        <v>1</v>
      </c>
    </row>
    <row r="669" spans="1:18" ht="19.149999999999999" customHeight="1" x14ac:dyDescent="0.25">
      <c r="A669" s="10">
        <v>668</v>
      </c>
      <c r="B669" s="10" t="s">
        <v>1037</v>
      </c>
      <c r="C669" s="10" t="s">
        <v>1283</v>
      </c>
      <c r="D669" s="10" t="s">
        <v>1039</v>
      </c>
      <c r="E669" s="10" t="s">
        <v>13</v>
      </c>
      <c r="F669" s="10" t="s">
        <v>82</v>
      </c>
      <c r="G669" s="11" t="s">
        <v>1281</v>
      </c>
      <c r="H669" s="11">
        <v>42642</v>
      </c>
      <c r="I669" s="47" t="s">
        <v>2928</v>
      </c>
      <c r="J669" s="12" t="s">
        <v>1282</v>
      </c>
      <c r="K669" s="10" t="s">
        <v>82</v>
      </c>
      <c r="L669" s="15" t="s">
        <v>1037</v>
      </c>
      <c r="M669" s="36" t="s">
        <v>2408</v>
      </c>
      <c r="N669" s="13" t="s">
        <v>2427</v>
      </c>
      <c r="O669" s="59">
        <v>0.82739726027397265</v>
      </c>
      <c r="P669" s="57" t="s">
        <v>2946</v>
      </c>
      <c r="Q669" t="s">
        <v>2960</v>
      </c>
      <c r="R669">
        <v>1</v>
      </c>
    </row>
    <row r="670" spans="1:18" ht="19.149999999999999" customHeight="1" x14ac:dyDescent="0.25">
      <c r="A670" s="10">
        <v>669</v>
      </c>
      <c r="B670" s="10" t="s">
        <v>1037</v>
      </c>
      <c r="C670" s="10" t="s">
        <v>1283</v>
      </c>
      <c r="D670" s="10" t="s">
        <v>1039</v>
      </c>
      <c r="E670" s="10" t="s">
        <v>13</v>
      </c>
      <c r="F670" s="10" t="s">
        <v>82</v>
      </c>
      <c r="G670" s="11" t="s">
        <v>1281</v>
      </c>
      <c r="H670" s="11">
        <v>42642</v>
      </c>
      <c r="I670" s="47" t="s">
        <v>2928</v>
      </c>
      <c r="J670" s="12" t="s">
        <v>1282</v>
      </c>
      <c r="K670" s="10" t="s">
        <v>82</v>
      </c>
      <c r="L670" s="15" t="s">
        <v>1037</v>
      </c>
      <c r="M670" s="36" t="s">
        <v>2408</v>
      </c>
      <c r="N670" s="13" t="s">
        <v>2427</v>
      </c>
      <c r="O670" s="59">
        <v>0.82739726027397265</v>
      </c>
      <c r="P670" s="57" t="s">
        <v>2946</v>
      </c>
      <c r="Q670" t="s">
        <v>2960</v>
      </c>
      <c r="R670">
        <v>1</v>
      </c>
    </row>
    <row r="671" spans="1:18" ht="19.149999999999999" customHeight="1" x14ac:dyDescent="0.25">
      <c r="A671" s="10">
        <v>670</v>
      </c>
      <c r="B671" s="10" t="s">
        <v>1284</v>
      </c>
      <c r="C671" s="10" t="s">
        <v>1285</v>
      </c>
      <c r="D671" s="10" t="s">
        <v>1222</v>
      </c>
      <c r="E671" s="10" t="s">
        <v>13</v>
      </c>
      <c r="F671" s="10" t="s">
        <v>1024</v>
      </c>
      <c r="G671" s="11" t="s">
        <v>1223</v>
      </c>
      <c r="H671" s="11">
        <v>41570</v>
      </c>
      <c r="I671" s="50" t="s">
        <v>2929</v>
      </c>
      <c r="J671" s="12" t="s">
        <v>588</v>
      </c>
      <c r="K671" s="10" t="s">
        <v>1024</v>
      </c>
      <c r="L671" s="37" t="s">
        <v>2797</v>
      </c>
      <c r="M671" s="13" t="s">
        <v>2479</v>
      </c>
      <c r="N671" s="13" t="s">
        <v>2427</v>
      </c>
      <c r="O671" s="59">
        <v>3.7643835616438355</v>
      </c>
      <c r="P671" s="57" t="s">
        <v>2948</v>
      </c>
      <c r="Q671" t="s">
        <v>2960</v>
      </c>
      <c r="R671">
        <v>2</v>
      </c>
    </row>
    <row r="672" spans="1:18" ht="19.149999999999999" customHeight="1" x14ac:dyDescent="0.25">
      <c r="A672" s="10">
        <v>671</v>
      </c>
      <c r="B672" s="32" t="s">
        <v>2712</v>
      </c>
      <c r="C672" s="10" t="s">
        <v>1287</v>
      </c>
      <c r="D672" s="10" t="s">
        <v>1288</v>
      </c>
      <c r="E672" s="10" t="s">
        <v>13</v>
      </c>
      <c r="F672" s="10" t="s">
        <v>34</v>
      </c>
      <c r="G672" s="11" t="s">
        <v>1289</v>
      </c>
      <c r="H672" s="11">
        <v>40785</v>
      </c>
      <c r="I672" s="50" t="s">
        <v>2929</v>
      </c>
      <c r="J672" s="12" t="s">
        <v>588</v>
      </c>
      <c r="K672" s="10" t="s">
        <v>34</v>
      </c>
      <c r="L672" s="15" t="s">
        <v>1286</v>
      </c>
      <c r="M672" s="31" t="s">
        <v>2419</v>
      </c>
      <c r="N672" s="36" t="s">
        <v>2428</v>
      </c>
      <c r="O672" s="59">
        <v>5.9150684931506845</v>
      </c>
      <c r="P672" s="57" t="s">
        <v>2948</v>
      </c>
      <c r="Q672" t="s">
        <v>2960</v>
      </c>
      <c r="R672">
        <v>2</v>
      </c>
    </row>
    <row r="673" spans="1:18" ht="19.149999999999999" customHeight="1" x14ac:dyDescent="0.25">
      <c r="A673" s="10">
        <v>672</v>
      </c>
      <c r="B673" s="10" t="s">
        <v>1286</v>
      </c>
      <c r="C673" s="10" t="s">
        <v>1287</v>
      </c>
      <c r="D673" s="10" t="s">
        <v>1288</v>
      </c>
      <c r="E673" s="10" t="s">
        <v>13</v>
      </c>
      <c r="F673" s="10" t="s">
        <v>34</v>
      </c>
      <c r="G673" s="11" t="s">
        <v>1289</v>
      </c>
      <c r="H673" s="11">
        <v>40785</v>
      </c>
      <c r="I673" s="50" t="s">
        <v>2929</v>
      </c>
      <c r="J673" s="12" t="s">
        <v>588</v>
      </c>
      <c r="K673" s="10" t="s">
        <v>34</v>
      </c>
      <c r="L673" s="15" t="s">
        <v>1286</v>
      </c>
      <c r="M673" s="31" t="s">
        <v>2419</v>
      </c>
      <c r="N673" s="36" t="s">
        <v>2428</v>
      </c>
      <c r="O673" s="59">
        <v>5.9150684931506845</v>
      </c>
      <c r="P673" s="57" t="s">
        <v>2948</v>
      </c>
      <c r="Q673" t="s">
        <v>2960</v>
      </c>
      <c r="R673">
        <v>2</v>
      </c>
    </row>
    <row r="674" spans="1:18" ht="19.149999999999999" customHeight="1" x14ac:dyDescent="0.25">
      <c r="A674" s="10">
        <v>673</v>
      </c>
      <c r="B674" s="38" t="s">
        <v>2798</v>
      </c>
      <c r="C674" s="10" t="s">
        <v>1291</v>
      </c>
      <c r="D674" s="10" t="s">
        <v>1292</v>
      </c>
      <c r="E674" s="10" t="s">
        <v>13</v>
      </c>
      <c r="F674" s="10" t="s">
        <v>437</v>
      </c>
      <c r="G674" s="11" t="s">
        <v>1293</v>
      </c>
      <c r="H674" s="11">
        <v>38964</v>
      </c>
      <c r="I674" s="50" t="s">
        <v>2929</v>
      </c>
      <c r="J674" s="12" t="s">
        <v>588</v>
      </c>
      <c r="K674" s="10" t="s">
        <v>437</v>
      </c>
      <c r="L674" s="15" t="s">
        <v>1290</v>
      </c>
      <c r="M674" s="36" t="s">
        <v>2408</v>
      </c>
      <c r="N674" s="36" t="s">
        <v>2428</v>
      </c>
      <c r="O674" s="59">
        <v>10.904109589041095</v>
      </c>
      <c r="P674" s="57" t="s">
        <v>2949</v>
      </c>
      <c r="Q674" t="s">
        <v>2960</v>
      </c>
      <c r="R674">
        <v>1</v>
      </c>
    </row>
    <row r="675" spans="1:18" ht="19.149999999999999" customHeight="1" x14ac:dyDescent="0.25">
      <c r="A675" s="10">
        <v>674</v>
      </c>
      <c r="B675" s="10" t="s">
        <v>1037</v>
      </c>
      <c r="C675" s="10" t="s">
        <v>1294</v>
      </c>
      <c r="D675" s="10" t="s">
        <v>1039</v>
      </c>
      <c r="E675" s="10" t="s">
        <v>13</v>
      </c>
      <c r="F675" s="10" t="s">
        <v>82</v>
      </c>
      <c r="G675" s="11" t="s">
        <v>1293</v>
      </c>
      <c r="H675" s="11">
        <v>38964</v>
      </c>
      <c r="I675" s="50" t="s">
        <v>2929</v>
      </c>
      <c r="J675" s="12" t="s">
        <v>588</v>
      </c>
      <c r="K675" s="10" t="s">
        <v>82</v>
      </c>
      <c r="L675" s="15" t="s">
        <v>1037</v>
      </c>
      <c r="M675" s="36" t="s">
        <v>2408</v>
      </c>
      <c r="N675" s="13" t="s">
        <v>2427</v>
      </c>
      <c r="O675" s="59">
        <v>10.904109589041095</v>
      </c>
      <c r="P675" s="57" t="s">
        <v>2949</v>
      </c>
      <c r="Q675" t="s">
        <v>2960</v>
      </c>
      <c r="R675">
        <v>1</v>
      </c>
    </row>
    <row r="676" spans="1:18" ht="19.149999999999999" customHeight="1" x14ac:dyDescent="0.25">
      <c r="A676" s="10">
        <v>675</v>
      </c>
      <c r="B676" s="10" t="s">
        <v>1037</v>
      </c>
      <c r="C676" s="10" t="s">
        <v>1294</v>
      </c>
      <c r="D676" s="10" t="s">
        <v>1039</v>
      </c>
      <c r="E676" s="10" t="s">
        <v>13</v>
      </c>
      <c r="F676" s="10" t="s">
        <v>82</v>
      </c>
      <c r="G676" s="11" t="s">
        <v>1293</v>
      </c>
      <c r="H676" s="11">
        <v>38964</v>
      </c>
      <c r="I676" s="50" t="s">
        <v>2929</v>
      </c>
      <c r="J676" s="12" t="s">
        <v>588</v>
      </c>
      <c r="K676" s="10" t="s">
        <v>82</v>
      </c>
      <c r="L676" s="15" t="s">
        <v>1037</v>
      </c>
      <c r="M676" s="36" t="s">
        <v>2408</v>
      </c>
      <c r="N676" s="13" t="s">
        <v>2427</v>
      </c>
      <c r="O676" s="59">
        <v>10.904109589041095</v>
      </c>
      <c r="P676" s="57" t="s">
        <v>2949</v>
      </c>
      <c r="Q676" t="s">
        <v>2960</v>
      </c>
      <c r="R676">
        <v>1</v>
      </c>
    </row>
    <row r="677" spans="1:18" ht="19.149999999999999" customHeight="1" x14ac:dyDescent="0.25">
      <c r="A677" s="10">
        <v>676</v>
      </c>
      <c r="B677" s="10" t="s">
        <v>1037</v>
      </c>
      <c r="C677" s="10" t="s">
        <v>1294</v>
      </c>
      <c r="D677" s="10" t="s">
        <v>1039</v>
      </c>
      <c r="E677" s="10" t="s">
        <v>13</v>
      </c>
      <c r="F677" s="10" t="s">
        <v>82</v>
      </c>
      <c r="G677" s="11" t="s">
        <v>1293</v>
      </c>
      <c r="H677" s="11">
        <v>38964</v>
      </c>
      <c r="I677" s="50" t="s">
        <v>2929</v>
      </c>
      <c r="J677" s="12" t="s">
        <v>588</v>
      </c>
      <c r="K677" s="10" t="s">
        <v>82</v>
      </c>
      <c r="L677" s="15" t="s">
        <v>1037</v>
      </c>
      <c r="M677" s="36" t="s">
        <v>2408</v>
      </c>
      <c r="N677" s="13" t="s">
        <v>2427</v>
      </c>
      <c r="O677" s="59">
        <v>10.904109589041095</v>
      </c>
      <c r="P677" s="57" t="s">
        <v>2949</v>
      </c>
      <c r="Q677" t="s">
        <v>2960</v>
      </c>
      <c r="R677">
        <v>1</v>
      </c>
    </row>
    <row r="678" spans="1:18" ht="19.149999999999999" customHeight="1" x14ac:dyDescent="0.25">
      <c r="A678" s="10">
        <v>677</v>
      </c>
      <c r="B678" s="38" t="s">
        <v>2642</v>
      </c>
      <c r="C678" s="10" t="s">
        <v>1295</v>
      </c>
      <c r="D678" s="10" t="s">
        <v>1268</v>
      </c>
      <c r="E678" s="10" t="s">
        <v>13</v>
      </c>
      <c r="F678" s="10" t="s">
        <v>342</v>
      </c>
      <c r="G678" s="11" t="s">
        <v>1296</v>
      </c>
      <c r="H678" s="11">
        <v>38952</v>
      </c>
      <c r="I678" s="50" t="s">
        <v>2929</v>
      </c>
      <c r="J678" s="12" t="s">
        <v>588</v>
      </c>
      <c r="K678" s="10" t="s">
        <v>342</v>
      </c>
      <c r="L678" s="37" t="s">
        <v>2642</v>
      </c>
      <c r="M678" s="36" t="s">
        <v>2408</v>
      </c>
      <c r="N678" s="36" t="s">
        <v>2428</v>
      </c>
      <c r="O678" s="59">
        <v>10.936986301369863</v>
      </c>
      <c r="P678" s="57" t="s">
        <v>2949</v>
      </c>
      <c r="Q678" t="s">
        <v>2968</v>
      </c>
    </row>
    <row r="679" spans="1:18" ht="19.149999999999999" customHeight="1" x14ac:dyDescent="0.25">
      <c r="A679" s="10">
        <v>678</v>
      </c>
      <c r="B679" s="10" t="s">
        <v>1290</v>
      </c>
      <c r="C679" s="10" t="s">
        <v>1291</v>
      </c>
      <c r="D679" s="10" t="s">
        <v>1292</v>
      </c>
      <c r="E679" s="10" t="s">
        <v>13</v>
      </c>
      <c r="F679" s="10" t="s">
        <v>82</v>
      </c>
      <c r="G679" s="11" t="s">
        <v>1297</v>
      </c>
      <c r="H679" s="11">
        <v>38818</v>
      </c>
      <c r="I679" s="50" t="s">
        <v>2929</v>
      </c>
      <c r="J679" s="12" t="s">
        <v>588</v>
      </c>
      <c r="K679" s="10" t="s">
        <v>82</v>
      </c>
      <c r="L679" s="15" t="s">
        <v>1290</v>
      </c>
      <c r="M679" s="36" t="s">
        <v>2408</v>
      </c>
      <c r="N679" s="36" t="s">
        <v>2428</v>
      </c>
      <c r="O679" s="59">
        <v>11.304109589041095</v>
      </c>
      <c r="P679" s="57" t="s">
        <v>2949</v>
      </c>
      <c r="Q679" t="s">
        <v>2960</v>
      </c>
      <c r="R679">
        <v>1</v>
      </c>
    </row>
    <row r="680" spans="1:18" ht="19.149999999999999" customHeight="1" x14ac:dyDescent="0.25">
      <c r="A680" s="10">
        <v>679</v>
      </c>
      <c r="B680" s="27" t="s">
        <v>2656</v>
      </c>
      <c r="C680" s="10" t="s">
        <v>1298</v>
      </c>
      <c r="D680" s="10" t="s">
        <v>1299</v>
      </c>
      <c r="E680" s="10" t="s">
        <v>13</v>
      </c>
      <c r="F680" s="10" t="s">
        <v>303</v>
      </c>
      <c r="G680" s="11" t="s">
        <v>1300</v>
      </c>
      <c r="H680" s="11">
        <v>41569</v>
      </c>
      <c r="I680" s="50" t="s">
        <v>2929</v>
      </c>
      <c r="J680" s="12" t="s">
        <v>588</v>
      </c>
      <c r="K680" s="10" t="s">
        <v>303</v>
      </c>
      <c r="L680" s="26" t="s">
        <v>2653</v>
      </c>
      <c r="M680" s="13" t="s">
        <v>2479</v>
      </c>
      <c r="N680" s="13" t="s">
        <v>2427</v>
      </c>
      <c r="O680" s="59">
        <v>3.7671232876712328</v>
      </c>
      <c r="P680" s="57" t="s">
        <v>2948</v>
      </c>
      <c r="Q680" t="s">
        <v>2960</v>
      </c>
      <c r="R680">
        <v>2</v>
      </c>
    </row>
    <row r="681" spans="1:18" ht="19.149999999999999" customHeight="1" x14ac:dyDescent="0.25">
      <c r="A681" s="10">
        <v>680</v>
      </c>
      <c r="B681" s="38" t="s">
        <v>2796</v>
      </c>
      <c r="C681" s="10" t="s">
        <v>1221</v>
      </c>
      <c r="D681" s="10" t="s">
        <v>1222</v>
      </c>
      <c r="E681" s="10" t="s">
        <v>13</v>
      </c>
      <c r="F681" s="10" t="s">
        <v>82</v>
      </c>
      <c r="G681" s="11" t="s">
        <v>210</v>
      </c>
      <c r="H681" s="11">
        <v>42819</v>
      </c>
      <c r="I681" s="47" t="s">
        <v>2928</v>
      </c>
      <c r="J681" s="12" t="s">
        <v>1301</v>
      </c>
      <c r="K681" s="10" t="s">
        <v>82</v>
      </c>
      <c r="L681" s="37" t="s">
        <v>2797</v>
      </c>
      <c r="M681" s="13" t="s">
        <v>2479</v>
      </c>
      <c r="N681" s="13" t="s">
        <v>2427</v>
      </c>
      <c r="O681" s="59">
        <v>0.34246575342465752</v>
      </c>
      <c r="P681" s="57" t="s">
        <v>2946</v>
      </c>
      <c r="Q681" t="s">
        <v>2960</v>
      </c>
      <c r="R681">
        <v>2</v>
      </c>
    </row>
    <row r="682" spans="1:18" ht="19.149999999999999" customHeight="1" x14ac:dyDescent="0.25">
      <c r="A682" s="10">
        <v>681</v>
      </c>
      <c r="B682" s="10" t="s">
        <v>1220</v>
      </c>
      <c r="C682" s="10" t="s">
        <v>1221</v>
      </c>
      <c r="D682" s="10" t="s">
        <v>1222</v>
      </c>
      <c r="E682" s="10" t="s">
        <v>13</v>
      </c>
      <c r="F682" s="10" t="s">
        <v>82</v>
      </c>
      <c r="G682" s="11" t="s">
        <v>210</v>
      </c>
      <c r="H682" s="11">
        <v>42819</v>
      </c>
      <c r="I682" s="47" t="s">
        <v>2928</v>
      </c>
      <c r="J682" s="12" t="s">
        <v>1301</v>
      </c>
      <c r="K682" s="10" t="s">
        <v>82</v>
      </c>
      <c r="L682" s="37" t="s">
        <v>2797</v>
      </c>
      <c r="M682" s="13" t="s">
        <v>2479</v>
      </c>
      <c r="N682" s="13" t="s">
        <v>2427</v>
      </c>
      <c r="O682" s="59">
        <v>0.34246575342465752</v>
      </c>
      <c r="P682" s="57" t="s">
        <v>2946</v>
      </c>
      <c r="Q682" t="s">
        <v>2960</v>
      </c>
      <c r="R682">
        <v>2</v>
      </c>
    </row>
    <row r="683" spans="1:18" ht="19.149999999999999" customHeight="1" x14ac:dyDescent="0.25">
      <c r="A683" s="10">
        <v>682</v>
      </c>
      <c r="B683" s="10" t="s">
        <v>1220</v>
      </c>
      <c r="C683" s="10" t="s">
        <v>1221</v>
      </c>
      <c r="D683" s="10" t="s">
        <v>1222</v>
      </c>
      <c r="E683" s="10" t="s">
        <v>13</v>
      </c>
      <c r="F683" s="10" t="s">
        <v>82</v>
      </c>
      <c r="G683" s="11" t="s">
        <v>118</v>
      </c>
      <c r="H683" s="11">
        <v>42567</v>
      </c>
      <c r="I683" s="47" t="s">
        <v>2928</v>
      </c>
      <c r="J683" s="12" t="s">
        <v>1302</v>
      </c>
      <c r="K683" s="10" t="s">
        <v>82</v>
      </c>
      <c r="L683" s="37" t="s">
        <v>2797</v>
      </c>
      <c r="M683" s="13" t="s">
        <v>2479</v>
      </c>
      <c r="N683" s="13" t="s">
        <v>2427</v>
      </c>
      <c r="O683" s="59">
        <v>1.0328767123287672</v>
      </c>
      <c r="P683" s="57" t="s">
        <v>2946</v>
      </c>
      <c r="Q683" t="s">
        <v>2960</v>
      </c>
      <c r="R683">
        <v>2</v>
      </c>
    </row>
    <row r="684" spans="1:18" ht="19.149999999999999" customHeight="1" x14ac:dyDescent="0.25">
      <c r="A684" s="10">
        <v>683</v>
      </c>
      <c r="B684" s="10" t="s">
        <v>1220</v>
      </c>
      <c r="C684" s="10" t="s">
        <v>1221</v>
      </c>
      <c r="D684" s="10" t="s">
        <v>1222</v>
      </c>
      <c r="E684" s="10" t="s">
        <v>13</v>
      </c>
      <c r="F684" s="10" t="s">
        <v>82</v>
      </c>
      <c r="G684" s="11" t="s">
        <v>118</v>
      </c>
      <c r="H684" s="11">
        <v>42567</v>
      </c>
      <c r="I684" s="47" t="s">
        <v>2928</v>
      </c>
      <c r="J684" s="12" t="s">
        <v>1302</v>
      </c>
      <c r="K684" s="10" t="s">
        <v>82</v>
      </c>
      <c r="L684" s="37" t="s">
        <v>2797</v>
      </c>
      <c r="M684" s="13" t="s">
        <v>2479</v>
      </c>
      <c r="N684" s="13" t="s">
        <v>2427</v>
      </c>
      <c r="O684" s="59">
        <v>1.0328767123287672</v>
      </c>
      <c r="P684" s="57" t="s">
        <v>2946</v>
      </c>
      <c r="Q684" t="s">
        <v>2960</v>
      </c>
      <c r="R684">
        <v>2</v>
      </c>
    </row>
    <row r="685" spans="1:18" ht="19.149999999999999" customHeight="1" x14ac:dyDescent="0.25">
      <c r="A685" s="10">
        <v>684</v>
      </c>
      <c r="B685" s="10" t="s">
        <v>1220</v>
      </c>
      <c r="C685" s="10" t="s">
        <v>1221</v>
      </c>
      <c r="D685" s="10" t="s">
        <v>1222</v>
      </c>
      <c r="E685" s="10" t="s">
        <v>13</v>
      </c>
      <c r="F685" s="10" t="s">
        <v>82</v>
      </c>
      <c r="G685" s="11" t="s">
        <v>118</v>
      </c>
      <c r="H685" s="11">
        <v>42567</v>
      </c>
      <c r="I685" s="47" t="s">
        <v>2928</v>
      </c>
      <c r="J685" s="12" t="s">
        <v>1302</v>
      </c>
      <c r="K685" s="10" t="s">
        <v>82</v>
      </c>
      <c r="L685" s="37" t="s">
        <v>2797</v>
      </c>
      <c r="M685" s="13" t="s">
        <v>2479</v>
      </c>
      <c r="N685" s="13" t="s">
        <v>2427</v>
      </c>
      <c r="O685" s="59">
        <v>1.0328767123287672</v>
      </c>
      <c r="P685" s="57" t="s">
        <v>2946</v>
      </c>
      <c r="Q685" t="s">
        <v>2960</v>
      </c>
      <c r="R685">
        <v>2</v>
      </c>
    </row>
    <row r="686" spans="1:18" ht="19.149999999999999" customHeight="1" x14ac:dyDescent="0.25">
      <c r="A686" s="10">
        <v>685</v>
      </c>
      <c r="B686" s="10" t="s">
        <v>1220</v>
      </c>
      <c r="C686" s="10" t="s">
        <v>1221</v>
      </c>
      <c r="D686" s="10" t="s">
        <v>1222</v>
      </c>
      <c r="E686" s="10" t="s">
        <v>13</v>
      </c>
      <c r="F686" s="10" t="s">
        <v>82</v>
      </c>
      <c r="G686" s="11" t="s">
        <v>118</v>
      </c>
      <c r="H686" s="11">
        <v>42567</v>
      </c>
      <c r="I686" s="47" t="s">
        <v>2928</v>
      </c>
      <c r="J686" s="12" t="s">
        <v>1302</v>
      </c>
      <c r="K686" s="10" t="s">
        <v>82</v>
      </c>
      <c r="L686" s="37" t="s">
        <v>2797</v>
      </c>
      <c r="M686" s="13" t="s">
        <v>2479</v>
      </c>
      <c r="N686" s="13" t="s">
        <v>2427</v>
      </c>
      <c r="O686" s="59">
        <v>1.0328767123287672</v>
      </c>
      <c r="P686" s="57" t="s">
        <v>2946</v>
      </c>
      <c r="Q686" t="s">
        <v>2960</v>
      </c>
      <c r="R686">
        <v>2</v>
      </c>
    </row>
    <row r="687" spans="1:18" ht="19.149999999999999" customHeight="1" x14ac:dyDescent="0.25">
      <c r="A687" s="10">
        <v>686</v>
      </c>
      <c r="B687" s="10" t="s">
        <v>1220</v>
      </c>
      <c r="C687" s="10" t="s">
        <v>1221</v>
      </c>
      <c r="D687" s="10" t="s">
        <v>1222</v>
      </c>
      <c r="E687" s="10" t="s">
        <v>13</v>
      </c>
      <c r="F687" s="10" t="s">
        <v>82</v>
      </c>
      <c r="G687" s="11" t="s">
        <v>118</v>
      </c>
      <c r="H687" s="11">
        <v>42567</v>
      </c>
      <c r="I687" s="47" t="s">
        <v>2928</v>
      </c>
      <c r="J687" s="12" t="s">
        <v>1302</v>
      </c>
      <c r="K687" s="10" t="s">
        <v>82</v>
      </c>
      <c r="L687" s="37" t="s">
        <v>2797</v>
      </c>
      <c r="M687" s="13" t="s">
        <v>2479</v>
      </c>
      <c r="N687" s="13" t="s">
        <v>2427</v>
      </c>
      <c r="O687" s="59">
        <v>1.0328767123287672</v>
      </c>
      <c r="P687" s="57" t="s">
        <v>2946</v>
      </c>
      <c r="Q687" t="s">
        <v>2960</v>
      </c>
      <c r="R687">
        <v>2</v>
      </c>
    </row>
    <row r="688" spans="1:18" ht="19.149999999999999" customHeight="1" x14ac:dyDescent="0.25">
      <c r="A688" s="10">
        <v>687</v>
      </c>
      <c r="B688" s="10" t="s">
        <v>1220</v>
      </c>
      <c r="C688" s="10" t="s">
        <v>1221</v>
      </c>
      <c r="D688" s="10" t="s">
        <v>1222</v>
      </c>
      <c r="E688" s="10" t="s">
        <v>13</v>
      </c>
      <c r="F688" s="10" t="s">
        <v>82</v>
      </c>
      <c r="G688" s="11" t="s">
        <v>118</v>
      </c>
      <c r="H688" s="11">
        <v>42567</v>
      </c>
      <c r="I688" s="47" t="s">
        <v>2928</v>
      </c>
      <c r="J688" s="12" t="s">
        <v>1302</v>
      </c>
      <c r="K688" s="10" t="s">
        <v>82</v>
      </c>
      <c r="L688" s="37" t="s">
        <v>2797</v>
      </c>
      <c r="M688" s="13" t="s">
        <v>2479</v>
      </c>
      <c r="N688" s="13" t="s">
        <v>2427</v>
      </c>
      <c r="O688" s="59">
        <v>1.0328767123287672</v>
      </c>
      <c r="P688" s="57" t="s">
        <v>2946</v>
      </c>
      <c r="Q688" t="s">
        <v>2960</v>
      </c>
      <c r="R688">
        <v>2</v>
      </c>
    </row>
    <row r="689" spans="1:18" ht="19.149999999999999" customHeight="1" x14ac:dyDescent="0.25">
      <c r="A689" s="10">
        <v>688</v>
      </c>
      <c r="B689" s="38" t="s">
        <v>2426</v>
      </c>
      <c r="C689" s="10" t="s">
        <v>1260</v>
      </c>
      <c r="D689" s="10" t="s">
        <v>12</v>
      </c>
      <c r="E689" s="10" t="s">
        <v>13</v>
      </c>
      <c r="F689" s="10" t="s">
        <v>82</v>
      </c>
      <c r="G689" s="11" t="s">
        <v>1303</v>
      </c>
      <c r="H689" s="11">
        <v>42502</v>
      </c>
      <c r="I689" s="50" t="s">
        <v>2929</v>
      </c>
      <c r="J689" s="12" t="s">
        <v>588</v>
      </c>
      <c r="K689" s="10" t="s">
        <v>82</v>
      </c>
      <c r="L689" s="15" t="s">
        <v>963</v>
      </c>
      <c r="M689" s="36" t="s">
        <v>2412</v>
      </c>
      <c r="N689" s="13" t="s">
        <v>2427</v>
      </c>
      <c r="O689" s="59">
        <v>1.210958904109589</v>
      </c>
      <c r="P689" s="57" t="s">
        <v>2947</v>
      </c>
      <c r="Q689" t="s">
        <v>2960</v>
      </c>
      <c r="R689">
        <v>2</v>
      </c>
    </row>
    <row r="690" spans="1:18" ht="19.149999999999999" customHeight="1" x14ac:dyDescent="0.25">
      <c r="A690" s="10">
        <v>689</v>
      </c>
      <c r="B690" s="10" t="s">
        <v>963</v>
      </c>
      <c r="C690" s="10" t="s">
        <v>1260</v>
      </c>
      <c r="D690" s="10" t="s">
        <v>12</v>
      </c>
      <c r="E690" s="10" t="s">
        <v>13</v>
      </c>
      <c r="F690" s="10" t="s">
        <v>253</v>
      </c>
      <c r="G690" s="11" t="s">
        <v>1303</v>
      </c>
      <c r="H690" s="11">
        <v>42502</v>
      </c>
      <c r="I690" s="50" t="s">
        <v>2929</v>
      </c>
      <c r="J690" s="12" t="s">
        <v>588</v>
      </c>
      <c r="K690" s="10" t="s">
        <v>253</v>
      </c>
      <c r="L690" s="15" t="s">
        <v>963</v>
      </c>
      <c r="M690" s="36" t="s">
        <v>2412</v>
      </c>
      <c r="N690" s="13" t="s">
        <v>2427</v>
      </c>
      <c r="O690" s="59">
        <v>1.210958904109589</v>
      </c>
      <c r="P690" s="57" t="s">
        <v>2947</v>
      </c>
      <c r="Q690" t="s">
        <v>2960</v>
      </c>
      <c r="R690">
        <v>2</v>
      </c>
    </row>
    <row r="691" spans="1:18" ht="19.149999999999999" customHeight="1" x14ac:dyDescent="0.25">
      <c r="A691" s="10">
        <v>690</v>
      </c>
      <c r="B691" s="10" t="s">
        <v>963</v>
      </c>
      <c r="C691" s="10" t="s">
        <v>1260</v>
      </c>
      <c r="D691" s="10" t="s">
        <v>12</v>
      </c>
      <c r="E691" s="10" t="s">
        <v>13</v>
      </c>
      <c r="F691" s="10" t="s">
        <v>96</v>
      </c>
      <c r="G691" s="11" t="s">
        <v>1303</v>
      </c>
      <c r="H691" s="11">
        <v>42502</v>
      </c>
      <c r="I691" s="50" t="s">
        <v>2929</v>
      </c>
      <c r="J691" s="12" t="s">
        <v>588</v>
      </c>
      <c r="K691" s="10" t="s">
        <v>96</v>
      </c>
      <c r="L691" s="15" t="s">
        <v>963</v>
      </c>
      <c r="M691" s="36" t="s">
        <v>2412</v>
      </c>
      <c r="N691" s="13" t="s">
        <v>2427</v>
      </c>
      <c r="O691" s="59">
        <v>1.210958904109589</v>
      </c>
      <c r="P691" s="57" t="s">
        <v>2947</v>
      </c>
      <c r="Q691" t="s">
        <v>2960</v>
      </c>
      <c r="R691">
        <v>2</v>
      </c>
    </row>
    <row r="692" spans="1:18" ht="19.149999999999999" customHeight="1" x14ac:dyDescent="0.25">
      <c r="A692" s="10">
        <v>691</v>
      </c>
      <c r="B692" s="10" t="s">
        <v>963</v>
      </c>
      <c r="C692" s="10" t="s">
        <v>1260</v>
      </c>
      <c r="D692" s="10" t="s">
        <v>12</v>
      </c>
      <c r="E692" s="10" t="s">
        <v>13</v>
      </c>
      <c r="F692" s="10" t="s">
        <v>437</v>
      </c>
      <c r="G692" s="11" t="s">
        <v>1303</v>
      </c>
      <c r="H692" s="11">
        <v>42502</v>
      </c>
      <c r="I692" s="50" t="s">
        <v>2929</v>
      </c>
      <c r="J692" s="12" t="s">
        <v>588</v>
      </c>
      <c r="K692" s="10" t="s">
        <v>437</v>
      </c>
      <c r="L692" s="15" t="s">
        <v>963</v>
      </c>
      <c r="M692" s="36" t="s">
        <v>2412</v>
      </c>
      <c r="N692" s="13" t="s">
        <v>2427</v>
      </c>
      <c r="O692" s="59">
        <v>1.210958904109589</v>
      </c>
      <c r="P692" s="57" t="s">
        <v>2947</v>
      </c>
      <c r="Q692" t="s">
        <v>2960</v>
      </c>
      <c r="R692">
        <v>2</v>
      </c>
    </row>
    <row r="693" spans="1:18" ht="19.149999999999999" customHeight="1" x14ac:dyDescent="0.25">
      <c r="A693" s="10">
        <v>692</v>
      </c>
      <c r="B693" s="10" t="s">
        <v>963</v>
      </c>
      <c r="C693" s="10" t="s">
        <v>1260</v>
      </c>
      <c r="D693" s="10" t="s">
        <v>12</v>
      </c>
      <c r="E693" s="10" t="s">
        <v>13</v>
      </c>
      <c r="F693" s="10" t="s">
        <v>541</v>
      </c>
      <c r="G693" s="11" t="s">
        <v>1303</v>
      </c>
      <c r="H693" s="11">
        <v>42502</v>
      </c>
      <c r="I693" s="50" t="s">
        <v>2929</v>
      </c>
      <c r="J693" s="12" t="s">
        <v>588</v>
      </c>
      <c r="K693" s="10" t="s">
        <v>541</v>
      </c>
      <c r="L693" s="37" t="s">
        <v>2754</v>
      </c>
      <c r="M693" s="36" t="s">
        <v>2412</v>
      </c>
      <c r="N693" s="13" t="s">
        <v>2427</v>
      </c>
      <c r="O693" s="59">
        <v>1.210958904109589</v>
      </c>
      <c r="P693" s="57" t="s">
        <v>2947</v>
      </c>
      <c r="Q693" t="s">
        <v>2960</v>
      </c>
      <c r="R693">
        <v>2</v>
      </c>
    </row>
    <row r="694" spans="1:18" ht="19.149999999999999" customHeight="1" x14ac:dyDescent="0.25">
      <c r="A694" s="10">
        <v>693</v>
      </c>
      <c r="B694" s="10" t="s">
        <v>963</v>
      </c>
      <c r="C694" s="10" t="s">
        <v>1260</v>
      </c>
      <c r="D694" s="10" t="s">
        <v>12</v>
      </c>
      <c r="E694" s="10" t="s">
        <v>13</v>
      </c>
      <c r="F694" s="10" t="s">
        <v>1272</v>
      </c>
      <c r="G694" s="11" t="s">
        <v>1303</v>
      </c>
      <c r="H694" s="11">
        <v>42502</v>
      </c>
      <c r="I694" s="50" t="s">
        <v>2929</v>
      </c>
      <c r="J694" s="12" t="s">
        <v>588</v>
      </c>
      <c r="K694" s="10" t="s">
        <v>1272</v>
      </c>
      <c r="L694" s="15" t="s">
        <v>963</v>
      </c>
      <c r="M694" s="36" t="s">
        <v>2412</v>
      </c>
      <c r="N694" s="13" t="s">
        <v>2427</v>
      </c>
      <c r="O694" s="59">
        <v>1.210958904109589</v>
      </c>
      <c r="P694" s="57" t="s">
        <v>2947</v>
      </c>
      <c r="Q694" t="s">
        <v>2960</v>
      </c>
      <c r="R694">
        <v>2</v>
      </c>
    </row>
    <row r="695" spans="1:18" ht="19.149999999999999" customHeight="1" x14ac:dyDescent="0.25">
      <c r="A695" s="10">
        <v>694</v>
      </c>
      <c r="B695" s="10" t="s">
        <v>963</v>
      </c>
      <c r="C695" s="10" t="s">
        <v>1260</v>
      </c>
      <c r="D695" s="10" t="s">
        <v>12</v>
      </c>
      <c r="E695" s="10" t="s">
        <v>13</v>
      </c>
      <c r="F695" s="10" t="s">
        <v>1304</v>
      </c>
      <c r="G695" s="11" t="s">
        <v>1303</v>
      </c>
      <c r="H695" s="11">
        <v>42502</v>
      </c>
      <c r="I695" s="50" t="s">
        <v>2929</v>
      </c>
      <c r="J695" s="12" t="s">
        <v>21</v>
      </c>
      <c r="K695" s="10" t="s">
        <v>1304</v>
      </c>
      <c r="L695" s="15" t="s">
        <v>963</v>
      </c>
      <c r="M695" s="36" t="s">
        <v>2412</v>
      </c>
      <c r="N695" s="13" t="s">
        <v>2427</v>
      </c>
      <c r="O695" s="59">
        <v>1.210958904109589</v>
      </c>
      <c r="P695" s="57" t="s">
        <v>2947</v>
      </c>
      <c r="Q695" t="s">
        <v>2960</v>
      </c>
      <c r="R695">
        <v>2</v>
      </c>
    </row>
    <row r="696" spans="1:18" ht="19.149999999999999" customHeight="1" x14ac:dyDescent="0.25">
      <c r="A696" s="10">
        <v>695</v>
      </c>
      <c r="B696" s="10" t="s">
        <v>963</v>
      </c>
      <c r="C696" s="10" t="s">
        <v>1260</v>
      </c>
      <c r="D696" s="10" t="s">
        <v>12</v>
      </c>
      <c r="E696" s="10" t="s">
        <v>13</v>
      </c>
      <c r="F696" s="10" t="s">
        <v>1056</v>
      </c>
      <c r="G696" s="11" t="s">
        <v>1303</v>
      </c>
      <c r="H696" s="11">
        <v>42502</v>
      </c>
      <c r="I696" s="50" t="s">
        <v>2929</v>
      </c>
      <c r="J696" s="12" t="s">
        <v>588</v>
      </c>
      <c r="K696" s="10" t="s">
        <v>1056</v>
      </c>
      <c r="L696" s="15" t="s">
        <v>963</v>
      </c>
      <c r="M696" s="36" t="s">
        <v>2412</v>
      </c>
      <c r="N696" s="13" t="s">
        <v>2427</v>
      </c>
      <c r="O696" s="59">
        <v>1.210958904109589</v>
      </c>
      <c r="P696" s="57" t="s">
        <v>2947</v>
      </c>
      <c r="Q696" t="s">
        <v>2960</v>
      </c>
      <c r="R696">
        <v>2</v>
      </c>
    </row>
    <row r="697" spans="1:18" ht="19.149999999999999" customHeight="1" x14ac:dyDescent="0.25">
      <c r="A697" s="10">
        <v>696</v>
      </c>
      <c r="B697" s="10" t="s">
        <v>963</v>
      </c>
      <c r="C697" s="10" t="s">
        <v>1260</v>
      </c>
      <c r="D697" s="10" t="s">
        <v>12</v>
      </c>
      <c r="E697" s="10" t="s">
        <v>13</v>
      </c>
      <c r="F697" s="10" t="s">
        <v>249</v>
      </c>
      <c r="G697" s="11" t="s">
        <v>1303</v>
      </c>
      <c r="H697" s="11">
        <v>42502</v>
      </c>
      <c r="I697" s="50" t="s">
        <v>2929</v>
      </c>
      <c r="J697" s="12" t="s">
        <v>21</v>
      </c>
      <c r="K697" s="10" t="s">
        <v>249</v>
      </c>
      <c r="L697" s="15" t="s">
        <v>963</v>
      </c>
      <c r="M697" s="36" t="s">
        <v>2412</v>
      </c>
      <c r="N697" s="13" t="s">
        <v>2427</v>
      </c>
      <c r="O697" s="59">
        <v>1.210958904109589</v>
      </c>
      <c r="P697" s="57" t="s">
        <v>2947</v>
      </c>
      <c r="Q697" t="s">
        <v>2960</v>
      </c>
      <c r="R697">
        <v>2</v>
      </c>
    </row>
    <row r="698" spans="1:18" ht="19.149999999999999" customHeight="1" x14ac:dyDescent="0.25">
      <c r="A698" s="10">
        <v>697</v>
      </c>
      <c r="B698" s="38" t="s">
        <v>2876</v>
      </c>
      <c r="C698" s="10" t="s">
        <v>1305</v>
      </c>
      <c r="D698" s="10" t="s">
        <v>1288</v>
      </c>
      <c r="E698" s="10" t="s">
        <v>13</v>
      </c>
      <c r="F698" s="10" t="s">
        <v>34</v>
      </c>
      <c r="G698" s="11" t="s">
        <v>1306</v>
      </c>
      <c r="H698" s="11">
        <v>42227</v>
      </c>
      <c r="I698" s="50" t="s">
        <v>2929</v>
      </c>
      <c r="J698" s="12" t="s">
        <v>588</v>
      </c>
      <c r="K698" s="10" t="s">
        <v>1307</v>
      </c>
      <c r="L698" s="15" t="s">
        <v>2877</v>
      </c>
      <c r="M698" s="36" t="s">
        <v>2886</v>
      </c>
      <c r="N698" s="36" t="s">
        <v>2428</v>
      </c>
      <c r="O698" s="59">
        <v>1.9643835616438357</v>
      </c>
      <c r="P698" s="57" t="s">
        <v>2947</v>
      </c>
      <c r="Q698" t="s">
        <v>2960</v>
      </c>
      <c r="R698">
        <v>2</v>
      </c>
    </row>
    <row r="699" spans="1:18" ht="19.149999999999999" customHeight="1" x14ac:dyDescent="0.25">
      <c r="A699" s="10">
        <v>698</v>
      </c>
      <c r="B699" s="10" t="s">
        <v>1286</v>
      </c>
      <c r="C699" s="10" t="s">
        <v>1287</v>
      </c>
      <c r="D699" s="10" t="s">
        <v>1288</v>
      </c>
      <c r="E699" s="10" t="s">
        <v>13</v>
      </c>
      <c r="F699" s="10" t="s">
        <v>34</v>
      </c>
      <c r="G699" s="11" t="s">
        <v>1306</v>
      </c>
      <c r="H699" s="11">
        <v>42227</v>
      </c>
      <c r="I699" s="50" t="s">
        <v>2929</v>
      </c>
      <c r="J699" s="12" t="s">
        <v>588</v>
      </c>
      <c r="K699" s="10" t="s">
        <v>1308</v>
      </c>
      <c r="L699" s="15" t="s">
        <v>2900</v>
      </c>
      <c r="M699" s="40" t="s">
        <v>2419</v>
      </c>
      <c r="N699" s="36" t="s">
        <v>2428</v>
      </c>
      <c r="O699" s="59">
        <v>1.9643835616438357</v>
      </c>
      <c r="P699" s="57" t="s">
        <v>2947</v>
      </c>
      <c r="Q699" t="s">
        <v>2960</v>
      </c>
      <c r="R699">
        <v>2</v>
      </c>
    </row>
    <row r="700" spans="1:18" ht="19.149999999999999" customHeight="1" x14ac:dyDescent="0.25">
      <c r="A700" s="10">
        <v>699</v>
      </c>
      <c r="B700" s="10" t="s">
        <v>1290</v>
      </c>
      <c r="C700" s="10" t="s">
        <v>1291</v>
      </c>
      <c r="D700" s="10" t="s">
        <v>1292</v>
      </c>
      <c r="E700" s="10" t="s">
        <v>13</v>
      </c>
      <c r="F700" s="10" t="s">
        <v>1274</v>
      </c>
      <c r="G700" s="11" t="s">
        <v>1309</v>
      </c>
      <c r="H700" s="11">
        <v>39220</v>
      </c>
      <c r="I700" s="50" t="s">
        <v>2929</v>
      </c>
      <c r="J700" s="12" t="s">
        <v>588</v>
      </c>
      <c r="K700" s="10" t="s">
        <v>1274</v>
      </c>
      <c r="L700" s="15" t="s">
        <v>1290</v>
      </c>
      <c r="M700" s="36" t="s">
        <v>2408</v>
      </c>
      <c r="N700" s="36" t="s">
        <v>2428</v>
      </c>
      <c r="O700" s="59">
        <v>10.202739726027398</v>
      </c>
      <c r="P700" s="57" t="s">
        <v>2949</v>
      </c>
      <c r="Q700" t="s">
        <v>2960</v>
      </c>
      <c r="R700">
        <v>1</v>
      </c>
    </row>
    <row r="701" spans="1:18" ht="19.149999999999999" customHeight="1" x14ac:dyDescent="0.25">
      <c r="A701" s="10">
        <v>700</v>
      </c>
      <c r="B701" s="38" t="s">
        <v>2769</v>
      </c>
      <c r="C701" s="10" t="s">
        <v>1310</v>
      </c>
      <c r="D701" s="10" t="s">
        <v>1311</v>
      </c>
      <c r="E701" s="10" t="s">
        <v>13</v>
      </c>
      <c r="F701" s="10" t="s">
        <v>268</v>
      </c>
      <c r="G701" s="11" t="s">
        <v>1312</v>
      </c>
      <c r="H701" s="11">
        <v>41026</v>
      </c>
      <c r="I701" s="50" t="s">
        <v>2929</v>
      </c>
      <c r="J701" s="12" t="s">
        <v>588</v>
      </c>
      <c r="K701" s="10" t="s">
        <v>268</v>
      </c>
      <c r="L701" s="15" t="s">
        <v>2770</v>
      </c>
      <c r="M701" s="36" t="s">
        <v>2419</v>
      </c>
      <c r="N701" s="13" t="s">
        <v>2427</v>
      </c>
      <c r="O701" s="59">
        <v>5.2547945205479456</v>
      </c>
      <c r="P701" s="57" t="s">
        <v>2948</v>
      </c>
      <c r="Q701" t="s">
        <v>2960</v>
      </c>
      <c r="R701">
        <v>2</v>
      </c>
    </row>
    <row r="702" spans="1:18" ht="19.149999999999999" customHeight="1" x14ac:dyDescent="0.25">
      <c r="A702" s="10">
        <v>701</v>
      </c>
      <c r="B702" s="10" t="s">
        <v>1313</v>
      </c>
      <c r="C702" s="10" t="s">
        <v>1314</v>
      </c>
      <c r="D702" s="10" t="s">
        <v>333</v>
      </c>
      <c r="E702" s="10" t="s">
        <v>13</v>
      </c>
      <c r="F702" s="10" t="s">
        <v>34</v>
      </c>
      <c r="G702" s="11" t="s">
        <v>1315</v>
      </c>
      <c r="H702" s="11">
        <v>40795</v>
      </c>
      <c r="I702" s="50" t="s">
        <v>2929</v>
      </c>
      <c r="J702" s="12" t="s">
        <v>588</v>
      </c>
      <c r="K702" s="10" t="s">
        <v>34</v>
      </c>
      <c r="L702" s="33" t="s">
        <v>2713</v>
      </c>
      <c r="M702" s="31" t="s">
        <v>2408</v>
      </c>
      <c r="N702" s="13" t="s">
        <v>2427</v>
      </c>
      <c r="O702" s="59">
        <v>5.8876712328767127</v>
      </c>
      <c r="P702" s="57" t="s">
        <v>2948</v>
      </c>
      <c r="Q702" t="s">
        <v>2960</v>
      </c>
      <c r="R702">
        <v>1</v>
      </c>
    </row>
    <row r="703" spans="1:18" ht="19.149999999999999" customHeight="1" x14ac:dyDescent="0.25">
      <c r="A703" s="10">
        <v>702</v>
      </c>
      <c r="B703" s="10" t="s">
        <v>350</v>
      </c>
      <c r="C703" s="10" t="s">
        <v>1316</v>
      </c>
      <c r="D703" s="10" t="s">
        <v>1317</v>
      </c>
      <c r="E703" s="10" t="s">
        <v>13</v>
      </c>
      <c r="F703" s="10" t="s">
        <v>1235</v>
      </c>
      <c r="G703" s="11" t="s">
        <v>716</v>
      </c>
      <c r="H703" s="11">
        <v>40570</v>
      </c>
      <c r="I703" s="50" t="s">
        <v>2929</v>
      </c>
      <c r="J703" s="12" t="s">
        <v>588</v>
      </c>
      <c r="K703" s="10" t="s">
        <v>1236</v>
      </c>
      <c r="L703" s="33" t="s">
        <v>2453</v>
      </c>
      <c r="M703" s="31" t="s">
        <v>2553</v>
      </c>
      <c r="N703" s="13" t="s">
        <v>2432</v>
      </c>
      <c r="O703" s="59">
        <v>6.5041095890410956</v>
      </c>
      <c r="P703" s="57" t="s">
        <v>2948</v>
      </c>
      <c r="Q703" t="s">
        <v>2960</v>
      </c>
      <c r="R703">
        <v>2</v>
      </c>
    </row>
    <row r="704" spans="1:18" ht="19.149999999999999" customHeight="1" x14ac:dyDescent="0.25">
      <c r="A704" s="10">
        <v>703</v>
      </c>
      <c r="B704" s="27" t="s">
        <v>2669</v>
      </c>
      <c r="C704" s="10" t="s">
        <v>1319</v>
      </c>
      <c r="D704" s="10" t="s">
        <v>1320</v>
      </c>
      <c r="E704" s="10" t="s">
        <v>13</v>
      </c>
      <c r="F704" s="10" t="s">
        <v>261</v>
      </c>
      <c r="G704" s="11" t="s">
        <v>1092</v>
      </c>
      <c r="H704" s="11">
        <v>39975</v>
      </c>
      <c r="I704" s="50" t="s">
        <v>2929</v>
      </c>
      <c r="J704" s="12" t="s">
        <v>588</v>
      </c>
      <c r="K704" s="10" t="s">
        <v>261</v>
      </c>
      <c r="L704" s="15" t="s">
        <v>1318</v>
      </c>
      <c r="M704" s="25" t="s">
        <v>2407</v>
      </c>
      <c r="N704" s="13" t="s">
        <v>2432</v>
      </c>
      <c r="O704" s="59">
        <v>8.1342465753424662</v>
      </c>
      <c r="P704" s="57" t="s">
        <v>2949</v>
      </c>
      <c r="Q704" t="s">
        <v>2960</v>
      </c>
      <c r="R704">
        <v>4</v>
      </c>
    </row>
    <row r="705" spans="1:18" ht="19.149999999999999" customHeight="1" x14ac:dyDescent="0.25">
      <c r="A705" s="10">
        <v>704</v>
      </c>
      <c r="B705" s="10" t="s">
        <v>1321</v>
      </c>
      <c r="C705" s="10" t="s">
        <v>1322</v>
      </c>
      <c r="D705" s="10" t="s">
        <v>1323</v>
      </c>
      <c r="E705" s="10" t="s">
        <v>13</v>
      </c>
      <c r="F705" s="10" t="s">
        <v>34</v>
      </c>
      <c r="G705" s="11" t="s">
        <v>777</v>
      </c>
      <c r="H705" s="11">
        <v>39503</v>
      </c>
      <c r="I705" s="50" t="s">
        <v>2929</v>
      </c>
      <c r="J705" s="12" t="s">
        <v>588</v>
      </c>
      <c r="K705" s="10" t="s">
        <v>34</v>
      </c>
      <c r="L705" s="15" t="str">
        <f>B705</f>
        <v>骨髓细胞图象分析系统</v>
      </c>
      <c r="M705" s="31" t="s">
        <v>2419</v>
      </c>
      <c r="N705" s="13" t="s">
        <v>2427</v>
      </c>
      <c r="O705" s="59">
        <v>9.4273972602739722</v>
      </c>
      <c r="P705" s="57" t="s">
        <v>2949</v>
      </c>
      <c r="Q705" t="s">
        <v>2960</v>
      </c>
      <c r="R705">
        <v>2</v>
      </c>
    </row>
    <row r="706" spans="1:18" ht="19.149999999999999" customHeight="1" x14ac:dyDescent="0.25">
      <c r="A706" s="10">
        <v>705</v>
      </c>
      <c r="B706" s="10" t="s">
        <v>1037</v>
      </c>
      <c r="C706" s="10" t="s">
        <v>1324</v>
      </c>
      <c r="D706" s="10" t="s">
        <v>1039</v>
      </c>
      <c r="E706" s="10" t="s">
        <v>13</v>
      </c>
      <c r="F706" s="10" t="s">
        <v>82</v>
      </c>
      <c r="G706" s="11" t="s">
        <v>1325</v>
      </c>
      <c r="H706" s="11">
        <v>39277</v>
      </c>
      <c r="I706" s="50" t="s">
        <v>2929</v>
      </c>
      <c r="J706" s="12" t="s">
        <v>588</v>
      </c>
      <c r="K706" s="10" t="s">
        <v>82</v>
      </c>
      <c r="L706" s="15" t="s">
        <v>1037</v>
      </c>
      <c r="M706" s="36" t="s">
        <v>2408</v>
      </c>
      <c r="N706" s="13" t="s">
        <v>2427</v>
      </c>
      <c r="O706" s="59">
        <v>10.046575342465754</v>
      </c>
      <c r="P706" s="57" t="s">
        <v>2949</v>
      </c>
      <c r="Q706" t="s">
        <v>2960</v>
      </c>
      <c r="R706">
        <v>1</v>
      </c>
    </row>
    <row r="707" spans="1:18" ht="19.149999999999999" customHeight="1" x14ac:dyDescent="0.25">
      <c r="A707" s="10">
        <v>706</v>
      </c>
      <c r="B707" s="10" t="s">
        <v>2896</v>
      </c>
      <c r="C707" s="10" t="s">
        <v>1326</v>
      </c>
      <c r="D707" s="10" t="s">
        <v>1327</v>
      </c>
      <c r="E707" s="10" t="s">
        <v>13</v>
      </c>
      <c r="F707" s="10" t="s">
        <v>78</v>
      </c>
      <c r="G707" s="11" t="s">
        <v>1328</v>
      </c>
      <c r="H707" s="11">
        <v>38114</v>
      </c>
      <c r="I707" s="50" t="s">
        <v>2929</v>
      </c>
      <c r="J707" s="12" t="s">
        <v>588</v>
      </c>
      <c r="K707" s="10" t="s">
        <v>78</v>
      </c>
      <c r="L707" s="15" t="s">
        <v>2584</v>
      </c>
      <c r="M707" s="13" t="s">
        <v>2892</v>
      </c>
      <c r="N707" s="13" t="s">
        <v>2427</v>
      </c>
      <c r="O707" s="59">
        <v>13.232876712328768</v>
      </c>
      <c r="P707" s="57" t="s">
        <v>2949</v>
      </c>
      <c r="Q707" t="s">
        <v>2960</v>
      </c>
      <c r="R707">
        <v>4</v>
      </c>
    </row>
    <row r="708" spans="1:18" ht="19.149999999999999" customHeight="1" x14ac:dyDescent="0.25">
      <c r="A708" s="10">
        <v>707</v>
      </c>
      <c r="B708" s="10" t="s">
        <v>1329</v>
      </c>
      <c r="C708" s="10" t="s">
        <v>1330</v>
      </c>
      <c r="D708" s="10" t="s">
        <v>1331</v>
      </c>
      <c r="E708" s="10" t="s">
        <v>13</v>
      </c>
      <c r="F708" s="10" t="s">
        <v>78</v>
      </c>
      <c r="G708" s="11" t="s">
        <v>1332</v>
      </c>
      <c r="H708" s="11">
        <v>39093</v>
      </c>
      <c r="I708" s="50" t="s">
        <v>2929</v>
      </c>
      <c r="J708" s="12" t="s">
        <v>588</v>
      </c>
      <c r="K708" s="10" t="s">
        <v>78</v>
      </c>
      <c r="L708" s="15" t="s">
        <v>2584</v>
      </c>
      <c r="M708" s="13" t="s">
        <v>2892</v>
      </c>
      <c r="N708" s="13" t="s">
        <v>2427</v>
      </c>
      <c r="O708" s="59">
        <v>10.550684931506849</v>
      </c>
      <c r="P708" s="57" t="s">
        <v>2949</v>
      </c>
      <c r="Q708" t="s">
        <v>2960</v>
      </c>
      <c r="R708">
        <v>4</v>
      </c>
    </row>
    <row r="709" spans="1:18" ht="19.149999999999999" customHeight="1" x14ac:dyDescent="0.25">
      <c r="A709" s="10">
        <v>708</v>
      </c>
      <c r="B709" s="10" t="s">
        <v>1037</v>
      </c>
      <c r="C709" s="10" t="s">
        <v>1333</v>
      </c>
      <c r="D709" s="10" t="s">
        <v>1039</v>
      </c>
      <c r="E709" s="10" t="s">
        <v>13</v>
      </c>
      <c r="F709" s="10" t="s">
        <v>82</v>
      </c>
      <c r="G709" s="11" t="s">
        <v>553</v>
      </c>
      <c r="H709" s="11">
        <v>39573</v>
      </c>
      <c r="I709" s="50" t="s">
        <v>2929</v>
      </c>
      <c r="J709" s="12" t="s">
        <v>588</v>
      </c>
      <c r="K709" s="10" t="s">
        <v>82</v>
      </c>
      <c r="L709" s="15" t="s">
        <v>1037</v>
      </c>
      <c r="M709" s="36" t="s">
        <v>2408</v>
      </c>
      <c r="N709" s="13" t="s">
        <v>2427</v>
      </c>
      <c r="O709" s="59">
        <v>9.2356164383561641</v>
      </c>
      <c r="P709" s="57" t="s">
        <v>2949</v>
      </c>
      <c r="Q709" t="s">
        <v>2960</v>
      </c>
      <c r="R709">
        <v>1</v>
      </c>
    </row>
    <row r="710" spans="1:18" ht="19.149999999999999" customHeight="1" x14ac:dyDescent="0.25">
      <c r="A710" s="10">
        <v>709</v>
      </c>
      <c r="B710" s="10" t="s">
        <v>1037</v>
      </c>
      <c r="C710" s="10" t="s">
        <v>1333</v>
      </c>
      <c r="D710" s="10" t="s">
        <v>1039</v>
      </c>
      <c r="E710" s="10" t="s">
        <v>13</v>
      </c>
      <c r="F710" s="10" t="s">
        <v>82</v>
      </c>
      <c r="G710" s="11" t="s">
        <v>553</v>
      </c>
      <c r="H710" s="11">
        <v>39573</v>
      </c>
      <c r="I710" s="50" t="s">
        <v>2929</v>
      </c>
      <c r="J710" s="12" t="s">
        <v>588</v>
      </c>
      <c r="K710" s="10" t="s">
        <v>82</v>
      </c>
      <c r="L710" s="15" t="s">
        <v>1037</v>
      </c>
      <c r="M710" s="36" t="s">
        <v>2408</v>
      </c>
      <c r="N710" s="13" t="s">
        <v>2427</v>
      </c>
      <c r="O710" s="59">
        <v>9.2356164383561641</v>
      </c>
      <c r="P710" s="57" t="s">
        <v>2949</v>
      </c>
      <c r="Q710" t="s">
        <v>2960</v>
      </c>
      <c r="R710">
        <v>1</v>
      </c>
    </row>
    <row r="711" spans="1:18" ht="19.149999999999999" customHeight="1" x14ac:dyDescent="0.25">
      <c r="A711" s="10">
        <v>710</v>
      </c>
      <c r="B711" s="10" t="s">
        <v>1037</v>
      </c>
      <c r="C711" s="10" t="s">
        <v>1333</v>
      </c>
      <c r="D711" s="10" t="s">
        <v>1039</v>
      </c>
      <c r="E711" s="10" t="s">
        <v>13</v>
      </c>
      <c r="F711" s="10" t="s">
        <v>82</v>
      </c>
      <c r="G711" s="11" t="s">
        <v>553</v>
      </c>
      <c r="H711" s="11">
        <v>39573</v>
      </c>
      <c r="I711" s="50" t="s">
        <v>2929</v>
      </c>
      <c r="J711" s="12" t="s">
        <v>588</v>
      </c>
      <c r="K711" s="10" t="s">
        <v>82</v>
      </c>
      <c r="L711" s="15" t="s">
        <v>1037</v>
      </c>
      <c r="M711" s="36" t="s">
        <v>2408</v>
      </c>
      <c r="N711" s="13" t="s">
        <v>2427</v>
      </c>
      <c r="O711" s="59">
        <v>9.2356164383561641</v>
      </c>
      <c r="P711" s="57" t="s">
        <v>2949</v>
      </c>
      <c r="Q711" t="s">
        <v>2960</v>
      </c>
      <c r="R711">
        <v>1</v>
      </c>
    </row>
    <row r="712" spans="1:18" ht="19.149999999999999" customHeight="1" x14ac:dyDescent="0.25">
      <c r="A712" s="10">
        <v>711</v>
      </c>
      <c r="B712" s="10" t="s">
        <v>1118</v>
      </c>
      <c r="C712" s="10" t="s">
        <v>1334</v>
      </c>
      <c r="D712" s="10" t="s">
        <v>1335</v>
      </c>
      <c r="E712" s="10" t="s">
        <v>13</v>
      </c>
      <c r="F712" s="10" t="s">
        <v>78</v>
      </c>
      <c r="G712" s="11" t="s">
        <v>1336</v>
      </c>
      <c r="H712" s="11">
        <v>39423</v>
      </c>
      <c r="I712" s="50" t="s">
        <v>2929</v>
      </c>
      <c r="J712" s="12" t="s">
        <v>588</v>
      </c>
      <c r="K712" s="10" t="s">
        <v>78</v>
      </c>
      <c r="L712" s="15" t="s">
        <v>2611</v>
      </c>
      <c r="M712" s="13" t="s">
        <v>2408</v>
      </c>
      <c r="N712" s="13" t="s">
        <v>2427</v>
      </c>
      <c r="O712" s="59">
        <v>9.6465753424657539</v>
      </c>
      <c r="P712" s="57" t="s">
        <v>2949</v>
      </c>
      <c r="Q712" t="s">
        <v>2960</v>
      </c>
      <c r="R712">
        <v>1</v>
      </c>
    </row>
    <row r="713" spans="1:18" ht="19.149999999999999" customHeight="1" x14ac:dyDescent="0.25">
      <c r="A713" s="10">
        <v>712</v>
      </c>
      <c r="B713" s="10" t="s">
        <v>784</v>
      </c>
      <c r="C713" s="10" t="s">
        <v>1337</v>
      </c>
      <c r="D713" s="10" t="s">
        <v>1232</v>
      </c>
      <c r="E713" s="10" t="s">
        <v>13</v>
      </c>
      <c r="F713" s="10" t="s">
        <v>78</v>
      </c>
      <c r="G713" s="11" t="s">
        <v>1338</v>
      </c>
      <c r="H713" s="11">
        <v>38510</v>
      </c>
      <c r="I713" s="50" t="s">
        <v>2929</v>
      </c>
      <c r="J713" s="12" t="s">
        <v>21</v>
      </c>
      <c r="K713" s="10" t="s">
        <v>78</v>
      </c>
      <c r="L713" s="15" t="s">
        <v>2582</v>
      </c>
      <c r="M713" s="13" t="s">
        <v>2407</v>
      </c>
      <c r="N713" s="13" t="s">
        <v>2432</v>
      </c>
      <c r="O713" s="59">
        <v>12.147945205479452</v>
      </c>
      <c r="P713" s="57" t="s">
        <v>2949</v>
      </c>
      <c r="Q713" t="s">
        <v>2960</v>
      </c>
      <c r="R713">
        <v>4</v>
      </c>
    </row>
    <row r="714" spans="1:18" ht="19.149999999999999" customHeight="1" x14ac:dyDescent="0.25">
      <c r="A714" s="10">
        <v>713</v>
      </c>
      <c r="B714" s="10" t="s">
        <v>784</v>
      </c>
      <c r="C714" s="10" t="s">
        <v>1337</v>
      </c>
      <c r="D714" s="10" t="s">
        <v>1232</v>
      </c>
      <c r="E714" s="10" t="s">
        <v>13</v>
      </c>
      <c r="F714" s="10" t="s">
        <v>78</v>
      </c>
      <c r="G714" s="11" t="s">
        <v>1339</v>
      </c>
      <c r="H714" s="11">
        <v>38149</v>
      </c>
      <c r="I714" s="50" t="s">
        <v>2929</v>
      </c>
      <c r="J714" s="12" t="s">
        <v>588</v>
      </c>
      <c r="K714" s="10" t="s">
        <v>78</v>
      </c>
      <c r="L714" s="15" t="s">
        <v>2582</v>
      </c>
      <c r="M714" s="13" t="s">
        <v>2407</v>
      </c>
      <c r="N714" s="13" t="s">
        <v>2432</v>
      </c>
      <c r="O714" s="59">
        <v>13.136986301369863</v>
      </c>
      <c r="P714" s="57" t="s">
        <v>2949</v>
      </c>
      <c r="Q714" t="s">
        <v>2960</v>
      </c>
      <c r="R714">
        <v>4</v>
      </c>
    </row>
    <row r="715" spans="1:18" ht="19.149999999999999" customHeight="1" x14ac:dyDescent="0.25">
      <c r="A715" s="10">
        <v>714</v>
      </c>
      <c r="B715" s="29" t="s">
        <v>2674</v>
      </c>
      <c r="C715" s="10" t="s">
        <v>1340</v>
      </c>
      <c r="D715" s="10" t="s">
        <v>1247</v>
      </c>
      <c r="E715" s="10" t="s">
        <v>13</v>
      </c>
      <c r="F715" s="10" t="s">
        <v>530</v>
      </c>
      <c r="G715" s="11" t="s">
        <v>1207</v>
      </c>
      <c r="H715" s="11">
        <v>41967</v>
      </c>
      <c r="I715" s="50" t="s">
        <v>2929</v>
      </c>
      <c r="J715" s="12" t="s">
        <v>21</v>
      </c>
      <c r="K715" s="10" t="s">
        <v>530</v>
      </c>
      <c r="L715" s="30" t="s">
        <v>2674</v>
      </c>
      <c r="M715" s="13" t="s">
        <v>2479</v>
      </c>
      <c r="N715" s="13" t="s">
        <v>2427</v>
      </c>
      <c r="O715" s="59">
        <v>2.6767123287671235</v>
      </c>
      <c r="P715" s="57" t="s">
        <v>2947</v>
      </c>
      <c r="Q715" t="s">
        <v>2960</v>
      </c>
      <c r="R715">
        <v>2</v>
      </c>
    </row>
    <row r="716" spans="1:18" ht="19.149999999999999" customHeight="1" x14ac:dyDescent="0.25">
      <c r="A716" s="10">
        <v>715</v>
      </c>
      <c r="B716" s="10" t="s">
        <v>1341</v>
      </c>
      <c r="C716" s="10" t="s">
        <v>1342</v>
      </c>
      <c r="D716" s="10" t="s">
        <v>1343</v>
      </c>
      <c r="E716" s="10" t="s">
        <v>13</v>
      </c>
      <c r="F716" s="10" t="s">
        <v>38</v>
      </c>
      <c r="G716" s="11" t="s">
        <v>1344</v>
      </c>
      <c r="H716" s="11">
        <v>39108</v>
      </c>
      <c r="I716" s="50" t="s">
        <v>2929</v>
      </c>
      <c r="J716" s="12" t="s">
        <v>21</v>
      </c>
      <c r="K716" s="10" t="s">
        <v>49</v>
      </c>
      <c r="L716" s="37" t="s">
        <v>2861</v>
      </c>
      <c r="M716" s="36" t="s">
        <v>2412</v>
      </c>
      <c r="N716" s="13" t="s">
        <v>2432</v>
      </c>
      <c r="O716" s="59">
        <v>10.509589041095891</v>
      </c>
      <c r="P716" s="57" t="s">
        <v>2949</v>
      </c>
      <c r="Q716" t="s">
        <v>2960</v>
      </c>
      <c r="R716">
        <v>2</v>
      </c>
    </row>
    <row r="717" spans="1:18" ht="19.149999999999999" customHeight="1" x14ac:dyDescent="0.25">
      <c r="A717" s="10">
        <v>716</v>
      </c>
      <c r="B717" s="10" t="s">
        <v>1345</v>
      </c>
      <c r="C717" s="10" t="s">
        <v>1346</v>
      </c>
      <c r="D717" s="10" t="s">
        <v>329</v>
      </c>
      <c r="E717" s="10" t="s">
        <v>13</v>
      </c>
      <c r="F717" s="10" t="s">
        <v>78</v>
      </c>
      <c r="G717" s="11" t="s">
        <v>1347</v>
      </c>
      <c r="H717" s="11">
        <v>39045</v>
      </c>
      <c r="I717" s="50" t="s">
        <v>2929</v>
      </c>
      <c r="J717" s="12" t="s">
        <v>588</v>
      </c>
      <c r="K717" s="10" t="s">
        <v>78</v>
      </c>
      <c r="L717" s="15" t="s">
        <v>2440</v>
      </c>
      <c r="M717" s="13" t="s">
        <v>2892</v>
      </c>
      <c r="N717" s="13" t="s">
        <v>2432</v>
      </c>
      <c r="O717" s="59">
        <v>10.682191780821919</v>
      </c>
      <c r="P717" s="57" t="s">
        <v>2949</v>
      </c>
      <c r="Q717" t="s">
        <v>2960</v>
      </c>
      <c r="R717">
        <v>4</v>
      </c>
    </row>
    <row r="718" spans="1:18" ht="19.149999999999999" customHeight="1" x14ac:dyDescent="0.25">
      <c r="A718" s="10">
        <v>717</v>
      </c>
      <c r="B718" s="10" t="s">
        <v>645</v>
      </c>
      <c r="C718" s="10" t="s">
        <v>1348</v>
      </c>
      <c r="D718" s="10" t="s">
        <v>1349</v>
      </c>
      <c r="E718" s="10" t="s">
        <v>13</v>
      </c>
      <c r="F718" s="10" t="s">
        <v>143</v>
      </c>
      <c r="G718" s="11" t="s">
        <v>1350</v>
      </c>
      <c r="H718" s="11">
        <v>37728</v>
      </c>
      <c r="I718" s="50" t="s">
        <v>2929</v>
      </c>
      <c r="J718" s="12" t="s">
        <v>588</v>
      </c>
      <c r="K718" s="10" t="s">
        <v>143</v>
      </c>
      <c r="L718" s="15" t="s">
        <v>2542</v>
      </c>
      <c r="M718" s="13" t="s">
        <v>2555</v>
      </c>
      <c r="N718" s="13" t="s">
        <v>2427</v>
      </c>
      <c r="O718" s="59">
        <v>14.290410958904101</v>
      </c>
      <c r="P718" s="57" t="s">
        <v>2949</v>
      </c>
      <c r="Q718" t="s">
        <v>2960</v>
      </c>
      <c r="R718">
        <v>1</v>
      </c>
    </row>
    <row r="719" spans="1:18" ht="19.149999999999999" customHeight="1" x14ac:dyDescent="0.25">
      <c r="A719" s="10">
        <v>718</v>
      </c>
      <c r="B719" s="10" t="s">
        <v>842</v>
      </c>
      <c r="C719" s="10" t="s">
        <v>1351</v>
      </c>
      <c r="D719" s="10" t="s">
        <v>1352</v>
      </c>
      <c r="E719" s="10" t="s">
        <v>13</v>
      </c>
      <c r="F719" s="10" t="s">
        <v>864</v>
      </c>
      <c r="G719" s="11" t="s">
        <v>1353</v>
      </c>
      <c r="H719" s="11">
        <v>40080</v>
      </c>
      <c r="I719" s="50" t="s">
        <v>2929</v>
      </c>
      <c r="J719" s="12" t="s">
        <v>21</v>
      </c>
      <c r="K719" s="10" t="s">
        <v>864</v>
      </c>
      <c r="L719" s="37" t="s">
        <v>2414</v>
      </c>
      <c r="M719" s="36" t="s">
        <v>2412</v>
      </c>
      <c r="N719" s="13" t="s">
        <v>2432</v>
      </c>
      <c r="O719" s="59">
        <v>7.8465753424657532</v>
      </c>
      <c r="P719" s="57" t="s">
        <v>2948</v>
      </c>
      <c r="Q719" t="s">
        <v>2960</v>
      </c>
      <c r="R719">
        <v>2</v>
      </c>
    </row>
    <row r="720" spans="1:18" ht="19.149999999999999" customHeight="1" x14ac:dyDescent="0.25">
      <c r="A720" s="10">
        <v>719</v>
      </c>
      <c r="B720" s="10" t="s">
        <v>842</v>
      </c>
      <c r="C720" s="10" t="s">
        <v>1351</v>
      </c>
      <c r="D720" s="10" t="s">
        <v>1352</v>
      </c>
      <c r="E720" s="10" t="s">
        <v>13</v>
      </c>
      <c r="F720" s="10" t="s">
        <v>864</v>
      </c>
      <c r="G720" s="11" t="s">
        <v>1353</v>
      </c>
      <c r="H720" s="11">
        <v>40080</v>
      </c>
      <c r="I720" s="50" t="s">
        <v>2929</v>
      </c>
      <c r="J720" s="12" t="s">
        <v>21</v>
      </c>
      <c r="K720" s="10" t="s">
        <v>864</v>
      </c>
      <c r="L720" s="37" t="s">
        <v>2414</v>
      </c>
      <c r="M720" s="36" t="s">
        <v>2412</v>
      </c>
      <c r="N720" s="13" t="s">
        <v>2432</v>
      </c>
      <c r="O720" s="59">
        <v>7.8465753424657532</v>
      </c>
      <c r="P720" s="57" t="s">
        <v>2948</v>
      </c>
      <c r="Q720" t="s">
        <v>2960</v>
      </c>
      <c r="R720">
        <v>2</v>
      </c>
    </row>
    <row r="721" spans="1:18" ht="19.149999999999999" customHeight="1" x14ac:dyDescent="0.25">
      <c r="A721" s="10">
        <v>720</v>
      </c>
      <c r="B721" s="10" t="s">
        <v>842</v>
      </c>
      <c r="C721" s="10" t="s">
        <v>1351</v>
      </c>
      <c r="D721" s="10" t="s">
        <v>1352</v>
      </c>
      <c r="E721" s="10" t="s">
        <v>13</v>
      </c>
      <c r="F721" s="10" t="s">
        <v>253</v>
      </c>
      <c r="G721" s="11" t="s">
        <v>1353</v>
      </c>
      <c r="H721" s="11">
        <v>40080</v>
      </c>
      <c r="I721" s="50" t="s">
        <v>2929</v>
      </c>
      <c r="J721" s="12" t="s">
        <v>21</v>
      </c>
      <c r="K721" s="10" t="s">
        <v>253</v>
      </c>
      <c r="L721" s="37" t="s">
        <v>2414</v>
      </c>
      <c r="M721" s="36" t="s">
        <v>2412</v>
      </c>
      <c r="N721" s="13" t="s">
        <v>2432</v>
      </c>
      <c r="O721" s="59">
        <v>7.8465753424657532</v>
      </c>
      <c r="P721" s="57" t="s">
        <v>2948</v>
      </c>
      <c r="Q721" t="s">
        <v>2960</v>
      </c>
      <c r="R721">
        <v>2</v>
      </c>
    </row>
    <row r="722" spans="1:18" ht="19.149999999999999" customHeight="1" x14ac:dyDescent="0.25">
      <c r="A722" s="10">
        <v>721</v>
      </c>
      <c r="B722" s="10" t="s">
        <v>842</v>
      </c>
      <c r="C722" s="10" t="s">
        <v>1351</v>
      </c>
      <c r="D722" s="10" t="s">
        <v>1352</v>
      </c>
      <c r="E722" s="10" t="s">
        <v>13</v>
      </c>
      <c r="F722" s="10" t="s">
        <v>253</v>
      </c>
      <c r="G722" s="11" t="s">
        <v>1353</v>
      </c>
      <c r="H722" s="11">
        <v>40080</v>
      </c>
      <c r="I722" s="50" t="s">
        <v>2929</v>
      </c>
      <c r="J722" s="12" t="s">
        <v>21</v>
      </c>
      <c r="K722" s="10" t="s">
        <v>253</v>
      </c>
      <c r="L722" s="37" t="s">
        <v>2414</v>
      </c>
      <c r="M722" s="36" t="s">
        <v>2412</v>
      </c>
      <c r="N722" s="13" t="s">
        <v>2432</v>
      </c>
      <c r="O722" s="59">
        <v>7.8465753424657532</v>
      </c>
      <c r="P722" s="57" t="s">
        <v>2948</v>
      </c>
      <c r="Q722" t="s">
        <v>2960</v>
      </c>
      <c r="R722">
        <v>2</v>
      </c>
    </row>
    <row r="723" spans="1:18" ht="19.149999999999999" customHeight="1" x14ac:dyDescent="0.25">
      <c r="A723" s="10">
        <v>722</v>
      </c>
      <c r="B723" s="10" t="s">
        <v>1354</v>
      </c>
      <c r="C723" s="10" t="s">
        <v>1355</v>
      </c>
      <c r="D723" s="10" t="s">
        <v>1356</v>
      </c>
      <c r="E723" s="10" t="s">
        <v>13</v>
      </c>
      <c r="F723" s="10" t="s">
        <v>78</v>
      </c>
      <c r="G723" s="11" t="s">
        <v>1357</v>
      </c>
      <c r="H723" s="11">
        <v>42658</v>
      </c>
      <c r="I723" s="47" t="s">
        <v>2928</v>
      </c>
      <c r="J723" s="12" t="s">
        <v>215</v>
      </c>
      <c r="K723" s="10" t="s">
        <v>78</v>
      </c>
      <c r="L723" s="15" t="s">
        <v>2601</v>
      </c>
      <c r="M723" s="13" t="s">
        <v>2408</v>
      </c>
      <c r="N723" s="13" t="s">
        <v>2427</v>
      </c>
      <c r="O723" s="59">
        <v>0.78356164383561644</v>
      </c>
      <c r="P723" s="57" t="s">
        <v>2946</v>
      </c>
      <c r="Q723" t="s">
        <v>2960</v>
      </c>
      <c r="R723">
        <v>1</v>
      </c>
    </row>
    <row r="724" spans="1:18" ht="19.149999999999999" customHeight="1" x14ac:dyDescent="0.25">
      <c r="A724" s="10">
        <v>723</v>
      </c>
      <c r="B724" s="38" t="s">
        <v>2799</v>
      </c>
      <c r="C724" s="10" t="s">
        <v>1358</v>
      </c>
      <c r="D724" s="10" t="s">
        <v>1359</v>
      </c>
      <c r="E724" s="10" t="s">
        <v>13</v>
      </c>
      <c r="F724" s="10" t="s">
        <v>640</v>
      </c>
      <c r="G724" s="11" t="s">
        <v>1087</v>
      </c>
      <c r="H724" s="11">
        <v>40815</v>
      </c>
      <c r="I724" s="50" t="s">
        <v>2929</v>
      </c>
      <c r="J724" s="12" t="s">
        <v>21</v>
      </c>
      <c r="K724" s="10" t="s">
        <v>640</v>
      </c>
      <c r="L724" s="15" t="s">
        <v>2800</v>
      </c>
      <c r="M724" s="36" t="s">
        <v>2412</v>
      </c>
      <c r="N724" s="36" t="s">
        <v>2428</v>
      </c>
      <c r="O724" s="59">
        <v>5.8328767123287673</v>
      </c>
      <c r="P724" s="57" t="s">
        <v>2948</v>
      </c>
      <c r="Q724" t="s">
        <v>2960</v>
      </c>
      <c r="R724">
        <v>2</v>
      </c>
    </row>
    <row r="725" spans="1:18" ht="19.149999999999999" customHeight="1" x14ac:dyDescent="0.25">
      <c r="A725" s="10">
        <v>724</v>
      </c>
      <c r="B725" s="10" t="s">
        <v>2897</v>
      </c>
      <c r="C725" s="10" t="s">
        <v>325</v>
      </c>
      <c r="D725" s="10" t="s">
        <v>606</v>
      </c>
      <c r="E725" s="10" t="s">
        <v>13</v>
      </c>
      <c r="F725" s="10" t="s">
        <v>607</v>
      </c>
      <c r="G725" s="11" t="s">
        <v>1360</v>
      </c>
      <c r="H725" s="11">
        <v>39981</v>
      </c>
      <c r="I725" s="50" t="s">
        <v>2929</v>
      </c>
      <c r="J725" s="12" t="s">
        <v>588</v>
      </c>
      <c r="K725" s="10" t="s">
        <v>609</v>
      </c>
      <c r="L725" s="15" t="s">
        <v>2898</v>
      </c>
      <c r="M725" s="13" t="s">
        <v>2892</v>
      </c>
      <c r="N725" s="13" t="s">
        <v>2427</v>
      </c>
      <c r="O725" s="59">
        <v>8.117808219178082</v>
      </c>
      <c r="P725" s="57" t="s">
        <v>2949</v>
      </c>
      <c r="Q725" t="s">
        <v>2960</v>
      </c>
      <c r="R725">
        <v>4</v>
      </c>
    </row>
    <row r="726" spans="1:18" ht="19.149999999999999" customHeight="1" x14ac:dyDescent="0.25">
      <c r="A726" s="10">
        <v>725</v>
      </c>
      <c r="B726" s="10" t="s">
        <v>1361</v>
      </c>
      <c r="C726" s="10" t="s">
        <v>1362</v>
      </c>
      <c r="D726" s="10" t="s">
        <v>1363</v>
      </c>
      <c r="E726" s="10" t="s">
        <v>13</v>
      </c>
      <c r="F726" s="10" t="s">
        <v>96</v>
      </c>
      <c r="G726" s="11" t="s">
        <v>1364</v>
      </c>
      <c r="H726" s="11">
        <v>37985</v>
      </c>
      <c r="I726" s="50" t="s">
        <v>2929</v>
      </c>
      <c r="J726" s="12" t="s">
        <v>588</v>
      </c>
      <c r="K726" s="10" t="s">
        <v>96</v>
      </c>
      <c r="L726" s="37" t="s">
        <v>2743</v>
      </c>
      <c r="M726" s="36" t="s">
        <v>2408</v>
      </c>
      <c r="N726" s="36" t="s">
        <v>2428</v>
      </c>
      <c r="O726" s="59">
        <v>13.586301369863014</v>
      </c>
      <c r="P726" s="57" t="s">
        <v>2949</v>
      </c>
      <c r="Q726" t="s">
        <v>2960</v>
      </c>
      <c r="R726">
        <v>1</v>
      </c>
    </row>
    <row r="727" spans="1:18" ht="19.149999999999999" customHeight="1" x14ac:dyDescent="0.25">
      <c r="A727" s="10">
        <v>726</v>
      </c>
      <c r="B727" s="10" t="s">
        <v>1361</v>
      </c>
      <c r="C727" s="10" t="s">
        <v>1362</v>
      </c>
      <c r="D727" s="10" t="s">
        <v>1363</v>
      </c>
      <c r="E727" s="10" t="s">
        <v>13</v>
      </c>
      <c r="F727" s="10" t="s">
        <v>82</v>
      </c>
      <c r="G727" s="11" t="s">
        <v>1364</v>
      </c>
      <c r="H727" s="11">
        <v>37985</v>
      </c>
      <c r="I727" s="50" t="s">
        <v>2929</v>
      </c>
      <c r="J727" s="12" t="s">
        <v>21</v>
      </c>
      <c r="K727" s="10" t="s">
        <v>82</v>
      </c>
      <c r="L727" s="37" t="s">
        <v>2743</v>
      </c>
      <c r="M727" s="36" t="s">
        <v>2408</v>
      </c>
      <c r="N727" s="36" t="s">
        <v>2428</v>
      </c>
      <c r="O727" s="59">
        <v>13.586301369863014</v>
      </c>
      <c r="P727" s="57" t="s">
        <v>2949</v>
      </c>
      <c r="Q727" t="s">
        <v>2960</v>
      </c>
      <c r="R727">
        <v>1</v>
      </c>
    </row>
    <row r="728" spans="1:18" ht="19.149999999999999" customHeight="1" x14ac:dyDescent="0.25">
      <c r="A728" s="10">
        <v>727</v>
      </c>
      <c r="B728" s="10" t="s">
        <v>1365</v>
      </c>
      <c r="C728" s="10" t="s">
        <v>278</v>
      </c>
      <c r="D728" s="10" t="s">
        <v>2899</v>
      </c>
      <c r="E728" s="10" t="s">
        <v>13</v>
      </c>
      <c r="F728" s="10" t="s">
        <v>78</v>
      </c>
      <c r="G728" s="11" t="s">
        <v>1366</v>
      </c>
      <c r="H728" s="11">
        <v>37043</v>
      </c>
      <c r="I728" s="50" t="s">
        <v>2929</v>
      </c>
      <c r="J728" s="12" t="s">
        <v>588</v>
      </c>
      <c r="K728" s="10" t="s">
        <v>78</v>
      </c>
      <c r="L728" s="15" t="s">
        <v>2581</v>
      </c>
      <c r="M728" s="13" t="s">
        <v>2892</v>
      </c>
      <c r="N728" s="13" t="s">
        <v>2427</v>
      </c>
      <c r="O728" s="59">
        <v>16.167123287671235</v>
      </c>
      <c r="P728" s="57" t="s">
        <v>2949</v>
      </c>
      <c r="Q728" t="s">
        <v>2960</v>
      </c>
      <c r="R728">
        <v>4</v>
      </c>
    </row>
    <row r="729" spans="1:18" ht="19.149999999999999" customHeight="1" x14ac:dyDescent="0.25">
      <c r="A729" s="10">
        <v>728</v>
      </c>
      <c r="B729" s="10" t="s">
        <v>1318</v>
      </c>
      <c r="C729" s="10" t="s">
        <v>1319</v>
      </c>
      <c r="D729" s="10" t="s">
        <v>1320</v>
      </c>
      <c r="E729" s="10" t="s">
        <v>13</v>
      </c>
      <c r="F729" s="10" t="s">
        <v>607</v>
      </c>
      <c r="G729" s="11" t="s">
        <v>326</v>
      </c>
      <c r="H729" s="11">
        <v>40290</v>
      </c>
      <c r="I729" s="50" t="s">
        <v>2929</v>
      </c>
      <c r="J729" s="12" t="s">
        <v>588</v>
      </c>
      <c r="K729" s="10" t="s">
        <v>609</v>
      </c>
      <c r="L729" s="15" t="s">
        <v>2400</v>
      </c>
      <c r="M729" s="13" t="s">
        <v>2407</v>
      </c>
      <c r="N729" s="13" t="s">
        <v>2432</v>
      </c>
      <c r="O729" s="59">
        <v>7.2712328767123289</v>
      </c>
      <c r="P729" s="57" t="s">
        <v>2948</v>
      </c>
      <c r="Q729" t="s">
        <v>2960</v>
      </c>
      <c r="R729">
        <v>4</v>
      </c>
    </row>
    <row r="730" spans="1:18" ht="19.149999999999999" customHeight="1" x14ac:dyDescent="0.25">
      <c r="A730" s="10">
        <v>729</v>
      </c>
      <c r="B730" s="10" t="s">
        <v>1290</v>
      </c>
      <c r="C730" s="10" t="s">
        <v>1291</v>
      </c>
      <c r="D730" s="10" t="s">
        <v>1292</v>
      </c>
      <c r="E730" s="10" t="s">
        <v>13</v>
      </c>
      <c r="F730" s="10" t="s">
        <v>249</v>
      </c>
      <c r="G730" s="11" t="s">
        <v>48</v>
      </c>
      <c r="H730" s="11">
        <v>40689</v>
      </c>
      <c r="I730" s="50" t="s">
        <v>2929</v>
      </c>
      <c r="J730" s="12" t="s">
        <v>588</v>
      </c>
      <c r="K730" s="10" t="s">
        <v>249</v>
      </c>
      <c r="L730" s="15" t="s">
        <v>1290</v>
      </c>
      <c r="M730" s="36" t="s">
        <v>2408</v>
      </c>
      <c r="N730" s="36" t="s">
        <v>2428</v>
      </c>
      <c r="O730" s="59">
        <v>6.1780821917808222</v>
      </c>
      <c r="P730" s="57" t="s">
        <v>2948</v>
      </c>
      <c r="Q730" t="s">
        <v>2960</v>
      </c>
      <c r="R730">
        <v>1</v>
      </c>
    </row>
    <row r="731" spans="1:18" ht="19.149999999999999" customHeight="1" x14ac:dyDescent="0.25">
      <c r="A731" s="10">
        <v>730</v>
      </c>
      <c r="B731" s="10" t="s">
        <v>1037</v>
      </c>
      <c r="C731" s="10" t="s">
        <v>1333</v>
      </c>
      <c r="D731" s="10" t="s">
        <v>1039</v>
      </c>
      <c r="E731" s="10" t="s">
        <v>13</v>
      </c>
      <c r="F731" s="10" t="s">
        <v>82</v>
      </c>
      <c r="G731" s="11" t="s">
        <v>1367</v>
      </c>
      <c r="H731" s="11">
        <v>40126</v>
      </c>
      <c r="I731" s="50" t="s">
        <v>2929</v>
      </c>
      <c r="J731" s="12" t="s">
        <v>588</v>
      </c>
      <c r="K731" s="10" t="s">
        <v>82</v>
      </c>
      <c r="L731" s="15" t="s">
        <v>1037</v>
      </c>
      <c r="M731" s="36" t="s">
        <v>2408</v>
      </c>
      <c r="N731" s="13" t="s">
        <v>2427</v>
      </c>
      <c r="O731" s="59">
        <v>7.720547945205479</v>
      </c>
      <c r="P731" s="57" t="s">
        <v>2948</v>
      </c>
      <c r="Q731" t="s">
        <v>2960</v>
      </c>
      <c r="R731">
        <v>1</v>
      </c>
    </row>
    <row r="732" spans="1:18" ht="19.149999999999999" customHeight="1" x14ac:dyDescent="0.25">
      <c r="A732" s="10">
        <v>731</v>
      </c>
      <c r="B732" s="10" t="s">
        <v>1037</v>
      </c>
      <c r="C732" s="10" t="s">
        <v>1333</v>
      </c>
      <c r="D732" s="10" t="s">
        <v>1039</v>
      </c>
      <c r="E732" s="10" t="s">
        <v>13</v>
      </c>
      <c r="F732" s="10" t="s">
        <v>82</v>
      </c>
      <c r="G732" s="11" t="s">
        <v>1367</v>
      </c>
      <c r="H732" s="11">
        <v>40126</v>
      </c>
      <c r="I732" s="50" t="s">
        <v>2929</v>
      </c>
      <c r="J732" s="12" t="s">
        <v>21</v>
      </c>
      <c r="K732" s="10" t="s">
        <v>82</v>
      </c>
      <c r="L732" s="15" t="s">
        <v>1037</v>
      </c>
      <c r="M732" s="36" t="s">
        <v>2408</v>
      </c>
      <c r="N732" s="13" t="s">
        <v>2427</v>
      </c>
      <c r="O732" s="59">
        <v>7.720547945205479</v>
      </c>
      <c r="P732" s="57" t="s">
        <v>2948</v>
      </c>
      <c r="Q732" t="s">
        <v>2960</v>
      </c>
      <c r="R732">
        <v>1</v>
      </c>
    </row>
    <row r="733" spans="1:18" ht="19.149999999999999" customHeight="1" x14ac:dyDescent="0.25">
      <c r="A733" s="10">
        <v>732</v>
      </c>
      <c r="B733" s="10" t="s">
        <v>1037</v>
      </c>
      <c r="C733" s="10" t="s">
        <v>1333</v>
      </c>
      <c r="D733" s="10" t="s">
        <v>1039</v>
      </c>
      <c r="E733" s="10" t="s">
        <v>13</v>
      </c>
      <c r="F733" s="10" t="s">
        <v>82</v>
      </c>
      <c r="G733" s="11" t="s">
        <v>1367</v>
      </c>
      <c r="H733" s="11">
        <v>40126</v>
      </c>
      <c r="I733" s="50" t="s">
        <v>2929</v>
      </c>
      <c r="J733" s="12" t="s">
        <v>588</v>
      </c>
      <c r="K733" s="10" t="s">
        <v>82</v>
      </c>
      <c r="L733" s="15" t="s">
        <v>1037</v>
      </c>
      <c r="M733" s="36" t="s">
        <v>2408</v>
      </c>
      <c r="N733" s="13" t="s">
        <v>2427</v>
      </c>
      <c r="O733" s="59">
        <v>7.720547945205479</v>
      </c>
      <c r="P733" s="57" t="s">
        <v>2948</v>
      </c>
      <c r="Q733" t="s">
        <v>2960</v>
      </c>
      <c r="R733">
        <v>1</v>
      </c>
    </row>
    <row r="734" spans="1:18" ht="19.149999999999999" customHeight="1" x14ac:dyDescent="0.25">
      <c r="A734" s="10">
        <v>733</v>
      </c>
      <c r="B734" s="10" t="s">
        <v>1037</v>
      </c>
      <c r="C734" s="10" t="s">
        <v>1333</v>
      </c>
      <c r="D734" s="10" t="s">
        <v>1039</v>
      </c>
      <c r="E734" s="10" t="s">
        <v>13</v>
      </c>
      <c r="F734" s="10" t="s">
        <v>82</v>
      </c>
      <c r="G734" s="11" t="s">
        <v>1367</v>
      </c>
      <c r="H734" s="11">
        <v>40126</v>
      </c>
      <c r="I734" s="50" t="s">
        <v>2929</v>
      </c>
      <c r="J734" s="12" t="s">
        <v>588</v>
      </c>
      <c r="K734" s="10" t="s">
        <v>82</v>
      </c>
      <c r="L734" s="15" t="s">
        <v>1037</v>
      </c>
      <c r="M734" s="36" t="s">
        <v>2408</v>
      </c>
      <c r="N734" s="13" t="s">
        <v>2427</v>
      </c>
      <c r="O734" s="59">
        <v>7.720547945205479</v>
      </c>
      <c r="P734" s="57" t="s">
        <v>2948</v>
      </c>
      <c r="Q734" t="s">
        <v>2960</v>
      </c>
      <c r="R734">
        <v>1</v>
      </c>
    </row>
    <row r="735" spans="1:18" ht="19.149999999999999" customHeight="1" x14ac:dyDescent="0.25">
      <c r="A735" s="10">
        <v>734</v>
      </c>
      <c r="B735" s="10" t="s">
        <v>1037</v>
      </c>
      <c r="C735" s="10" t="s">
        <v>1333</v>
      </c>
      <c r="D735" s="10" t="s">
        <v>1039</v>
      </c>
      <c r="E735" s="10" t="s">
        <v>13</v>
      </c>
      <c r="F735" s="10" t="s">
        <v>82</v>
      </c>
      <c r="G735" s="11" t="s">
        <v>1367</v>
      </c>
      <c r="H735" s="11">
        <v>40126</v>
      </c>
      <c r="I735" s="50" t="s">
        <v>2929</v>
      </c>
      <c r="J735" s="12" t="s">
        <v>588</v>
      </c>
      <c r="K735" s="10" t="s">
        <v>82</v>
      </c>
      <c r="L735" s="15" t="s">
        <v>1037</v>
      </c>
      <c r="M735" s="36" t="s">
        <v>2408</v>
      </c>
      <c r="N735" s="13" t="s">
        <v>2427</v>
      </c>
      <c r="O735" s="59">
        <v>7.720547945205479</v>
      </c>
      <c r="P735" s="57" t="s">
        <v>2948</v>
      </c>
      <c r="Q735" t="s">
        <v>2960</v>
      </c>
      <c r="R735">
        <v>1</v>
      </c>
    </row>
    <row r="736" spans="1:18" ht="19.149999999999999" customHeight="1" x14ac:dyDescent="0.25">
      <c r="A736" s="10">
        <v>735</v>
      </c>
      <c r="B736" s="10" t="s">
        <v>1037</v>
      </c>
      <c r="C736" s="10" t="s">
        <v>1333</v>
      </c>
      <c r="D736" s="10" t="s">
        <v>1039</v>
      </c>
      <c r="E736" s="10" t="s">
        <v>13</v>
      </c>
      <c r="F736" s="10" t="s">
        <v>82</v>
      </c>
      <c r="G736" s="11" t="s">
        <v>1367</v>
      </c>
      <c r="H736" s="11">
        <v>40126</v>
      </c>
      <c r="I736" s="50" t="s">
        <v>2929</v>
      </c>
      <c r="J736" s="12" t="s">
        <v>588</v>
      </c>
      <c r="K736" s="10" t="s">
        <v>82</v>
      </c>
      <c r="L736" s="15" t="s">
        <v>1037</v>
      </c>
      <c r="M736" s="36" t="s">
        <v>2408</v>
      </c>
      <c r="N736" s="13" t="s">
        <v>2427</v>
      </c>
      <c r="O736" s="59">
        <v>7.720547945205479</v>
      </c>
      <c r="P736" s="57" t="s">
        <v>2948</v>
      </c>
      <c r="Q736" t="s">
        <v>2960</v>
      </c>
      <c r="R736">
        <v>1</v>
      </c>
    </row>
    <row r="737" spans="1:18" ht="19.149999999999999" customHeight="1" x14ac:dyDescent="0.25">
      <c r="A737" s="10">
        <v>736</v>
      </c>
      <c r="B737" s="10" t="s">
        <v>1368</v>
      </c>
      <c r="C737" s="10" t="s">
        <v>1369</v>
      </c>
      <c r="D737" s="10" t="s">
        <v>1370</v>
      </c>
      <c r="E737" s="10" t="s">
        <v>13</v>
      </c>
      <c r="F737" s="10" t="s">
        <v>1274</v>
      </c>
      <c r="G737" s="11" t="s">
        <v>1371</v>
      </c>
      <c r="H737" s="11">
        <v>39982</v>
      </c>
      <c r="I737" s="50" t="s">
        <v>2929</v>
      </c>
      <c r="J737" s="12" t="s">
        <v>588</v>
      </c>
      <c r="K737" s="10" t="s">
        <v>1274</v>
      </c>
      <c r="L737" s="15" t="s">
        <v>1368</v>
      </c>
      <c r="M737" s="36" t="s">
        <v>2412</v>
      </c>
      <c r="N737" s="13" t="s">
        <v>2427</v>
      </c>
      <c r="O737" s="59">
        <v>8.1150684931506856</v>
      </c>
      <c r="P737" s="57" t="s">
        <v>2949</v>
      </c>
      <c r="Q737" t="s">
        <v>2960</v>
      </c>
      <c r="R737">
        <v>2</v>
      </c>
    </row>
    <row r="738" spans="1:18" ht="19.149999999999999" customHeight="1" x14ac:dyDescent="0.25">
      <c r="A738" s="10">
        <v>737</v>
      </c>
      <c r="B738" s="10" t="s">
        <v>1290</v>
      </c>
      <c r="C738" s="10" t="s">
        <v>1291</v>
      </c>
      <c r="D738" s="10" t="s">
        <v>1292</v>
      </c>
      <c r="E738" s="10" t="s">
        <v>13</v>
      </c>
      <c r="F738" s="10" t="s">
        <v>82</v>
      </c>
      <c r="G738" s="11" t="s">
        <v>1372</v>
      </c>
      <c r="H738" s="11">
        <v>41366</v>
      </c>
      <c r="I738" s="50" t="s">
        <v>2929</v>
      </c>
      <c r="J738" s="12" t="s">
        <v>588</v>
      </c>
      <c r="K738" s="10" t="s">
        <v>82</v>
      </c>
      <c r="L738" s="15" t="s">
        <v>1290</v>
      </c>
      <c r="M738" s="36" t="s">
        <v>2408</v>
      </c>
      <c r="N738" s="36" t="s">
        <v>2428</v>
      </c>
      <c r="O738" s="59">
        <v>4.3232876712328769</v>
      </c>
      <c r="P738" s="57" t="s">
        <v>2948</v>
      </c>
      <c r="Q738" t="s">
        <v>2960</v>
      </c>
      <c r="R738">
        <v>1</v>
      </c>
    </row>
    <row r="739" spans="1:18" ht="19.149999999999999" customHeight="1" x14ac:dyDescent="0.25">
      <c r="A739" s="10">
        <v>738</v>
      </c>
      <c r="B739" s="10" t="s">
        <v>842</v>
      </c>
      <c r="C739" s="10" t="s">
        <v>1373</v>
      </c>
      <c r="D739" s="10" t="s">
        <v>1352</v>
      </c>
      <c r="E739" s="10" t="s">
        <v>13</v>
      </c>
      <c r="F739" s="10" t="s">
        <v>864</v>
      </c>
      <c r="G739" s="11" t="s">
        <v>1353</v>
      </c>
      <c r="H739" s="11">
        <v>40080</v>
      </c>
      <c r="I739" s="50" t="s">
        <v>2929</v>
      </c>
      <c r="J739" s="12" t="s">
        <v>588</v>
      </c>
      <c r="K739" s="10" t="s">
        <v>864</v>
      </c>
      <c r="L739" s="37" t="s">
        <v>2414</v>
      </c>
      <c r="M739" s="36" t="s">
        <v>2412</v>
      </c>
      <c r="N739" s="13" t="s">
        <v>2432</v>
      </c>
      <c r="O739" s="59">
        <v>7.8465753424657532</v>
      </c>
      <c r="P739" s="57" t="s">
        <v>2948</v>
      </c>
      <c r="Q739" t="s">
        <v>2960</v>
      </c>
      <c r="R739">
        <v>2</v>
      </c>
    </row>
    <row r="740" spans="1:18" ht="19.149999999999999" customHeight="1" x14ac:dyDescent="0.25">
      <c r="A740" s="10">
        <v>739</v>
      </c>
      <c r="B740" s="38" t="s">
        <v>2801</v>
      </c>
      <c r="C740" s="10" t="s">
        <v>1374</v>
      </c>
      <c r="D740" s="10" t="s">
        <v>1370</v>
      </c>
      <c r="E740" s="10" t="s">
        <v>13</v>
      </c>
      <c r="F740" s="10" t="s">
        <v>249</v>
      </c>
      <c r="G740" s="11" t="s">
        <v>48</v>
      </c>
      <c r="H740" s="11">
        <v>40689</v>
      </c>
      <c r="I740" s="50" t="s">
        <v>2929</v>
      </c>
      <c r="J740" s="12" t="s">
        <v>588</v>
      </c>
      <c r="K740" s="10" t="s">
        <v>249</v>
      </c>
      <c r="L740" s="15" t="s">
        <v>1368</v>
      </c>
      <c r="M740" s="36" t="s">
        <v>2412</v>
      </c>
      <c r="N740" s="13" t="s">
        <v>2427</v>
      </c>
      <c r="O740" s="59">
        <v>6.1780821917808222</v>
      </c>
      <c r="P740" s="57" t="s">
        <v>2948</v>
      </c>
      <c r="Q740" t="s">
        <v>2960</v>
      </c>
      <c r="R740">
        <v>2</v>
      </c>
    </row>
    <row r="741" spans="1:18" ht="19.149999999999999" customHeight="1" x14ac:dyDescent="0.25">
      <c r="A741" s="10">
        <v>740</v>
      </c>
      <c r="B741" s="10" t="s">
        <v>842</v>
      </c>
      <c r="C741" s="10" t="s">
        <v>1375</v>
      </c>
      <c r="D741" s="10" t="s">
        <v>820</v>
      </c>
      <c r="E741" s="10" t="s">
        <v>13</v>
      </c>
      <c r="F741" s="10" t="s">
        <v>864</v>
      </c>
      <c r="G741" s="11" t="s">
        <v>1376</v>
      </c>
      <c r="H741" s="11">
        <v>37748</v>
      </c>
      <c r="I741" s="50" t="s">
        <v>2929</v>
      </c>
      <c r="J741" s="12" t="s">
        <v>588</v>
      </c>
      <c r="K741" s="10" t="s">
        <v>864</v>
      </c>
      <c r="L741" s="37" t="s">
        <v>2414</v>
      </c>
      <c r="M741" s="36" t="s">
        <v>2412</v>
      </c>
      <c r="N741" s="13" t="s">
        <v>2432</v>
      </c>
      <c r="O741" s="59">
        <v>14.235616438356164</v>
      </c>
      <c r="P741" s="57" t="s">
        <v>2949</v>
      </c>
      <c r="Q741" t="s">
        <v>2960</v>
      </c>
      <c r="R741">
        <v>2</v>
      </c>
    </row>
    <row r="742" spans="1:18" ht="19.149999999999999" customHeight="1" x14ac:dyDescent="0.25">
      <c r="A742" s="10">
        <v>741</v>
      </c>
      <c r="B742" s="10" t="s">
        <v>1377</v>
      </c>
      <c r="C742" s="10" t="s">
        <v>1378</v>
      </c>
      <c r="D742" s="10" t="s">
        <v>1379</v>
      </c>
      <c r="E742" s="10" t="s">
        <v>13</v>
      </c>
      <c r="F742" s="10" t="s">
        <v>253</v>
      </c>
      <c r="G742" s="11" t="s">
        <v>48</v>
      </c>
      <c r="H742" s="11">
        <v>40689</v>
      </c>
      <c r="I742" s="50" t="s">
        <v>2929</v>
      </c>
      <c r="J742" s="12" t="s">
        <v>588</v>
      </c>
      <c r="K742" s="22" t="s">
        <v>253</v>
      </c>
      <c r="L742" s="34" t="s">
        <v>1377</v>
      </c>
      <c r="M742" s="36" t="s">
        <v>2412</v>
      </c>
      <c r="N742" s="13" t="s">
        <v>2432</v>
      </c>
      <c r="O742" s="59">
        <v>6.1780821917808222</v>
      </c>
      <c r="P742" s="57" t="s">
        <v>2948</v>
      </c>
      <c r="Q742" t="s">
        <v>2960</v>
      </c>
      <c r="R742">
        <v>2</v>
      </c>
    </row>
    <row r="743" spans="1:18" ht="19.149999999999999" customHeight="1" x14ac:dyDescent="0.25">
      <c r="A743" s="10">
        <v>742</v>
      </c>
      <c r="B743" s="10" t="s">
        <v>1377</v>
      </c>
      <c r="C743" s="10" t="s">
        <v>1378</v>
      </c>
      <c r="D743" s="10" t="s">
        <v>1379</v>
      </c>
      <c r="E743" s="10" t="s">
        <v>13</v>
      </c>
      <c r="F743" s="10" t="s">
        <v>253</v>
      </c>
      <c r="G743" s="11" t="s">
        <v>48</v>
      </c>
      <c r="H743" s="11">
        <v>40689</v>
      </c>
      <c r="I743" s="50" t="s">
        <v>2929</v>
      </c>
      <c r="J743" s="12" t="s">
        <v>588</v>
      </c>
      <c r="K743" s="10" t="s">
        <v>253</v>
      </c>
      <c r="L743" s="34" t="s">
        <v>1377</v>
      </c>
      <c r="M743" s="36" t="s">
        <v>2412</v>
      </c>
      <c r="N743" s="13" t="s">
        <v>2432</v>
      </c>
      <c r="O743" s="59">
        <v>6.1780821917808222</v>
      </c>
      <c r="P743" s="57" t="s">
        <v>2948</v>
      </c>
      <c r="Q743" t="s">
        <v>2960</v>
      </c>
      <c r="R743">
        <v>2</v>
      </c>
    </row>
    <row r="744" spans="1:18" ht="19.149999999999999" customHeight="1" x14ac:dyDescent="0.25">
      <c r="A744" s="10">
        <v>743</v>
      </c>
      <c r="B744" s="29" t="s">
        <v>2676</v>
      </c>
      <c r="C744" s="10" t="s">
        <v>1380</v>
      </c>
      <c r="D744" s="10" t="s">
        <v>1381</v>
      </c>
      <c r="E744" s="10" t="s">
        <v>13</v>
      </c>
      <c r="F744" s="10" t="s">
        <v>530</v>
      </c>
      <c r="G744" s="11" t="s">
        <v>1382</v>
      </c>
      <c r="H744" s="11">
        <v>41949</v>
      </c>
      <c r="I744" s="50" t="s">
        <v>2929</v>
      </c>
      <c r="J744" s="12" t="s">
        <v>21</v>
      </c>
      <c r="K744" s="10" t="s">
        <v>530</v>
      </c>
      <c r="L744" s="30" t="s">
        <v>2676</v>
      </c>
      <c r="M744" s="13" t="s">
        <v>2479</v>
      </c>
      <c r="N744" s="13" t="s">
        <v>2427</v>
      </c>
      <c r="O744" s="59">
        <v>2.7260273972602738</v>
      </c>
      <c r="P744" s="57" t="s">
        <v>2947</v>
      </c>
      <c r="Q744" t="s">
        <v>2960</v>
      </c>
      <c r="R744">
        <v>2</v>
      </c>
    </row>
    <row r="745" spans="1:18" ht="19.149999999999999" customHeight="1" x14ac:dyDescent="0.25">
      <c r="A745" s="10">
        <v>744</v>
      </c>
      <c r="B745" s="10" t="s">
        <v>1162</v>
      </c>
      <c r="C745" s="10" t="s">
        <v>1383</v>
      </c>
      <c r="D745" s="10" t="s">
        <v>1164</v>
      </c>
      <c r="E745" s="10" t="s">
        <v>13</v>
      </c>
      <c r="F745" s="10" t="s">
        <v>14</v>
      </c>
      <c r="G745" s="11" t="s">
        <v>1384</v>
      </c>
      <c r="H745" s="11">
        <v>42003</v>
      </c>
      <c r="I745" s="50" t="s">
        <v>2929</v>
      </c>
      <c r="J745" s="12" t="s">
        <v>21</v>
      </c>
      <c r="K745" s="10" t="s">
        <v>14</v>
      </c>
      <c r="L745" s="15" t="s">
        <v>2482</v>
      </c>
      <c r="M745" s="62" t="s">
        <v>2965</v>
      </c>
      <c r="N745" s="13" t="s">
        <v>2427</v>
      </c>
      <c r="O745" s="59">
        <v>2.5780821917808221</v>
      </c>
      <c r="P745" s="57" t="s">
        <v>2947</v>
      </c>
      <c r="Q745" t="s">
        <v>2961</v>
      </c>
    </row>
    <row r="746" spans="1:18" ht="19.149999999999999" customHeight="1" x14ac:dyDescent="0.25">
      <c r="A746" s="10">
        <v>745</v>
      </c>
      <c r="B746" s="10" t="s">
        <v>1162</v>
      </c>
      <c r="C746" s="10" t="s">
        <v>1383</v>
      </c>
      <c r="D746" s="10" t="s">
        <v>1164</v>
      </c>
      <c r="E746" s="10" t="s">
        <v>13</v>
      </c>
      <c r="F746" s="10" t="s">
        <v>14</v>
      </c>
      <c r="G746" s="11" t="s">
        <v>1384</v>
      </c>
      <c r="H746" s="11">
        <v>42003</v>
      </c>
      <c r="I746" s="50" t="s">
        <v>2929</v>
      </c>
      <c r="J746" s="12" t="s">
        <v>588</v>
      </c>
      <c r="K746" s="10" t="s">
        <v>14</v>
      </c>
      <c r="L746" s="15" t="s">
        <v>2482</v>
      </c>
      <c r="M746" s="62" t="s">
        <v>2965</v>
      </c>
      <c r="N746" s="13" t="s">
        <v>2427</v>
      </c>
      <c r="O746" s="59">
        <v>2.5780821917808221</v>
      </c>
      <c r="P746" s="57" t="s">
        <v>2947</v>
      </c>
      <c r="Q746" t="s">
        <v>2961</v>
      </c>
    </row>
    <row r="747" spans="1:18" ht="19.149999999999999" customHeight="1" x14ac:dyDescent="0.25">
      <c r="A747" s="10">
        <v>746</v>
      </c>
      <c r="B747" s="10" t="s">
        <v>1162</v>
      </c>
      <c r="C747" s="10" t="s">
        <v>1383</v>
      </c>
      <c r="D747" s="10" t="s">
        <v>1164</v>
      </c>
      <c r="E747" s="10" t="s">
        <v>13</v>
      </c>
      <c r="F747" s="10" t="s">
        <v>14</v>
      </c>
      <c r="G747" s="11" t="s">
        <v>1384</v>
      </c>
      <c r="H747" s="11">
        <v>42003</v>
      </c>
      <c r="I747" s="50" t="s">
        <v>2929</v>
      </c>
      <c r="J747" s="12" t="s">
        <v>588</v>
      </c>
      <c r="K747" s="10" t="s">
        <v>14</v>
      </c>
      <c r="L747" s="15" t="s">
        <v>2482</v>
      </c>
      <c r="M747" s="62" t="s">
        <v>2965</v>
      </c>
      <c r="N747" s="13" t="s">
        <v>2427</v>
      </c>
      <c r="O747" s="59">
        <v>2.5780821917808221</v>
      </c>
      <c r="P747" s="57" t="s">
        <v>2947</v>
      </c>
      <c r="Q747" t="s">
        <v>2961</v>
      </c>
    </row>
    <row r="748" spans="1:18" ht="19.149999999999999" customHeight="1" x14ac:dyDescent="0.25">
      <c r="A748" s="10">
        <v>747</v>
      </c>
      <c r="B748" s="10" t="s">
        <v>1162</v>
      </c>
      <c r="C748" s="10" t="s">
        <v>1383</v>
      </c>
      <c r="D748" s="10" t="s">
        <v>1164</v>
      </c>
      <c r="E748" s="10" t="s">
        <v>13</v>
      </c>
      <c r="F748" s="10" t="s">
        <v>14</v>
      </c>
      <c r="G748" s="11" t="s">
        <v>1384</v>
      </c>
      <c r="H748" s="11">
        <v>42003</v>
      </c>
      <c r="I748" s="50" t="s">
        <v>2929</v>
      </c>
      <c r="J748" s="12" t="s">
        <v>588</v>
      </c>
      <c r="K748" s="10" t="s">
        <v>14</v>
      </c>
      <c r="L748" s="15" t="s">
        <v>2482</v>
      </c>
      <c r="M748" s="62" t="s">
        <v>2965</v>
      </c>
      <c r="N748" s="13" t="s">
        <v>2427</v>
      </c>
      <c r="O748" s="59">
        <v>2.5780821917808221</v>
      </c>
      <c r="P748" s="57" t="s">
        <v>2947</v>
      </c>
      <c r="Q748" t="s">
        <v>2961</v>
      </c>
    </row>
    <row r="749" spans="1:18" ht="19.149999999999999" customHeight="1" x14ac:dyDescent="0.25">
      <c r="A749" s="10">
        <v>748</v>
      </c>
      <c r="B749" s="10" t="s">
        <v>1386</v>
      </c>
      <c r="C749" s="10" t="s">
        <v>1387</v>
      </c>
      <c r="D749" s="10" t="s">
        <v>1039</v>
      </c>
      <c r="E749" s="10" t="s">
        <v>13</v>
      </c>
      <c r="F749" s="10" t="s">
        <v>292</v>
      </c>
      <c r="G749" s="11" t="s">
        <v>1388</v>
      </c>
      <c r="H749" s="11">
        <v>38521</v>
      </c>
      <c r="I749" s="50" t="s">
        <v>2929</v>
      </c>
      <c r="J749" s="12" t="s">
        <v>588</v>
      </c>
      <c r="K749" s="10" t="s">
        <v>292</v>
      </c>
      <c r="L749" s="37" t="s">
        <v>2635</v>
      </c>
      <c r="M749" s="36" t="s">
        <v>2408</v>
      </c>
      <c r="N749" s="36" t="s">
        <v>2428</v>
      </c>
      <c r="O749" s="59">
        <v>12.117808219178082</v>
      </c>
      <c r="P749" s="57" t="s">
        <v>2949</v>
      </c>
      <c r="Q749" t="s">
        <v>2968</v>
      </c>
    </row>
    <row r="750" spans="1:18" ht="19.149999999999999" customHeight="1" x14ac:dyDescent="0.25">
      <c r="A750" s="10">
        <v>749</v>
      </c>
      <c r="B750" s="10" t="s">
        <v>1386</v>
      </c>
      <c r="C750" s="10" t="s">
        <v>1387</v>
      </c>
      <c r="D750" s="10" t="s">
        <v>1039</v>
      </c>
      <c r="E750" s="10" t="s">
        <v>13</v>
      </c>
      <c r="F750" s="10" t="s">
        <v>292</v>
      </c>
      <c r="G750" s="11" t="s">
        <v>1388</v>
      </c>
      <c r="H750" s="11">
        <v>38521</v>
      </c>
      <c r="I750" s="50" t="s">
        <v>2929</v>
      </c>
      <c r="J750" s="12" t="s">
        <v>588</v>
      </c>
      <c r="K750" s="10" t="s">
        <v>292</v>
      </c>
      <c r="L750" s="37" t="s">
        <v>2635</v>
      </c>
      <c r="M750" s="36" t="s">
        <v>2408</v>
      </c>
      <c r="N750" s="36" t="s">
        <v>2428</v>
      </c>
      <c r="O750" s="59">
        <v>12.117808219178082</v>
      </c>
      <c r="P750" s="57" t="s">
        <v>2949</v>
      </c>
      <c r="Q750" t="s">
        <v>2968</v>
      </c>
    </row>
    <row r="751" spans="1:18" ht="19.149999999999999" customHeight="1" x14ac:dyDescent="0.25">
      <c r="A751" s="10">
        <v>750</v>
      </c>
      <c r="B751" s="10" t="s">
        <v>1386</v>
      </c>
      <c r="C751" s="10" t="s">
        <v>1387</v>
      </c>
      <c r="D751" s="10" t="s">
        <v>1039</v>
      </c>
      <c r="E751" s="10" t="s">
        <v>13</v>
      </c>
      <c r="F751" s="10" t="s">
        <v>292</v>
      </c>
      <c r="G751" s="11" t="s">
        <v>1389</v>
      </c>
      <c r="H751" s="11">
        <v>38457</v>
      </c>
      <c r="I751" s="50" t="s">
        <v>2929</v>
      </c>
      <c r="J751" s="12" t="s">
        <v>588</v>
      </c>
      <c r="K751" s="10" t="s">
        <v>292</v>
      </c>
      <c r="L751" s="37" t="s">
        <v>2635</v>
      </c>
      <c r="M751" s="36" t="s">
        <v>2408</v>
      </c>
      <c r="N751" s="36" t="s">
        <v>2428</v>
      </c>
      <c r="O751" s="59">
        <v>12.293150684931506</v>
      </c>
      <c r="P751" s="57" t="s">
        <v>2949</v>
      </c>
      <c r="Q751" t="s">
        <v>2968</v>
      </c>
    </row>
    <row r="752" spans="1:18" ht="19.149999999999999" customHeight="1" x14ac:dyDescent="0.25">
      <c r="A752" s="10">
        <v>751</v>
      </c>
      <c r="B752" s="10" t="s">
        <v>1386</v>
      </c>
      <c r="C752" s="10" t="s">
        <v>1387</v>
      </c>
      <c r="D752" s="10" t="s">
        <v>1039</v>
      </c>
      <c r="E752" s="10" t="s">
        <v>13</v>
      </c>
      <c r="F752" s="10" t="s">
        <v>292</v>
      </c>
      <c r="G752" s="11" t="s">
        <v>1389</v>
      </c>
      <c r="H752" s="11">
        <v>38457</v>
      </c>
      <c r="I752" s="50" t="s">
        <v>2929</v>
      </c>
      <c r="J752" s="12" t="s">
        <v>588</v>
      </c>
      <c r="K752" s="10" t="s">
        <v>292</v>
      </c>
      <c r="L752" s="37" t="s">
        <v>2635</v>
      </c>
      <c r="M752" s="36" t="s">
        <v>2408</v>
      </c>
      <c r="N752" s="36" t="s">
        <v>2428</v>
      </c>
      <c r="O752" s="59">
        <v>12.293150684931506</v>
      </c>
      <c r="P752" s="57" t="s">
        <v>2949</v>
      </c>
      <c r="Q752" t="s">
        <v>2968</v>
      </c>
    </row>
    <row r="753" spans="1:18" ht="19.149999999999999" customHeight="1" x14ac:dyDescent="0.25">
      <c r="A753" s="10">
        <v>752</v>
      </c>
      <c r="B753" s="10" t="s">
        <v>1386</v>
      </c>
      <c r="C753" s="10" t="s">
        <v>1387</v>
      </c>
      <c r="D753" s="10" t="s">
        <v>1039</v>
      </c>
      <c r="E753" s="10" t="s">
        <v>13</v>
      </c>
      <c r="F753" s="10" t="s">
        <v>292</v>
      </c>
      <c r="G753" s="11" t="s">
        <v>1389</v>
      </c>
      <c r="H753" s="11">
        <v>38457</v>
      </c>
      <c r="I753" s="50" t="s">
        <v>2929</v>
      </c>
      <c r="J753" s="12" t="s">
        <v>588</v>
      </c>
      <c r="K753" s="10" t="s">
        <v>292</v>
      </c>
      <c r="L753" s="37" t="s">
        <v>2635</v>
      </c>
      <c r="M753" s="36" t="s">
        <v>2408</v>
      </c>
      <c r="N753" s="36" t="s">
        <v>2428</v>
      </c>
      <c r="O753" s="59">
        <v>12.293150684931506</v>
      </c>
      <c r="P753" s="57" t="s">
        <v>2949</v>
      </c>
      <c r="Q753" t="s">
        <v>2968</v>
      </c>
    </row>
    <row r="754" spans="1:18" ht="19.149999999999999" customHeight="1" x14ac:dyDescent="0.25">
      <c r="A754" s="10">
        <v>753</v>
      </c>
      <c r="B754" s="10" t="s">
        <v>1386</v>
      </c>
      <c r="C754" s="10" t="s">
        <v>1387</v>
      </c>
      <c r="D754" s="10" t="s">
        <v>1039</v>
      </c>
      <c r="E754" s="10" t="s">
        <v>13</v>
      </c>
      <c r="F754" s="10" t="s">
        <v>292</v>
      </c>
      <c r="G754" s="11" t="s">
        <v>1389</v>
      </c>
      <c r="H754" s="11">
        <v>38457</v>
      </c>
      <c r="I754" s="50" t="s">
        <v>2929</v>
      </c>
      <c r="J754" s="12" t="s">
        <v>588</v>
      </c>
      <c r="K754" s="10" t="s">
        <v>292</v>
      </c>
      <c r="L754" s="37" t="s">
        <v>2635</v>
      </c>
      <c r="M754" s="36" t="s">
        <v>2408</v>
      </c>
      <c r="N754" s="36" t="s">
        <v>2428</v>
      </c>
      <c r="O754" s="59">
        <v>12.293150684931506</v>
      </c>
      <c r="P754" s="57" t="s">
        <v>2949</v>
      </c>
      <c r="Q754" t="s">
        <v>2968</v>
      </c>
    </row>
    <row r="755" spans="1:18" ht="19.149999999999999" customHeight="1" x14ac:dyDescent="0.25">
      <c r="A755" s="10">
        <v>754</v>
      </c>
      <c r="B755" s="10" t="s">
        <v>1386</v>
      </c>
      <c r="C755" s="10" t="s">
        <v>1387</v>
      </c>
      <c r="D755" s="10" t="s">
        <v>1039</v>
      </c>
      <c r="E755" s="10" t="s">
        <v>13</v>
      </c>
      <c r="F755" s="10" t="s">
        <v>133</v>
      </c>
      <c r="G755" s="11" t="s">
        <v>1390</v>
      </c>
      <c r="H755" s="11">
        <v>38330</v>
      </c>
      <c r="I755" s="50" t="s">
        <v>2929</v>
      </c>
      <c r="J755" s="12" t="s">
        <v>588</v>
      </c>
      <c r="K755" s="10" t="s">
        <v>133</v>
      </c>
      <c r="L755" s="15" t="s">
        <v>2469</v>
      </c>
      <c r="M755" s="23" t="s">
        <v>2408</v>
      </c>
      <c r="N755" s="36" t="s">
        <v>2428</v>
      </c>
      <c r="O755" s="59">
        <v>12.641095890410959</v>
      </c>
      <c r="P755" s="57" t="s">
        <v>2949</v>
      </c>
      <c r="Q755" t="s">
        <v>2968</v>
      </c>
    </row>
    <row r="756" spans="1:18" ht="19.149999999999999" customHeight="1" x14ac:dyDescent="0.25">
      <c r="A756" s="10">
        <v>755</v>
      </c>
      <c r="B756" s="10" t="s">
        <v>1386</v>
      </c>
      <c r="C756" s="10" t="s">
        <v>1387</v>
      </c>
      <c r="D756" s="10" t="s">
        <v>1039</v>
      </c>
      <c r="E756" s="10" t="s">
        <v>13</v>
      </c>
      <c r="F756" s="10" t="s">
        <v>133</v>
      </c>
      <c r="G756" s="11" t="s">
        <v>1391</v>
      </c>
      <c r="H756" s="11">
        <v>38286</v>
      </c>
      <c r="I756" s="50" t="s">
        <v>2929</v>
      </c>
      <c r="J756" s="12" t="s">
        <v>588</v>
      </c>
      <c r="K756" s="10" t="s">
        <v>133</v>
      </c>
      <c r="L756" s="15" t="s">
        <v>2469</v>
      </c>
      <c r="M756" s="23" t="s">
        <v>2408</v>
      </c>
      <c r="N756" s="36" t="s">
        <v>2428</v>
      </c>
      <c r="O756" s="59">
        <v>12.761643835616438</v>
      </c>
      <c r="P756" s="57" t="s">
        <v>2949</v>
      </c>
      <c r="Q756" t="s">
        <v>2968</v>
      </c>
    </row>
    <row r="757" spans="1:18" ht="19.149999999999999" customHeight="1" x14ac:dyDescent="0.25">
      <c r="A757" s="10">
        <v>756</v>
      </c>
      <c r="B757" s="10" t="s">
        <v>1386</v>
      </c>
      <c r="C757" s="10" t="s">
        <v>1387</v>
      </c>
      <c r="D757" s="10" t="s">
        <v>1039</v>
      </c>
      <c r="E757" s="10" t="s">
        <v>13</v>
      </c>
      <c r="F757" s="10" t="s">
        <v>82</v>
      </c>
      <c r="G757" s="11" t="s">
        <v>1391</v>
      </c>
      <c r="H757" s="11">
        <v>38286</v>
      </c>
      <c r="I757" s="50" t="s">
        <v>2929</v>
      </c>
      <c r="J757" s="12" t="s">
        <v>21</v>
      </c>
      <c r="K757" s="10" t="s">
        <v>82</v>
      </c>
      <c r="L757" s="37" t="s">
        <v>2635</v>
      </c>
      <c r="M757" s="36" t="s">
        <v>2408</v>
      </c>
      <c r="N757" s="36" t="s">
        <v>2428</v>
      </c>
      <c r="O757" s="59">
        <v>12.761643835616438</v>
      </c>
      <c r="P757" s="57" t="s">
        <v>2949</v>
      </c>
      <c r="Q757" t="s">
        <v>2968</v>
      </c>
    </row>
    <row r="758" spans="1:18" ht="19.149999999999999" customHeight="1" x14ac:dyDescent="0.25">
      <c r="A758" s="10">
        <v>757</v>
      </c>
      <c r="B758" s="38" t="s">
        <v>2802</v>
      </c>
      <c r="C758" s="10" t="s">
        <v>1393</v>
      </c>
      <c r="D758" s="10" t="s">
        <v>12</v>
      </c>
      <c r="E758" s="10" t="s">
        <v>13</v>
      </c>
      <c r="F758" s="10" t="s">
        <v>253</v>
      </c>
      <c r="G758" s="11" t="s">
        <v>1394</v>
      </c>
      <c r="H758" s="11">
        <v>42572</v>
      </c>
      <c r="I758" s="47" t="s">
        <v>2928</v>
      </c>
      <c r="J758" s="12" t="s">
        <v>1395</v>
      </c>
      <c r="K758" s="10" t="s">
        <v>253</v>
      </c>
      <c r="L758" s="15" t="s">
        <v>2803</v>
      </c>
      <c r="M758" s="13" t="s">
        <v>2479</v>
      </c>
      <c r="N758" s="13" t="s">
        <v>2427</v>
      </c>
      <c r="O758" s="59">
        <v>1.0191780821917809</v>
      </c>
      <c r="P758" s="57" t="s">
        <v>2946</v>
      </c>
      <c r="Q758" t="s">
        <v>2960</v>
      </c>
      <c r="R758">
        <v>2</v>
      </c>
    </row>
    <row r="759" spans="1:18" ht="19.149999999999999" customHeight="1" x14ac:dyDescent="0.25">
      <c r="A759" s="10">
        <v>758</v>
      </c>
      <c r="B759" s="10" t="s">
        <v>1392</v>
      </c>
      <c r="C759" s="10" t="s">
        <v>1393</v>
      </c>
      <c r="D759" s="10" t="s">
        <v>12</v>
      </c>
      <c r="E759" s="10" t="s">
        <v>13</v>
      </c>
      <c r="F759" s="10" t="s">
        <v>253</v>
      </c>
      <c r="G759" s="11" t="s">
        <v>1394</v>
      </c>
      <c r="H759" s="11">
        <v>42572</v>
      </c>
      <c r="I759" s="47" t="s">
        <v>2928</v>
      </c>
      <c r="J759" s="12" t="s">
        <v>1395</v>
      </c>
      <c r="K759" s="10" t="s">
        <v>253</v>
      </c>
      <c r="L759" s="15" t="s">
        <v>2803</v>
      </c>
      <c r="M759" s="13" t="s">
        <v>2479</v>
      </c>
      <c r="N759" s="13" t="s">
        <v>2427</v>
      </c>
      <c r="O759" s="59">
        <v>1.0191780821917809</v>
      </c>
      <c r="P759" s="57" t="s">
        <v>2946</v>
      </c>
      <c r="Q759" t="s">
        <v>2960</v>
      </c>
      <c r="R759">
        <v>2</v>
      </c>
    </row>
    <row r="760" spans="1:18" ht="19.149999999999999" customHeight="1" x14ac:dyDescent="0.25">
      <c r="A760" s="10">
        <v>759</v>
      </c>
      <c r="B760" s="10" t="s">
        <v>1290</v>
      </c>
      <c r="C760" s="10" t="s">
        <v>1291</v>
      </c>
      <c r="D760" s="10" t="s">
        <v>1292</v>
      </c>
      <c r="E760" s="10" t="s">
        <v>13</v>
      </c>
      <c r="F760" s="10" t="s">
        <v>1024</v>
      </c>
      <c r="G760" s="11" t="s">
        <v>1396</v>
      </c>
      <c r="H760" s="11">
        <v>42461</v>
      </c>
      <c r="I760" s="47" t="s">
        <v>2928</v>
      </c>
      <c r="J760" s="12" t="s">
        <v>31</v>
      </c>
      <c r="K760" s="10" t="s">
        <v>1024</v>
      </c>
      <c r="L760" s="15" t="s">
        <v>1290</v>
      </c>
      <c r="M760" s="36" t="s">
        <v>2408</v>
      </c>
      <c r="N760" s="36" t="s">
        <v>2428</v>
      </c>
      <c r="O760" s="59">
        <v>1.3232876712328767</v>
      </c>
      <c r="P760" s="57" t="s">
        <v>2946</v>
      </c>
      <c r="Q760" t="s">
        <v>2960</v>
      </c>
      <c r="R760">
        <v>1</v>
      </c>
    </row>
    <row r="761" spans="1:18" ht="19.149999999999999" customHeight="1" x14ac:dyDescent="0.25">
      <c r="A761" s="10">
        <v>760</v>
      </c>
      <c r="B761" s="10" t="s">
        <v>1290</v>
      </c>
      <c r="C761" s="10" t="s">
        <v>1291</v>
      </c>
      <c r="D761" s="10" t="s">
        <v>1292</v>
      </c>
      <c r="E761" s="10" t="s">
        <v>13</v>
      </c>
      <c r="F761" s="10" t="s">
        <v>589</v>
      </c>
      <c r="G761" s="11" t="s">
        <v>1396</v>
      </c>
      <c r="H761" s="11">
        <v>42461</v>
      </c>
      <c r="I761" s="47" t="s">
        <v>2928</v>
      </c>
      <c r="J761" s="12" t="s">
        <v>1397</v>
      </c>
      <c r="K761" s="10" t="s">
        <v>589</v>
      </c>
      <c r="L761" s="15" t="s">
        <v>1290</v>
      </c>
      <c r="M761" s="36" t="s">
        <v>2408</v>
      </c>
      <c r="N761" s="36" t="s">
        <v>2428</v>
      </c>
      <c r="O761" s="59">
        <v>1.3232876712328767</v>
      </c>
      <c r="P761" s="57" t="s">
        <v>2946</v>
      </c>
      <c r="Q761" t="s">
        <v>2960</v>
      </c>
      <c r="R761">
        <v>1</v>
      </c>
    </row>
    <row r="762" spans="1:18" ht="19.149999999999999" customHeight="1" x14ac:dyDescent="0.25">
      <c r="A762" s="10">
        <v>761</v>
      </c>
      <c r="B762" s="10" t="s">
        <v>1290</v>
      </c>
      <c r="C762" s="10" t="s">
        <v>1291</v>
      </c>
      <c r="D762" s="10" t="s">
        <v>1292</v>
      </c>
      <c r="E762" s="10" t="s">
        <v>13</v>
      </c>
      <c r="F762" s="10" t="s">
        <v>589</v>
      </c>
      <c r="G762" s="11" t="s">
        <v>1396</v>
      </c>
      <c r="H762" s="11">
        <v>42461</v>
      </c>
      <c r="I762" s="47" t="s">
        <v>2928</v>
      </c>
      <c r="J762" s="12" t="s">
        <v>1397</v>
      </c>
      <c r="K762" s="10" t="s">
        <v>589</v>
      </c>
      <c r="L762" s="15" t="s">
        <v>1290</v>
      </c>
      <c r="M762" s="36" t="s">
        <v>2408</v>
      </c>
      <c r="N762" s="36" t="s">
        <v>2428</v>
      </c>
      <c r="O762" s="59">
        <v>1.3232876712328767</v>
      </c>
      <c r="P762" s="57" t="s">
        <v>2946</v>
      </c>
      <c r="Q762" t="s">
        <v>2960</v>
      </c>
      <c r="R762">
        <v>1</v>
      </c>
    </row>
    <row r="763" spans="1:18" ht="19.149999999999999" customHeight="1" x14ac:dyDescent="0.25">
      <c r="A763" s="10">
        <v>762</v>
      </c>
      <c r="B763" s="10" t="s">
        <v>1290</v>
      </c>
      <c r="C763" s="10" t="s">
        <v>1291</v>
      </c>
      <c r="D763" s="10" t="s">
        <v>1292</v>
      </c>
      <c r="E763" s="10" t="s">
        <v>13</v>
      </c>
      <c r="F763" s="10" t="s">
        <v>96</v>
      </c>
      <c r="G763" s="11" t="s">
        <v>1396</v>
      </c>
      <c r="H763" s="11">
        <v>42461</v>
      </c>
      <c r="I763" s="47" t="s">
        <v>2928</v>
      </c>
      <c r="J763" s="12" t="s">
        <v>31</v>
      </c>
      <c r="K763" s="10" t="s">
        <v>96</v>
      </c>
      <c r="L763" s="15" t="s">
        <v>1290</v>
      </c>
      <c r="M763" s="36" t="s">
        <v>2408</v>
      </c>
      <c r="N763" s="36" t="s">
        <v>2428</v>
      </c>
      <c r="O763" s="59">
        <v>1.3232876712328767</v>
      </c>
      <c r="P763" s="57" t="s">
        <v>2946</v>
      </c>
      <c r="Q763" t="s">
        <v>2960</v>
      </c>
      <c r="R763">
        <v>1</v>
      </c>
    </row>
    <row r="764" spans="1:18" ht="19.149999999999999" customHeight="1" x14ac:dyDescent="0.25">
      <c r="A764" s="10">
        <v>763</v>
      </c>
      <c r="B764" s="10" t="s">
        <v>1290</v>
      </c>
      <c r="C764" s="10" t="s">
        <v>1291</v>
      </c>
      <c r="D764" s="10" t="s">
        <v>1292</v>
      </c>
      <c r="E764" s="10" t="s">
        <v>13</v>
      </c>
      <c r="F764" s="10" t="s">
        <v>82</v>
      </c>
      <c r="G764" s="11" t="s">
        <v>1396</v>
      </c>
      <c r="H764" s="11">
        <v>42461</v>
      </c>
      <c r="I764" s="47" t="s">
        <v>2928</v>
      </c>
      <c r="J764" s="12" t="s">
        <v>31</v>
      </c>
      <c r="K764" s="10" t="s">
        <v>82</v>
      </c>
      <c r="L764" s="15" t="s">
        <v>1290</v>
      </c>
      <c r="M764" s="36" t="s">
        <v>2408</v>
      </c>
      <c r="N764" s="36" t="s">
        <v>2428</v>
      </c>
      <c r="O764" s="59">
        <v>1.3232876712328767</v>
      </c>
      <c r="P764" s="57" t="s">
        <v>2946</v>
      </c>
      <c r="Q764" t="s">
        <v>2960</v>
      </c>
      <c r="R764">
        <v>1</v>
      </c>
    </row>
    <row r="765" spans="1:18" ht="19.149999999999999" customHeight="1" x14ac:dyDescent="0.25">
      <c r="A765" s="10">
        <v>764</v>
      </c>
      <c r="B765" s="10" t="s">
        <v>1398</v>
      </c>
      <c r="C765" s="10" t="s">
        <v>1399</v>
      </c>
      <c r="D765" s="10" t="s">
        <v>1400</v>
      </c>
      <c r="E765" s="10" t="s">
        <v>13</v>
      </c>
      <c r="F765" s="10" t="s">
        <v>154</v>
      </c>
      <c r="G765" s="11" t="s">
        <v>1401</v>
      </c>
      <c r="H765" s="11">
        <v>42426</v>
      </c>
      <c r="I765" s="50" t="s">
        <v>2929</v>
      </c>
      <c r="J765" s="12" t="s">
        <v>21</v>
      </c>
      <c r="K765" s="10" t="s">
        <v>154</v>
      </c>
      <c r="L765" s="17" t="s">
        <v>2404</v>
      </c>
      <c r="M765" s="36" t="s">
        <v>2547</v>
      </c>
      <c r="N765" s="13" t="s">
        <v>2432</v>
      </c>
      <c r="O765" s="59">
        <v>1.4191780821917808</v>
      </c>
      <c r="P765" s="57" t="s">
        <v>2947</v>
      </c>
      <c r="Q765" t="s">
        <v>2960</v>
      </c>
      <c r="R765">
        <v>1</v>
      </c>
    </row>
    <row r="766" spans="1:18" ht="19.149999999999999" customHeight="1" x14ac:dyDescent="0.25">
      <c r="A766" s="10">
        <v>765</v>
      </c>
      <c r="B766" s="38" t="s">
        <v>2804</v>
      </c>
      <c r="C766" s="10" t="s">
        <v>1403</v>
      </c>
      <c r="D766" s="10" t="s">
        <v>289</v>
      </c>
      <c r="E766" s="10" t="s">
        <v>13</v>
      </c>
      <c r="F766" s="10" t="s">
        <v>482</v>
      </c>
      <c r="G766" s="11" t="s">
        <v>1404</v>
      </c>
      <c r="H766" s="11">
        <v>41054</v>
      </c>
      <c r="I766" s="50" t="s">
        <v>2929</v>
      </c>
      <c r="J766" s="12" t="s">
        <v>21</v>
      </c>
      <c r="K766" s="10" t="s">
        <v>482</v>
      </c>
      <c r="L766" s="15" t="s">
        <v>1402</v>
      </c>
      <c r="M766" s="36" t="s">
        <v>2407</v>
      </c>
      <c r="N766" s="13" t="s">
        <v>2432</v>
      </c>
      <c r="O766" s="59">
        <v>5.1780821917808222</v>
      </c>
      <c r="P766" s="57" t="s">
        <v>2948</v>
      </c>
      <c r="Q766" t="s">
        <v>2960</v>
      </c>
      <c r="R766">
        <v>4</v>
      </c>
    </row>
    <row r="767" spans="1:18" ht="19.149999999999999" customHeight="1" x14ac:dyDescent="0.25">
      <c r="A767" s="10">
        <v>766</v>
      </c>
      <c r="B767" s="10" t="s">
        <v>1386</v>
      </c>
      <c r="C767" s="10" t="s">
        <v>1405</v>
      </c>
      <c r="D767" s="10" t="s">
        <v>1039</v>
      </c>
      <c r="E767" s="10" t="s">
        <v>13</v>
      </c>
      <c r="F767" s="10" t="s">
        <v>292</v>
      </c>
      <c r="G767" s="11" t="s">
        <v>1406</v>
      </c>
      <c r="H767" s="11">
        <v>40127</v>
      </c>
      <c r="I767" s="50" t="s">
        <v>2929</v>
      </c>
      <c r="J767" s="12" t="s">
        <v>588</v>
      </c>
      <c r="K767" s="10" t="s">
        <v>292</v>
      </c>
      <c r="L767" s="37" t="s">
        <v>2635</v>
      </c>
      <c r="M767" s="36" t="s">
        <v>2408</v>
      </c>
      <c r="N767" s="36" t="s">
        <v>2428</v>
      </c>
      <c r="O767" s="59">
        <v>7.7178082191780826</v>
      </c>
      <c r="P767" s="57" t="s">
        <v>2948</v>
      </c>
      <c r="Q767" t="s">
        <v>2968</v>
      </c>
    </row>
    <row r="768" spans="1:18" ht="19.149999999999999" customHeight="1" x14ac:dyDescent="0.25">
      <c r="A768" s="10">
        <v>767</v>
      </c>
      <c r="B768" s="10" t="s">
        <v>1386</v>
      </c>
      <c r="C768" s="10" t="s">
        <v>1405</v>
      </c>
      <c r="D768" s="10" t="s">
        <v>1039</v>
      </c>
      <c r="E768" s="10" t="s">
        <v>13</v>
      </c>
      <c r="F768" s="10" t="s">
        <v>292</v>
      </c>
      <c r="G768" s="11" t="s">
        <v>1406</v>
      </c>
      <c r="H768" s="11">
        <v>40127</v>
      </c>
      <c r="I768" s="50" t="s">
        <v>2929</v>
      </c>
      <c r="J768" s="12" t="s">
        <v>588</v>
      </c>
      <c r="K768" s="10" t="s">
        <v>292</v>
      </c>
      <c r="L768" s="37" t="s">
        <v>2635</v>
      </c>
      <c r="M768" s="36" t="s">
        <v>2408</v>
      </c>
      <c r="N768" s="36" t="s">
        <v>2428</v>
      </c>
      <c r="O768" s="59">
        <v>7.7178082191780826</v>
      </c>
      <c r="P768" s="57" t="s">
        <v>2948</v>
      </c>
      <c r="Q768" t="s">
        <v>2968</v>
      </c>
    </row>
    <row r="769" spans="1:18" ht="19.149999999999999" customHeight="1" x14ac:dyDescent="0.25">
      <c r="A769" s="10">
        <v>768</v>
      </c>
      <c r="B769" s="10" t="s">
        <v>1386</v>
      </c>
      <c r="C769" s="10" t="s">
        <v>1387</v>
      </c>
      <c r="D769" s="10" t="s">
        <v>1039</v>
      </c>
      <c r="E769" s="10" t="s">
        <v>13</v>
      </c>
      <c r="F769" s="10" t="s">
        <v>292</v>
      </c>
      <c r="G769" s="11" t="s">
        <v>1407</v>
      </c>
      <c r="H769" s="11">
        <v>39451</v>
      </c>
      <c r="I769" s="50" t="s">
        <v>2929</v>
      </c>
      <c r="J769" s="12" t="s">
        <v>21</v>
      </c>
      <c r="K769" s="10" t="s">
        <v>292</v>
      </c>
      <c r="L769" s="37" t="s">
        <v>2635</v>
      </c>
      <c r="M769" s="36" t="s">
        <v>2408</v>
      </c>
      <c r="N769" s="36" t="s">
        <v>2428</v>
      </c>
      <c r="O769" s="59">
        <v>9.5698630136986296</v>
      </c>
      <c r="P769" s="57" t="s">
        <v>2949</v>
      </c>
      <c r="Q769" t="s">
        <v>2968</v>
      </c>
    </row>
    <row r="770" spans="1:18" ht="19.149999999999999" customHeight="1" x14ac:dyDescent="0.25">
      <c r="A770" s="10">
        <v>769</v>
      </c>
      <c r="B770" s="10" t="s">
        <v>1386</v>
      </c>
      <c r="C770" s="10" t="s">
        <v>1387</v>
      </c>
      <c r="D770" s="10" t="s">
        <v>1039</v>
      </c>
      <c r="E770" s="10" t="s">
        <v>13</v>
      </c>
      <c r="F770" s="10" t="s">
        <v>292</v>
      </c>
      <c r="G770" s="11" t="s">
        <v>1407</v>
      </c>
      <c r="H770" s="11">
        <v>39451</v>
      </c>
      <c r="I770" s="50" t="s">
        <v>2929</v>
      </c>
      <c r="J770" s="12" t="s">
        <v>588</v>
      </c>
      <c r="K770" s="10" t="s">
        <v>292</v>
      </c>
      <c r="L770" s="37" t="s">
        <v>2635</v>
      </c>
      <c r="M770" s="36" t="s">
        <v>2408</v>
      </c>
      <c r="N770" s="36" t="s">
        <v>2428</v>
      </c>
      <c r="O770" s="59">
        <v>9.5698630136986296</v>
      </c>
      <c r="P770" s="57" t="s">
        <v>2949</v>
      </c>
      <c r="Q770" t="s">
        <v>2968</v>
      </c>
    </row>
    <row r="771" spans="1:18" ht="19.149999999999999" customHeight="1" x14ac:dyDescent="0.25">
      <c r="A771" s="10">
        <v>770</v>
      </c>
      <c r="B771" s="10" t="s">
        <v>2629</v>
      </c>
      <c r="C771" s="10" t="s">
        <v>1408</v>
      </c>
      <c r="D771" s="10" t="s">
        <v>1114</v>
      </c>
      <c r="E771" s="10" t="s">
        <v>13</v>
      </c>
      <c r="F771" s="10" t="s">
        <v>78</v>
      </c>
      <c r="G771" s="11" t="s">
        <v>1409</v>
      </c>
      <c r="H771" s="11">
        <v>39007</v>
      </c>
      <c r="I771" s="50" t="s">
        <v>2929</v>
      </c>
      <c r="J771" s="12" t="s">
        <v>588</v>
      </c>
      <c r="K771" s="10" t="s">
        <v>78</v>
      </c>
      <c r="L771" s="15" t="s">
        <v>2630</v>
      </c>
      <c r="M771" s="13" t="s">
        <v>2408</v>
      </c>
      <c r="N771" s="13" t="s">
        <v>2427</v>
      </c>
      <c r="O771" s="59">
        <v>10.786301369863013</v>
      </c>
      <c r="P771" s="57" t="s">
        <v>2949</v>
      </c>
      <c r="Q771" t="s">
        <v>2960</v>
      </c>
      <c r="R771">
        <v>1</v>
      </c>
    </row>
    <row r="772" spans="1:18" ht="19.149999999999999" customHeight="1" x14ac:dyDescent="0.25">
      <c r="A772" s="10">
        <v>771</v>
      </c>
      <c r="B772" s="38" t="s">
        <v>2805</v>
      </c>
      <c r="C772" s="10" t="s">
        <v>1410</v>
      </c>
      <c r="D772" s="10" t="s">
        <v>1411</v>
      </c>
      <c r="E772" s="10" t="s">
        <v>13</v>
      </c>
      <c r="F772" s="10" t="s">
        <v>464</v>
      </c>
      <c r="G772" s="11" t="s">
        <v>1412</v>
      </c>
      <c r="H772" s="11">
        <v>37972</v>
      </c>
      <c r="I772" s="50" t="s">
        <v>2929</v>
      </c>
      <c r="J772" s="12" t="s">
        <v>588</v>
      </c>
      <c r="K772" s="10" t="s">
        <v>2980</v>
      </c>
      <c r="L772" s="37" t="s">
        <v>2805</v>
      </c>
      <c r="M772" s="36" t="s">
        <v>2553</v>
      </c>
      <c r="N772" s="13" t="s">
        <v>2432</v>
      </c>
      <c r="O772" s="59">
        <v>13.621917808219179</v>
      </c>
      <c r="P772" s="57" t="s">
        <v>2949</v>
      </c>
      <c r="Q772" t="s">
        <v>2960</v>
      </c>
      <c r="R772">
        <v>2</v>
      </c>
    </row>
    <row r="773" spans="1:18" ht="19.149999999999999" customHeight="1" x14ac:dyDescent="0.25">
      <c r="A773" s="10">
        <v>772</v>
      </c>
      <c r="B773" s="10" t="s">
        <v>842</v>
      </c>
      <c r="C773" s="10" t="s">
        <v>1413</v>
      </c>
      <c r="D773" s="10" t="s">
        <v>820</v>
      </c>
      <c r="E773" s="10" t="s">
        <v>13</v>
      </c>
      <c r="F773" s="10" t="s">
        <v>1224</v>
      </c>
      <c r="G773" s="11" t="s">
        <v>1414</v>
      </c>
      <c r="H773" s="11">
        <v>37522</v>
      </c>
      <c r="I773" s="50" t="s">
        <v>2929</v>
      </c>
      <c r="J773" s="12" t="s">
        <v>588</v>
      </c>
      <c r="K773" s="10" t="s">
        <v>1224</v>
      </c>
      <c r="L773" s="37" t="s">
        <v>2414</v>
      </c>
      <c r="M773" s="36" t="s">
        <v>2412</v>
      </c>
      <c r="N773" s="13" t="s">
        <v>2432</v>
      </c>
      <c r="O773" s="59">
        <v>14.854794520547944</v>
      </c>
      <c r="P773" s="57" t="s">
        <v>2949</v>
      </c>
      <c r="Q773" t="s">
        <v>2960</v>
      </c>
      <c r="R773">
        <v>2</v>
      </c>
    </row>
    <row r="774" spans="1:18" ht="19.149999999999999" customHeight="1" x14ac:dyDescent="0.25">
      <c r="A774" s="10">
        <v>773</v>
      </c>
      <c r="B774" s="10" t="s">
        <v>1037</v>
      </c>
      <c r="C774" s="10" t="s">
        <v>1415</v>
      </c>
      <c r="D774" s="10" t="s">
        <v>1039</v>
      </c>
      <c r="E774" s="10" t="s">
        <v>13</v>
      </c>
      <c r="F774" s="10" t="s">
        <v>82</v>
      </c>
      <c r="G774" s="11" t="s">
        <v>26</v>
      </c>
      <c r="H774" s="11">
        <v>40689</v>
      </c>
      <c r="I774" s="50" t="s">
        <v>2929</v>
      </c>
      <c r="J774" s="12" t="s">
        <v>588</v>
      </c>
      <c r="K774" s="10" t="s">
        <v>82</v>
      </c>
      <c r="L774" s="15" t="s">
        <v>1037</v>
      </c>
      <c r="M774" s="36" t="s">
        <v>2408</v>
      </c>
      <c r="N774" s="13" t="s">
        <v>2427</v>
      </c>
      <c r="O774" s="59">
        <v>6.1780821917808222</v>
      </c>
      <c r="P774" s="57" t="s">
        <v>2948</v>
      </c>
      <c r="Q774" t="s">
        <v>2960</v>
      </c>
      <c r="R774">
        <v>1</v>
      </c>
    </row>
    <row r="775" spans="1:18" ht="19.149999999999999" customHeight="1" x14ac:dyDescent="0.25">
      <c r="A775" s="10">
        <v>774</v>
      </c>
      <c r="B775" s="10" t="s">
        <v>1037</v>
      </c>
      <c r="C775" s="10" t="s">
        <v>1415</v>
      </c>
      <c r="D775" s="10" t="s">
        <v>1039</v>
      </c>
      <c r="E775" s="10" t="s">
        <v>13</v>
      </c>
      <c r="F775" s="10" t="s">
        <v>82</v>
      </c>
      <c r="G775" s="11" t="s">
        <v>26</v>
      </c>
      <c r="H775" s="11">
        <v>40689</v>
      </c>
      <c r="I775" s="50" t="s">
        <v>2929</v>
      </c>
      <c r="J775" s="12" t="s">
        <v>588</v>
      </c>
      <c r="K775" s="10" t="s">
        <v>82</v>
      </c>
      <c r="L775" s="15" t="s">
        <v>1037</v>
      </c>
      <c r="M775" s="36" t="s">
        <v>2408</v>
      </c>
      <c r="N775" s="13" t="s">
        <v>2427</v>
      </c>
      <c r="O775" s="59">
        <v>6.1780821917808222</v>
      </c>
      <c r="P775" s="57" t="s">
        <v>2948</v>
      </c>
      <c r="Q775" t="s">
        <v>2960</v>
      </c>
      <c r="R775">
        <v>1</v>
      </c>
    </row>
    <row r="776" spans="1:18" ht="19.149999999999999" customHeight="1" x14ac:dyDescent="0.25">
      <c r="A776" s="10">
        <v>775</v>
      </c>
      <c r="B776" s="10" t="s">
        <v>1037</v>
      </c>
      <c r="C776" s="10" t="s">
        <v>1415</v>
      </c>
      <c r="D776" s="10" t="s">
        <v>1039</v>
      </c>
      <c r="E776" s="10" t="s">
        <v>13</v>
      </c>
      <c r="F776" s="10" t="s">
        <v>82</v>
      </c>
      <c r="G776" s="11" t="s">
        <v>26</v>
      </c>
      <c r="H776" s="11">
        <v>40689</v>
      </c>
      <c r="I776" s="50" t="s">
        <v>2929</v>
      </c>
      <c r="J776" s="12" t="s">
        <v>588</v>
      </c>
      <c r="K776" s="10" t="s">
        <v>82</v>
      </c>
      <c r="L776" s="15" t="s">
        <v>1037</v>
      </c>
      <c r="M776" s="36" t="s">
        <v>2408</v>
      </c>
      <c r="N776" s="13" t="s">
        <v>2427</v>
      </c>
      <c r="O776" s="59">
        <v>6.1780821917808222</v>
      </c>
      <c r="P776" s="57" t="s">
        <v>2948</v>
      </c>
      <c r="Q776" t="s">
        <v>2960</v>
      </c>
      <c r="R776">
        <v>1</v>
      </c>
    </row>
    <row r="777" spans="1:18" ht="19.149999999999999" customHeight="1" x14ac:dyDescent="0.25">
      <c r="A777" s="10">
        <v>776</v>
      </c>
      <c r="B777" s="10" t="s">
        <v>1037</v>
      </c>
      <c r="C777" s="10" t="s">
        <v>1415</v>
      </c>
      <c r="D777" s="10" t="s">
        <v>1039</v>
      </c>
      <c r="E777" s="10" t="s">
        <v>13</v>
      </c>
      <c r="F777" s="10" t="s">
        <v>82</v>
      </c>
      <c r="G777" s="11" t="s">
        <v>26</v>
      </c>
      <c r="H777" s="11">
        <v>40689</v>
      </c>
      <c r="I777" s="50" t="s">
        <v>2929</v>
      </c>
      <c r="J777" s="12" t="s">
        <v>588</v>
      </c>
      <c r="K777" s="10" t="s">
        <v>82</v>
      </c>
      <c r="L777" s="15" t="s">
        <v>1037</v>
      </c>
      <c r="M777" s="36" t="s">
        <v>2408</v>
      </c>
      <c r="N777" s="13" t="s">
        <v>2427</v>
      </c>
      <c r="O777" s="59">
        <v>6.1780821917808222</v>
      </c>
      <c r="P777" s="57" t="s">
        <v>2948</v>
      </c>
      <c r="Q777" t="s">
        <v>2960</v>
      </c>
      <c r="R777">
        <v>1</v>
      </c>
    </row>
    <row r="778" spans="1:18" ht="19.149999999999999" customHeight="1" x14ac:dyDescent="0.25">
      <c r="A778" s="10">
        <v>777</v>
      </c>
      <c r="B778" s="10" t="s">
        <v>1037</v>
      </c>
      <c r="C778" s="10" t="s">
        <v>1415</v>
      </c>
      <c r="D778" s="10" t="s">
        <v>1039</v>
      </c>
      <c r="E778" s="10" t="s">
        <v>13</v>
      </c>
      <c r="F778" s="10" t="s">
        <v>82</v>
      </c>
      <c r="G778" s="11" t="s">
        <v>26</v>
      </c>
      <c r="H778" s="11">
        <v>40689</v>
      </c>
      <c r="I778" s="50" t="s">
        <v>2929</v>
      </c>
      <c r="J778" s="12" t="s">
        <v>21</v>
      </c>
      <c r="K778" s="10" t="s">
        <v>82</v>
      </c>
      <c r="L778" s="15" t="s">
        <v>1037</v>
      </c>
      <c r="M778" s="36" t="s">
        <v>2408</v>
      </c>
      <c r="N778" s="13" t="s">
        <v>2427</v>
      </c>
      <c r="O778" s="59">
        <v>6.1780821917808222</v>
      </c>
      <c r="P778" s="57" t="s">
        <v>2948</v>
      </c>
      <c r="Q778" t="s">
        <v>2960</v>
      </c>
      <c r="R778">
        <v>1</v>
      </c>
    </row>
    <row r="779" spans="1:18" ht="19.149999999999999" customHeight="1" x14ac:dyDescent="0.25">
      <c r="A779" s="10">
        <v>778</v>
      </c>
      <c r="B779" s="10" t="s">
        <v>1037</v>
      </c>
      <c r="C779" s="10" t="s">
        <v>1415</v>
      </c>
      <c r="D779" s="10" t="s">
        <v>1039</v>
      </c>
      <c r="E779" s="10" t="s">
        <v>13</v>
      </c>
      <c r="F779" s="10" t="s">
        <v>82</v>
      </c>
      <c r="G779" s="11" t="s">
        <v>26</v>
      </c>
      <c r="H779" s="11">
        <v>40689</v>
      </c>
      <c r="I779" s="50" t="s">
        <v>2929</v>
      </c>
      <c r="J779" s="12" t="s">
        <v>21</v>
      </c>
      <c r="K779" s="10" t="s">
        <v>82</v>
      </c>
      <c r="L779" s="15" t="s">
        <v>1037</v>
      </c>
      <c r="M779" s="36" t="s">
        <v>2408</v>
      </c>
      <c r="N779" s="13" t="s">
        <v>2427</v>
      </c>
      <c r="O779" s="59">
        <v>6.1780821917808222</v>
      </c>
      <c r="P779" s="57" t="s">
        <v>2948</v>
      </c>
      <c r="Q779" t="s">
        <v>2960</v>
      </c>
      <c r="R779">
        <v>1</v>
      </c>
    </row>
    <row r="780" spans="1:18" ht="19.149999999999999" customHeight="1" x14ac:dyDescent="0.25">
      <c r="A780" s="10">
        <v>779</v>
      </c>
      <c r="B780" s="10" t="s">
        <v>1037</v>
      </c>
      <c r="C780" s="10" t="s">
        <v>1415</v>
      </c>
      <c r="D780" s="10" t="s">
        <v>1039</v>
      </c>
      <c r="E780" s="10" t="s">
        <v>13</v>
      </c>
      <c r="F780" s="10" t="s">
        <v>82</v>
      </c>
      <c r="G780" s="11" t="s">
        <v>26</v>
      </c>
      <c r="H780" s="11">
        <v>40689</v>
      </c>
      <c r="I780" s="50" t="s">
        <v>2929</v>
      </c>
      <c r="J780" s="12" t="s">
        <v>588</v>
      </c>
      <c r="K780" s="10" t="s">
        <v>82</v>
      </c>
      <c r="L780" s="15" t="s">
        <v>1037</v>
      </c>
      <c r="M780" s="36" t="s">
        <v>2408</v>
      </c>
      <c r="N780" s="13" t="s">
        <v>2427</v>
      </c>
      <c r="O780" s="59">
        <v>6.1780821917808222</v>
      </c>
      <c r="P780" s="57" t="s">
        <v>2948</v>
      </c>
      <c r="Q780" t="s">
        <v>2960</v>
      </c>
      <c r="R780">
        <v>1</v>
      </c>
    </row>
    <row r="781" spans="1:18" ht="19.149999999999999" customHeight="1" x14ac:dyDescent="0.25">
      <c r="A781" s="10">
        <v>780</v>
      </c>
      <c r="B781" s="10" t="s">
        <v>1037</v>
      </c>
      <c r="C781" s="10" t="s">
        <v>1415</v>
      </c>
      <c r="D781" s="10" t="s">
        <v>1039</v>
      </c>
      <c r="E781" s="10" t="s">
        <v>13</v>
      </c>
      <c r="F781" s="10" t="s">
        <v>82</v>
      </c>
      <c r="G781" s="11" t="s">
        <v>26</v>
      </c>
      <c r="H781" s="11">
        <v>40689</v>
      </c>
      <c r="I781" s="50" t="s">
        <v>2929</v>
      </c>
      <c r="J781" s="12" t="s">
        <v>588</v>
      </c>
      <c r="K781" s="10" t="s">
        <v>82</v>
      </c>
      <c r="L781" s="15" t="s">
        <v>1037</v>
      </c>
      <c r="M781" s="36" t="s">
        <v>2408</v>
      </c>
      <c r="N781" s="13" t="s">
        <v>2427</v>
      </c>
      <c r="O781" s="59">
        <v>6.1780821917808222</v>
      </c>
      <c r="P781" s="57" t="s">
        <v>2948</v>
      </c>
      <c r="Q781" t="s">
        <v>2960</v>
      </c>
      <c r="R781">
        <v>1</v>
      </c>
    </row>
    <row r="782" spans="1:18" ht="19.149999999999999" customHeight="1" x14ac:dyDescent="0.25">
      <c r="A782" s="10">
        <v>781</v>
      </c>
      <c r="B782" s="10" t="s">
        <v>1037</v>
      </c>
      <c r="C782" s="10" t="s">
        <v>1415</v>
      </c>
      <c r="D782" s="10" t="s">
        <v>1039</v>
      </c>
      <c r="E782" s="10" t="s">
        <v>13</v>
      </c>
      <c r="F782" s="10" t="s">
        <v>82</v>
      </c>
      <c r="G782" s="11" t="s">
        <v>26</v>
      </c>
      <c r="H782" s="11">
        <v>40689</v>
      </c>
      <c r="I782" s="50" t="s">
        <v>2929</v>
      </c>
      <c r="J782" s="12" t="s">
        <v>588</v>
      </c>
      <c r="K782" s="10" t="s">
        <v>82</v>
      </c>
      <c r="L782" s="15" t="s">
        <v>1037</v>
      </c>
      <c r="M782" s="36" t="s">
        <v>2408</v>
      </c>
      <c r="N782" s="13" t="s">
        <v>2427</v>
      </c>
      <c r="O782" s="59">
        <v>6.1780821917808222</v>
      </c>
      <c r="P782" s="57" t="s">
        <v>2948</v>
      </c>
      <c r="Q782" t="s">
        <v>2960</v>
      </c>
      <c r="R782">
        <v>1</v>
      </c>
    </row>
    <row r="783" spans="1:18" ht="19.149999999999999" customHeight="1" x14ac:dyDescent="0.25">
      <c r="A783" s="10">
        <v>782</v>
      </c>
      <c r="B783" s="10" t="s">
        <v>784</v>
      </c>
      <c r="C783" s="10" t="s">
        <v>1416</v>
      </c>
      <c r="D783" s="10" t="s">
        <v>1232</v>
      </c>
      <c r="E783" s="10" t="s">
        <v>13</v>
      </c>
      <c r="F783" s="10" t="s">
        <v>78</v>
      </c>
      <c r="G783" s="11" t="s">
        <v>1417</v>
      </c>
      <c r="H783" s="11">
        <v>37768</v>
      </c>
      <c r="I783" s="50" t="s">
        <v>2929</v>
      </c>
      <c r="J783" s="12" t="s">
        <v>588</v>
      </c>
      <c r="K783" s="10" t="s">
        <v>78</v>
      </c>
      <c r="L783" s="15" t="s">
        <v>2582</v>
      </c>
      <c r="M783" s="13" t="s">
        <v>2407</v>
      </c>
      <c r="N783" s="13" t="s">
        <v>2432</v>
      </c>
      <c r="O783" s="59">
        <v>14.180821917808219</v>
      </c>
      <c r="P783" s="57" t="s">
        <v>2949</v>
      </c>
      <c r="Q783" t="s">
        <v>2960</v>
      </c>
      <c r="R783">
        <v>4</v>
      </c>
    </row>
    <row r="784" spans="1:18" ht="19.149999999999999" customHeight="1" x14ac:dyDescent="0.25">
      <c r="A784" s="10">
        <v>783</v>
      </c>
      <c r="B784" s="10" t="s">
        <v>784</v>
      </c>
      <c r="C784" s="10" t="s">
        <v>1416</v>
      </c>
      <c r="D784" s="10" t="s">
        <v>1232</v>
      </c>
      <c r="E784" s="10" t="s">
        <v>13</v>
      </c>
      <c r="F784" s="10" t="s">
        <v>78</v>
      </c>
      <c r="G784" s="11" t="s">
        <v>1418</v>
      </c>
      <c r="H784" s="11">
        <v>37498</v>
      </c>
      <c r="I784" s="50" t="s">
        <v>2929</v>
      </c>
      <c r="J784" s="12" t="s">
        <v>588</v>
      </c>
      <c r="K784" s="10" t="s">
        <v>78</v>
      </c>
      <c r="L784" s="15" t="s">
        <v>2582</v>
      </c>
      <c r="M784" s="13" t="s">
        <v>2407</v>
      </c>
      <c r="N784" s="13" t="s">
        <v>2432</v>
      </c>
      <c r="O784" s="59">
        <v>14.920547945205479</v>
      </c>
      <c r="P784" s="57" t="s">
        <v>2949</v>
      </c>
      <c r="Q784" t="s">
        <v>2960</v>
      </c>
      <c r="R784">
        <v>4</v>
      </c>
    </row>
    <row r="785" spans="1:18" ht="19.149999999999999" customHeight="1" x14ac:dyDescent="0.25">
      <c r="A785" s="10">
        <v>784</v>
      </c>
      <c r="B785" s="10" t="s">
        <v>784</v>
      </c>
      <c r="C785" s="10" t="s">
        <v>1416</v>
      </c>
      <c r="D785" s="10" t="s">
        <v>1232</v>
      </c>
      <c r="E785" s="10" t="s">
        <v>13</v>
      </c>
      <c r="F785" s="10" t="s">
        <v>78</v>
      </c>
      <c r="G785" s="11" t="s">
        <v>1419</v>
      </c>
      <c r="H785" s="11">
        <v>37313</v>
      </c>
      <c r="I785" s="50" t="s">
        <v>2929</v>
      </c>
      <c r="J785" s="12" t="s">
        <v>588</v>
      </c>
      <c r="K785" s="10" t="s">
        <v>78</v>
      </c>
      <c r="L785" s="15" t="s">
        <v>2582</v>
      </c>
      <c r="M785" s="13" t="s">
        <v>2407</v>
      </c>
      <c r="N785" s="13" t="s">
        <v>2432</v>
      </c>
      <c r="O785" s="59">
        <v>15.427397260273972</v>
      </c>
      <c r="P785" s="57" t="s">
        <v>2949</v>
      </c>
      <c r="Q785" t="s">
        <v>2960</v>
      </c>
      <c r="R785">
        <v>4</v>
      </c>
    </row>
    <row r="786" spans="1:18" ht="19.149999999999999" customHeight="1" x14ac:dyDescent="0.25">
      <c r="A786" s="10">
        <v>785</v>
      </c>
      <c r="B786" s="10" t="s">
        <v>784</v>
      </c>
      <c r="C786" s="10" t="s">
        <v>1416</v>
      </c>
      <c r="D786" s="10" t="s">
        <v>1232</v>
      </c>
      <c r="E786" s="10" t="s">
        <v>13</v>
      </c>
      <c r="F786" s="10" t="s">
        <v>78</v>
      </c>
      <c r="G786" s="11" t="s">
        <v>1420</v>
      </c>
      <c r="H786" s="11">
        <v>37004</v>
      </c>
      <c r="I786" s="50" t="s">
        <v>2929</v>
      </c>
      <c r="J786" s="12" t="s">
        <v>588</v>
      </c>
      <c r="K786" s="10" t="s">
        <v>78</v>
      </c>
      <c r="L786" s="15" t="s">
        <v>2582</v>
      </c>
      <c r="M786" s="13" t="s">
        <v>2407</v>
      </c>
      <c r="N786" s="13" t="s">
        <v>2432</v>
      </c>
      <c r="O786" s="59">
        <v>16.273972602739725</v>
      </c>
      <c r="P786" s="57" t="s">
        <v>2949</v>
      </c>
      <c r="Q786" t="s">
        <v>2960</v>
      </c>
      <c r="R786">
        <v>4</v>
      </c>
    </row>
    <row r="787" spans="1:18" ht="19.149999999999999" customHeight="1" x14ac:dyDescent="0.25">
      <c r="A787" s="10">
        <v>786</v>
      </c>
      <c r="B787" s="10" t="s">
        <v>1421</v>
      </c>
      <c r="C787" s="10" t="s">
        <v>1422</v>
      </c>
      <c r="D787" s="10" t="s">
        <v>1423</v>
      </c>
      <c r="E787" s="10" t="s">
        <v>13</v>
      </c>
      <c r="F787" s="10" t="s">
        <v>151</v>
      </c>
      <c r="G787" s="11" t="s">
        <v>1424</v>
      </c>
      <c r="H787" s="11">
        <v>42786</v>
      </c>
      <c r="I787" s="47" t="s">
        <v>2928</v>
      </c>
      <c r="J787" s="12" t="s">
        <v>1425</v>
      </c>
      <c r="K787" s="10" t="s">
        <v>151</v>
      </c>
      <c r="L787" s="26" t="s">
        <v>2634</v>
      </c>
      <c r="M787" s="25" t="s">
        <v>2412</v>
      </c>
      <c r="N787" s="13" t="s">
        <v>2432</v>
      </c>
      <c r="O787" s="59">
        <v>0.43287671232876712</v>
      </c>
      <c r="P787" s="57" t="s">
        <v>2946</v>
      </c>
      <c r="Q787" t="s">
        <v>2960</v>
      </c>
      <c r="R787">
        <v>2</v>
      </c>
    </row>
    <row r="788" spans="1:18" ht="19.149999999999999" customHeight="1" x14ac:dyDescent="0.25">
      <c r="A788" s="10">
        <v>787</v>
      </c>
      <c r="B788" s="10" t="s">
        <v>1421</v>
      </c>
      <c r="C788" s="10" t="s">
        <v>1422</v>
      </c>
      <c r="D788" s="10" t="s">
        <v>1423</v>
      </c>
      <c r="E788" s="10" t="s">
        <v>13</v>
      </c>
      <c r="F788" s="10" t="s">
        <v>437</v>
      </c>
      <c r="G788" s="11" t="s">
        <v>1424</v>
      </c>
      <c r="H788" s="11">
        <v>42786</v>
      </c>
      <c r="I788" s="47" t="s">
        <v>2928</v>
      </c>
      <c r="J788" s="12" t="s">
        <v>1425</v>
      </c>
      <c r="K788" s="10" t="s">
        <v>437</v>
      </c>
      <c r="L788" s="37" t="s">
        <v>2411</v>
      </c>
      <c r="M788" s="36" t="s">
        <v>2412</v>
      </c>
      <c r="N788" s="13" t="s">
        <v>2432</v>
      </c>
      <c r="O788" s="59">
        <v>0.43287671232876712</v>
      </c>
      <c r="P788" s="57" t="s">
        <v>2946</v>
      </c>
      <c r="Q788" t="s">
        <v>2960</v>
      </c>
      <c r="R788">
        <v>2</v>
      </c>
    </row>
    <row r="789" spans="1:18" ht="19.149999999999999" customHeight="1" x14ac:dyDescent="0.25">
      <c r="A789" s="10">
        <v>788</v>
      </c>
      <c r="B789" s="10" t="s">
        <v>1421</v>
      </c>
      <c r="C789" s="10" t="s">
        <v>1422</v>
      </c>
      <c r="D789" s="10" t="s">
        <v>1423</v>
      </c>
      <c r="E789" s="10" t="s">
        <v>13</v>
      </c>
      <c r="F789" s="10" t="s">
        <v>908</v>
      </c>
      <c r="G789" s="11" t="s">
        <v>1424</v>
      </c>
      <c r="H789" s="11">
        <v>42786</v>
      </c>
      <c r="I789" s="47" t="s">
        <v>2928</v>
      </c>
      <c r="J789" s="12" t="s">
        <v>1425</v>
      </c>
      <c r="K789" s="10" t="s">
        <v>908</v>
      </c>
      <c r="L789" s="37" t="s">
        <v>2411</v>
      </c>
      <c r="M789" s="36" t="s">
        <v>2412</v>
      </c>
      <c r="N789" s="13" t="s">
        <v>2432</v>
      </c>
      <c r="O789" s="59">
        <v>0.43287671232876712</v>
      </c>
      <c r="P789" s="57" t="s">
        <v>2946</v>
      </c>
      <c r="Q789" t="s">
        <v>2960</v>
      </c>
      <c r="R789">
        <v>2</v>
      </c>
    </row>
    <row r="790" spans="1:18" ht="19.149999999999999" customHeight="1" x14ac:dyDescent="0.25">
      <c r="A790" s="10">
        <v>789</v>
      </c>
      <c r="B790" s="10" t="s">
        <v>1421</v>
      </c>
      <c r="C790" s="10" t="s">
        <v>1422</v>
      </c>
      <c r="D790" s="10" t="s">
        <v>1423</v>
      </c>
      <c r="E790" s="10" t="s">
        <v>13</v>
      </c>
      <c r="F790" s="10" t="s">
        <v>546</v>
      </c>
      <c r="G790" s="11" t="s">
        <v>1424</v>
      </c>
      <c r="H790" s="11">
        <v>42786</v>
      </c>
      <c r="I790" s="47" t="s">
        <v>2928</v>
      </c>
      <c r="J790" s="12" t="s">
        <v>1425</v>
      </c>
      <c r="K790" s="10" t="s">
        <v>546</v>
      </c>
      <c r="L790" s="37" t="s">
        <v>2411</v>
      </c>
      <c r="M790" s="36" t="s">
        <v>2412</v>
      </c>
      <c r="N790" s="13" t="s">
        <v>2432</v>
      </c>
      <c r="O790" s="59">
        <v>0.43287671232876712</v>
      </c>
      <c r="P790" s="57" t="s">
        <v>2946</v>
      </c>
      <c r="Q790" t="s">
        <v>2960</v>
      </c>
      <c r="R790">
        <v>2</v>
      </c>
    </row>
    <row r="791" spans="1:18" ht="19.149999999999999" customHeight="1" x14ac:dyDescent="0.25">
      <c r="A791" s="10">
        <v>790</v>
      </c>
      <c r="B791" s="10" t="s">
        <v>1421</v>
      </c>
      <c r="C791" s="10" t="s">
        <v>1422</v>
      </c>
      <c r="D791" s="10" t="s">
        <v>1423</v>
      </c>
      <c r="E791" s="10" t="s">
        <v>13</v>
      </c>
      <c r="F791" s="10" t="s">
        <v>701</v>
      </c>
      <c r="G791" s="11" t="s">
        <v>1424</v>
      </c>
      <c r="H791" s="11">
        <v>42786</v>
      </c>
      <c r="I791" s="47" t="s">
        <v>2928</v>
      </c>
      <c r="J791" s="12" t="s">
        <v>1425</v>
      </c>
      <c r="K791" s="10" t="s">
        <v>701</v>
      </c>
      <c r="L791" s="37" t="s">
        <v>2411</v>
      </c>
      <c r="M791" s="36" t="s">
        <v>2412</v>
      </c>
      <c r="N791" s="13" t="s">
        <v>2432</v>
      </c>
      <c r="O791" s="59">
        <v>0.43287671232876712</v>
      </c>
      <c r="P791" s="57" t="s">
        <v>2946</v>
      </c>
      <c r="Q791" t="s">
        <v>2960</v>
      </c>
      <c r="R791">
        <v>2</v>
      </c>
    </row>
    <row r="792" spans="1:18" ht="19.149999999999999" customHeight="1" x14ac:dyDescent="0.25">
      <c r="A792" s="10">
        <v>791</v>
      </c>
      <c r="B792" s="10" t="s">
        <v>1421</v>
      </c>
      <c r="C792" s="10" t="s">
        <v>1422</v>
      </c>
      <c r="D792" s="10" t="s">
        <v>1423</v>
      </c>
      <c r="E792" s="10" t="s">
        <v>13</v>
      </c>
      <c r="F792" s="10" t="s">
        <v>832</v>
      </c>
      <c r="G792" s="11" t="s">
        <v>1424</v>
      </c>
      <c r="H792" s="11">
        <v>42786</v>
      </c>
      <c r="I792" s="47" t="s">
        <v>2928</v>
      </c>
      <c r="J792" s="12" t="s">
        <v>1425</v>
      </c>
      <c r="K792" s="10" t="s">
        <v>832</v>
      </c>
      <c r="L792" s="37" t="s">
        <v>2411</v>
      </c>
      <c r="M792" s="36" t="s">
        <v>2412</v>
      </c>
      <c r="N792" s="13" t="s">
        <v>2432</v>
      </c>
      <c r="O792" s="59">
        <v>0.43287671232876712</v>
      </c>
      <c r="P792" s="57" t="s">
        <v>2946</v>
      </c>
      <c r="Q792" t="s">
        <v>2960</v>
      </c>
      <c r="R792">
        <v>2</v>
      </c>
    </row>
    <row r="793" spans="1:18" ht="19.149999999999999" customHeight="1" x14ac:dyDescent="0.25">
      <c r="A793" s="10">
        <v>792</v>
      </c>
      <c r="B793" s="10" t="s">
        <v>1421</v>
      </c>
      <c r="C793" s="10" t="s">
        <v>1422</v>
      </c>
      <c r="D793" s="10" t="s">
        <v>1423</v>
      </c>
      <c r="E793" s="10" t="s">
        <v>13</v>
      </c>
      <c r="F793" s="10" t="s">
        <v>589</v>
      </c>
      <c r="G793" s="11" t="s">
        <v>1424</v>
      </c>
      <c r="H793" s="11">
        <v>42786</v>
      </c>
      <c r="I793" s="47" t="s">
        <v>2928</v>
      </c>
      <c r="J793" s="12" t="s">
        <v>1425</v>
      </c>
      <c r="K793" s="10" t="s">
        <v>589</v>
      </c>
      <c r="L793" s="37" t="s">
        <v>2411</v>
      </c>
      <c r="M793" s="36" t="s">
        <v>2412</v>
      </c>
      <c r="N793" s="13" t="s">
        <v>2432</v>
      </c>
      <c r="O793" s="59">
        <v>0.43287671232876712</v>
      </c>
      <c r="P793" s="57" t="s">
        <v>2946</v>
      </c>
      <c r="Q793" t="s">
        <v>2960</v>
      </c>
      <c r="R793">
        <v>2</v>
      </c>
    </row>
    <row r="794" spans="1:18" ht="19.149999999999999" customHeight="1" x14ac:dyDescent="0.25">
      <c r="A794" s="10">
        <v>793</v>
      </c>
      <c r="B794" s="10" t="s">
        <v>1421</v>
      </c>
      <c r="C794" s="10" t="s">
        <v>1422</v>
      </c>
      <c r="D794" s="10" t="s">
        <v>1423</v>
      </c>
      <c r="E794" s="10" t="s">
        <v>13</v>
      </c>
      <c r="F794" s="10" t="s">
        <v>1224</v>
      </c>
      <c r="G794" s="11" t="s">
        <v>1424</v>
      </c>
      <c r="H794" s="11">
        <v>42786</v>
      </c>
      <c r="I794" s="47" t="s">
        <v>2928</v>
      </c>
      <c r="J794" s="12" t="s">
        <v>1425</v>
      </c>
      <c r="K794" s="10" t="s">
        <v>1224</v>
      </c>
      <c r="L794" s="37" t="s">
        <v>2411</v>
      </c>
      <c r="M794" s="36" t="s">
        <v>2412</v>
      </c>
      <c r="N794" s="13" t="s">
        <v>2432</v>
      </c>
      <c r="O794" s="59">
        <v>0.43287671232876712</v>
      </c>
      <c r="P794" s="57" t="s">
        <v>2946</v>
      </c>
      <c r="Q794" t="s">
        <v>2960</v>
      </c>
      <c r="R794">
        <v>2</v>
      </c>
    </row>
    <row r="795" spans="1:18" ht="19.149999999999999" customHeight="1" x14ac:dyDescent="0.25">
      <c r="A795" s="10">
        <v>794</v>
      </c>
      <c r="B795" s="10" t="s">
        <v>1421</v>
      </c>
      <c r="C795" s="10" t="s">
        <v>1422</v>
      </c>
      <c r="D795" s="10" t="s">
        <v>1423</v>
      </c>
      <c r="E795" s="10" t="s">
        <v>13</v>
      </c>
      <c r="F795" s="10" t="s">
        <v>1024</v>
      </c>
      <c r="G795" s="11" t="s">
        <v>1424</v>
      </c>
      <c r="H795" s="11">
        <v>42786</v>
      </c>
      <c r="I795" s="47" t="s">
        <v>2928</v>
      </c>
      <c r="J795" s="12" t="s">
        <v>1425</v>
      </c>
      <c r="K795" s="10" t="s">
        <v>1024</v>
      </c>
      <c r="L795" s="37" t="s">
        <v>2411</v>
      </c>
      <c r="M795" s="36" t="s">
        <v>2412</v>
      </c>
      <c r="N795" s="13" t="s">
        <v>2432</v>
      </c>
      <c r="O795" s="59">
        <v>0.43287671232876712</v>
      </c>
      <c r="P795" s="57" t="s">
        <v>2946</v>
      </c>
      <c r="Q795" t="s">
        <v>2960</v>
      </c>
      <c r="R795">
        <v>2</v>
      </c>
    </row>
    <row r="796" spans="1:18" ht="19.149999999999999" customHeight="1" x14ac:dyDescent="0.25">
      <c r="A796" s="10">
        <v>795</v>
      </c>
      <c r="B796" s="10" t="s">
        <v>1421</v>
      </c>
      <c r="C796" s="10" t="s">
        <v>1422</v>
      </c>
      <c r="D796" s="10" t="s">
        <v>1423</v>
      </c>
      <c r="E796" s="10" t="s">
        <v>13</v>
      </c>
      <c r="F796" s="10" t="s">
        <v>363</v>
      </c>
      <c r="G796" s="11" t="s">
        <v>1424</v>
      </c>
      <c r="H796" s="11">
        <v>42786</v>
      </c>
      <c r="I796" s="47" t="s">
        <v>2928</v>
      </c>
      <c r="J796" s="12" t="s">
        <v>1425</v>
      </c>
      <c r="K796" s="10" t="s">
        <v>363</v>
      </c>
      <c r="L796" s="37" t="s">
        <v>2411</v>
      </c>
      <c r="M796" s="36" t="s">
        <v>2412</v>
      </c>
      <c r="N796" s="13" t="s">
        <v>2432</v>
      </c>
      <c r="O796" s="59">
        <v>0.43287671232876712</v>
      </c>
      <c r="P796" s="57" t="s">
        <v>2946</v>
      </c>
      <c r="Q796" t="s">
        <v>2960</v>
      </c>
      <c r="R796">
        <v>2</v>
      </c>
    </row>
    <row r="797" spans="1:18" ht="19.149999999999999" customHeight="1" x14ac:dyDescent="0.25">
      <c r="A797" s="10">
        <v>796</v>
      </c>
      <c r="B797" s="10" t="s">
        <v>1421</v>
      </c>
      <c r="C797" s="10" t="s">
        <v>1422</v>
      </c>
      <c r="D797" s="10" t="s">
        <v>1423</v>
      </c>
      <c r="E797" s="10" t="s">
        <v>13</v>
      </c>
      <c r="F797" s="10" t="s">
        <v>911</v>
      </c>
      <c r="G797" s="11" t="s">
        <v>1424</v>
      </c>
      <c r="H797" s="11">
        <v>42786</v>
      </c>
      <c r="I797" s="47" t="s">
        <v>2928</v>
      </c>
      <c r="J797" s="12" t="s">
        <v>1425</v>
      </c>
      <c r="K797" s="10" t="s">
        <v>913</v>
      </c>
      <c r="L797" s="37" t="s">
        <v>2411</v>
      </c>
      <c r="M797" s="36" t="s">
        <v>2412</v>
      </c>
      <c r="N797" s="13" t="s">
        <v>2432</v>
      </c>
      <c r="O797" s="59">
        <v>0.43287671232876712</v>
      </c>
      <c r="P797" s="57" t="s">
        <v>2946</v>
      </c>
      <c r="Q797" t="s">
        <v>2960</v>
      </c>
      <c r="R797">
        <v>2</v>
      </c>
    </row>
    <row r="798" spans="1:18" ht="19.149999999999999" customHeight="1" x14ac:dyDescent="0.25">
      <c r="A798" s="10">
        <v>797</v>
      </c>
      <c r="B798" s="10" t="s">
        <v>1421</v>
      </c>
      <c r="C798" s="10" t="s">
        <v>1422</v>
      </c>
      <c r="D798" s="10" t="s">
        <v>1423</v>
      </c>
      <c r="E798" s="10" t="s">
        <v>13</v>
      </c>
      <c r="F798" s="10" t="s">
        <v>1056</v>
      </c>
      <c r="G798" s="11" t="s">
        <v>1424</v>
      </c>
      <c r="H798" s="11">
        <v>42786</v>
      </c>
      <c r="I798" s="47" t="s">
        <v>2928</v>
      </c>
      <c r="J798" s="12" t="s">
        <v>1425</v>
      </c>
      <c r="K798" s="10" t="s">
        <v>1056</v>
      </c>
      <c r="L798" s="37" t="s">
        <v>2411</v>
      </c>
      <c r="M798" s="36" t="s">
        <v>2412</v>
      </c>
      <c r="N798" s="13" t="s">
        <v>2432</v>
      </c>
      <c r="O798" s="59">
        <v>0.43287671232876712</v>
      </c>
      <c r="P798" s="57" t="s">
        <v>2946</v>
      </c>
      <c r="Q798" t="s">
        <v>2960</v>
      </c>
      <c r="R798">
        <v>2</v>
      </c>
    </row>
    <row r="799" spans="1:18" ht="19.149999999999999" customHeight="1" x14ac:dyDescent="0.25">
      <c r="A799" s="10">
        <v>798</v>
      </c>
      <c r="B799" s="10" t="s">
        <v>1421</v>
      </c>
      <c r="C799" s="10" t="s">
        <v>1422</v>
      </c>
      <c r="D799" s="10" t="s">
        <v>1423</v>
      </c>
      <c r="E799" s="10" t="s">
        <v>13</v>
      </c>
      <c r="F799" s="10" t="s">
        <v>342</v>
      </c>
      <c r="G799" s="11" t="s">
        <v>1424</v>
      </c>
      <c r="H799" s="11">
        <v>42786</v>
      </c>
      <c r="I799" s="47" t="s">
        <v>2928</v>
      </c>
      <c r="J799" s="12" t="s">
        <v>1425</v>
      </c>
      <c r="K799" s="10" t="s">
        <v>342</v>
      </c>
      <c r="L799" s="37" t="s">
        <v>2411</v>
      </c>
      <c r="M799" s="36" t="s">
        <v>2412</v>
      </c>
      <c r="N799" s="13" t="s">
        <v>2432</v>
      </c>
      <c r="O799" s="59">
        <v>0.43287671232876712</v>
      </c>
      <c r="P799" s="57" t="s">
        <v>2946</v>
      </c>
      <c r="Q799" t="s">
        <v>2960</v>
      </c>
      <c r="R799">
        <v>2</v>
      </c>
    </row>
    <row r="800" spans="1:18" ht="19.149999999999999" customHeight="1" x14ac:dyDescent="0.25">
      <c r="A800" s="10">
        <v>799</v>
      </c>
      <c r="B800" s="10" t="s">
        <v>1421</v>
      </c>
      <c r="C800" s="10" t="s">
        <v>1422</v>
      </c>
      <c r="D800" s="10" t="s">
        <v>1423</v>
      </c>
      <c r="E800" s="10" t="s">
        <v>13</v>
      </c>
      <c r="F800" s="10" t="s">
        <v>1272</v>
      </c>
      <c r="G800" s="11" t="s">
        <v>1424</v>
      </c>
      <c r="H800" s="11">
        <v>42786</v>
      </c>
      <c r="I800" s="47" t="s">
        <v>2928</v>
      </c>
      <c r="J800" s="12" t="s">
        <v>1425</v>
      </c>
      <c r="K800" s="10" t="s">
        <v>1272</v>
      </c>
      <c r="L800" s="37" t="s">
        <v>2411</v>
      </c>
      <c r="M800" s="36" t="s">
        <v>2412</v>
      </c>
      <c r="N800" s="13" t="s">
        <v>2432</v>
      </c>
      <c r="O800" s="59">
        <v>0.43287671232876712</v>
      </c>
      <c r="P800" s="57" t="s">
        <v>2946</v>
      </c>
      <c r="Q800" t="s">
        <v>2960</v>
      </c>
      <c r="R800">
        <v>2</v>
      </c>
    </row>
    <row r="801" spans="1:18" ht="19.149999999999999" customHeight="1" x14ac:dyDescent="0.25">
      <c r="A801" s="10">
        <v>800</v>
      </c>
      <c r="B801" s="10" t="s">
        <v>1421</v>
      </c>
      <c r="C801" s="10" t="s">
        <v>1422</v>
      </c>
      <c r="D801" s="10" t="s">
        <v>1423</v>
      </c>
      <c r="E801" s="10" t="s">
        <v>13</v>
      </c>
      <c r="F801" s="10" t="s">
        <v>911</v>
      </c>
      <c r="G801" s="11" t="s">
        <v>1424</v>
      </c>
      <c r="H801" s="11">
        <v>42786</v>
      </c>
      <c r="I801" s="47" t="s">
        <v>2928</v>
      </c>
      <c r="J801" s="12" t="s">
        <v>1425</v>
      </c>
      <c r="K801" s="10" t="s">
        <v>913</v>
      </c>
      <c r="L801" s="37" t="s">
        <v>2411</v>
      </c>
      <c r="M801" s="36" t="s">
        <v>2412</v>
      </c>
      <c r="N801" s="13" t="s">
        <v>2432</v>
      </c>
      <c r="O801" s="59">
        <v>0.43287671232876712</v>
      </c>
      <c r="P801" s="57" t="s">
        <v>2946</v>
      </c>
      <c r="Q801" t="s">
        <v>2960</v>
      </c>
      <c r="R801">
        <v>2</v>
      </c>
    </row>
    <row r="802" spans="1:18" ht="19.149999999999999" customHeight="1" x14ac:dyDescent="0.25">
      <c r="A802" s="10">
        <v>801</v>
      </c>
      <c r="B802" s="10" t="s">
        <v>1421</v>
      </c>
      <c r="C802" s="10" t="s">
        <v>1422</v>
      </c>
      <c r="D802" s="10" t="s">
        <v>1423</v>
      </c>
      <c r="E802" s="10" t="s">
        <v>13</v>
      </c>
      <c r="F802" s="10" t="s">
        <v>151</v>
      </c>
      <c r="G802" s="11" t="s">
        <v>1424</v>
      </c>
      <c r="H802" s="11">
        <v>42786</v>
      </c>
      <c r="I802" s="47" t="s">
        <v>2928</v>
      </c>
      <c r="J802" s="12" t="s">
        <v>1425</v>
      </c>
      <c r="K802" s="10" t="s">
        <v>1426</v>
      </c>
      <c r="L802" s="37" t="s">
        <v>2411</v>
      </c>
      <c r="M802" s="36" t="s">
        <v>2412</v>
      </c>
      <c r="N802" s="13" t="s">
        <v>2432</v>
      </c>
      <c r="O802" s="59">
        <v>0.43287671232876712</v>
      </c>
      <c r="P802" s="57" t="s">
        <v>2946</v>
      </c>
      <c r="Q802" t="s">
        <v>2960</v>
      </c>
      <c r="R802">
        <v>2</v>
      </c>
    </row>
    <row r="803" spans="1:18" ht="19.149999999999999" customHeight="1" x14ac:dyDescent="0.25">
      <c r="A803" s="10">
        <v>802</v>
      </c>
      <c r="B803" s="10" t="s">
        <v>1421</v>
      </c>
      <c r="C803" s="10" t="s">
        <v>1422</v>
      </c>
      <c r="D803" s="10" t="s">
        <v>1423</v>
      </c>
      <c r="E803" s="10" t="s">
        <v>13</v>
      </c>
      <c r="F803" s="10" t="s">
        <v>464</v>
      </c>
      <c r="G803" s="11" t="s">
        <v>1424</v>
      </c>
      <c r="H803" s="11">
        <v>42786</v>
      </c>
      <c r="I803" s="47" t="s">
        <v>2928</v>
      </c>
      <c r="J803" s="12" t="s">
        <v>1425</v>
      </c>
      <c r="K803" s="10" t="s">
        <v>2980</v>
      </c>
      <c r="L803" s="37" t="s">
        <v>2411</v>
      </c>
      <c r="M803" s="36" t="s">
        <v>2412</v>
      </c>
      <c r="N803" s="13" t="s">
        <v>2432</v>
      </c>
      <c r="O803" s="59">
        <v>0.43287671232876712</v>
      </c>
      <c r="P803" s="57" t="s">
        <v>2946</v>
      </c>
      <c r="Q803" t="s">
        <v>2960</v>
      </c>
      <c r="R803">
        <v>2</v>
      </c>
    </row>
    <row r="804" spans="1:18" ht="19.149999999999999" customHeight="1" x14ac:dyDescent="0.25">
      <c r="A804" s="10">
        <v>803</v>
      </c>
      <c r="B804" s="10" t="s">
        <v>1421</v>
      </c>
      <c r="C804" s="10" t="s">
        <v>1422</v>
      </c>
      <c r="D804" s="10" t="s">
        <v>1423</v>
      </c>
      <c r="E804" s="10" t="s">
        <v>13</v>
      </c>
      <c r="F804" s="10" t="s">
        <v>1427</v>
      </c>
      <c r="G804" s="11" t="s">
        <v>1424</v>
      </c>
      <c r="H804" s="11">
        <v>42786</v>
      </c>
      <c r="I804" s="47" t="s">
        <v>2928</v>
      </c>
      <c r="J804" s="12" t="s">
        <v>1425</v>
      </c>
      <c r="K804" s="10" t="s">
        <v>1428</v>
      </c>
      <c r="L804" s="37" t="s">
        <v>2411</v>
      </c>
      <c r="M804" s="36" t="s">
        <v>2412</v>
      </c>
      <c r="N804" s="13" t="s">
        <v>2432</v>
      </c>
      <c r="O804" s="59">
        <v>0.43287671232876712</v>
      </c>
      <c r="P804" s="57" t="s">
        <v>2946</v>
      </c>
      <c r="Q804" t="s">
        <v>2960</v>
      </c>
      <c r="R804">
        <v>2</v>
      </c>
    </row>
    <row r="805" spans="1:18" ht="19.149999999999999" customHeight="1" x14ac:dyDescent="0.25">
      <c r="A805" s="10">
        <v>804</v>
      </c>
      <c r="B805" s="10" t="s">
        <v>1421</v>
      </c>
      <c r="C805" s="10" t="s">
        <v>1422</v>
      </c>
      <c r="D805" s="10" t="s">
        <v>1423</v>
      </c>
      <c r="E805" s="10" t="s">
        <v>13</v>
      </c>
      <c r="F805" s="10" t="s">
        <v>249</v>
      </c>
      <c r="G805" s="11" t="s">
        <v>1424</v>
      </c>
      <c r="H805" s="11">
        <v>42786</v>
      </c>
      <c r="I805" s="47" t="s">
        <v>2928</v>
      </c>
      <c r="J805" s="12" t="s">
        <v>1425</v>
      </c>
      <c r="K805" s="10" t="s">
        <v>249</v>
      </c>
      <c r="L805" s="37" t="s">
        <v>2411</v>
      </c>
      <c r="M805" s="36" t="s">
        <v>2412</v>
      </c>
      <c r="N805" s="13" t="s">
        <v>2432</v>
      </c>
      <c r="O805" s="59">
        <v>0.43287671232876712</v>
      </c>
      <c r="P805" s="57" t="s">
        <v>2946</v>
      </c>
      <c r="Q805" t="s">
        <v>2960</v>
      </c>
      <c r="R805">
        <v>2</v>
      </c>
    </row>
    <row r="806" spans="1:18" ht="19.149999999999999" customHeight="1" x14ac:dyDescent="0.25">
      <c r="A806" s="10">
        <v>805</v>
      </c>
      <c r="B806" s="10" t="s">
        <v>1421</v>
      </c>
      <c r="C806" s="10" t="s">
        <v>1422</v>
      </c>
      <c r="D806" s="10" t="s">
        <v>1423</v>
      </c>
      <c r="E806" s="10" t="s">
        <v>13</v>
      </c>
      <c r="F806" s="10" t="s">
        <v>51</v>
      </c>
      <c r="G806" s="11" t="s">
        <v>1424</v>
      </c>
      <c r="H806" s="11">
        <v>42786</v>
      </c>
      <c r="I806" s="47" t="s">
        <v>2928</v>
      </c>
      <c r="J806" s="12" t="s">
        <v>1425</v>
      </c>
      <c r="K806" s="10" t="s">
        <v>51</v>
      </c>
      <c r="L806" s="37" t="s">
        <v>2411</v>
      </c>
      <c r="M806" s="36" t="s">
        <v>2412</v>
      </c>
      <c r="N806" s="13" t="s">
        <v>2432</v>
      </c>
      <c r="O806" s="59">
        <v>0.43287671232876712</v>
      </c>
      <c r="P806" s="57" t="s">
        <v>2946</v>
      </c>
      <c r="Q806" t="s">
        <v>2960</v>
      </c>
      <c r="R806">
        <v>2</v>
      </c>
    </row>
    <row r="807" spans="1:18" ht="19.149999999999999" customHeight="1" x14ac:dyDescent="0.25">
      <c r="A807" s="10">
        <v>806</v>
      </c>
      <c r="B807" s="10" t="s">
        <v>1421</v>
      </c>
      <c r="C807" s="10" t="s">
        <v>1422</v>
      </c>
      <c r="D807" s="10" t="s">
        <v>1423</v>
      </c>
      <c r="E807" s="10" t="s">
        <v>13</v>
      </c>
      <c r="F807" s="10" t="s">
        <v>911</v>
      </c>
      <c r="G807" s="11" t="s">
        <v>1424</v>
      </c>
      <c r="H807" s="11">
        <v>42786</v>
      </c>
      <c r="I807" s="47" t="s">
        <v>2928</v>
      </c>
      <c r="J807" s="12" t="s">
        <v>1425</v>
      </c>
      <c r="K807" s="10" t="s">
        <v>913</v>
      </c>
      <c r="L807" s="37" t="s">
        <v>2411</v>
      </c>
      <c r="M807" s="36" t="s">
        <v>2412</v>
      </c>
      <c r="N807" s="13" t="s">
        <v>2432</v>
      </c>
      <c r="O807" s="59">
        <v>0.43287671232876712</v>
      </c>
      <c r="P807" s="57" t="s">
        <v>2946</v>
      </c>
      <c r="Q807" t="s">
        <v>2960</v>
      </c>
      <c r="R807">
        <v>2</v>
      </c>
    </row>
    <row r="808" spans="1:18" ht="19.149999999999999" customHeight="1" x14ac:dyDescent="0.25">
      <c r="A808" s="10">
        <v>807</v>
      </c>
      <c r="B808" s="10" t="s">
        <v>1421</v>
      </c>
      <c r="C808" s="10" t="s">
        <v>1422</v>
      </c>
      <c r="D808" s="10" t="s">
        <v>1423</v>
      </c>
      <c r="E808" s="10" t="s">
        <v>13</v>
      </c>
      <c r="F808" s="10" t="s">
        <v>482</v>
      </c>
      <c r="G808" s="11" t="s">
        <v>1424</v>
      </c>
      <c r="H808" s="11">
        <v>42786</v>
      </c>
      <c r="I808" s="47" t="s">
        <v>2928</v>
      </c>
      <c r="J808" s="12" t="s">
        <v>1425</v>
      </c>
      <c r="K808" s="10" t="s">
        <v>482</v>
      </c>
      <c r="L808" s="37" t="s">
        <v>2411</v>
      </c>
      <c r="M808" s="36" t="s">
        <v>2412</v>
      </c>
      <c r="N808" s="13" t="s">
        <v>2432</v>
      </c>
      <c r="O808" s="59">
        <v>0.43287671232876712</v>
      </c>
      <c r="P808" s="57" t="s">
        <v>2946</v>
      </c>
      <c r="Q808" t="s">
        <v>2960</v>
      </c>
      <c r="R808">
        <v>2</v>
      </c>
    </row>
    <row r="809" spans="1:18" ht="19.149999999999999" customHeight="1" x14ac:dyDescent="0.25">
      <c r="A809" s="10">
        <v>808</v>
      </c>
      <c r="B809" s="10" t="s">
        <v>1421</v>
      </c>
      <c r="C809" s="10" t="s">
        <v>1422</v>
      </c>
      <c r="D809" s="10" t="s">
        <v>1423</v>
      </c>
      <c r="E809" s="10" t="s">
        <v>13</v>
      </c>
      <c r="F809" s="10" t="s">
        <v>1429</v>
      </c>
      <c r="G809" s="11" t="s">
        <v>1424</v>
      </c>
      <c r="H809" s="11">
        <v>42786</v>
      </c>
      <c r="I809" s="47" t="s">
        <v>2928</v>
      </c>
      <c r="J809" s="12" t="s">
        <v>1425</v>
      </c>
      <c r="K809" s="10" t="s">
        <v>1429</v>
      </c>
      <c r="L809" s="37" t="s">
        <v>2411</v>
      </c>
      <c r="M809" s="36" t="s">
        <v>2412</v>
      </c>
      <c r="N809" s="13" t="s">
        <v>2432</v>
      </c>
      <c r="O809" s="59">
        <v>0.43287671232876712</v>
      </c>
      <c r="P809" s="57" t="s">
        <v>2946</v>
      </c>
      <c r="Q809" t="s">
        <v>2960</v>
      </c>
      <c r="R809">
        <v>2</v>
      </c>
    </row>
    <row r="810" spans="1:18" ht="19.149999999999999" customHeight="1" x14ac:dyDescent="0.25">
      <c r="A810" s="10">
        <v>809</v>
      </c>
      <c r="B810" s="10" t="s">
        <v>1421</v>
      </c>
      <c r="C810" s="10" t="s">
        <v>1422</v>
      </c>
      <c r="D810" s="10" t="s">
        <v>1423</v>
      </c>
      <c r="E810" s="10" t="s">
        <v>13</v>
      </c>
      <c r="F810" s="10" t="s">
        <v>347</v>
      </c>
      <c r="G810" s="11" t="s">
        <v>1424</v>
      </c>
      <c r="H810" s="11">
        <v>42786</v>
      </c>
      <c r="I810" s="47" t="s">
        <v>2928</v>
      </c>
      <c r="J810" s="12" t="s">
        <v>1425</v>
      </c>
      <c r="K810" s="10" t="s">
        <v>347</v>
      </c>
      <c r="L810" s="37" t="s">
        <v>2411</v>
      </c>
      <c r="M810" s="36" t="s">
        <v>2412</v>
      </c>
      <c r="N810" s="13" t="s">
        <v>2432</v>
      </c>
      <c r="O810" s="59">
        <v>0.43287671232876712</v>
      </c>
      <c r="P810" s="57" t="s">
        <v>2946</v>
      </c>
      <c r="Q810" t="s">
        <v>2960</v>
      </c>
      <c r="R810">
        <v>2</v>
      </c>
    </row>
    <row r="811" spans="1:18" ht="19.149999999999999" customHeight="1" x14ac:dyDescent="0.25">
      <c r="A811" s="10">
        <v>810</v>
      </c>
      <c r="B811" s="10" t="s">
        <v>1421</v>
      </c>
      <c r="C811" s="10" t="s">
        <v>1422</v>
      </c>
      <c r="D811" s="10" t="s">
        <v>1423</v>
      </c>
      <c r="E811" s="10" t="s">
        <v>13</v>
      </c>
      <c r="F811" s="10" t="s">
        <v>154</v>
      </c>
      <c r="G811" s="11" t="s">
        <v>1424</v>
      </c>
      <c r="H811" s="11">
        <v>42786</v>
      </c>
      <c r="I811" s="47" t="s">
        <v>2928</v>
      </c>
      <c r="J811" s="12" t="s">
        <v>1425</v>
      </c>
      <c r="K811" s="10" t="s">
        <v>154</v>
      </c>
      <c r="L811" s="37" t="s">
        <v>2411</v>
      </c>
      <c r="M811" s="36" t="s">
        <v>2412</v>
      </c>
      <c r="N811" s="13" t="s">
        <v>2432</v>
      </c>
      <c r="O811" s="59">
        <v>0.43287671232876712</v>
      </c>
      <c r="P811" s="57" t="s">
        <v>2946</v>
      </c>
      <c r="Q811" t="s">
        <v>2960</v>
      </c>
      <c r="R811">
        <v>2</v>
      </c>
    </row>
    <row r="812" spans="1:18" ht="19.149999999999999" customHeight="1" x14ac:dyDescent="0.25">
      <c r="A812" s="10">
        <v>811</v>
      </c>
      <c r="B812" s="10" t="s">
        <v>1421</v>
      </c>
      <c r="C812" s="10" t="s">
        <v>1422</v>
      </c>
      <c r="D812" s="10" t="s">
        <v>1423</v>
      </c>
      <c r="E812" s="10" t="s">
        <v>13</v>
      </c>
      <c r="F812" s="10" t="s">
        <v>223</v>
      </c>
      <c r="G812" s="11" t="s">
        <v>1424</v>
      </c>
      <c r="H812" s="11">
        <v>42786</v>
      </c>
      <c r="I812" s="47" t="s">
        <v>2928</v>
      </c>
      <c r="J812" s="12" t="s">
        <v>1425</v>
      </c>
      <c r="K812" s="10" t="s">
        <v>1020</v>
      </c>
      <c r="L812" s="37" t="s">
        <v>2411</v>
      </c>
      <c r="M812" s="36" t="s">
        <v>2412</v>
      </c>
      <c r="N812" s="13" t="s">
        <v>2432</v>
      </c>
      <c r="O812" s="59">
        <v>0.43287671232876712</v>
      </c>
      <c r="P812" s="57" t="s">
        <v>2946</v>
      </c>
      <c r="Q812" t="s">
        <v>2960</v>
      </c>
      <c r="R812">
        <v>2</v>
      </c>
    </row>
    <row r="813" spans="1:18" ht="19.149999999999999" customHeight="1" x14ac:dyDescent="0.25">
      <c r="A813" s="10">
        <v>812</v>
      </c>
      <c r="B813" s="10" t="s">
        <v>1421</v>
      </c>
      <c r="C813" s="10" t="s">
        <v>1422</v>
      </c>
      <c r="D813" s="10" t="s">
        <v>1423</v>
      </c>
      <c r="E813" s="10" t="s">
        <v>13</v>
      </c>
      <c r="F813" s="10" t="s">
        <v>292</v>
      </c>
      <c r="G813" s="11" t="s">
        <v>1424</v>
      </c>
      <c r="H813" s="11">
        <v>42786</v>
      </c>
      <c r="I813" s="47" t="s">
        <v>2928</v>
      </c>
      <c r="J813" s="12" t="s">
        <v>1425</v>
      </c>
      <c r="K813" s="10" t="s">
        <v>1430</v>
      </c>
      <c r="L813" s="15" t="s">
        <v>2528</v>
      </c>
      <c r="M813" s="13" t="s">
        <v>2535</v>
      </c>
      <c r="N813" s="13" t="s">
        <v>2432</v>
      </c>
      <c r="O813" s="59">
        <v>0.43287671232876712</v>
      </c>
      <c r="P813" s="57" t="s">
        <v>2946</v>
      </c>
      <c r="Q813" t="s">
        <v>2960</v>
      </c>
      <c r="R813">
        <v>2</v>
      </c>
    </row>
    <row r="814" spans="1:18" ht="19.149999999999999" customHeight="1" x14ac:dyDescent="0.25">
      <c r="A814" s="10">
        <v>813</v>
      </c>
      <c r="B814" s="10" t="s">
        <v>1421</v>
      </c>
      <c r="C814" s="10" t="s">
        <v>1422</v>
      </c>
      <c r="D814" s="10" t="s">
        <v>1423</v>
      </c>
      <c r="E814" s="10" t="s">
        <v>13</v>
      </c>
      <c r="F814" s="10" t="s">
        <v>14</v>
      </c>
      <c r="G814" s="11" t="s">
        <v>1424</v>
      </c>
      <c r="H814" s="11">
        <v>42786</v>
      </c>
      <c r="I814" s="47" t="s">
        <v>2928</v>
      </c>
      <c r="J814" s="12" t="s">
        <v>1425</v>
      </c>
      <c r="K814" s="10" t="s">
        <v>151</v>
      </c>
      <c r="L814" s="26" t="s">
        <v>2634</v>
      </c>
      <c r="M814" s="25" t="s">
        <v>2412</v>
      </c>
      <c r="N814" s="13" t="s">
        <v>2432</v>
      </c>
      <c r="O814" s="59">
        <v>0.43287671232876712</v>
      </c>
      <c r="P814" s="57" t="s">
        <v>2946</v>
      </c>
      <c r="Q814" t="s">
        <v>2960</v>
      </c>
      <c r="R814">
        <v>2</v>
      </c>
    </row>
    <row r="815" spans="1:18" ht="19.149999999999999" customHeight="1" x14ac:dyDescent="0.25">
      <c r="A815" s="10">
        <v>814</v>
      </c>
      <c r="B815" s="10" t="s">
        <v>1421</v>
      </c>
      <c r="C815" s="10" t="s">
        <v>1422</v>
      </c>
      <c r="D815" s="10" t="s">
        <v>1423</v>
      </c>
      <c r="E815" s="10" t="s">
        <v>13</v>
      </c>
      <c r="F815" s="10" t="s">
        <v>96</v>
      </c>
      <c r="G815" s="11" t="s">
        <v>1424</v>
      </c>
      <c r="H815" s="11">
        <v>42786</v>
      </c>
      <c r="I815" s="47" t="s">
        <v>2928</v>
      </c>
      <c r="J815" s="12" t="s">
        <v>1425</v>
      </c>
      <c r="K815" s="10" t="s">
        <v>96</v>
      </c>
      <c r="L815" s="37" t="s">
        <v>2411</v>
      </c>
      <c r="M815" s="36" t="s">
        <v>2412</v>
      </c>
      <c r="N815" s="13" t="s">
        <v>2432</v>
      </c>
      <c r="O815" s="59">
        <v>0.43287671232876712</v>
      </c>
      <c r="P815" s="57" t="s">
        <v>2946</v>
      </c>
      <c r="Q815" t="s">
        <v>2960</v>
      </c>
      <c r="R815">
        <v>2</v>
      </c>
    </row>
    <row r="816" spans="1:18" ht="19.149999999999999" customHeight="1" x14ac:dyDescent="0.25">
      <c r="A816" s="10">
        <v>815</v>
      </c>
      <c r="B816" s="10" t="s">
        <v>1421</v>
      </c>
      <c r="C816" s="10" t="s">
        <v>1422</v>
      </c>
      <c r="D816" s="10" t="s">
        <v>1423</v>
      </c>
      <c r="E816" s="10" t="s">
        <v>13</v>
      </c>
      <c r="F816" s="10" t="s">
        <v>14</v>
      </c>
      <c r="G816" s="11" t="s">
        <v>1424</v>
      </c>
      <c r="H816" s="11">
        <v>42786</v>
      </c>
      <c r="I816" s="47" t="s">
        <v>2928</v>
      </c>
      <c r="J816" s="12" t="s">
        <v>1425</v>
      </c>
      <c r="K816" s="10" t="s">
        <v>58</v>
      </c>
      <c r="L816" s="20" t="s">
        <v>2411</v>
      </c>
      <c r="M816" s="19" t="s">
        <v>2412</v>
      </c>
      <c r="N816" s="13" t="s">
        <v>2432</v>
      </c>
      <c r="O816" s="59">
        <v>0.43287671232876712</v>
      </c>
      <c r="P816" s="57" t="s">
        <v>2946</v>
      </c>
      <c r="Q816" t="s">
        <v>2960</v>
      </c>
      <c r="R816">
        <v>2</v>
      </c>
    </row>
    <row r="817" spans="1:18" ht="19.149999999999999" customHeight="1" x14ac:dyDescent="0.25">
      <c r="A817" s="10">
        <v>816</v>
      </c>
      <c r="B817" s="10" t="s">
        <v>1421</v>
      </c>
      <c r="C817" s="10" t="s">
        <v>1422</v>
      </c>
      <c r="D817" s="10" t="s">
        <v>1423</v>
      </c>
      <c r="E817" s="10" t="s">
        <v>13</v>
      </c>
      <c r="F817" s="10" t="s">
        <v>64</v>
      </c>
      <c r="G817" s="11" t="s">
        <v>1424</v>
      </c>
      <c r="H817" s="11">
        <v>42786</v>
      </c>
      <c r="I817" s="47" t="s">
        <v>2928</v>
      </c>
      <c r="J817" s="12" t="s">
        <v>1425</v>
      </c>
      <c r="K817" s="10" t="s">
        <v>1431</v>
      </c>
      <c r="L817" s="41" t="s">
        <v>2411</v>
      </c>
      <c r="M817" s="40" t="s">
        <v>2412</v>
      </c>
      <c r="N817" s="13" t="s">
        <v>2432</v>
      </c>
      <c r="O817" s="59">
        <v>0.43287671232876712</v>
      </c>
      <c r="P817" s="57" t="s">
        <v>2946</v>
      </c>
      <c r="Q817" t="s">
        <v>2960</v>
      </c>
      <c r="R817">
        <v>2</v>
      </c>
    </row>
    <row r="818" spans="1:18" ht="19.149999999999999" customHeight="1" x14ac:dyDescent="0.25">
      <c r="A818" s="10">
        <v>817</v>
      </c>
      <c r="B818" s="10" t="s">
        <v>1421</v>
      </c>
      <c r="C818" s="10" t="s">
        <v>1422</v>
      </c>
      <c r="D818" s="10" t="s">
        <v>1423</v>
      </c>
      <c r="E818" s="10" t="s">
        <v>13</v>
      </c>
      <c r="F818" s="10" t="s">
        <v>64</v>
      </c>
      <c r="G818" s="11" t="s">
        <v>1424</v>
      </c>
      <c r="H818" s="11">
        <v>42786</v>
      </c>
      <c r="I818" s="47" t="s">
        <v>2928</v>
      </c>
      <c r="J818" s="12" t="s">
        <v>1425</v>
      </c>
      <c r="K818" s="10" t="s">
        <v>151</v>
      </c>
      <c r="L818" s="26" t="s">
        <v>2634</v>
      </c>
      <c r="M818" s="25" t="s">
        <v>2412</v>
      </c>
      <c r="N818" s="13" t="s">
        <v>2432</v>
      </c>
      <c r="O818" s="59">
        <v>0.43287671232876712</v>
      </c>
      <c r="P818" s="57" t="s">
        <v>2946</v>
      </c>
      <c r="Q818" t="s">
        <v>2960</v>
      </c>
      <c r="R818">
        <v>2</v>
      </c>
    </row>
    <row r="819" spans="1:18" ht="19.149999999999999" customHeight="1" x14ac:dyDescent="0.25">
      <c r="A819" s="10">
        <v>818</v>
      </c>
      <c r="B819" s="10" t="s">
        <v>1432</v>
      </c>
      <c r="C819" s="10" t="s">
        <v>1433</v>
      </c>
      <c r="D819" s="10" t="s">
        <v>1434</v>
      </c>
      <c r="E819" s="10" t="s">
        <v>13</v>
      </c>
      <c r="F819" s="10" t="s">
        <v>292</v>
      </c>
      <c r="G819" s="11" t="s">
        <v>488</v>
      </c>
      <c r="H819" s="11">
        <v>40780</v>
      </c>
      <c r="I819" s="50" t="s">
        <v>2929</v>
      </c>
      <c r="J819" s="12" t="s">
        <v>588</v>
      </c>
      <c r="K819" s="10" t="s">
        <v>292</v>
      </c>
      <c r="L819" s="37" t="s">
        <v>2635</v>
      </c>
      <c r="M819" s="36" t="s">
        <v>2408</v>
      </c>
      <c r="N819" s="36" t="s">
        <v>2428</v>
      </c>
      <c r="O819" s="59">
        <v>5.9287671232876713</v>
      </c>
      <c r="P819" s="57" t="s">
        <v>2948</v>
      </c>
      <c r="Q819" t="s">
        <v>2968</v>
      </c>
    </row>
    <row r="820" spans="1:18" ht="19.149999999999999" customHeight="1" x14ac:dyDescent="0.25">
      <c r="A820" s="10">
        <v>819</v>
      </c>
      <c r="B820" s="10" t="s">
        <v>1432</v>
      </c>
      <c r="C820" s="10" t="s">
        <v>1433</v>
      </c>
      <c r="D820" s="10" t="s">
        <v>1434</v>
      </c>
      <c r="E820" s="10" t="s">
        <v>13</v>
      </c>
      <c r="F820" s="10" t="s">
        <v>292</v>
      </c>
      <c r="G820" s="11" t="s">
        <v>488</v>
      </c>
      <c r="H820" s="11">
        <v>40780</v>
      </c>
      <c r="I820" s="50" t="s">
        <v>2929</v>
      </c>
      <c r="J820" s="12" t="s">
        <v>588</v>
      </c>
      <c r="K820" s="10" t="s">
        <v>292</v>
      </c>
      <c r="L820" s="37" t="s">
        <v>2635</v>
      </c>
      <c r="M820" s="36" t="s">
        <v>2408</v>
      </c>
      <c r="N820" s="36" t="s">
        <v>2428</v>
      </c>
      <c r="O820" s="59">
        <v>5.9287671232876713</v>
      </c>
      <c r="P820" s="57" t="s">
        <v>2948</v>
      </c>
      <c r="Q820" t="s">
        <v>2968</v>
      </c>
    </row>
    <row r="821" spans="1:18" ht="19.149999999999999" customHeight="1" x14ac:dyDescent="0.25">
      <c r="A821" s="10">
        <v>820</v>
      </c>
      <c r="B821" s="10" t="s">
        <v>1432</v>
      </c>
      <c r="C821" s="10" t="s">
        <v>1433</v>
      </c>
      <c r="D821" s="10" t="s">
        <v>1434</v>
      </c>
      <c r="E821" s="10" t="s">
        <v>13</v>
      </c>
      <c r="F821" s="10" t="s">
        <v>292</v>
      </c>
      <c r="G821" s="11" t="s">
        <v>488</v>
      </c>
      <c r="H821" s="11">
        <v>40780</v>
      </c>
      <c r="I821" s="50" t="s">
        <v>2929</v>
      </c>
      <c r="J821" s="12" t="s">
        <v>588</v>
      </c>
      <c r="K821" s="10" t="s">
        <v>292</v>
      </c>
      <c r="L821" s="37" t="s">
        <v>2635</v>
      </c>
      <c r="M821" s="36" t="s">
        <v>2408</v>
      </c>
      <c r="N821" s="36" t="s">
        <v>2428</v>
      </c>
      <c r="O821" s="59">
        <v>5.9287671232876713</v>
      </c>
      <c r="P821" s="57" t="s">
        <v>2948</v>
      </c>
      <c r="Q821" t="s">
        <v>2968</v>
      </c>
    </row>
    <row r="822" spans="1:18" ht="19.149999999999999" customHeight="1" x14ac:dyDescent="0.25">
      <c r="A822" s="10">
        <v>821</v>
      </c>
      <c r="B822" s="10" t="s">
        <v>1432</v>
      </c>
      <c r="C822" s="10" t="s">
        <v>1433</v>
      </c>
      <c r="D822" s="10" t="s">
        <v>1434</v>
      </c>
      <c r="E822" s="10" t="s">
        <v>13</v>
      </c>
      <c r="F822" s="10" t="s">
        <v>292</v>
      </c>
      <c r="G822" s="11" t="s">
        <v>488</v>
      </c>
      <c r="H822" s="11">
        <v>40780</v>
      </c>
      <c r="I822" s="50" t="s">
        <v>2929</v>
      </c>
      <c r="J822" s="12" t="s">
        <v>588</v>
      </c>
      <c r="K822" s="10" t="s">
        <v>292</v>
      </c>
      <c r="L822" s="37" t="s">
        <v>2635</v>
      </c>
      <c r="M822" s="36" t="s">
        <v>2408</v>
      </c>
      <c r="N822" s="36" t="s">
        <v>2428</v>
      </c>
      <c r="O822" s="59">
        <v>5.9287671232876713</v>
      </c>
      <c r="P822" s="57" t="s">
        <v>2948</v>
      </c>
      <c r="Q822" t="s">
        <v>2968</v>
      </c>
    </row>
    <row r="823" spans="1:18" ht="19.149999999999999" customHeight="1" x14ac:dyDescent="0.25">
      <c r="A823" s="10">
        <v>822</v>
      </c>
      <c r="B823" s="10" t="s">
        <v>1386</v>
      </c>
      <c r="C823" s="10" t="s">
        <v>1435</v>
      </c>
      <c r="D823" s="10" t="s">
        <v>1039</v>
      </c>
      <c r="E823" s="10" t="s">
        <v>13</v>
      </c>
      <c r="F823" s="10" t="s">
        <v>640</v>
      </c>
      <c r="G823" s="11" t="s">
        <v>26</v>
      </c>
      <c r="H823" s="11">
        <v>40689</v>
      </c>
      <c r="I823" s="50" t="s">
        <v>2929</v>
      </c>
      <c r="J823" s="12" t="s">
        <v>21</v>
      </c>
      <c r="K823" s="10" t="s">
        <v>640</v>
      </c>
      <c r="L823" s="37" t="s">
        <v>2635</v>
      </c>
      <c r="M823" s="36" t="s">
        <v>2408</v>
      </c>
      <c r="N823" s="36" t="s">
        <v>2428</v>
      </c>
      <c r="O823" s="59">
        <v>6.1780821917808222</v>
      </c>
      <c r="P823" s="57" t="s">
        <v>2948</v>
      </c>
      <c r="Q823" t="s">
        <v>2968</v>
      </c>
    </row>
    <row r="824" spans="1:18" ht="19.149999999999999" customHeight="1" x14ac:dyDescent="0.25">
      <c r="A824" s="10">
        <v>823</v>
      </c>
      <c r="B824" s="10" t="s">
        <v>1386</v>
      </c>
      <c r="C824" s="10" t="s">
        <v>1435</v>
      </c>
      <c r="D824" s="10" t="s">
        <v>1039</v>
      </c>
      <c r="E824" s="10" t="s">
        <v>13</v>
      </c>
      <c r="F824" s="10" t="s">
        <v>1272</v>
      </c>
      <c r="G824" s="11" t="s">
        <v>26</v>
      </c>
      <c r="H824" s="11">
        <v>40689</v>
      </c>
      <c r="I824" s="50" t="s">
        <v>2929</v>
      </c>
      <c r="J824" s="12" t="s">
        <v>21</v>
      </c>
      <c r="K824" s="10" t="s">
        <v>1272</v>
      </c>
      <c r="L824" s="37" t="s">
        <v>2635</v>
      </c>
      <c r="M824" s="36" t="s">
        <v>2408</v>
      </c>
      <c r="N824" s="36" t="s">
        <v>2428</v>
      </c>
      <c r="O824" s="59">
        <v>6.1780821917808222</v>
      </c>
      <c r="P824" s="57" t="s">
        <v>2948</v>
      </c>
      <c r="Q824" t="s">
        <v>2968</v>
      </c>
    </row>
    <row r="825" spans="1:18" ht="19.149999999999999" customHeight="1" x14ac:dyDescent="0.25">
      <c r="A825" s="10">
        <v>824</v>
      </c>
      <c r="B825" s="10" t="s">
        <v>1386</v>
      </c>
      <c r="C825" s="10" t="s">
        <v>1435</v>
      </c>
      <c r="D825" s="10" t="s">
        <v>1039</v>
      </c>
      <c r="E825" s="10" t="s">
        <v>13</v>
      </c>
      <c r="F825" s="10" t="s">
        <v>437</v>
      </c>
      <c r="G825" s="11" t="s">
        <v>26</v>
      </c>
      <c r="H825" s="11">
        <v>40689</v>
      </c>
      <c r="I825" s="50" t="s">
        <v>2929</v>
      </c>
      <c r="J825" s="12" t="s">
        <v>21</v>
      </c>
      <c r="K825" s="10" t="s">
        <v>437</v>
      </c>
      <c r="L825" s="37" t="s">
        <v>2635</v>
      </c>
      <c r="M825" s="36" t="s">
        <v>2408</v>
      </c>
      <c r="N825" s="36" t="s">
        <v>2428</v>
      </c>
      <c r="O825" s="59">
        <v>6.1780821917808222</v>
      </c>
      <c r="P825" s="57" t="s">
        <v>2948</v>
      </c>
      <c r="Q825" t="s">
        <v>2968</v>
      </c>
    </row>
    <row r="826" spans="1:18" ht="19.149999999999999" customHeight="1" x14ac:dyDescent="0.25">
      <c r="A826" s="10">
        <v>825</v>
      </c>
      <c r="B826" s="10" t="s">
        <v>1386</v>
      </c>
      <c r="C826" s="10" t="s">
        <v>1435</v>
      </c>
      <c r="D826" s="10" t="s">
        <v>1039</v>
      </c>
      <c r="E826" s="10" t="s">
        <v>13</v>
      </c>
      <c r="F826" s="10" t="s">
        <v>249</v>
      </c>
      <c r="G826" s="11" t="s">
        <v>26</v>
      </c>
      <c r="H826" s="11">
        <v>40689</v>
      </c>
      <c r="I826" s="50" t="s">
        <v>2929</v>
      </c>
      <c r="J826" s="12" t="s">
        <v>21</v>
      </c>
      <c r="K826" s="10" t="s">
        <v>249</v>
      </c>
      <c r="L826" s="37" t="s">
        <v>2635</v>
      </c>
      <c r="M826" s="36" t="s">
        <v>2408</v>
      </c>
      <c r="N826" s="36" t="s">
        <v>2428</v>
      </c>
      <c r="O826" s="59">
        <v>6.1780821917808222</v>
      </c>
      <c r="P826" s="57" t="s">
        <v>2948</v>
      </c>
      <c r="Q826" t="s">
        <v>2968</v>
      </c>
    </row>
    <row r="827" spans="1:18" ht="19.149999999999999" customHeight="1" x14ac:dyDescent="0.25">
      <c r="A827" s="10">
        <v>826</v>
      </c>
      <c r="B827" s="10" t="s">
        <v>1386</v>
      </c>
      <c r="C827" s="10" t="s">
        <v>1435</v>
      </c>
      <c r="D827" s="10" t="s">
        <v>1039</v>
      </c>
      <c r="E827" s="10" t="s">
        <v>13</v>
      </c>
      <c r="F827" s="10" t="s">
        <v>1024</v>
      </c>
      <c r="G827" s="11" t="s">
        <v>26</v>
      </c>
      <c r="H827" s="11">
        <v>40689</v>
      </c>
      <c r="I827" s="50" t="s">
        <v>2929</v>
      </c>
      <c r="J827" s="12" t="s">
        <v>588</v>
      </c>
      <c r="K827" s="10" t="s">
        <v>1024</v>
      </c>
      <c r="L827" s="37" t="s">
        <v>2635</v>
      </c>
      <c r="M827" s="36" t="s">
        <v>2408</v>
      </c>
      <c r="N827" s="36" t="s">
        <v>2428</v>
      </c>
      <c r="O827" s="59">
        <v>6.1780821917808222</v>
      </c>
      <c r="P827" s="57" t="s">
        <v>2948</v>
      </c>
      <c r="Q827" t="s">
        <v>2968</v>
      </c>
    </row>
    <row r="828" spans="1:18" ht="19.149999999999999" customHeight="1" x14ac:dyDescent="0.25">
      <c r="A828" s="10">
        <v>827</v>
      </c>
      <c r="B828" s="10" t="s">
        <v>1386</v>
      </c>
      <c r="C828" s="10" t="s">
        <v>1435</v>
      </c>
      <c r="D828" s="10" t="s">
        <v>1039</v>
      </c>
      <c r="E828" s="10" t="s">
        <v>13</v>
      </c>
      <c r="F828" s="10" t="s">
        <v>1056</v>
      </c>
      <c r="G828" s="11" t="s">
        <v>26</v>
      </c>
      <c r="H828" s="11">
        <v>40689</v>
      </c>
      <c r="I828" s="50" t="s">
        <v>2929</v>
      </c>
      <c r="J828" s="12" t="s">
        <v>588</v>
      </c>
      <c r="K828" s="10" t="s">
        <v>1056</v>
      </c>
      <c r="L828" s="37" t="s">
        <v>2635</v>
      </c>
      <c r="M828" s="36" t="s">
        <v>2408</v>
      </c>
      <c r="N828" s="36" t="s">
        <v>2428</v>
      </c>
      <c r="O828" s="59">
        <v>6.1780821917808222</v>
      </c>
      <c r="P828" s="57" t="s">
        <v>2948</v>
      </c>
      <c r="Q828" t="s">
        <v>2968</v>
      </c>
    </row>
    <row r="829" spans="1:18" ht="19.149999999999999" customHeight="1" x14ac:dyDescent="0.25">
      <c r="A829" s="10">
        <v>828</v>
      </c>
      <c r="B829" s="10" t="s">
        <v>1386</v>
      </c>
      <c r="C829" s="10" t="s">
        <v>1435</v>
      </c>
      <c r="D829" s="10" t="s">
        <v>1039</v>
      </c>
      <c r="E829" s="10" t="s">
        <v>13</v>
      </c>
      <c r="F829" s="10" t="s">
        <v>482</v>
      </c>
      <c r="G829" s="11" t="s">
        <v>26</v>
      </c>
      <c r="H829" s="11">
        <v>40689</v>
      </c>
      <c r="I829" s="50" t="s">
        <v>2929</v>
      </c>
      <c r="J829" s="12" t="s">
        <v>588</v>
      </c>
      <c r="K829" s="10" t="s">
        <v>482</v>
      </c>
      <c r="L829" s="37" t="s">
        <v>2635</v>
      </c>
      <c r="M829" s="36" t="s">
        <v>2408</v>
      </c>
      <c r="N829" s="36" t="s">
        <v>2428</v>
      </c>
      <c r="O829" s="59">
        <v>6.1780821917808222</v>
      </c>
      <c r="P829" s="57" t="s">
        <v>2948</v>
      </c>
      <c r="Q829" t="s">
        <v>2968</v>
      </c>
    </row>
    <row r="830" spans="1:18" ht="19.149999999999999" customHeight="1" x14ac:dyDescent="0.25">
      <c r="A830" s="10">
        <v>829</v>
      </c>
      <c r="B830" s="10" t="s">
        <v>1386</v>
      </c>
      <c r="C830" s="10" t="s">
        <v>1435</v>
      </c>
      <c r="D830" s="10" t="s">
        <v>1039</v>
      </c>
      <c r="E830" s="10" t="s">
        <v>13</v>
      </c>
      <c r="F830" s="10" t="s">
        <v>1224</v>
      </c>
      <c r="G830" s="11" t="s">
        <v>26</v>
      </c>
      <c r="H830" s="11">
        <v>40689</v>
      </c>
      <c r="I830" s="50" t="s">
        <v>2929</v>
      </c>
      <c r="J830" s="12" t="s">
        <v>588</v>
      </c>
      <c r="K830" s="10" t="s">
        <v>1224</v>
      </c>
      <c r="L830" s="37" t="s">
        <v>2635</v>
      </c>
      <c r="M830" s="36" t="s">
        <v>2408</v>
      </c>
      <c r="N830" s="36" t="s">
        <v>2428</v>
      </c>
      <c r="O830" s="59">
        <v>6.1780821917808222</v>
      </c>
      <c r="P830" s="57" t="s">
        <v>2948</v>
      </c>
      <c r="Q830" t="s">
        <v>2968</v>
      </c>
    </row>
    <row r="831" spans="1:18" ht="19.149999999999999" customHeight="1" x14ac:dyDescent="0.25">
      <c r="A831" s="10">
        <v>830</v>
      </c>
      <c r="B831" s="10" t="s">
        <v>1386</v>
      </c>
      <c r="C831" s="10" t="s">
        <v>1435</v>
      </c>
      <c r="D831" s="10" t="s">
        <v>1039</v>
      </c>
      <c r="E831" s="10" t="s">
        <v>13</v>
      </c>
      <c r="F831" s="10" t="s">
        <v>1024</v>
      </c>
      <c r="G831" s="11" t="s">
        <v>26</v>
      </c>
      <c r="H831" s="11">
        <v>40689</v>
      </c>
      <c r="I831" s="50" t="s">
        <v>2929</v>
      </c>
      <c r="J831" s="12" t="s">
        <v>21</v>
      </c>
      <c r="K831" s="10" t="s">
        <v>1024</v>
      </c>
      <c r="L831" s="37" t="s">
        <v>2635</v>
      </c>
      <c r="M831" s="36" t="s">
        <v>2408</v>
      </c>
      <c r="N831" s="36" t="s">
        <v>2428</v>
      </c>
      <c r="O831" s="59">
        <v>6.1780821917808222</v>
      </c>
      <c r="P831" s="57" t="s">
        <v>2948</v>
      </c>
      <c r="Q831" t="s">
        <v>2968</v>
      </c>
    </row>
    <row r="832" spans="1:18" ht="19.149999999999999" customHeight="1" x14ac:dyDescent="0.25">
      <c r="A832" s="10">
        <v>831</v>
      </c>
      <c r="B832" s="10" t="s">
        <v>1386</v>
      </c>
      <c r="C832" s="10" t="s">
        <v>1435</v>
      </c>
      <c r="D832" s="10" t="s">
        <v>1039</v>
      </c>
      <c r="E832" s="10" t="s">
        <v>13</v>
      </c>
      <c r="F832" s="10" t="s">
        <v>154</v>
      </c>
      <c r="G832" s="11" t="s">
        <v>26</v>
      </c>
      <c r="H832" s="11">
        <v>40689</v>
      </c>
      <c r="I832" s="50" t="s">
        <v>2929</v>
      </c>
      <c r="J832" s="12" t="s">
        <v>588</v>
      </c>
      <c r="K832" s="10" t="s">
        <v>154</v>
      </c>
      <c r="L832" s="37" t="s">
        <v>2635</v>
      </c>
      <c r="M832" s="36" t="s">
        <v>2408</v>
      </c>
      <c r="N832" s="36" t="s">
        <v>2428</v>
      </c>
      <c r="O832" s="59">
        <v>6.1780821917808222</v>
      </c>
      <c r="P832" s="57" t="s">
        <v>2948</v>
      </c>
      <c r="Q832" t="s">
        <v>2968</v>
      </c>
    </row>
    <row r="833" spans="1:18" ht="19.149999999999999" customHeight="1" x14ac:dyDescent="0.25">
      <c r="A833" s="10">
        <v>832</v>
      </c>
      <c r="B833" s="10" t="s">
        <v>1386</v>
      </c>
      <c r="C833" s="10" t="s">
        <v>1435</v>
      </c>
      <c r="D833" s="10" t="s">
        <v>1039</v>
      </c>
      <c r="E833" s="10" t="s">
        <v>13</v>
      </c>
      <c r="F833" s="10" t="s">
        <v>347</v>
      </c>
      <c r="G833" s="11" t="s">
        <v>26</v>
      </c>
      <c r="H833" s="11">
        <v>40689</v>
      </c>
      <c r="I833" s="50" t="s">
        <v>2929</v>
      </c>
      <c r="J833" s="12" t="s">
        <v>588</v>
      </c>
      <c r="K833" s="10" t="s">
        <v>347</v>
      </c>
      <c r="L833" s="37" t="s">
        <v>2635</v>
      </c>
      <c r="M833" s="36" t="s">
        <v>2408</v>
      </c>
      <c r="N833" s="36" t="s">
        <v>2428</v>
      </c>
      <c r="O833" s="59">
        <v>6.1780821917808222</v>
      </c>
      <c r="P833" s="57" t="s">
        <v>2948</v>
      </c>
      <c r="Q833" t="s">
        <v>2968</v>
      </c>
    </row>
    <row r="834" spans="1:18" ht="19.149999999999999" customHeight="1" x14ac:dyDescent="0.25">
      <c r="A834" s="10">
        <v>833</v>
      </c>
      <c r="B834" s="10" t="s">
        <v>1386</v>
      </c>
      <c r="C834" s="10" t="s">
        <v>1435</v>
      </c>
      <c r="D834" s="10" t="s">
        <v>1039</v>
      </c>
      <c r="E834" s="10" t="s">
        <v>13</v>
      </c>
      <c r="F834" s="10" t="s">
        <v>832</v>
      </c>
      <c r="G834" s="11" t="s">
        <v>26</v>
      </c>
      <c r="H834" s="11">
        <v>40689</v>
      </c>
      <c r="I834" s="50" t="s">
        <v>2929</v>
      </c>
      <c r="J834" s="12" t="s">
        <v>588</v>
      </c>
      <c r="K834" s="10" t="s">
        <v>832</v>
      </c>
      <c r="L834" s="37" t="s">
        <v>2635</v>
      </c>
      <c r="M834" s="36" t="s">
        <v>2408</v>
      </c>
      <c r="N834" s="36" t="s">
        <v>2428</v>
      </c>
      <c r="O834" s="59">
        <v>6.1780821917808222</v>
      </c>
      <c r="P834" s="57" t="s">
        <v>2948</v>
      </c>
      <c r="Q834" t="s">
        <v>2968</v>
      </c>
    </row>
    <row r="835" spans="1:18" ht="19.149999999999999" customHeight="1" x14ac:dyDescent="0.25">
      <c r="A835" s="10">
        <v>834</v>
      </c>
      <c r="B835" s="10" t="s">
        <v>1386</v>
      </c>
      <c r="C835" s="10" t="s">
        <v>1435</v>
      </c>
      <c r="D835" s="10" t="s">
        <v>1039</v>
      </c>
      <c r="E835" s="10" t="s">
        <v>13</v>
      </c>
      <c r="F835" s="10" t="s">
        <v>908</v>
      </c>
      <c r="G835" s="11" t="s">
        <v>26</v>
      </c>
      <c r="H835" s="11">
        <v>40689</v>
      </c>
      <c r="I835" s="50" t="s">
        <v>2929</v>
      </c>
      <c r="J835" s="12" t="s">
        <v>588</v>
      </c>
      <c r="K835" s="10" t="s">
        <v>908</v>
      </c>
      <c r="L835" s="37" t="s">
        <v>2635</v>
      </c>
      <c r="M835" s="36" t="s">
        <v>2408</v>
      </c>
      <c r="N835" s="36" t="s">
        <v>2428</v>
      </c>
      <c r="O835" s="59">
        <v>6.1780821917808222</v>
      </c>
      <c r="P835" s="57" t="s">
        <v>2948</v>
      </c>
      <c r="Q835" t="s">
        <v>2968</v>
      </c>
    </row>
    <row r="836" spans="1:18" ht="19.149999999999999" customHeight="1" x14ac:dyDescent="0.25">
      <c r="A836" s="10">
        <v>835</v>
      </c>
      <c r="B836" s="10" t="s">
        <v>1386</v>
      </c>
      <c r="C836" s="10" t="s">
        <v>1435</v>
      </c>
      <c r="D836" s="10" t="s">
        <v>1039</v>
      </c>
      <c r="E836" s="10" t="s">
        <v>13</v>
      </c>
      <c r="F836" s="10" t="s">
        <v>1090</v>
      </c>
      <c r="G836" s="11" t="s">
        <v>26</v>
      </c>
      <c r="H836" s="11">
        <v>40689</v>
      </c>
      <c r="I836" s="50" t="s">
        <v>2929</v>
      </c>
      <c r="J836" s="12" t="s">
        <v>588</v>
      </c>
      <c r="K836" s="10" t="s">
        <v>1090</v>
      </c>
      <c r="L836" s="37" t="s">
        <v>2635</v>
      </c>
      <c r="M836" s="36" t="s">
        <v>2408</v>
      </c>
      <c r="N836" s="36" t="s">
        <v>2428</v>
      </c>
      <c r="O836" s="59">
        <v>6.1780821917808222</v>
      </c>
      <c r="P836" s="57" t="s">
        <v>2948</v>
      </c>
      <c r="Q836" t="s">
        <v>2968</v>
      </c>
    </row>
    <row r="837" spans="1:18" ht="19.149999999999999" customHeight="1" x14ac:dyDescent="0.25">
      <c r="A837" s="10">
        <v>836</v>
      </c>
      <c r="B837" s="10" t="s">
        <v>1386</v>
      </c>
      <c r="C837" s="10" t="s">
        <v>1435</v>
      </c>
      <c r="D837" s="10" t="s">
        <v>1039</v>
      </c>
      <c r="E837" s="10" t="s">
        <v>13</v>
      </c>
      <c r="F837" s="10" t="s">
        <v>1134</v>
      </c>
      <c r="G837" s="11" t="s">
        <v>26</v>
      </c>
      <c r="H837" s="11">
        <v>40689</v>
      </c>
      <c r="I837" s="50" t="s">
        <v>2929</v>
      </c>
      <c r="J837" s="12" t="s">
        <v>588</v>
      </c>
      <c r="K837" s="10" t="s">
        <v>1134</v>
      </c>
      <c r="L837" s="37" t="s">
        <v>2635</v>
      </c>
      <c r="M837" s="36" t="s">
        <v>2408</v>
      </c>
      <c r="N837" s="36" t="s">
        <v>2428</v>
      </c>
      <c r="O837" s="59">
        <v>6.1780821917808222</v>
      </c>
      <c r="P837" s="57" t="s">
        <v>2948</v>
      </c>
      <c r="Q837" t="s">
        <v>2968</v>
      </c>
    </row>
    <row r="838" spans="1:18" ht="19.149999999999999" customHeight="1" x14ac:dyDescent="0.25">
      <c r="A838" s="10">
        <v>837</v>
      </c>
      <c r="B838" s="10" t="s">
        <v>1386</v>
      </c>
      <c r="C838" s="10" t="s">
        <v>1435</v>
      </c>
      <c r="D838" s="10" t="s">
        <v>1039</v>
      </c>
      <c r="E838" s="10" t="s">
        <v>13</v>
      </c>
      <c r="F838" s="10" t="s">
        <v>223</v>
      </c>
      <c r="G838" s="11" t="s">
        <v>26</v>
      </c>
      <c r="H838" s="11">
        <v>40689</v>
      </c>
      <c r="I838" s="50" t="s">
        <v>2929</v>
      </c>
      <c r="J838" s="12" t="s">
        <v>588</v>
      </c>
      <c r="K838" s="10" t="s">
        <v>223</v>
      </c>
      <c r="L838" s="37" t="s">
        <v>2635</v>
      </c>
      <c r="M838" s="36" t="s">
        <v>2408</v>
      </c>
      <c r="N838" s="36" t="s">
        <v>2428</v>
      </c>
      <c r="O838" s="59">
        <v>6.1780821917808222</v>
      </c>
      <c r="P838" s="57" t="s">
        <v>2948</v>
      </c>
      <c r="Q838" t="s">
        <v>2968</v>
      </c>
    </row>
    <row r="839" spans="1:18" ht="19.149999999999999" customHeight="1" x14ac:dyDescent="0.25">
      <c r="A839" s="10">
        <v>838</v>
      </c>
      <c r="B839" s="10" t="s">
        <v>1386</v>
      </c>
      <c r="C839" s="10" t="s">
        <v>1435</v>
      </c>
      <c r="D839" s="10" t="s">
        <v>1039</v>
      </c>
      <c r="E839" s="10" t="s">
        <v>13</v>
      </c>
      <c r="F839" s="10" t="s">
        <v>342</v>
      </c>
      <c r="G839" s="11" t="s">
        <v>26</v>
      </c>
      <c r="H839" s="11">
        <v>40689</v>
      </c>
      <c r="I839" s="50" t="s">
        <v>2929</v>
      </c>
      <c r="J839" s="12" t="s">
        <v>588</v>
      </c>
      <c r="K839" s="10" t="s">
        <v>342</v>
      </c>
      <c r="L839" s="37" t="s">
        <v>2635</v>
      </c>
      <c r="M839" s="36" t="s">
        <v>2408</v>
      </c>
      <c r="N839" s="36" t="s">
        <v>2428</v>
      </c>
      <c r="O839" s="59">
        <v>6.1780821917808222</v>
      </c>
      <c r="P839" s="57" t="s">
        <v>2948</v>
      </c>
      <c r="Q839" t="s">
        <v>2968</v>
      </c>
    </row>
    <row r="840" spans="1:18" ht="19.149999999999999" customHeight="1" x14ac:dyDescent="0.25">
      <c r="A840" s="10">
        <v>839</v>
      </c>
      <c r="B840" s="10" t="s">
        <v>1386</v>
      </c>
      <c r="C840" s="10" t="s">
        <v>1435</v>
      </c>
      <c r="D840" s="10" t="s">
        <v>1039</v>
      </c>
      <c r="E840" s="10" t="s">
        <v>13</v>
      </c>
      <c r="F840" s="10" t="s">
        <v>96</v>
      </c>
      <c r="G840" s="11" t="s">
        <v>26</v>
      </c>
      <c r="H840" s="11">
        <v>40689</v>
      </c>
      <c r="I840" s="50" t="s">
        <v>2929</v>
      </c>
      <c r="J840" s="12" t="s">
        <v>588</v>
      </c>
      <c r="K840" s="10" t="s">
        <v>96</v>
      </c>
      <c r="L840" s="37" t="s">
        <v>2635</v>
      </c>
      <c r="M840" s="36" t="s">
        <v>2408</v>
      </c>
      <c r="N840" s="36" t="s">
        <v>2428</v>
      </c>
      <c r="O840" s="59">
        <v>6.1780821917808222</v>
      </c>
      <c r="P840" s="57" t="s">
        <v>2948</v>
      </c>
      <c r="Q840" t="s">
        <v>2968</v>
      </c>
    </row>
    <row r="841" spans="1:18" ht="19.149999999999999" customHeight="1" x14ac:dyDescent="0.25">
      <c r="A841" s="10">
        <v>840</v>
      </c>
      <c r="B841" s="10" t="s">
        <v>1386</v>
      </c>
      <c r="C841" s="10" t="s">
        <v>1435</v>
      </c>
      <c r="D841" s="10" t="s">
        <v>1039</v>
      </c>
      <c r="E841" s="10" t="s">
        <v>13</v>
      </c>
      <c r="F841" s="10" t="s">
        <v>1304</v>
      </c>
      <c r="G841" s="11" t="s">
        <v>26</v>
      </c>
      <c r="H841" s="11">
        <v>40689</v>
      </c>
      <c r="I841" s="50" t="s">
        <v>2929</v>
      </c>
      <c r="J841" s="12" t="s">
        <v>21</v>
      </c>
      <c r="K841" s="10" t="s">
        <v>1304</v>
      </c>
      <c r="L841" s="37" t="s">
        <v>2635</v>
      </c>
      <c r="M841" s="36" t="s">
        <v>2408</v>
      </c>
      <c r="N841" s="36" t="s">
        <v>2428</v>
      </c>
      <c r="O841" s="59">
        <v>6.1780821917808222</v>
      </c>
      <c r="P841" s="57" t="s">
        <v>2948</v>
      </c>
      <c r="Q841" t="s">
        <v>2968</v>
      </c>
    </row>
    <row r="842" spans="1:18" ht="19.149999999999999" customHeight="1" x14ac:dyDescent="0.25">
      <c r="A842" s="10">
        <v>841</v>
      </c>
      <c r="B842" s="10" t="s">
        <v>1386</v>
      </c>
      <c r="C842" s="10" t="s">
        <v>1435</v>
      </c>
      <c r="D842" s="10" t="s">
        <v>1039</v>
      </c>
      <c r="E842" s="10" t="s">
        <v>13</v>
      </c>
      <c r="F842" s="10" t="s">
        <v>589</v>
      </c>
      <c r="G842" s="11" t="s">
        <v>26</v>
      </c>
      <c r="H842" s="11">
        <v>40689</v>
      </c>
      <c r="I842" s="50" t="s">
        <v>2929</v>
      </c>
      <c r="J842" s="12" t="s">
        <v>588</v>
      </c>
      <c r="K842" s="10" t="s">
        <v>589</v>
      </c>
      <c r="L842" s="37" t="s">
        <v>2635</v>
      </c>
      <c r="M842" s="36" t="s">
        <v>2408</v>
      </c>
      <c r="N842" s="36" t="s">
        <v>2428</v>
      </c>
      <c r="O842" s="59">
        <v>6.1780821917808222</v>
      </c>
      <c r="P842" s="57" t="s">
        <v>2948</v>
      </c>
      <c r="Q842" t="s">
        <v>2968</v>
      </c>
    </row>
    <row r="843" spans="1:18" ht="19.149999999999999" customHeight="1" x14ac:dyDescent="0.25">
      <c r="A843" s="10">
        <v>842</v>
      </c>
      <c r="B843" s="10" t="s">
        <v>1386</v>
      </c>
      <c r="C843" s="10" t="s">
        <v>1435</v>
      </c>
      <c r="D843" s="10" t="s">
        <v>1039</v>
      </c>
      <c r="E843" s="10" t="s">
        <v>13</v>
      </c>
      <c r="F843" s="10" t="s">
        <v>1274</v>
      </c>
      <c r="G843" s="11" t="s">
        <v>26</v>
      </c>
      <c r="H843" s="11">
        <v>40689</v>
      </c>
      <c r="I843" s="50" t="s">
        <v>2929</v>
      </c>
      <c r="J843" s="12" t="s">
        <v>588</v>
      </c>
      <c r="K843" s="10" t="s">
        <v>1274</v>
      </c>
      <c r="L843" s="37" t="s">
        <v>2635</v>
      </c>
      <c r="M843" s="36" t="s">
        <v>2408</v>
      </c>
      <c r="N843" s="36" t="s">
        <v>2428</v>
      </c>
      <c r="O843" s="59">
        <v>6.1780821917808222</v>
      </c>
      <c r="P843" s="57" t="s">
        <v>2948</v>
      </c>
      <c r="Q843" t="s">
        <v>2968</v>
      </c>
    </row>
    <row r="844" spans="1:18" ht="19.149999999999999" customHeight="1" x14ac:dyDescent="0.25">
      <c r="A844" s="10">
        <v>843</v>
      </c>
      <c r="B844" s="10" t="s">
        <v>1386</v>
      </c>
      <c r="C844" s="10" t="s">
        <v>1435</v>
      </c>
      <c r="D844" s="10" t="s">
        <v>1039</v>
      </c>
      <c r="E844" s="10" t="s">
        <v>13</v>
      </c>
      <c r="F844" s="10" t="s">
        <v>268</v>
      </c>
      <c r="G844" s="11" t="s">
        <v>26</v>
      </c>
      <c r="H844" s="11">
        <v>40689</v>
      </c>
      <c r="I844" s="50" t="s">
        <v>2929</v>
      </c>
      <c r="J844" s="12" t="s">
        <v>588</v>
      </c>
      <c r="K844" s="10" t="s">
        <v>268</v>
      </c>
      <c r="L844" s="37" t="s">
        <v>2635</v>
      </c>
      <c r="M844" s="36" t="s">
        <v>2408</v>
      </c>
      <c r="N844" s="36" t="s">
        <v>2428</v>
      </c>
      <c r="O844" s="59">
        <v>6.1780821917808222</v>
      </c>
      <c r="P844" s="57" t="s">
        <v>2948</v>
      </c>
      <c r="Q844" t="s">
        <v>2968</v>
      </c>
    </row>
    <row r="845" spans="1:18" ht="19.149999999999999" customHeight="1" x14ac:dyDescent="0.25">
      <c r="A845" s="10">
        <v>844</v>
      </c>
      <c r="B845" s="10" t="s">
        <v>1386</v>
      </c>
      <c r="C845" s="10" t="s">
        <v>1435</v>
      </c>
      <c r="D845" s="10" t="s">
        <v>1039</v>
      </c>
      <c r="E845" s="10" t="s">
        <v>13</v>
      </c>
      <c r="F845" s="10" t="s">
        <v>1429</v>
      </c>
      <c r="G845" s="11" t="s">
        <v>26</v>
      </c>
      <c r="H845" s="11">
        <v>40689</v>
      </c>
      <c r="I845" s="50" t="s">
        <v>2929</v>
      </c>
      <c r="J845" s="12" t="s">
        <v>588</v>
      </c>
      <c r="K845" s="10" t="s">
        <v>1429</v>
      </c>
      <c r="L845" s="37" t="s">
        <v>2635</v>
      </c>
      <c r="M845" s="36" t="s">
        <v>2408</v>
      </c>
      <c r="N845" s="36" t="s">
        <v>2428</v>
      </c>
      <c r="O845" s="59">
        <v>6.1780821917808222</v>
      </c>
      <c r="P845" s="57" t="s">
        <v>2948</v>
      </c>
      <c r="Q845" t="s">
        <v>2968</v>
      </c>
    </row>
    <row r="846" spans="1:18" ht="19.149999999999999" customHeight="1" x14ac:dyDescent="0.25">
      <c r="A846" s="10">
        <v>845</v>
      </c>
      <c r="B846" s="10" t="s">
        <v>1436</v>
      </c>
      <c r="C846" s="10" t="s">
        <v>278</v>
      </c>
      <c r="D846" s="10" t="s">
        <v>12</v>
      </c>
      <c r="E846" s="10" t="s">
        <v>13</v>
      </c>
      <c r="F846" s="10" t="s">
        <v>51</v>
      </c>
      <c r="G846" s="11" t="s">
        <v>1437</v>
      </c>
      <c r="H846" s="11">
        <v>39549</v>
      </c>
      <c r="I846" s="50" t="s">
        <v>2929</v>
      </c>
      <c r="J846" s="12" t="s">
        <v>588</v>
      </c>
      <c r="K846" s="10" t="s">
        <v>697</v>
      </c>
      <c r="L846" s="15" t="s">
        <v>2529</v>
      </c>
      <c r="M846" s="40" t="s">
        <v>2905</v>
      </c>
      <c r="N846" s="36" t="s">
        <v>2428</v>
      </c>
      <c r="O846" s="59">
        <v>9.3013698630136989</v>
      </c>
      <c r="P846" s="57" t="s">
        <v>2949</v>
      </c>
      <c r="Q846" t="s">
        <v>2961</v>
      </c>
    </row>
    <row r="847" spans="1:18" ht="19.149999999999999" customHeight="1" x14ac:dyDescent="0.25">
      <c r="A847" s="10">
        <v>846</v>
      </c>
      <c r="B847" s="38" t="s">
        <v>2809</v>
      </c>
      <c r="C847" s="10" t="s">
        <v>1438</v>
      </c>
      <c r="D847" s="10" t="s">
        <v>820</v>
      </c>
      <c r="E847" s="10" t="s">
        <v>13</v>
      </c>
      <c r="F847" s="10" t="s">
        <v>223</v>
      </c>
      <c r="G847" s="11" t="s">
        <v>1439</v>
      </c>
      <c r="H847" s="11">
        <v>38777</v>
      </c>
      <c r="I847" s="50" t="s">
        <v>2929</v>
      </c>
      <c r="J847" s="12" t="s">
        <v>588</v>
      </c>
      <c r="K847" s="10" t="s">
        <v>223</v>
      </c>
      <c r="L847" s="15" t="s">
        <v>1139</v>
      </c>
      <c r="M847" s="40" t="s">
        <v>2902</v>
      </c>
      <c r="N847" s="13" t="s">
        <v>2427</v>
      </c>
      <c r="O847" s="59">
        <v>11.416438356164383</v>
      </c>
      <c r="P847" s="57" t="s">
        <v>2949</v>
      </c>
      <c r="Q847" t="s">
        <v>2960</v>
      </c>
      <c r="R847">
        <v>2</v>
      </c>
    </row>
    <row r="848" spans="1:18" ht="19.149999999999999" customHeight="1" x14ac:dyDescent="0.25">
      <c r="A848" s="10">
        <v>847</v>
      </c>
      <c r="B848" s="10" t="s">
        <v>963</v>
      </c>
      <c r="C848" s="10" t="s">
        <v>1440</v>
      </c>
      <c r="D848" s="10" t="s">
        <v>1441</v>
      </c>
      <c r="E848" s="10" t="s">
        <v>13</v>
      </c>
      <c r="F848" s="10" t="s">
        <v>911</v>
      </c>
      <c r="G848" s="11" t="s">
        <v>1442</v>
      </c>
      <c r="H848" s="11">
        <v>38040</v>
      </c>
      <c r="I848" s="50" t="s">
        <v>2929</v>
      </c>
      <c r="J848" s="12" t="s">
        <v>21</v>
      </c>
      <c r="K848" s="10" t="s">
        <v>913</v>
      </c>
      <c r="L848" s="37" t="s">
        <v>2426</v>
      </c>
      <c r="M848" s="36" t="s">
        <v>2412</v>
      </c>
      <c r="N848" s="13" t="s">
        <v>2427</v>
      </c>
      <c r="O848" s="59">
        <v>13.435616438356165</v>
      </c>
      <c r="P848" s="57" t="s">
        <v>2949</v>
      </c>
      <c r="Q848" t="s">
        <v>2960</v>
      </c>
      <c r="R848">
        <v>2</v>
      </c>
    </row>
    <row r="849" spans="1:18" ht="19.149999999999999" customHeight="1" x14ac:dyDescent="0.25">
      <c r="A849" s="10">
        <v>848</v>
      </c>
      <c r="B849" s="10" t="s">
        <v>963</v>
      </c>
      <c r="C849" s="10" t="s">
        <v>1440</v>
      </c>
      <c r="D849" s="10" t="s">
        <v>1441</v>
      </c>
      <c r="E849" s="10" t="s">
        <v>13</v>
      </c>
      <c r="F849" s="10" t="s">
        <v>911</v>
      </c>
      <c r="G849" s="11" t="s">
        <v>1442</v>
      </c>
      <c r="H849" s="11">
        <v>38040</v>
      </c>
      <c r="I849" s="50" t="s">
        <v>2929</v>
      </c>
      <c r="J849" s="12" t="s">
        <v>588</v>
      </c>
      <c r="K849" s="10" t="s">
        <v>913</v>
      </c>
      <c r="L849" s="37" t="s">
        <v>2426</v>
      </c>
      <c r="M849" s="36" t="s">
        <v>2412</v>
      </c>
      <c r="N849" s="13" t="s">
        <v>2427</v>
      </c>
      <c r="O849" s="59">
        <v>13.435616438356165</v>
      </c>
      <c r="P849" s="57" t="s">
        <v>2949</v>
      </c>
      <c r="Q849" t="s">
        <v>2960</v>
      </c>
      <c r="R849">
        <v>2</v>
      </c>
    </row>
    <row r="850" spans="1:18" ht="19.149999999999999" customHeight="1" x14ac:dyDescent="0.25">
      <c r="A850" s="10">
        <v>849</v>
      </c>
      <c r="B850" s="10" t="s">
        <v>1443</v>
      </c>
      <c r="C850" s="10" t="s">
        <v>1444</v>
      </c>
      <c r="D850" s="10" t="s">
        <v>1445</v>
      </c>
      <c r="E850" s="10" t="s">
        <v>13</v>
      </c>
      <c r="F850" s="10" t="s">
        <v>34</v>
      </c>
      <c r="G850" s="11" t="s">
        <v>1446</v>
      </c>
      <c r="H850" s="11">
        <v>41898</v>
      </c>
      <c r="I850" s="50" t="s">
        <v>2929</v>
      </c>
      <c r="J850" s="12" t="s">
        <v>588</v>
      </c>
      <c r="K850" s="10" t="s">
        <v>1447</v>
      </c>
      <c r="L850" s="20" t="s">
        <v>2420</v>
      </c>
      <c r="M850" s="19" t="s">
        <v>2408</v>
      </c>
      <c r="N850" s="36" t="s">
        <v>2428</v>
      </c>
      <c r="O850" s="59">
        <v>2.8657534246575342</v>
      </c>
      <c r="P850" s="57" t="s">
        <v>2947</v>
      </c>
      <c r="Q850" t="s">
        <v>2960</v>
      </c>
      <c r="R850">
        <v>1</v>
      </c>
    </row>
    <row r="851" spans="1:18" ht="19.149999999999999" customHeight="1" x14ac:dyDescent="0.25">
      <c r="A851" s="10">
        <v>850</v>
      </c>
      <c r="B851" s="27" t="s">
        <v>2657</v>
      </c>
      <c r="C851" s="10" t="s">
        <v>1449</v>
      </c>
      <c r="D851" s="10" t="s">
        <v>205</v>
      </c>
      <c r="E851" s="10" t="s">
        <v>13</v>
      </c>
      <c r="F851" s="10" t="s">
        <v>303</v>
      </c>
      <c r="G851" s="11" t="s">
        <v>827</v>
      </c>
      <c r="H851" s="11">
        <v>42874</v>
      </c>
      <c r="I851" s="47" t="s">
        <v>2928</v>
      </c>
      <c r="J851" s="12" t="s">
        <v>730</v>
      </c>
      <c r="K851" s="10" t="s">
        <v>303</v>
      </c>
      <c r="L851" s="15" t="s">
        <v>1448</v>
      </c>
      <c r="M851" s="25" t="s">
        <v>2408</v>
      </c>
      <c r="N851" s="13" t="s">
        <v>2427</v>
      </c>
      <c r="O851" s="59">
        <v>0.19178082191780821</v>
      </c>
      <c r="P851" s="57" t="s">
        <v>2946</v>
      </c>
      <c r="Q851" t="s">
        <v>2960</v>
      </c>
      <c r="R851">
        <v>1</v>
      </c>
    </row>
    <row r="852" spans="1:18" ht="19.149999999999999" customHeight="1" x14ac:dyDescent="0.25">
      <c r="A852" s="10">
        <v>851</v>
      </c>
      <c r="B852" s="10" t="s">
        <v>1448</v>
      </c>
      <c r="C852" s="10" t="s">
        <v>1449</v>
      </c>
      <c r="D852" s="10" t="s">
        <v>205</v>
      </c>
      <c r="E852" s="10" t="s">
        <v>13</v>
      </c>
      <c r="F852" s="10" t="s">
        <v>303</v>
      </c>
      <c r="G852" s="11" t="s">
        <v>827</v>
      </c>
      <c r="H852" s="11">
        <v>42874</v>
      </c>
      <c r="I852" s="47" t="s">
        <v>2928</v>
      </c>
      <c r="J852" s="12" t="s">
        <v>730</v>
      </c>
      <c r="K852" s="10" t="s">
        <v>303</v>
      </c>
      <c r="L852" s="15" t="s">
        <v>1448</v>
      </c>
      <c r="M852" s="25" t="s">
        <v>2408</v>
      </c>
      <c r="N852" s="13" t="s">
        <v>2427</v>
      </c>
      <c r="O852" s="59">
        <v>0.19178082191780821</v>
      </c>
      <c r="P852" s="57" t="s">
        <v>2946</v>
      </c>
      <c r="Q852" t="s">
        <v>2960</v>
      </c>
      <c r="R852">
        <v>1</v>
      </c>
    </row>
    <row r="853" spans="1:18" ht="19.149999999999999" customHeight="1" x14ac:dyDescent="0.25">
      <c r="A853" s="10">
        <v>852</v>
      </c>
      <c r="B853" s="10" t="s">
        <v>1450</v>
      </c>
      <c r="C853" s="10" t="s">
        <v>1451</v>
      </c>
      <c r="D853" s="10" t="s">
        <v>1452</v>
      </c>
      <c r="E853" s="10" t="s">
        <v>13</v>
      </c>
      <c r="F853" s="10" t="s">
        <v>34</v>
      </c>
      <c r="G853" s="11" t="s">
        <v>1453</v>
      </c>
      <c r="H853" s="11">
        <v>42816</v>
      </c>
      <c r="I853" s="47" t="s">
        <v>2928</v>
      </c>
      <c r="J853" s="12" t="s">
        <v>700</v>
      </c>
      <c r="K853" s="10" t="s">
        <v>258</v>
      </c>
      <c r="L853" s="15" t="s">
        <v>2516</v>
      </c>
      <c r="M853" s="13" t="s">
        <v>2419</v>
      </c>
      <c r="N853" s="13" t="s">
        <v>2432</v>
      </c>
      <c r="O853" s="59">
        <v>0.35068493150684932</v>
      </c>
      <c r="P853" s="57" t="s">
        <v>2946</v>
      </c>
      <c r="Q853" t="s">
        <v>2960</v>
      </c>
      <c r="R853">
        <v>2</v>
      </c>
    </row>
    <row r="854" spans="1:18" ht="19.149999999999999" customHeight="1" x14ac:dyDescent="0.25">
      <c r="A854" s="10">
        <v>853</v>
      </c>
      <c r="B854" s="10" t="s">
        <v>1454</v>
      </c>
      <c r="C854" s="10" t="s">
        <v>1455</v>
      </c>
      <c r="D854" s="10" t="s">
        <v>1456</v>
      </c>
      <c r="E854" s="10" t="s">
        <v>13</v>
      </c>
      <c r="F854" s="10" t="s">
        <v>82</v>
      </c>
      <c r="G854" s="11" t="s">
        <v>1457</v>
      </c>
      <c r="H854" s="11">
        <v>42559</v>
      </c>
      <c r="I854" s="50" t="s">
        <v>2929</v>
      </c>
      <c r="J854" s="12" t="s">
        <v>588</v>
      </c>
      <c r="K854" s="10" t="s">
        <v>82</v>
      </c>
      <c r="L854" s="37" t="s">
        <v>2840</v>
      </c>
      <c r="M854" s="36" t="s">
        <v>2408</v>
      </c>
      <c r="N854" s="36" t="s">
        <v>2428</v>
      </c>
      <c r="O854" s="59">
        <v>1.0547945205479452</v>
      </c>
      <c r="P854" s="57" t="s">
        <v>2947</v>
      </c>
      <c r="Q854" t="s">
        <v>2960</v>
      </c>
      <c r="R854">
        <v>1</v>
      </c>
    </row>
    <row r="855" spans="1:18" ht="19.149999999999999" customHeight="1" x14ac:dyDescent="0.25">
      <c r="A855" s="10">
        <v>854</v>
      </c>
      <c r="B855" s="38" t="s">
        <v>2811</v>
      </c>
      <c r="C855" s="10" t="s">
        <v>1458</v>
      </c>
      <c r="D855" s="10" t="s">
        <v>1459</v>
      </c>
      <c r="E855" s="10" t="s">
        <v>13</v>
      </c>
      <c r="F855" s="10" t="s">
        <v>437</v>
      </c>
      <c r="G855" s="11" t="s">
        <v>1158</v>
      </c>
      <c r="H855" s="11">
        <v>42432</v>
      </c>
      <c r="I855" s="47" t="s">
        <v>2928</v>
      </c>
      <c r="J855" s="12" t="s">
        <v>1159</v>
      </c>
      <c r="K855" s="10" t="s">
        <v>437</v>
      </c>
      <c r="L855" s="20" t="s">
        <v>2453</v>
      </c>
      <c r="M855" s="13" t="s">
        <v>2553</v>
      </c>
      <c r="N855" s="13" t="s">
        <v>2432</v>
      </c>
      <c r="O855" s="59">
        <v>1.4027397260273973</v>
      </c>
      <c r="P855" s="57" t="s">
        <v>2946</v>
      </c>
      <c r="Q855" t="s">
        <v>2960</v>
      </c>
      <c r="R855">
        <v>2</v>
      </c>
    </row>
    <row r="856" spans="1:18" ht="19.149999999999999" customHeight="1" x14ac:dyDescent="0.25">
      <c r="A856" s="10">
        <v>855</v>
      </c>
      <c r="B856" s="10" t="s">
        <v>894</v>
      </c>
      <c r="C856" s="10" t="s">
        <v>1458</v>
      </c>
      <c r="D856" s="10" t="s">
        <v>1459</v>
      </c>
      <c r="E856" s="10" t="s">
        <v>13</v>
      </c>
      <c r="F856" s="10" t="s">
        <v>437</v>
      </c>
      <c r="G856" s="11" t="s">
        <v>1158</v>
      </c>
      <c r="H856" s="11">
        <v>42432</v>
      </c>
      <c r="I856" s="47" t="s">
        <v>2928</v>
      </c>
      <c r="J856" s="12" t="s">
        <v>1159</v>
      </c>
      <c r="K856" s="10" t="s">
        <v>437</v>
      </c>
      <c r="L856" s="20" t="s">
        <v>2453</v>
      </c>
      <c r="M856" s="13" t="s">
        <v>2553</v>
      </c>
      <c r="N856" s="13" t="s">
        <v>2432</v>
      </c>
      <c r="O856" s="59">
        <v>1.4027397260273973</v>
      </c>
      <c r="P856" s="57" t="s">
        <v>2946</v>
      </c>
      <c r="Q856" t="s">
        <v>2960</v>
      </c>
      <c r="R856">
        <v>2</v>
      </c>
    </row>
    <row r="857" spans="1:18" ht="19.149999999999999" customHeight="1" x14ac:dyDescent="0.25">
      <c r="A857" s="10">
        <v>856</v>
      </c>
      <c r="B857" s="10" t="s">
        <v>1460</v>
      </c>
      <c r="C857" s="10" t="s">
        <v>1461</v>
      </c>
      <c r="D857" s="10" t="s">
        <v>1462</v>
      </c>
      <c r="E857" s="10" t="s">
        <v>13</v>
      </c>
      <c r="F857" s="10" t="s">
        <v>34</v>
      </c>
      <c r="G857" s="11" t="s">
        <v>1315</v>
      </c>
      <c r="H857" s="11">
        <v>40795</v>
      </c>
      <c r="I857" s="50" t="s">
        <v>2929</v>
      </c>
      <c r="J857" s="12" t="s">
        <v>588</v>
      </c>
      <c r="K857" s="10" t="s">
        <v>34</v>
      </c>
      <c r="L857" s="15" t="str">
        <f>B857</f>
        <v>血小板恒温振荡保存箱</v>
      </c>
      <c r="M857" s="31" t="s">
        <v>2419</v>
      </c>
      <c r="N857" s="13" t="s">
        <v>2427</v>
      </c>
      <c r="O857" s="59">
        <v>5.8876712328767127</v>
      </c>
      <c r="P857" s="57" t="s">
        <v>2948</v>
      </c>
      <c r="Q857" t="s">
        <v>2960</v>
      </c>
      <c r="R857">
        <v>2</v>
      </c>
    </row>
    <row r="858" spans="1:18" ht="19.149999999999999" customHeight="1" x14ac:dyDescent="0.25">
      <c r="A858" s="10">
        <v>857</v>
      </c>
      <c r="B858" s="10" t="s">
        <v>1386</v>
      </c>
      <c r="C858" s="10" t="s">
        <v>1369</v>
      </c>
      <c r="D858" s="10" t="s">
        <v>1039</v>
      </c>
      <c r="E858" s="10" t="s">
        <v>13</v>
      </c>
      <c r="F858" s="10" t="s">
        <v>268</v>
      </c>
      <c r="G858" s="11" t="s">
        <v>488</v>
      </c>
      <c r="H858" s="11">
        <v>40780</v>
      </c>
      <c r="I858" s="50" t="s">
        <v>2929</v>
      </c>
      <c r="J858" s="12" t="s">
        <v>21</v>
      </c>
      <c r="K858" s="10" t="s">
        <v>268</v>
      </c>
      <c r="L858" s="37" t="s">
        <v>2635</v>
      </c>
      <c r="M858" s="36" t="s">
        <v>2408</v>
      </c>
      <c r="N858" s="36" t="s">
        <v>2428</v>
      </c>
      <c r="O858" s="59">
        <v>5.9287671232876713</v>
      </c>
      <c r="P858" s="57" t="s">
        <v>2948</v>
      </c>
      <c r="Q858" t="s">
        <v>2968</v>
      </c>
    </row>
    <row r="859" spans="1:18" ht="19.149999999999999" customHeight="1" x14ac:dyDescent="0.25">
      <c r="A859" s="10">
        <v>858</v>
      </c>
      <c r="B859" s="10" t="s">
        <v>811</v>
      </c>
      <c r="C859" s="10" t="s">
        <v>1463</v>
      </c>
      <c r="D859" s="10" t="s">
        <v>1099</v>
      </c>
      <c r="E859" s="10" t="s">
        <v>13</v>
      </c>
      <c r="F859" s="10" t="s">
        <v>78</v>
      </c>
      <c r="G859" s="11" t="s">
        <v>626</v>
      </c>
      <c r="H859" s="11">
        <v>39615</v>
      </c>
      <c r="I859" s="50" t="s">
        <v>2929</v>
      </c>
      <c r="J859" s="12" t="s">
        <v>588</v>
      </c>
      <c r="K859" s="10" t="s">
        <v>78</v>
      </c>
      <c r="L859" s="15" t="s">
        <v>2621</v>
      </c>
      <c r="M859" s="13" t="s">
        <v>2408</v>
      </c>
      <c r="N859" s="36" t="s">
        <v>2428</v>
      </c>
      <c r="O859" s="59">
        <v>9.1205479452054803</v>
      </c>
      <c r="P859" s="57" t="s">
        <v>2949</v>
      </c>
      <c r="Q859" t="s">
        <v>2960</v>
      </c>
      <c r="R859">
        <v>1</v>
      </c>
    </row>
    <row r="860" spans="1:18" ht="19.149999999999999" customHeight="1" x14ac:dyDescent="0.25">
      <c r="A860" s="10">
        <v>859</v>
      </c>
      <c r="B860" s="10" t="s">
        <v>811</v>
      </c>
      <c r="C860" s="10" t="s">
        <v>1464</v>
      </c>
      <c r="D860" s="10" t="s">
        <v>1099</v>
      </c>
      <c r="E860" s="10" t="s">
        <v>13</v>
      </c>
      <c r="F860" s="10" t="s">
        <v>133</v>
      </c>
      <c r="G860" s="11" t="s">
        <v>1465</v>
      </c>
      <c r="H860" s="11">
        <v>38614</v>
      </c>
      <c r="I860" s="50" t="s">
        <v>2929</v>
      </c>
      <c r="J860" s="12" t="s">
        <v>588</v>
      </c>
      <c r="K860" s="10" t="s">
        <v>133</v>
      </c>
      <c r="L860" s="15" t="s">
        <v>2621</v>
      </c>
      <c r="M860" s="13" t="s">
        <v>2408</v>
      </c>
      <c r="N860" s="36" t="s">
        <v>2428</v>
      </c>
      <c r="O860" s="59">
        <v>11.863013698630137</v>
      </c>
      <c r="P860" s="57" t="s">
        <v>2949</v>
      </c>
      <c r="Q860" t="s">
        <v>2960</v>
      </c>
      <c r="R860">
        <v>1</v>
      </c>
    </row>
    <row r="861" spans="1:18" ht="19.149999999999999" customHeight="1" x14ac:dyDescent="0.25">
      <c r="A861" s="10">
        <v>860</v>
      </c>
      <c r="B861" s="10" t="s">
        <v>842</v>
      </c>
      <c r="C861" s="10" t="s">
        <v>1413</v>
      </c>
      <c r="D861" s="10" t="s">
        <v>820</v>
      </c>
      <c r="E861" s="10" t="s">
        <v>13</v>
      </c>
      <c r="F861" s="10" t="s">
        <v>908</v>
      </c>
      <c r="G861" s="11" t="s">
        <v>1466</v>
      </c>
      <c r="H861" s="11">
        <v>37589</v>
      </c>
      <c r="I861" s="50" t="s">
        <v>2929</v>
      </c>
      <c r="J861" s="12" t="s">
        <v>588</v>
      </c>
      <c r="K861" s="10" t="s">
        <v>908</v>
      </c>
      <c r="L861" s="37" t="s">
        <v>2414</v>
      </c>
      <c r="M861" s="36" t="s">
        <v>2412</v>
      </c>
      <c r="N861" s="13" t="s">
        <v>2432</v>
      </c>
      <c r="O861" s="59">
        <v>14.671232876712329</v>
      </c>
      <c r="P861" s="57" t="s">
        <v>2949</v>
      </c>
      <c r="Q861" t="s">
        <v>2960</v>
      </c>
      <c r="R861">
        <v>2</v>
      </c>
    </row>
    <row r="862" spans="1:18" ht="19.149999999999999" customHeight="1" x14ac:dyDescent="0.25">
      <c r="A862" s="10">
        <v>861</v>
      </c>
      <c r="B862" s="38" t="s">
        <v>2808</v>
      </c>
      <c r="C862" s="10" t="s">
        <v>1378</v>
      </c>
      <c r="D862" s="10" t="s">
        <v>1379</v>
      </c>
      <c r="E862" s="10" t="s">
        <v>13</v>
      </c>
      <c r="F862" s="10" t="s">
        <v>253</v>
      </c>
      <c r="G862" s="11" t="s">
        <v>1097</v>
      </c>
      <c r="H862" s="11">
        <v>41058</v>
      </c>
      <c r="I862" s="50" t="s">
        <v>2929</v>
      </c>
      <c r="J862" s="12" t="s">
        <v>588</v>
      </c>
      <c r="K862" s="10" t="s">
        <v>253</v>
      </c>
      <c r="L862" s="15" t="s">
        <v>1377</v>
      </c>
      <c r="M862" s="36" t="s">
        <v>2553</v>
      </c>
      <c r="N862" s="13" t="s">
        <v>2432</v>
      </c>
      <c r="O862" s="59">
        <v>5.1671232876712327</v>
      </c>
      <c r="P862" s="57" t="s">
        <v>2948</v>
      </c>
      <c r="Q862" t="s">
        <v>2960</v>
      </c>
      <c r="R862">
        <v>2</v>
      </c>
    </row>
    <row r="863" spans="1:18" ht="19.149999999999999" customHeight="1" x14ac:dyDescent="0.25">
      <c r="A863" s="10">
        <v>862</v>
      </c>
      <c r="B863" s="10" t="s">
        <v>1377</v>
      </c>
      <c r="C863" s="10" t="s">
        <v>1378</v>
      </c>
      <c r="D863" s="10" t="s">
        <v>1379</v>
      </c>
      <c r="E863" s="10" t="s">
        <v>13</v>
      </c>
      <c r="F863" s="10" t="s">
        <v>253</v>
      </c>
      <c r="G863" s="11" t="s">
        <v>1097</v>
      </c>
      <c r="H863" s="11">
        <v>41058</v>
      </c>
      <c r="I863" s="50" t="s">
        <v>2929</v>
      </c>
      <c r="J863" s="12" t="s">
        <v>588</v>
      </c>
      <c r="K863" s="10" t="s">
        <v>253</v>
      </c>
      <c r="L863" s="15" t="s">
        <v>1377</v>
      </c>
      <c r="M863" s="36" t="s">
        <v>2553</v>
      </c>
      <c r="N863" s="13" t="s">
        <v>2432</v>
      </c>
      <c r="O863" s="59">
        <v>5.1671232876712327</v>
      </c>
      <c r="P863" s="57" t="s">
        <v>2948</v>
      </c>
      <c r="Q863" t="s">
        <v>2960</v>
      </c>
      <c r="R863">
        <v>2</v>
      </c>
    </row>
    <row r="864" spans="1:18" ht="19.149999999999999" customHeight="1" x14ac:dyDescent="0.25">
      <c r="A864" s="10">
        <v>863</v>
      </c>
      <c r="B864" s="10" t="s">
        <v>1377</v>
      </c>
      <c r="C864" s="10" t="s">
        <v>1378</v>
      </c>
      <c r="D864" s="10" t="s">
        <v>1379</v>
      </c>
      <c r="E864" s="10" t="s">
        <v>13</v>
      </c>
      <c r="F864" s="10" t="s">
        <v>253</v>
      </c>
      <c r="G864" s="11" t="s">
        <v>1097</v>
      </c>
      <c r="H864" s="11">
        <v>41058</v>
      </c>
      <c r="I864" s="50" t="s">
        <v>2929</v>
      </c>
      <c r="J864" s="12" t="s">
        <v>588</v>
      </c>
      <c r="K864" s="10" t="s">
        <v>253</v>
      </c>
      <c r="L864" s="15" t="s">
        <v>1377</v>
      </c>
      <c r="M864" s="36" t="s">
        <v>2553</v>
      </c>
      <c r="N864" s="13" t="s">
        <v>2432</v>
      </c>
      <c r="O864" s="59">
        <v>5.1671232876712327</v>
      </c>
      <c r="P864" s="57" t="s">
        <v>2948</v>
      </c>
      <c r="Q864" t="s">
        <v>2960</v>
      </c>
      <c r="R864">
        <v>2</v>
      </c>
    </row>
    <row r="865" spans="1:18" ht="19.149999999999999" customHeight="1" x14ac:dyDescent="0.25">
      <c r="A865" s="10">
        <v>864</v>
      </c>
      <c r="B865" s="10" t="s">
        <v>1467</v>
      </c>
      <c r="C865" s="10" t="s">
        <v>1468</v>
      </c>
      <c r="D865" s="10" t="s">
        <v>1469</v>
      </c>
      <c r="E865" s="10" t="s">
        <v>13</v>
      </c>
      <c r="F865" s="10" t="s">
        <v>78</v>
      </c>
      <c r="G865" s="11" t="s">
        <v>1465</v>
      </c>
      <c r="H865" s="11">
        <v>38614</v>
      </c>
      <c r="I865" s="50" t="s">
        <v>2929</v>
      </c>
      <c r="J865" s="12" t="s">
        <v>588</v>
      </c>
      <c r="K865" s="10" t="s">
        <v>78</v>
      </c>
      <c r="L865" s="15" t="s">
        <v>2615</v>
      </c>
      <c r="M865" s="13" t="s">
        <v>2408</v>
      </c>
      <c r="N865" s="36" t="s">
        <v>2428</v>
      </c>
      <c r="O865" s="59">
        <v>11.863013698630137</v>
      </c>
      <c r="P865" s="57" t="s">
        <v>2949</v>
      </c>
      <c r="Q865" t="s">
        <v>2968</v>
      </c>
    </row>
    <row r="866" spans="1:18" ht="19.149999999999999" customHeight="1" x14ac:dyDescent="0.25">
      <c r="A866" s="10">
        <v>865</v>
      </c>
      <c r="B866" s="10" t="s">
        <v>1386</v>
      </c>
      <c r="C866" s="10" t="s">
        <v>1435</v>
      </c>
      <c r="D866" s="10" t="s">
        <v>1039</v>
      </c>
      <c r="E866" s="10" t="s">
        <v>13</v>
      </c>
      <c r="F866" s="10" t="s">
        <v>1224</v>
      </c>
      <c r="G866" s="11" t="s">
        <v>827</v>
      </c>
      <c r="H866" s="11">
        <v>42874</v>
      </c>
      <c r="I866" s="47" t="s">
        <v>2928</v>
      </c>
      <c r="J866" s="12" t="s">
        <v>1470</v>
      </c>
      <c r="K866" s="10" t="s">
        <v>1224</v>
      </c>
      <c r="L866" s="37" t="s">
        <v>2635</v>
      </c>
      <c r="M866" s="36" t="s">
        <v>2408</v>
      </c>
      <c r="N866" s="36" t="s">
        <v>2428</v>
      </c>
      <c r="O866" s="59">
        <v>0.19178082191780821</v>
      </c>
      <c r="P866" s="57" t="s">
        <v>2946</v>
      </c>
      <c r="Q866" t="s">
        <v>2968</v>
      </c>
    </row>
    <row r="867" spans="1:18" ht="19.149999999999999" customHeight="1" x14ac:dyDescent="0.25">
      <c r="A867" s="10">
        <v>866</v>
      </c>
      <c r="B867" s="10" t="s">
        <v>1386</v>
      </c>
      <c r="C867" s="10" t="s">
        <v>1435</v>
      </c>
      <c r="D867" s="10" t="s">
        <v>1039</v>
      </c>
      <c r="E867" s="10" t="s">
        <v>13</v>
      </c>
      <c r="F867" s="10" t="s">
        <v>223</v>
      </c>
      <c r="G867" s="11" t="s">
        <v>232</v>
      </c>
      <c r="H867" s="11">
        <v>42606</v>
      </c>
      <c r="I867" s="47" t="s">
        <v>2928</v>
      </c>
      <c r="J867" s="12" t="s">
        <v>1472</v>
      </c>
      <c r="K867" s="10" t="s">
        <v>223</v>
      </c>
      <c r="L867" s="37" t="s">
        <v>2635</v>
      </c>
      <c r="M867" s="36" t="s">
        <v>2408</v>
      </c>
      <c r="N867" s="36" t="s">
        <v>2428</v>
      </c>
      <c r="O867" s="59">
        <v>0.92602739726027394</v>
      </c>
      <c r="P867" s="57" t="s">
        <v>2946</v>
      </c>
      <c r="Q867" t="s">
        <v>2968</v>
      </c>
    </row>
    <row r="868" spans="1:18" ht="19.149999999999999" customHeight="1" x14ac:dyDescent="0.25">
      <c r="A868" s="10">
        <v>867</v>
      </c>
      <c r="B868" s="10" t="s">
        <v>1386</v>
      </c>
      <c r="C868" s="10" t="s">
        <v>1435</v>
      </c>
      <c r="D868" s="10" t="s">
        <v>1039</v>
      </c>
      <c r="E868" s="10" t="s">
        <v>13</v>
      </c>
      <c r="F868" s="10" t="s">
        <v>151</v>
      </c>
      <c r="G868" s="11" t="s">
        <v>1273</v>
      </c>
      <c r="H868" s="11">
        <v>42123</v>
      </c>
      <c r="I868" s="50" t="s">
        <v>2929</v>
      </c>
      <c r="J868" s="12" t="s">
        <v>588</v>
      </c>
      <c r="K868" s="10" t="s">
        <v>151</v>
      </c>
      <c r="L868" s="26" t="s">
        <v>2635</v>
      </c>
      <c r="M868" s="25" t="s">
        <v>2408</v>
      </c>
      <c r="N868" s="36" t="s">
        <v>2428</v>
      </c>
      <c r="O868" s="59">
        <v>2.2493150684931509</v>
      </c>
      <c r="P868" s="57" t="s">
        <v>2947</v>
      </c>
      <c r="Q868" t="s">
        <v>2968</v>
      </c>
    </row>
    <row r="869" spans="1:18" ht="19.149999999999999" customHeight="1" x14ac:dyDescent="0.25">
      <c r="A869" s="10">
        <v>868</v>
      </c>
      <c r="B869" s="10" t="s">
        <v>1386</v>
      </c>
      <c r="C869" s="10" t="s">
        <v>1435</v>
      </c>
      <c r="D869" s="10" t="s">
        <v>1039</v>
      </c>
      <c r="E869" s="10" t="s">
        <v>13</v>
      </c>
      <c r="F869" s="10" t="s">
        <v>151</v>
      </c>
      <c r="G869" s="11" t="s">
        <v>1273</v>
      </c>
      <c r="H869" s="11">
        <v>42123</v>
      </c>
      <c r="I869" s="50" t="s">
        <v>2929</v>
      </c>
      <c r="J869" s="12" t="s">
        <v>588</v>
      </c>
      <c r="K869" s="10" t="s">
        <v>151</v>
      </c>
      <c r="L869" s="26" t="s">
        <v>2635</v>
      </c>
      <c r="M869" s="25" t="s">
        <v>2408</v>
      </c>
      <c r="N869" s="36" t="s">
        <v>2428</v>
      </c>
      <c r="O869" s="59">
        <v>2.2493150684931509</v>
      </c>
      <c r="P869" s="57" t="s">
        <v>2947</v>
      </c>
      <c r="Q869" t="s">
        <v>2968</v>
      </c>
    </row>
    <row r="870" spans="1:18" ht="19.149999999999999" customHeight="1" x14ac:dyDescent="0.25">
      <c r="A870" s="10">
        <v>869</v>
      </c>
      <c r="B870" s="10" t="s">
        <v>1386</v>
      </c>
      <c r="C870" s="10" t="s">
        <v>1435</v>
      </c>
      <c r="D870" s="10" t="s">
        <v>1039</v>
      </c>
      <c r="E870" s="10" t="s">
        <v>13</v>
      </c>
      <c r="F870" s="10" t="s">
        <v>151</v>
      </c>
      <c r="G870" s="11" t="s">
        <v>1273</v>
      </c>
      <c r="H870" s="11">
        <v>42123</v>
      </c>
      <c r="I870" s="50" t="s">
        <v>2929</v>
      </c>
      <c r="J870" s="12" t="s">
        <v>588</v>
      </c>
      <c r="K870" s="10" t="s">
        <v>151</v>
      </c>
      <c r="L870" s="26" t="s">
        <v>2635</v>
      </c>
      <c r="M870" s="25" t="s">
        <v>2408</v>
      </c>
      <c r="N870" s="36" t="s">
        <v>2428</v>
      </c>
      <c r="O870" s="59">
        <v>2.2493150684931509</v>
      </c>
      <c r="P870" s="57" t="s">
        <v>2947</v>
      </c>
      <c r="Q870" t="s">
        <v>2968</v>
      </c>
    </row>
    <row r="871" spans="1:18" ht="19.149999999999999" customHeight="1" x14ac:dyDescent="0.25">
      <c r="A871" s="10">
        <v>870</v>
      </c>
      <c r="B871" s="10" t="s">
        <v>1473</v>
      </c>
      <c r="C871" s="10" t="s">
        <v>1474</v>
      </c>
      <c r="D871" s="10" t="s">
        <v>1475</v>
      </c>
      <c r="E871" s="10" t="s">
        <v>13</v>
      </c>
      <c r="F871" s="10" t="s">
        <v>541</v>
      </c>
      <c r="G871" s="11" t="s">
        <v>394</v>
      </c>
      <c r="H871" s="11">
        <v>41823</v>
      </c>
      <c r="I871" s="50" t="s">
        <v>2929</v>
      </c>
      <c r="J871" s="12" t="s">
        <v>588</v>
      </c>
      <c r="K871" s="10" t="s">
        <v>541</v>
      </c>
      <c r="L871" s="37" t="s">
        <v>2755</v>
      </c>
      <c r="M871" s="36" t="s">
        <v>2412</v>
      </c>
      <c r="N871" s="13" t="s">
        <v>2427</v>
      </c>
      <c r="O871" s="59">
        <v>3.0712328767123287</v>
      </c>
      <c r="P871" s="57" t="s">
        <v>2948</v>
      </c>
      <c r="Q871" t="s">
        <v>2960</v>
      </c>
      <c r="R871">
        <v>2</v>
      </c>
    </row>
    <row r="872" spans="1:18" ht="19.149999999999999" customHeight="1" x14ac:dyDescent="0.25">
      <c r="A872" s="10">
        <v>871</v>
      </c>
      <c r="B872" s="10" t="s">
        <v>1473</v>
      </c>
      <c r="C872" s="10" t="s">
        <v>1474</v>
      </c>
      <c r="D872" s="10" t="s">
        <v>1475</v>
      </c>
      <c r="E872" s="10" t="s">
        <v>13</v>
      </c>
      <c r="F872" s="10" t="s">
        <v>541</v>
      </c>
      <c r="G872" s="11" t="s">
        <v>394</v>
      </c>
      <c r="H872" s="11">
        <v>41823</v>
      </c>
      <c r="I872" s="50" t="s">
        <v>2929</v>
      </c>
      <c r="J872" s="12" t="s">
        <v>21</v>
      </c>
      <c r="K872" s="10" t="s">
        <v>541</v>
      </c>
      <c r="L872" s="37" t="s">
        <v>2755</v>
      </c>
      <c r="M872" s="36" t="s">
        <v>2412</v>
      </c>
      <c r="N872" s="13" t="s">
        <v>2427</v>
      </c>
      <c r="O872" s="59">
        <v>3.0712328767123287</v>
      </c>
      <c r="P872" s="57" t="s">
        <v>2948</v>
      </c>
      <c r="Q872" t="s">
        <v>2960</v>
      </c>
      <c r="R872">
        <v>2</v>
      </c>
    </row>
    <row r="873" spans="1:18" ht="19.149999999999999" customHeight="1" x14ac:dyDescent="0.25">
      <c r="A873" s="10">
        <v>872</v>
      </c>
      <c r="B873" s="10" t="s">
        <v>1386</v>
      </c>
      <c r="C873" s="10" t="s">
        <v>1435</v>
      </c>
      <c r="D873" s="10" t="s">
        <v>1039</v>
      </c>
      <c r="E873" s="10" t="s">
        <v>13</v>
      </c>
      <c r="F873" s="10" t="s">
        <v>292</v>
      </c>
      <c r="G873" s="11" t="s">
        <v>1476</v>
      </c>
      <c r="H873" s="11">
        <v>41786</v>
      </c>
      <c r="I873" s="50" t="s">
        <v>2929</v>
      </c>
      <c r="J873" s="12" t="s">
        <v>588</v>
      </c>
      <c r="K873" s="10" t="s">
        <v>292</v>
      </c>
      <c r="L873" s="37" t="s">
        <v>2635</v>
      </c>
      <c r="M873" s="36" t="s">
        <v>2408</v>
      </c>
      <c r="N873" s="36" t="s">
        <v>2428</v>
      </c>
      <c r="O873" s="59">
        <v>3.1726027397260275</v>
      </c>
      <c r="P873" s="57" t="s">
        <v>2948</v>
      </c>
      <c r="Q873" t="s">
        <v>2968</v>
      </c>
    </row>
    <row r="874" spans="1:18" ht="19.149999999999999" customHeight="1" x14ac:dyDescent="0.25">
      <c r="A874" s="10">
        <v>873</v>
      </c>
      <c r="B874" s="10" t="s">
        <v>1386</v>
      </c>
      <c r="C874" s="10" t="s">
        <v>1435</v>
      </c>
      <c r="D874" s="10" t="s">
        <v>1039</v>
      </c>
      <c r="E874" s="10" t="s">
        <v>13</v>
      </c>
      <c r="F874" s="10" t="s">
        <v>864</v>
      </c>
      <c r="G874" s="11" t="s">
        <v>1476</v>
      </c>
      <c r="H874" s="11">
        <v>41786</v>
      </c>
      <c r="I874" s="50" t="s">
        <v>2929</v>
      </c>
      <c r="J874" s="12" t="s">
        <v>588</v>
      </c>
      <c r="K874" s="10" t="s">
        <v>864</v>
      </c>
      <c r="L874" s="37" t="s">
        <v>2635</v>
      </c>
      <c r="M874" s="36" t="s">
        <v>2408</v>
      </c>
      <c r="N874" s="36" t="s">
        <v>2428</v>
      </c>
      <c r="O874" s="59">
        <v>3.1726027397260275</v>
      </c>
      <c r="P874" s="57" t="s">
        <v>2948</v>
      </c>
      <c r="Q874" t="s">
        <v>2968</v>
      </c>
    </row>
    <row r="875" spans="1:18" ht="19.149999999999999" customHeight="1" x14ac:dyDescent="0.25">
      <c r="A875" s="10">
        <v>874</v>
      </c>
      <c r="B875" s="10" t="s">
        <v>1386</v>
      </c>
      <c r="C875" s="10" t="s">
        <v>1435</v>
      </c>
      <c r="D875" s="10" t="s">
        <v>1039</v>
      </c>
      <c r="E875" s="10" t="s">
        <v>13</v>
      </c>
      <c r="F875" s="10" t="s">
        <v>223</v>
      </c>
      <c r="G875" s="11" t="s">
        <v>1477</v>
      </c>
      <c r="H875" s="11">
        <v>41684</v>
      </c>
      <c r="I875" s="50" t="s">
        <v>2929</v>
      </c>
      <c r="J875" s="12" t="s">
        <v>588</v>
      </c>
      <c r="K875" s="10" t="s">
        <v>223</v>
      </c>
      <c r="L875" s="37" t="s">
        <v>2635</v>
      </c>
      <c r="M875" s="36" t="s">
        <v>2408</v>
      </c>
      <c r="N875" s="36" t="s">
        <v>2428</v>
      </c>
      <c r="O875" s="59">
        <v>3.452054794520548</v>
      </c>
      <c r="P875" s="57" t="s">
        <v>2948</v>
      </c>
      <c r="Q875" t="s">
        <v>2968</v>
      </c>
    </row>
    <row r="876" spans="1:18" ht="19.149999999999999" customHeight="1" x14ac:dyDescent="0.25">
      <c r="A876" s="10">
        <v>875</v>
      </c>
      <c r="B876" s="10" t="s">
        <v>1386</v>
      </c>
      <c r="C876" s="10" t="s">
        <v>1435</v>
      </c>
      <c r="D876" s="10" t="s">
        <v>1039</v>
      </c>
      <c r="E876" s="10" t="s">
        <v>13</v>
      </c>
      <c r="F876" s="10" t="s">
        <v>1235</v>
      </c>
      <c r="G876" s="11" t="s">
        <v>1477</v>
      </c>
      <c r="H876" s="11">
        <v>41684</v>
      </c>
      <c r="I876" s="50" t="s">
        <v>2929</v>
      </c>
      <c r="J876" s="12" t="s">
        <v>588</v>
      </c>
      <c r="K876" s="10" t="s">
        <v>1478</v>
      </c>
      <c r="L876" s="37" t="s">
        <v>2635</v>
      </c>
      <c r="M876" s="36" t="s">
        <v>2408</v>
      </c>
      <c r="N876" s="36" t="s">
        <v>2428</v>
      </c>
      <c r="O876" s="59">
        <v>3.452054794520548</v>
      </c>
      <c r="P876" s="57" t="s">
        <v>2948</v>
      </c>
      <c r="Q876" t="s">
        <v>2968</v>
      </c>
    </row>
    <row r="877" spans="1:18" ht="19.149999999999999" customHeight="1" x14ac:dyDescent="0.25">
      <c r="A877" s="10">
        <v>876</v>
      </c>
      <c r="B877" s="10" t="s">
        <v>1386</v>
      </c>
      <c r="C877" s="10" t="s">
        <v>1405</v>
      </c>
      <c r="D877" s="10" t="s">
        <v>1039</v>
      </c>
      <c r="E877" s="10" t="s">
        <v>13</v>
      </c>
      <c r="F877" s="10" t="s">
        <v>82</v>
      </c>
      <c r="G877" s="11" t="s">
        <v>567</v>
      </c>
      <c r="H877" s="11">
        <v>41080</v>
      </c>
      <c r="I877" s="50" t="s">
        <v>2929</v>
      </c>
      <c r="J877" s="12" t="s">
        <v>21</v>
      </c>
      <c r="K877" s="10" t="s">
        <v>82</v>
      </c>
      <c r="L877" s="37" t="s">
        <v>2635</v>
      </c>
      <c r="M877" s="36" t="s">
        <v>2408</v>
      </c>
      <c r="N877" s="36" t="s">
        <v>2428</v>
      </c>
      <c r="O877" s="59">
        <v>5.1068493150684935</v>
      </c>
      <c r="P877" s="57" t="s">
        <v>2948</v>
      </c>
      <c r="Q877" t="s">
        <v>2968</v>
      </c>
    </row>
    <row r="878" spans="1:18" ht="19.149999999999999" customHeight="1" x14ac:dyDescent="0.25">
      <c r="A878" s="10">
        <v>877</v>
      </c>
      <c r="B878" s="10" t="s">
        <v>842</v>
      </c>
      <c r="C878" s="10" t="s">
        <v>1479</v>
      </c>
      <c r="D878" s="10" t="s">
        <v>820</v>
      </c>
      <c r="E878" s="10" t="s">
        <v>13</v>
      </c>
      <c r="F878" s="10" t="s">
        <v>223</v>
      </c>
      <c r="G878" s="11" t="s">
        <v>1480</v>
      </c>
      <c r="H878" s="11">
        <v>38085</v>
      </c>
      <c r="I878" s="50" t="s">
        <v>2929</v>
      </c>
      <c r="J878" s="12" t="s">
        <v>21</v>
      </c>
      <c r="K878" s="10" t="s">
        <v>223</v>
      </c>
      <c r="L878" s="37" t="s">
        <v>2414</v>
      </c>
      <c r="M878" s="36" t="s">
        <v>2412</v>
      </c>
      <c r="N878" s="13" t="s">
        <v>2432</v>
      </c>
      <c r="O878" s="59">
        <v>13.312328767123288</v>
      </c>
      <c r="P878" s="57" t="s">
        <v>2949</v>
      </c>
      <c r="Q878" t="s">
        <v>2960</v>
      </c>
      <c r="R878">
        <v>2</v>
      </c>
    </row>
    <row r="879" spans="1:18" ht="19.149999999999999" customHeight="1" x14ac:dyDescent="0.25">
      <c r="A879" s="10">
        <v>878</v>
      </c>
      <c r="B879" s="10" t="s">
        <v>842</v>
      </c>
      <c r="C879" s="10" t="s">
        <v>1413</v>
      </c>
      <c r="D879" s="10" t="s">
        <v>820</v>
      </c>
      <c r="E879" s="10" t="s">
        <v>13</v>
      </c>
      <c r="F879" s="10" t="s">
        <v>154</v>
      </c>
      <c r="G879" s="11" t="s">
        <v>1481</v>
      </c>
      <c r="H879" s="11">
        <v>37672</v>
      </c>
      <c r="I879" s="50" t="s">
        <v>2929</v>
      </c>
      <c r="J879" s="12" t="s">
        <v>21</v>
      </c>
      <c r="K879" s="10" t="s">
        <v>154</v>
      </c>
      <c r="L879" s="37" t="s">
        <v>2414</v>
      </c>
      <c r="M879" s="36" t="s">
        <v>2412</v>
      </c>
      <c r="N879" s="13" t="s">
        <v>2432</v>
      </c>
      <c r="O879" s="59">
        <v>14.443835616438356</v>
      </c>
      <c r="P879" s="57" t="s">
        <v>2949</v>
      </c>
      <c r="Q879" t="s">
        <v>2960</v>
      </c>
      <c r="R879">
        <v>2</v>
      </c>
    </row>
    <row r="880" spans="1:18" ht="19.149999999999999" customHeight="1" x14ac:dyDescent="0.25">
      <c r="A880" s="10">
        <v>879</v>
      </c>
      <c r="B880" s="10" t="s">
        <v>1482</v>
      </c>
      <c r="C880" s="10" t="s">
        <v>1483</v>
      </c>
      <c r="D880" s="10" t="s">
        <v>1012</v>
      </c>
      <c r="E880" s="10" t="s">
        <v>13</v>
      </c>
      <c r="F880" s="10" t="s">
        <v>175</v>
      </c>
      <c r="G880" s="11" t="s">
        <v>27</v>
      </c>
      <c r="H880" s="11">
        <v>40690</v>
      </c>
      <c r="I880" s="50" t="s">
        <v>2929</v>
      </c>
      <c r="J880" s="12" t="s">
        <v>21</v>
      </c>
      <c r="K880" s="10" t="s">
        <v>175</v>
      </c>
      <c r="L880" s="37" t="s">
        <v>2756</v>
      </c>
      <c r="M880" s="36" t="s">
        <v>2405</v>
      </c>
      <c r="N880" s="36" t="s">
        <v>2428</v>
      </c>
      <c r="O880" s="59">
        <v>6.1753424657534248</v>
      </c>
      <c r="P880" s="57" t="s">
        <v>2948</v>
      </c>
      <c r="Q880" t="s">
        <v>2960</v>
      </c>
      <c r="R880">
        <v>1</v>
      </c>
    </row>
    <row r="881" spans="1:18" ht="19.149999999999999" customHeight="1" x14ac:dyDescent="0.25">
      <c r="A881" s="10">
        <v>880</v>
      </c>
      <c r="B881" s="10" t="s">
        <v>1484</v>
      </c>
      <c r="C881" s="10" t="s">
        <v>1485</v>
      </c>
      <c r="D881" s="10" t="s">
        <v>1486</v>
      </c>
      <c r="E881" s="10" t="s">
        <v>13</v>
      </c>
      <c r="F881" s="10" t="s">
        <v>34</v>
      </c>
      <c r="G881" s="11" t="s">
        <v>1487</v>
      </c>
      <c r="H881" s="11">
        <v>38231</v>
      </c>
      <c r="I881" s="50" t="s">
        <v>2929</v>
      </c>
      <c r="J881" s="12" t="s">
        <v>21</v>
      </c>
      <c r="K881" s="10" t="s">
        <v>34</v>
      </c>
      <c r="L881" s="33" t="s">
        <v>2714</v>
      </c>
      <c r="M881" s="31" t="s">
        <v>2419</v>
      </c>
      <c r="N881" s="36" t="s">
        <v>2428</v>
      </c>
      <c r="O881" s="59">
        <v>12.912328767123288</v>
      </c>
      <c r="P881" s="57" t="s">
        <v>2949</v>
      </c>
      <c r="Q881" t="s">
        <v>2960</v>
      </c>
      <c r="R881">
        <v>2</v>
      </c>
    </row>
    <row r="882" spans="1:18" ht="19.149999999999999" customHeight="1" x14ac:dyDescent="0.25">
      <c r="A882" s="10">
        <v>881</v>
      </c>
      <c r="B882" s="29" t="s">
        <v>2675</v>
      </c>
      <c r="C882" s="10" t="s">
        <v>1488</v>
      </c>
      <c r="D882" s="10" t="s">
        <v>1489</v>
      </c>
      <c r="E882" s="10" t="s">
        <v>13</v>
      </c>
      <c r="F882" s="10" t="s">
        <v>530</v>
      </c>
      <c r="G882" s="11" t="s">
        <v>1490</v>
      </c>
      <c r="H882" s="11">
        <v>42874</v>
      </c>
      <c r="I882" s="47" t="s">
        <v>2928</v>
      </c>
      <c r="J882" s="12" t="s">
        <v>730</v>
      </c>
      <c r="K882" s="10" t="s">
        <v>530</v>
      </c>
      <c r="L882" s="30" t="s">
        <v>2675</v>
      </c>
      <c r="M882" s="13" t="s">
        <v>2476</v>
      </c>
      <c r="N882" s="13" t="s">
        <v>2427</v>
      </c>
      <c r="O882" s="59">
        <v>0.19178082191780821</v>
      </c>
      <c r="P882" s="57" t="s">
        <v>2946</v>
      </c>
      <c r="Q882" t="s">
        <v>2960</v>
      </c>
      <c r="R882">
        <v>1</v>
      </c>
    </row>
    <row r="883" spans="1:18" ht="19.149999999999999" customHeight="1" x14ac:dyDescent="0.25">
      <c r="A883" s="10">
        <v>882</v>
      </c>
      <c r="B883" s="38" t="s">
        <v>2806</v>
      </c>
      <c r="C883" s="10" t="s">
        <v>1492</v>
      </c>
      <c r="D883" s="10" t="s">
        <v>1379</v>
      </c>
      <c r="E883" s="10" t="s">
        <v>13</v>
      </c>
      <c r="F883" s="10" t="s">
        <v>253</v>
      </c>
      <c r="G883" s="11" t="s">
        <v>488</v>
      </c>
      <c r="H883" s="11">
        <v>40780</v>
      </c>
      <c r="I883" s="50" t="s">
        <v>2929</v>
      </c>
      <c r="J883" s="12" t="s">
        <v>21</v>
      </c>
      <c r="K883" s="10" t="s">
        <v>253</v>
      </c>
      <c r="L883" s="15" t="s">
        <v>2807</v>
      </c>
      <c r="M883" s="13" t="s">
        <v>2479</v>
      </c>
      <c r="N883" s="13" t="s">
        <v>2427</v>
      </c>
      <c r="O883" s="59">
        <v>5.9287671232876713</v>
      </c>
      <c r="P883" s="57" t="s">
        <v>2948</v>
      </c>
      <c r="Q883" t="s">
        <v>2960</v>
      </c>
      <c r="R883">
        <v>2</v>
      </c>
    </row>
    <row r="884" spans="1:18" ht="19.149999999999999" customHeight="1" x14ac:dyDescent="0.25">
      <c r="A884" s="10">
        <v>883</v>
      </c>
      <c r="B884" s="10" t="s">
        <v>1491</v>
      </c>
      <c r="C884" s="10" t="s">
        <v>1492</v>
      </c>
      <c r="D884" s="10" t="s">
        <v>1379</v>
      </c>
      <c r="E884" s="10" t="s">
        <v>13</v>
      </c>
      <c r="F884" s="10" t="s">
        <v>253</v>
      </c>
      <c r="G884" s="11" t="s">
        <v>488</v>
      </c>
      <c r="H884" s="11">
        <v>40780</v>
      </c>
      <c r="I884" s="50" t="s">
        <v>2929</v>
      </c>
      <c r="J884" s="12" t="s">
        <v>21</v>
      </c>
      <c r="K884" s="10" t="s">
        <v>253</v>
      </c>
      <c r="L884" s="15" t="s">
        <v>2807</v>
      </c>
      <c r="M884" s="13" t="s">
        <v>2479</v>
      </c>
      <c r="N884" s="13" t="s">
        <v>2427</v>
      </c>
      <c r="O884" s="59">
        <v>5.9287671232876713</v>
      </c>
      <c r="P884" s="57" t="s">
        <v>2948</v>
      </c>
      <c r="Q884" t="s">
        <v>2960</v>
      </c>
      <c r="R884">
        <v>2</v>
      </c>
    </row>
    <row r="885" spans="1:18" ht="19.149999999999999" customHeight="1" x14ac:dyDescent="0.25">
      <c r="A885" s="10">
        <v>884</v>
      </c>
      <c r="B885" s="10" t="s">
        <v>1491</v>
      </c>
      <c r="C885" s="10" t="s">
        <v>1492</v>
      </c>
      <c r="D885" s="10" t="s">
        <v>1379</v>
      </c>
      <c r="E885" s="10" t="s">
        <v>13</v>
      </c>
      <c r="F885" s="10" t="s">
        <v>253</v>
      </c>
      <c r="G885" s="11" t="s">
        <v>488</v>
      </c>
      <c r="H885" s="11">
        <v>40780</v>
      </c>
      <c r="I885" s="50" t="s">
        <v>2929</v>
      </c>
      <c r="J885" s="12" t="s">
        <v>21</v>
      </c>
      <c r="K885" s="10" t="s">
        <v>253</v>
      </c>
      <c r="L885" s="15" t="s">
        <v>2807</v>
      </c>
      <c r="M885" s="13" t="s">
        <v>2479</v>
      </c>
      <c r="N885" s="13" t="s">
        <v>2427</v>
      </c>
      <c r="O885" s="59">
        <v>5.9287671232876713</v>
      </c>
      <c r="P885" s="57" t="s">
        <v>2948</v>
      </c>
      <c r="Q885" t="s">
        <v>2960</v>
      </c>
      <c r="R885">
        <v>2</v>
      </c>
    </row>
    <row r="886" spans="1:18" ht="19.149999999999999" customHeight="1" x14ac:dyDescent="0.25">
      <c r="A886" s="10">
        <v>885</v>
      </c>
      <c r="B886" s="10" t="s">
        <v>1491</v>
      </c>
      <c r="C886" s="10" t="s">
        <v>1492</v>
      </c>
      <c r="D886" s="10" t="s">
        <v>1379</v>
      </c>
      <c r="E886" s="10" t="s">
        <v>13</v>
      </c>
      <c r="F886" s="10" t="s">
        <v>253</v>
      </c>
      <c r="G886" s="11" t="s">
        <v>488</v>
      </c>
      <c r="H886" s="11">
        <v>40780</v>
      </c>
      <c r="I886" s="50" t="s">
        <v>2929</v>
      </c>
      <c r="J886" s="12" t="s">
        <v>21</v>
      </c>
      <c r="K886" s="10" t="s">
        <v>253</v>
      </c>
      <c r="L886" s="15" t="s">
        <v>2807</v>
      </c>
      <c r="M886" s="13" t="s">
        <v>2479</v>
      </c>
      <c r="N886" s="13" t="s">
        <v>2427</v>
      </c>
      <c r="O886" s="59">
        <v>5.9287671232876713</v>
      </c>
      <c r="P886" s="57" t="s">
        <v>2948</v>
      </c>
      <c r="Q886" t="s">
        <v>2960</v>
      </c>
      <c r="R886">
        <v>2</v>
      </c>
    </row>
    <row r="887" spans="1:18" ht="19.149999999999999" customHeight="1" x14ac:dyDescent="0.25">
      <c r="A887" s="10">
        <v>886</v>
      </c>
      <c r="B887" s="38" t="s">
        <v>2622</v>
      </c>
      <c r="C887" s="10" t="s">
        <v>1494</v>
      </c>
      <c r="D887" s="10" t="s">
        <v>1379</v>
      </c>
      <c r="E887" s="10" t="s">
        <v>13</v>
      </c>
      <c r="F887" s="10" t="s">
        <v>253</v>
      </c>
      <c r="G887" s="11" t="s">
        <v>1495</v>
      </c>
      <c r="H887" s="11">
        <v>39678</v>
      </c>
      <c r="I887" s="50" t="s">
        <v>2929</v>
      </c>
      <c r="J887" s="12" t="s">
        <v>21</v>
      </c>
      <c r="K887" s="10" t="s">
        <v>253</v>
      </c>
      <c r="L887" s="37" t="s">
        <v>2622</v>
      </c>
      <c r="M887" s="36" t="s">
        <v>2553</v>
      </c>
      <c r="N887" s="13" t="s">
        <v>2432</v>
      </c>
      <c r="O887" s="59">
        <v>8.9479452054794528</v>
      </c>
      <c r="P887" s="57" t="s">
        <v>2949</v>
      </c>
      <c r="Q887" t="s">
        <v>2960</v>
      </c>
      <c r="R887">
        <v>2</v>
      </c>
    </row>
    <row r="888" spans="1:18" ht="19.149999999999999" customHeight="1" x14ac:dyDescent="0.25">
      <c r="A888" s="10">
        <v>887</v>
      </c>
      <c r="B888" s="10" t="s">
        <v>1496</v>
      </c>
      <c r="C888" s="10" t="s">
        <v>1497</v>
      </c>
      <c r="D888" s="10" t="s">
        <v>1498</v>
      </c>
      <c r="E888" s="10" t="s">
        <v>13</v>
      </c>
      <c r="F888" s="10" t="s">
        <v>1499</v>
      </c>
      <c r="G888" s="11" t="s">
        <v>1500</v>
      </c>
      <c r="H888" s="11">
        <v>41379</v>
      </c>
      <c r="I888" s="50" t="s">
        <v>2929</v>
      </c>
      <c r="J888" s="12" t="s">
        <v>588</v>
      </c>
      <c r="K888" s="10" t="s">
        <v>1501</v>
      </c>
      <c r="L888" s="37" t="s">
        <v>2496</v>
      </c>
      <c r="M888" s="36" t="s">
        <v>2408</v>
      </c>
      <c r="N888" s="13" t="s">
        <v>2427</v>
      </c>
      <c r="O888" s="59">
        <v>4.2876712328767121</v>
      </c>
      <c r="P888" s="57" t="s">
        <v>2948</v>
      </c>
      <c r="Q888" t="s">
        <v>2960</v>
      </c>
      <c r="R888">
        <v>1</v>
      </c>
    </row>
    <row r="889" spans="1:18" ht="19.149999999999999" customHeight="1" x14ac:dyDescent="0.25">
      <c r="A889" s="10">
        <v>888</v>
      </c>
      <c r="B889" s="10" t="s">
        <v>1496</v>
      </c>
      <c r="C889" s="10" t="s">
        <v>1497</v>
      </c>
      <c r="D889" s="10" t="s">
        <v>1498</v>
      </c>
      <c r="E889" s="10" t="s">
        <v>13</v>
      </c>
      <c r="F889" s="10" t="s">
        <v>1499</v>
      </c>
      <c r="G889" s="11" t="s">
        <v>1500</v>
      </c>
      <c r="H889" s="11">
        <v>41379</v>
      </c>
      <c r="I889" s="50" t="s">
        <v>2929</v>
      </c>
      <c r="J889" s="12" t="s">
        <v>588</v>
      </c>
      <c r="K889" s="10" t="s">
        <v>1502</v>
      </c>
      <c r="L889" s="26" t="s">
        <v>2636</v>
      </c>
      <c r="M889" s="25" t="s">
        <v>2408</v>
      </c>
      <c r="N889" s="13" t="s">
        <v>2427</v>
      </c>
      <c r="O889" s="59">
        <v>4.2876712328767121</v>
      </c>
      <c r="P889" s="57" t="s">
        <v>2948</v>
      </c>
      <c r="Q889" t="s">
        <v>2960</v>
      </c>
      <c r="R889">
        <v>1</v>
      </c>
    </row>
    <row r="890" spans="1:18" ht="19.149999999999999" customHeight="1" x14ac:dyDescent="0.25">
      <c r="A890" s="10">
        <v>889</v>
      </c>
      <c r="B890" s="10" t="s">
        <v>1503</v>
      </c>
      <c r="C890" s="10" t="s">
        <v>1504</v>
      </c>
      <c r="D890" s="10" t="s">
        <v>1051</v>
      </c>
      <c r="E890" s="10" t="s">
        <v>13</v>
      </c>
      <c r="F890" s="10" t="s">
        <v>143</v>
      </c>
      <c r="G890" s="11" t="s">
        <v>1505</v>
      </c>
      <c r="H890" s="11">
        <v>42276</v>
      </c>
      <c r="I890" s="50" t="s">
        <v>2929</v>
      </c>
      <c r="J890" s="12" t="s">
        <v>21</v>
      </c>
      <c r="K890" s="10" t="s">
        <v>143</v>
      </c>
      <c r="L890" s="15" t="s">
        <v>2543</v>
      </c>
      <c r="M890" s="13" t="s">
        <v>2408</v>
      </c>
      <c r="N890" s="13" t="s">
        <v>2427</v>
      </c>
      <c r="O890" s="59">
        <v>1.8301369863013699</v>
      </c>
      <c r="P890" s="57" t="s">
        <v>2947</v>
      </c>
      <c r="Q890" t="s">
        <v>2960</v>
      </c>
      <c r="R890">
        <v>1</v>
      </c>
    </row>
    <row r="891" spans="1:18" ht="19.149999999999999" customHeight="1" x14ac:dyDescent="0.25">
      <c r="A891" s="10">
        <v>890</v>
      </c>
      <c r="B891" s="10" t="s">
        <v>1506</v>
      </c>
      <c r="C891" s="10" t="s">
        <v>1507</v>
      </c>
      <c r="D891" s="10" t="s">
        <v>1051</v>
      </c>
      <c r="E891" s="10" t="s">
        <v>13</v>
      </c>
      <c r="F891" s="10" t="s">
        <v>223</v>
      </c>
      <c r="G891" s="11" t="s">
        <v>48</v>
      </c>
      <c r="H891" s="11">
        <v>40689</v>
      </c>
      <c r="I891" s="50" t="s">
        <v>2929</v>
      </c>
      <c r="J891" s="12" t="s">
        <v>588</v>
      </c>
      <c r="K891" s="10" t="s">
        <v>1052</v>
      </c>
      <c r="L891" s="37" t="s">
        <v>2889</v>
      </c>
      <c r="M891" s="36" t="s">
        <v>2408</v>
      </c>
      <c r="N891" s="36" t="s">
        <v>2428</v>
      </c>
      <c r="O891" s="59">
        <v>6.1780821917808222</v>
      </c>
      <c r="P891" s="57" t="s">
        <v>2948</v>
      </c>
      <c r="Q891" t="s">
        <v>2968</v>
      </c>
    </row>
    <row r="892" spans="1:18" ht="19.149999999999999" customHeight="1" x14ac:dyDescent="0.25">
      <c r="A892" s="10">
        <v>891</v>
      </c>
      <c r="B892" s="10" t="s">
        <v>1506</v>
      </c>
      <c r="C892" s="10" t="s">
        <v>1507</v>
      </c>
      <c r="D892" s="10" t="s">
        <v>1051</v>
      </c>
      <c r="E892" s="10" t="s">
        <v>13</v>
      </c>
      <c r="F892" s="10" t="s">
        <v>223</v>
      </c>
      <c r="G892" s="11" t="s">
        <v>48</v>
      </c>
      <c r="H892" s="11">
        <v>40689</v>
      </c>
      <c r="I892" s="50" t="s">
        <v>2929</v>
      </c>
      <c r="J892" s="12" t="s">
        <v>588</v>
      </c>
      <c r="K892" s="10" t="s">
        <v>1052</v>
      </c>
      <c r="L892" s="37" t="s">
        <v>2889</v>
      </c>
      <c r="M892" s="36" t="s">
        <v>2408</v>
      </c>
      <c r="N892" s="36" t="s">
        <v>2428</v>
      </c>
      <c r="O892" s="59">
        <v>6.1780821917808222</v>
      </c>
      <c r="P892" s="57" t="s">
        <v>2948</v>
      </c>
      <c r="Q892" t="s">
        <v>2968</v>
      </c>
    </row>
    <row r="893" spans="1:18" ht="19.149999999999999" customHeight="1" x14ac:dyDescent="0.25">
      <c r="A893" s="10">
        <v>892</v>
      </c>
      <c r="B893" s="10" t="s">
        <v>1506</v>
      </c>
      <c r="C893" s="10" t="s">
        <v>1508</v>
      </c>
      <c r="D893" s="10" t="s">
        <v>1051</v>
      </c>
      <c r="E893" s="10" t="s">
        <v>13</v>
      </c>
      <c r="F893" s="10" t="s">
        <v>223</v>
      </c>
      <c r="G893" s="11" t="s">
        <v>48</v>
      </c>
      <c r="H893" s="11">
        <v>40689</v>
      </c>
      <c r="I893" s="50" t="s">
        <v>2929</v>
      </c>
      <c r="J893" s="12" t="s">
        <v>588</v>
      </c>
      <c r="K893" s="10" t="s">
        <v>1052</v>
      </c>
      <c r="L893" s="37" t="s">
        <v>2889</v>
      </c>
      <c r="M893" s="36" t="s">
        <v>2408</v>
      </c>
      <c r="N893" s="36" t="s">
        <v>2428</v>
      </c>
      <c r="O893" s="59">
        <v>6.1780821917808222</v>
      </c>
      <c r="P893" s="57" t="s">
        <v>2948</v>
      </c>
      <c r="Q893" t="s">
        <v>2968</v>
      </c>
    </row>
    <row r="894" spans="1:18" ht="19.149999999999999" customHeight="1" x14ac:dyDescent="0.25">
      <c r="A894" s="10">
        <v>893</v>
      </c>
      <c r="B894" s="10" t="s">
        <v>1506</v>
      </c>
      <c r="C894" s="10" t="s">
        <v>1508</v>
      </c>
      <c r="D894" s="10" t="s">
        <v>1051</v>
      </c>
      <c r="E894" s="10" t="s">
        <v>13</v>
      </c>
      <c r="F894" s="10" t="s">
        <v>223</v>
      </c>
      <c r="G894" s="11" t="s">
        <v>48</v>
      </c>
      <c r="H894" s="11">
        <v>40689</v>
      </c>
      <c r="I894" s="50" t="s">
        <v>2929</v>
      </c>
      <c r="J894" s="12" t="s">
        <v>588</v>
      </c>
      <c r="K894" s="10" t="s">
        <v>1052</v>
      </c>
      <c r="L894" s="37" t="s">
        <v>2889</v>
      </c>
      <c r="M894" s="36" t="s">
        <v>2408</v>
      </c>
      <c r="N894" s="36" t="s">
        <v>2428</v>
      </c>
      <c r="O894" s="59">
        <v>6.1780821917808222</v>
      </c>
      <c r="P894" s="57" t="s">
        <v>2948</v>
      </c>
      <c r="Q894" t="s">
        <v>2968</v>
      </c>
    </row>
    <row r="895" spans="1:18" ht="19.149999999999999" customHeight="1" x14ac:dyDescent="0.25">
      <c r="A895" s="10">
        <v>894</v>
      </c>
      <c r="B895" s="10" t="s">
        <v>842</v>
      </c>
      <c r="C895" s="10" t="s">
        <v>1479</v>
      </c>
      <c r="D895" s="10" t="s">
        <v>820</v>
      </c>
      <c r="E895" s="10" t="s">
        <v>13</v>
      </c>
      <c r="F895" s="10" t="s">
        <v>223</v>
      </c>
      <c r="G895" s="11" t="s">
        <v>1509</v>
      </c>
      <c r="H895" s="11">
        <v>38349</v>
      </c>
      <c r="I895" s="50" t="s">
        <v>2929</v>
      </c>
      <c r="J895" s="12" t="s">
        <v>588</v>
      </c>
      <c r="K895" s="10" t="s">
        <v>223</v>
      </c>
      <c r="L895" s="37" t="s">
        <v>2414</v>
      </c>
      <c r="M895" s="36" t="s">
        <v>2412</v>
      </c>
      <c r="N895" s="13" t="s">
        <v>2432</v>
      </c>
      <c r="O895" s="59">
        <v>12.58904109589041</v>
      </c>
      <c r="P895" s="57" t="s">
        <v>2949</v>
      </c>
      <c r="Q895" t="s">
        <v>2960</v>
      </c>
      <c r="R895">
        <v>2</v>
      </c>
    </row>
    <row r="896" spans="1:18" ht="19.149999999999999" customHeight="1" x14ac:dyDescent="0.25">
      <c r="A896" s="10">
        <v>895</v>
      </c>
      <c r="B896" s="10" t="s">
        <v>1510</v>
      </c>
      <c r="C896" s="10" t="s">
        <v>1511</v>
      </c>
      <c r="D896" s="10" t="s">
        <v>1512</v>
      </c>
      <c r="E896" s="10" t="s">
        <v>13</v>
      </c>
      <c r="F896" s="10" t="s">
        <v>151</v>
      </c>
      <c r="G896" s="11" t="s">
        <v>1269</v>
      </c>
      <c r="H896" s="11">
        <v>41037</v>
      </c>
      <c r="I896" s="50" t="s">
        <v>2929</v>
      </c>
      <c r="J896" s="12" t="s">
        <v>588</v>
      </c>
      <c r="K896" s="10" t="s">
        <v>151</v>
      </c>
      <c r="L896" s="26" t="s">
        <v>2632</v>
      </c>
      <c r="M896" s="25" t="s">
        <v>2408</v>
      </c>
      <c r="N896" s="13" t="s">
        <v>2427</v>
      </c>
      <c r="O896" s="59">
        <v>5.2246575342465755</v>
      </c>
      <c r="P896" s="57" t="s">
        <v>2948</v>
      </c>
      <c r="Q896" t="s">
        <v>2960</v>
      </c>
      <c r="R896">
        <v>1</v>
      </c>
    </row>
    <row r="897" spans="1:18" ht="19.149999999999999" customHeight="1" x14ac:dyDescent="0.25">
      <c r="A897" s="10">
        <v>896</v>
      </c>
      <c r="B897" s="10" t="s">
        <v>1510</v>
      </c>
      <c r="C897" s="10" t="s">
        <v>1513</v>
      </c>
      <c r="D897" s="10" t="s">
        <v>1512</v>
      </c>
      <c r="E897" s="10" t="s">
        <v>13</v>
      </c>
      <c r="F897" s="10" t="s">
        <v>143</v>
      </c>
      <c r="G897" s="11" t="s">
        <v>48</v>
      </c>
      <c r="H897" s="11">
        <v>40688</v>
      </c>
      <c r="I897" s="50" t="s">
        <v>2929</v>
      </c>
      <c r="J897" s="12" t="s">
        <v>21</v>
      </c>
      <c r="K897" s="10" t="s">
        <v>143</v>
      </c>
      <c r="L897" s="15" t="s">
        <v>2544</v>
      </c>
      <c r="M897" s="13" t="s">
        <v>2408</v>
      </c>
      <c r="N897" s="13" t="s">
        <v>2427</v>
      </c>
      <c r="O897" s="59">
        <v>6.1808219178082195</v>
      </c>
      <c r="P897" s="57" t="s">
        <v>2948</v>
      </c>
      <c r="Q897" t="s">
        <v>2960</v>
      </c>
      <c r="R897">
        <v>1</v>
      </c>
    </row>
    <row r="898" spans="1:18" ht="19.149999999999999" customHeight="1" x14ac:dyDescent="0.25">
      <c r="A898" s="10">
        <v>897</v>
      </c>
      <c r="B898" s="10" t="s">
        <v>1510</v>
      </c>
      <c r="C898" s="10" t="s">
        <v>1511</v>
      </c>
      <c r="D898" s="10" t="s">
        <v>1512</v>
      </c>
      <c r="E898" s="10" t="s">
        <v>13</v>
      </c>
      <c r="F898" s="10" t="s">
        <v>143</v>
      </c>
      <c r="G898" s="11" t="s">
        <v>1514</v>
      </c>
      <c r="H898" s="11">
        <v>40290</v>
      </c>
      <c r="I898" s="50" t="s">
        <v>2929</v>
      </c>
      <c r="J898" s="12" t="s">
        <v>21</v>
      </c>
      <c r="K898" s="10" t="s">
        <v>143</v>
      </c>
      <c r="L898" s="15" t="s">
        <v>2544</v>
      </c>
      <c r="M898" s="13" t="s">
        <v>2408</v>
      </c>
      <c r="N898" s="13" t="s">
        <v>2427</v>
      </c>
      <c r="O898" s="59">
        <v>7.2712328767123289</v>
      </c>
      <c r="P898" s="57" t="s">
        <v>2948</v>
      </c>
      <c r="Q898" t="s">
        <v>2960</v>
      </c>
      <c r="R898">
        <v>1</v>
      </c>
    </row>
    <row r="899" spans="1:18" ht="19.149999999999999" customHeight="1" x14ac:dyDescent="0.25">
      <c r="A899" s="10">
        <v>898</v>
      </c>
      <c r="B899" s="10" t="s">
        <v>1510</v>
      </c>
      <c r="C899" s="10" t="s">
        <v>1511</v>
      </c>
      <c r="D899" s="10" t="s">
        <v>1512</v>
      </c>
      <c r="E899" s="10" t="s">
        <v>13</v>
      </c>
      <c r="F899" s="10" t="s">
        <v>1515</v>
      </c>
      <c r="G899" s="11" t="s">
        <v>1516</v>
      </c>
      <c r="H899" s="11">
        <v>40169</v>
      </c>
      <c r="I899" s="50" t="s">
        <v>2929</v>
      </c>
      <c r="J899" s="12" t="s">
        <v>21</v>
      </c>
      <c r="K899" s="10" t="s">
        <v>1517</v>
      </c>
      <c r="L899" s="15" t="s">
        <v>2413</v>
      </c>
      <c r="M899" s="13" t="s">
        <v>2408</v>
      </c>
      <c r="N899" s="13" t="s">
        <v>2427</v>
      </c>
      <c r="O899" s="59">
        <v>7.602739726027397</v>
      </c>
      <c r="P899" s="57" t="s">
        <v>2948</v>
      </c>
      <c r="Q899" t="s">
        <v>2960</v>
      </c>
      <c r="R899">
        <v>1</v>
      </c>
    </row>
    <row r="900" spans="1:18" ht="19.149999999999999" customHeight="1" x14ac:dyDescent="0.25">
      <c r="A900" s="10">
        <v>899</v>
      </c>
      <c r="B900" s="10" t="s">
        <v>1510</v>
      </c>
      <c r="C900" s="10" t="s">
        <v>1511</v>
      </c>
      <c r="D900" s="10" t="s">
        <v>1512</v>
      </c>
      <c r="E900" s="10" t="s">
        <v>13</v>
      </c>
      <c r="F900" s="10" t="s">
        <v>151</v>
      </c>
      <c r="G900" s="11" t="s">
        <v>477</v>
      </c>
      <c r="H900" s="11">
        <v>42084</v>
      </c>
      <c r="I900" s="50" t="s">
        <v>2929</v>
      </c>
      <c r="J900" s="12" t="s">
        <v>588</v>
      </c>
      <c r="K900" s="10" t="s">
        <v>151</v>
      </c>
      <c r="L900" s="26" t="s">
        <v>2632</v>
      </c>
      <c r="M900" s="25" t="s">
        <v>2408</v>
      </c>
      <c r="N900" s="13" t="s">
        <v>2427</v>
      </c>
      <c r="O900" s="59">
        <v>2.3561643835616439</v>
      </c>
      <c r="P900" s="57" t="s">
        <v>2947</v>
      </c>
      <c r="Q900" t="s">
        <v>2960</v>
      </c>
      <c r="R900">
        <v>1</v>
      </c>
    </row>
    <row r="901" spans="1:18" ht="19.149999999999999" customHeight="1" x14ac:dyDescent="0.25">
      <c r="A901" s="10">
        <v>900</v>
      </c>
      <c r="B901" s="10" t="s">
        <v>1510</v>
      </c>
      <c r="C901" s="10" t="s">
        <v>1511</v>
      </c>
      <c r="D901" s="10" t="s">
        <v>1512</v>
      </c>
      <c r="E901" s="10" t="s">
        <v>13</v>
      </c>
      <c r="F901" s="10" t="s">
        <v>151</v>
      </c>
      <c r="G901" s="11" t="s">
        <v>477</v>
      </c>
      <c r="H901" s="11">
        <v>42084</v>
      </c>
      <c r="I901" s="50" t="s">
        <v>2929</v>
      </c>
      <c r="J901" s="12" t="s">
        <v>588</v>
      </c>
      <c r="K901" s="10" t="s">
        <v>1427</v>
      </c>
      <c r="L901" s="26" t="s">
        <v>2632</v>
      </c>
      <c r="M901" s="25" t="s">
        <v>2408</v>
      </c>
      <c r="N901" s="13" t="s">
        <v>2427</v>
      </c>
      <c r="O901" s="59">
        <v>2.3561643835616439</v>
      </c>
      <c r="P901" s="57" t="s">
        <v>2947</v>
      </c>
      <c r="Q901" t="s">
        <v>2960</v>
      </c>
      <c r="R901">
        <v>1</v>
      </c>
    </row>
    <row r="902" spans="1:18" ht="19.149999999999999" customHeight="1" x14ac:dyDescent="0.25">
      <c r="A902" s="10">
        <v>901</v>
      </c>
      <c r="B902" s="10" t="s">
        <v>963</v>
      </c>
      <c r="C902" s="10" t="s">
        <v>1518</v>
      </c>
      <c r="D902" s="10" t="s">
        <v>1519</v>
      </c>
      <c r="E902" s="10" t="s">
        <v>13</v>
      </c>
      <c r="F902" s="10" t="s">
        <v>1515</v>
      </c>
      <c r="G902" s="11" t="s">
        <v>501</v>
      </c>
      <c r="H902" s="11">
        <v>40176</v>
      </c>
      <c r="I902" s="50" t="s">
        <v>2929</v>
      </c>
      <c r="J902" s="12" t="s">
        <v>588</v>
      </c>
      <c r="K902" s="10" t="s">
        <v>1517</v>
      </c>
      <c r="L902" s="15" t="s">
        <v>2426</v>
      </c>
      <c r="M902" s="13" t="s">
        <v>2493</v>
      </c>
      <c r="N902" s="13" t="s">
        <v>2427</v>
      </c>
      <c r="O902" s="59">
        <v>7.5835616438356164</v>
      </c>
      <c r="P902" s="57" t="s">
        <v>2948</v>
      </c>
      <c r="Q902" t="s">
        <v>2960</v>
      </c>
      <c r="R902">
        <v>2</v>
      </c>
    </row>
    <row r="903" spans="1:18" ht="19.149999999999999" customHeight="1" x14ac:dyDescent="0.25">
      <c r="A903" s="10">
        <v>902</v>
      </c>
      <c r="B903" s="10" t="s">
        <v>1257</v>
      </c>
      <c r="C903" s="10" t="s">
        <v>1520</v>
      </c>
      <c r="D903" s="10" t="s">
        <v>1521</v>
      </c>
      <c r="E903" s="10" t="s">
        <v>13</v>
      </c>
      <c r="F903" s="10" t="s">
        <v>237</v>
      </c>
      <c r="G903" s="11" t="s">
        <v>1522</v>
      </c>
      <c r="H903" s="11">
        <v>40000</v>
      </c>
      <c r="I903" s="50" t="s">
        <v>2929</v>
      </c>
      <c r="J903" s="12" t="s">
        <v>588</v>
      </c>
      <c r="K903" s="10" t="s">
        <v>237</v>
      </c>
      <c r="L903" s="15" t="s">
        <v>2449</v>
      </c>
      <c r="M903" s="40" t="s">
        <v>2904</v>
      </c>
      <c r="N903" s="13" t="s">
        <v>2427</v>
      </c>
      <c r="O903" s="59">
        <v>8.0657534246575349</v>
      </c>
      <c r="P903" s="57" t="s">
        <v>2949</v>
      </c>
      <c r="Q903" t="s">
        <v>2960</v>
      </c>
      <c r="R903">
        <v>1</v>
      </c>
    </row>
    <row r="904" spans="1:18" ht="19.149999999999999" customHeight="1" x14ac:dyDescent="0.25">
      <c r="A904" s="10">
        <v>903</v>
      </c>
      <c r="B904" s="10" t="s">
        <v>1493</v>
      </c>
      <c r="C904" s="10" t="s">
        <v>1494</v>
      </c>
      <c r="D904" s="10" t="s">
        <v>1379</v>
      </c>
      <c r="E904" s="10" t="s">
        <v>13</v>
      </c>
      <c r="F904" s="10" t="s">
        <v>253</v>
      </c>
      <c r="G904" s="11" t="s">
        <v>1092</v>
      </c>
      <c r="H904" s="11">
        <v>39975</v>
      </c>
      <c r="I904" s="50" t="s">
        <v>2929</v>
      </c>
      <c r="J904" s="12" t="s">
        <v>588</v>
      </c>
      <c r="K904" s="10" t="s">
        <v>253</v>
      </c>
      <c r="L904" s="37" t="s">
        <v>2622</v>
      </c>
      <c r="M904" s="36" t="s">
        <v>2553</v>
      </c>
      <c r="N904" s="13" t="s">
        <v>2432</v>
      </c>
      <c r="O904" s="59">
        <v>8.1342465753424662</v>
      </c>
      <c r="P904" s="57" t="s">
        <v>2949</v>
      </c>
      <c r="Q904" t="s">
        <v>2960</v>
      </c>
      <c r="R904">
        <v>2</v>
      </c>
    </row>
    <row r="905" spans="1:18" ht="19.149999999999999" customHeight="1" x14ac:dyDescent="0.25">
      <c r="A905" s="10">
        <v>904</v>
      </c>
      <c r="B905" s="10" t="s">
        <v>1493</v>
      </c>
      <c r="C905" s="10" t="s">
        <v>1494</v>
      </c>
      <c r="D905" s="10" t="s">
        <v>1379</v>
      </c>
      <c r="E905" s="10" t="s">
        <v>13</v>
      </c>
      <c r="F905" s="10" t="s">
        <v>253</v>
      </c>
      <c r="G905" s="11" t="s">
        <v>1092</v>
      </c>
      <c r="H905" s="11">
        <v>39975</v>
      </c>
      <c r="I905" s="50" t="s">
        <v>2929</v>
      </c>
      <c r="J905" s="12" t="s">
        <v>588</v>
      </c>
      <c r="K905" s="10" t="s">
        <v>253</v>
      </c>
      <c r="L905" s="37" t="s">
        <v>2622</v>
      </c>
      <c r="M905" s="36" t="s">
        <v>2553</v>
      </c>
      <c r="N905" s="13" t="s">
        <v>2432</v>
      </c>
      <c r="O905" s="59">
        <v>8.1342465753424662</v>
      </c>
      <c r="P905" s="57" t="s">
        <v>2949</v>
      </c>
      <c r="Q905" t="s">
        <v>2960</v>
      </c>
      <c r="R905">
        <v>2</v>
      </c>
    </row>
    <row r="906" spans="1:18" ht="19.149999999999999" customHeight="1" x14ac:dyDescent="0.25">
      <c r="A906" s="10">
        <v>905</v>
      </c>
      <c r="B906" s="10" t="s">
        <v>1503</v>
      </c>
      <c r="C906" s="10" t="s">
        <v>1504</v>
      </c>
      <c r="D906" s="10" t="s">
        <v>1051</v>
      </c>
      <c r="E906" s="10" t="s">
        <v>13</v>
      </c>
      <c r="F906" s="10" t="s">
        <v>464</v>
      </c>
      <c r="G906" s="11" t="s">
        <v>48</v>
      </c>
      <c r="H906" s="11">
        <v>40689</v>
      </c>
      <c r="I906" s="50" t="s">
        <v>2929</v>
      </c>
      <c r="J906" s="12" t="s">
        <v>21</v>
      </c>
      <c r="K906" s="10" t="s">
        <v>2980</v>
      </c>
      <c r="L906" s="37" t="s">
        <v>2543</v>
      </c>
      <c r="M906" s="36" t="s">
        <v>2553</v>
      </c>
      <c r="N906" s="13" t="s">
        <v>2427</v>
      </c>
      <c r="O906" s="59">
        <v>6.1780821917808222</v>
      </c>
      <c r="P906" s="57" t="s">
        <v>2948</v>
      </c>
      <c r="Q906" t="s">
        <v>2960</v>
      </c>
      <c r="R906">
        <v>2</v>
      </c>
    </row>
    <row r="907" spans="1:18" ht="19.149999999999999" customHeight="1" x14ac:dyDescent="0.25">
      <c r="A907" s="10">
        <v>906</v>
      </c>
      <c r="B907" s="10" t="s">
        <v>1503</v>
      </c>
      <c r="C907" s="10" t="s">
        <v>1504</v>
      </c>
      <c r="D907" s="10" t="s">
        <v>1051</v>
      </c>
      <c r="E907" s="10" t="s">
        <v>13</v>
      </c>
      <c r="F907" s="10" t="s">
        <v>464</v>
      </c>
      <c r="G907" s="11" t="s">
        <v>48</v>
      </c>
      <c r="H907" s="11">
        <v>40689</v>
      </c>
      <c r="I907" s="50" t="s">
        <v>2929</v>
      </c>
      <c r="J907" s="12" t="s">
        <v>588</v>
      </c>
      <c r="K907" s="10" t="s">
        <v>2980</v>
      </c>
      <c r="L907" s="37" t="s">
        <v>2543</v>
      </c>
      <c r="M907" s="36" t="s">
        <v>2553</v>
      </c>
      <c r="N907" s="13" t="s">
        <v>2427</v>
      </c>
      <c r="O907" s="59">
        <v>6.1780821917808222</v>
      </c>
      <c r="P907" s="57" t="s">
        <v>2948</v>
      </c>
      <c r="Q907" t="s">
        <v>2960</v>
      </c>
      <c r="R907">
        <v>2</v>
      </c>
    </row>
    <row r="908" spans="1:18" ht="19.149999999999999" customHeight="1" x14ac:dyDescent="0.25">
      <c r="A908" s="10">
        <v>907</v>
      </c>
      <c r="B908" s="10" t="s">
        <v>1503</v>
      </c>
      <c r="C908" s="10" t="s">
        <v>1504</v>
      </c>
      <c r="D908" s="10" t="s">
        <v>1051</v>
      </c>
      <c r="E908" s="10" t="s">
        <v>13</v>
      </c>
      <c r="F908" s="10" t="s">
        <v>1090</v>
      </c>
      <c r="G908" s="11" t="s">
        <v>48</v>
      </c>
      <c r="H908" s="11">
        <v>40689</v>
      </c>
      <c r="I908" s="50" t="s">
        <v>2929</v>
      </c>
      <c r="J908" s="12" t="s">
        <v>588</v>
      </c>
      <c r="K908" s="10" t="s">
        <v>1090</v>
      </c>
      <c r="L908" s="37" t="s">
        <v>2543</v>
      </c>
      <c r="M908" s="36" t="s">
        <v>2553</v>
      </c>
      <c r="N908" s="13" t="s">
        <v>2427</v>
      </c>
      <c r="O908" s="59">
        <v>6.1780821917808222</v>
      </c>
      <c r="P908" s="57" t="s">
        <v>2948</v>
      </c>
      <c r="Q908" t="s">
        <v>2960</v>
      </c>
      <c r="R908">
        <v>2</v>
      </c>
    </row>
    <row r="909" spans="1:18" ht="19.149999999999999" customHeight="1" x14ac:dyDescent="0.25">
      <c r="A909" s="10">
        <v>908</v>
      </c>
      <c r="B909" s="10" t="s">
        <v>1503</v>
      </c>
      <c r="C909" s="10" t="s">
        <v>1504</v>
      </c>
      <c r="D909" s="10" t="s">
        <v>1051</v>
      </c>
      <c r="E909" s="10" t="s">
        <v>13</v>
      </c>
      <c r="F909" s="10" t="s">
        <v>908</v>
      </c>
      <c r="G909" s="11" t="s">
        <v>48</v>
      </c>
      <c r="H909" s="11">
        <v>40689</v>
      </c>
      <c r="I909" s="50" t="s">
        <v>2929</v>
      </c>
      <c r="J909" s="12" t="s">
        <v>588</v>
      </c>
      <c r="K909" s="10" t="s">
        <v>908</v>
      </c>
      <c r="L909" s="37" t="s">
        <v>2543</v>
      </c>
      <c r="M909" s="36" t="s">
        <v>2553</v>
      </c>
      <c r="N909" s="13" t="s">
        <v>2427</v>
      </c>
      <c r="O909" s="59">
        <v>6.1780821917808222</v>
      </c>
      <c r="P909" s="57" t="s">
        <v>2948</v>
      </c>
      <c r="Q909" t="s">
        <v>2960</v>
      </c>
      <c r="R909">
        <v>2</v>
      </c>
    </row>
    <row r="910" spans="1:18" ht="19.149999999999999" customHeight="1" x14ac:dyDescent="0.25">
      <c r="A910" s="10">
        <v>909</v>
      </c>
      <c r="B910" s="10" t="s">
        <v>1503</v>
      </c>
      <c r="C910" s="10" t="s">
        <v>1504</v>
      </c>
      <c r="D910" s="10" t="s">
        <v>1051</v>
      </c>
      <c r="E910" s="10" t="s">
        <v>13</v>
      </c>
      <c r="F910" s="10" t="s">
        <v>464</v>
      </c>
      <c r="G910" s="11" t="s">
        <v>48</v>
      </c>
      <c r="H910" s="11">
        <v>40689</v>
      </c>
      <c r="I910" s="50" t="s">
        <v>2929</v>
      </c>
      <c r="J910" s="12" t="s">
        <v>588</v>
      </c>
      <c r="K910" s="10" t="s">
        <v>2980</v>
      </c>
      <c r="L910" s="37" t="s">
        <v>2543</v>
      </c>
      <c r="M910" s="36" t="s">
        <v>2553</v>
      </c>
      <c r="N910" s="13" t="s">
        <v>2427</v>
      </c>
      <c r="O910" s="59">
        <v>6.1780821917808222</v>
      </c>
      <c r="P910" s="57" t="s">
        <v>2948</v>
      </c>
      <c r="Q910" t="s">
        <v>2960</v>
      </c>
      <c r="R910">
        <v>2</v>
      </c>
    </row>
    <row r="911" spans="1:18" ht="19.149999999999999" customHeight="1" x14ac:dyDescent="0.25">
      <c r="A911" s="10">
        <v>910</v>
      </c>
      <c r="B911" s="10" t="s">
        <v>1503</v>
      </c>
      <c r="C911" s="10" t="s">
        <v>1504</v>
      </c>
      <c r="D911" s="10" t="s">
        <v>1051</v>
      </c>
      <c r="E911" s="10" t="s">
        <v>13</v>
      </c>
      <c r="F911" s="10" t="s">
        <v>464</v>
      </c>
      <c r="G911" s="11" t="s">
        <v>48</v>
      </c>
      <c r="H911" s="11">
        <v>40689</v>
      </c>
      <c r="I911" s="50" t="s">
        <v>2929</v>
      </c>
      <c r="J911" s="12" t="s">
        <v>588</v>
      </c>
      <c r="K911" s="10" t="s">
        <v>2980</v>
      </c>
      <c r="L911" s="37" t="s">
        <v>2543</v>
      </c>
      <c r="M911" s="36" t="s">
        <v>2553</v>
      </c>
      <c r="N911" s="13" t="s">
        <v>2427</v>
      </c>
      <c r="O911" s="59">
        <v>6.1780821917808222</v>
      </c>
      <c r="P911" s="57" t="s">
        <v>2948</v>
      </c>
      <c r="Q911" t="s">
        <v>2960</v>
      </c>
      <c r="R911">
        <v>2</v>
      </c>
    </row>
    <row r="912" spans="1:18" ht="19.149999999999999" customHeight="1" x14ac:dyDescent="0.25">
      <c r="A912" s="10">
        <v>911</v>
      </c>
      <c r="B912" s="10" t="s">
        <v>1503</v>
      </c>
      <c r="C912" s="10" t="s">
        <v>1504</v>
      </c>
      <c r="D912" s="10" t="s">
        <v>1051</v>
      </c>
      <c r="E912" s="10" t="s">
        <v>13</v>
      </c>
      <c r="F912" s="10" t="s">
        <v>464</v>
      </c>
      <c r="G912" s="11" t="s">
        <v>48</v>
      </c>
      <c r="H912" s="11">
        <v>40689</v>
      </c>
      <c r="I912" s="50" t="s">
        <v>2929</v>
      </c>
      <c r="J912" s="12" t="s">
        <v>588</v>
      </c>
      <c r="K912" s="10" t="s">
        <v>2980</v>
      </c>
      <c r="L912" s="37" t="s">
        <v>2543</v>
      </c>
      <c r="M912" s="36" t="s">
        <v>2553</v>
      </c>
      <c r="N912" s="13" t="s">
        <v>2427</v>
      </c>
      <c r="O912" s="59">
        <v>6.1780821917808222</v>
      </c>
      <c r="P912" s="57" t="s">
        <v>2948</v>
      </c>
      <c r="Q912" t="s">
        <v>2960</v>
      </c>
      <c r="R912">
        <v>2</v>
      </c>
    </row>
    <row r="913" spans="1:18" ht="19.149999999999999" customHeight="1" x14ac:dyDescent="0.25">
      <c r="A913" s="10">
        <v>912</v>
      </c>
      <c r="B913" s="10" t="s">
        <v>1503</v>
      </c>
      <c r="C913" s="10" t="s">
        <v>1504</v>
      </c>
      <c r="D913" s="10" t="s">
        <v>1051</v>
      </c>
      <c r="E913" s="10" t="s">
        <v>13</v>
      </c>
      <c r="F913" s="10" t="s">
        <v>464</v>
      </c>
      <c r="G913" s="11" t="s">
        <v>48</v>
      </c>
      <c r="H913" s="11">
        <v>40689</v>
      </c>
      <c r="I913" s="50" t="s">
        <v>2929</v>
      </c>
      <c r="J913" s="12" t="s">
        <v>588</v>
      </c>
      <c r="K913" s="10" t="s">
        <v>2980</v>
      </c>
      <c r="L913" s="37" t="s">
        <v>2543</v>
      </c>
      <c r="M913" s="36" t="s">
        <v>2553</v>
      </c>
      <c r="N913" s="13" t="s">
        <v>2427</v>
      </c>
      <c r="O913" s="59">
        <v>6.1780821917808222</v>
      </c>
      <c r="P913" s="57" t="s">
        <v>2948</v>
      </c>
      <c r="Q913" t="s">
        <v>2960</v>
      </c>
      <c r="R913">
        <v>2</v>
      </c>
    </row>
    <row r="914" spans="1:18" ht="19.149999999999999" customHeight="1" x14ac:dyDescent="0.25">
      <c r="A914" s="10">
        <v>913</v>
      </c>
      <c r="B914" s="10" t="s">
        <v>1503</v>
      </c>
      <c r="C914" s="10" t="s">
        <v>1504</v>
      </c>
      <c r="D914" s="10" t="s">
        <v>1051</v>
      </c>
      <c r="E914" s="10" t="s">
        <v>13</v>
      </c>
      <c r="F914" s="10" t="s">
        <v>464</v>
      </c>
      <c r="G914" s="11" t="s">
        <v>48</v>
      </c>
      <c r="H914" s="11">
        <v>40689</v>
      </c>
      <c r="I914" s="50" t="s">
        <v>2929</v>
      </c>
      <c r="J914" s="12" t="s">
        <v>588</v>
      </c>
      <c r="K914" s="10" t="s">
        <v>2980</v>
      </c>
      <c r="L914" s="37" t="s">
        <v>2543</v>
      </c>
      <c r="M914" s="36" t="s">
        <v>2553</v>
      </c>
      <c r="N914" s="13" t="s">
        <v>2427</v>
      </c>
      <c r="O914" s="59">
        <v>6.1780821917808222</v>
      </c>
      <c r="P914" s="57" t="s">
        <v>2948</v>
      </c>
      <c r="Q914" t="s">
        <v>2960</v>
      </c>
      <c r="R914">
        <v>2</v>
      </c>
    </row>
    <row r="915" spans="1:18" ht="19.149999999999999" customHeight="1" x14ac:dyDescent="0.25">
      <c r="A915" s="10">
        <v>914</v>
      </c>
      <c r="B915" s="38" t="s">
        <v>2778</v>
      </c>
      <c r="C915" s="10" t="s">
        <v>1524</v>
      </c>
      <c r="D915" s="10" t="s">
        <v>1051</v>
      </c>
      <c r="E915" s="10" t="s">
        <v>13</v>
      </c>
      <c r="F915" s="10" t="s">
        <v>464</v>
      </c>
      <c r="G915" s="11" t="s">
        <v>48</v>
      </c>
      <c r="H915" s="11">
        <v>40689</v>
      </c>
      <c r="I915" s="50" t="s">
        <v>2929</v>
      </c>
      <c r="J915" s="12" t="s">
        <v>21</v>
      </c>
      <c r="K915" s="10" t="s">
        <v>2980</v>
      </c>
      <c r="L915" s="15" t="s">
        <v>1523</v>
      </c>
      <c r="M915" s="36" t="s">
        <v>2553</v>
      </c>
      <c r="N915" s="13" t="s">
        <v>2427</v>
      </c>
      <c r="O915" s="59">
        <v>6.1780821917808222</v>
      </c>
      <c r="P915" s="57" t="s">
        <v>2948</v>
      </c>
      <c r="Q915" t="s">
        <v>2960</v>
      </c>
      <c r="R915">
        <v>2</v>
      </c>
    </row>
    <row r="916" spans="1:18" ht="19.149999999999999" customHeight="1" x14ac:dyDescent="0.25">
      <c r="A916" s="10">
        <v>915</v>
      </c>
      <c r="B916" s="10" t="s">
        <v>1523</v>
      </c>
      <c r="C916" s="10" t="s">
        <v>1524</v>
      </c>
      <c r="D916" s="10" t="s">
        <v>1051</v>
      </c>
      <c r="E916" s="10" t="s">
        <v>13</v>
      </c>
      <c r="F916" s="10" t="s">
        <v>464</v>
      </c>
      <c r="G916" s="11" t="s">
        <v>48</v>
      </c>
      <c r="H916" s="11">
        <v>40689</v>
      </c>
      <c r="I916" s="50" t="s">
        <v>2929</v>
      </c>
      <c r="J916" s="12" t="s">
        <v>21</v>
      </c>
      <c r="K916" s="10" t="s">
        <v>2980</v>
      </c>
      <c r="L916" s="15" t="s">
        <v>1523</v>
      </c>
      <c r="M916" s="36" t="s">
        <v>2553</v>
      </c>
      <c r="N916" s="13" t="s">
        <v>2427</v>
      </c>
      <c r="O916" s="59">
        <v>6.1780821917808222</v>
      </c>
      <c r="P916" s="57" t="s">
        <v>2948</v>
      </c>
      <c r="Q916" t="s">
        <v>2960</v>
      </c>
      <c r="R916">
        <v>2</v>
      </c>
    </row>
    <row r="917" spans="1:18" ht="19.149999999999999" customHeight="1" x14ac:dyDescent="0.25">
      <c r="A917" s="10">
        <v>916</v>
      </c>
      <c r="B917" s="10" t="s">
        <v>1523</v>
      </c>
      <c r="C917" s="10" t="s">
        <v>1524</v>
      </c>
      <c r="D917" s="10" t="s">
        <v>1051</v>
      </c>
      <c r="E917" s="10" t="s">
        <v>13</v>
      </c>
      <c r="F917" s="10" t="s">
        <v>464</v>
      </c>
      <c r="G917" s="11" t="s">
        <v>48</v>
      </c>
      <c r="H917" s="11">
        <v>40689</v>
      </c>
      <c r="I917" s="50" t="s">
        <v>2929</v>
      </c>
      <c r="J917" s="12" t="s">
        <v>588</v>
      </c>
      <c r="K917" s="10" t="s">
        <v>2980</v>
      </c>
      <c r="L917" s="15" t="s">
        <v>1523</v>
      </c>
      <c r="M917" s="36" t="s">
        <v>2553</v>
      </c>
      <c r="N917" s="13" t="s">
        <v>2427</v>
      </c>
      <c r="O917" s="59">
        <v>6.1780821917808222</v>
      </c>
      <c r="P917" s="57" t="s">
        <v>2948</v>
      </c>
      <c r="Q917" t="s">
        <v>2960</v>
      </c>
      <c r="R917">
        <v>2</v>
      </c>
    </row>
    <row r="918" spans="1:18" ht="19.149999999999999" customHeight="1" x14ac:dyDescent="0.25">
      <c r="A918" s="10">
        <v>917</v>
      </c>
      <c r="B918" s="10" t="s">
        <v>1503</v>
      </c>
      <c r="C918" s="10" t="s">
        <v>1504</v>
      </c>
      <c r="D918" s="10" t="s">
        <v>1051</v>
      </c>
      <c r="E918" s="10" t="s">
        <v>13</v>
      </c>
      <c r="F918" s="10" t="s">
        <v>1090</v>
      </c>
      <c r="G918" s="11" t="s">
        <v>48</v>
      </c>
      <c r="H918" s="11">
        <v>40689</v>
      </c>
      <c r="I918" s="50" t="s">
        <v>2929</v>
      </c>
      <c r="J918" s="12" t="s">
        <v>588</v>
      </c>
      <c r="K918" s="10" t="s">
        <v>1090</v>
      </c>
      <c r="L918" s="37" t="s">
        <v>2543</v>
      </c>
      <c r="M918" s="36" t="s">
        <v>2553</v>
      </c>
      <c r="N918" s="13" t="s">
        <v>2427</v>
      </c>
      <c r="O918" s="59">
        <v>6.1780821917808222</v>
      </c>
      <c r="P918" s="57" t="s">
        <v>2948</v>
      </c>
      <c r="Q918" t="s">
        <v>2960</v>
      </c>
      <c r="R918">
        <v>2</v>
      </c>
    </row>
    <row r="919" spans="1:18" ht="19.149999999999999" customHeight="1" x14ac:dyDescent="0.25">
      <c r="A919" s="10">
        <v>918</v>
      </c>
      <c r="B919" s="10" t="s">
        <v>1523</v>
      </c>
      <c r="C919" s="10" t="s">
        <v>1524</v>
      </c>
      <c r="D919" s="10" t="s">
        <v>1051</v>
      </c>
      <c r="E919" s="10" t="s">
        <v>13</v>
      </c>
      <c r="F919" s="10" t="s">
        <v>464</v>
      </c>
      <c r="G919" s="11" t="s">
        <v>48</v>
      </c>
      <c r="H919" s="11">
        <v>40689</v>
      </c>
      <c r="I919" s="50" t="s">
        <v>2929</v>
      </c>
      <c r="J919" s="12" t="s">
        <v>588</v>
      </c>
      <c r="K919" s="10" t="s">
        <v>2980</v>
      </c>
      <c r="L919" s="15" t="s">
        <v>1523</v>
      </c>
      <c r="M919" s="36" t="s">
        <v>2553</v>
      </c>
      <c r="N919" s="13" t="s">
        <v>2427</v>
      </c>
      <c r="O919" s="59">
        <v>6.1780821917808222</v>
      </c>
      <c r="P919" s="57" t="s">
        <v>2948</v>
      </c>
      <c r="Q919" t="s">
        <v>2960</v>
      </c>
      <c r="R919">
        <v>2</v>
      </c>
    </row>
    <row r="920" spans="1:18" ht="19.149999999999999" customHeight="1" x14ac:dyDescent="0.25">
      <c r="A920" s="10">
        <v>919</v>
      </c>
      <c r="B920" s="10" t="s">
        <v>1503</v>
      </c>
      <c r="C920" s="10" t="s">
        <v>1504</v>
      </c>
      <c r="D920" s="10" t="s">
        <v>1051</v>
      </c>
      <c r="E920" s="10" t="s">
        <v>13</v>
      </c>
      <c r="F920" s="10" t="s">
        <v>464</v>
      </c>
      <c r="G920" s="11" t="s">
        <v>48</v>
      </c>
      <c r="H920" s="11">
        <v>40689</v>
      </c>
      <c r="I920" s="50" t="s">
        <v>2929</v>
      </c>
      <c r="J920" s="12" t="s">
        <v>588</v>
      </c>
      <c r="K920" s="10" t="s">
        <v>2980</v>
      </c>
      <c r="L920" s="37" t="s">
        <v>2543</v>
      </c>
      <c r="M920" s="36" t="s">
        <v>2553</v>
      </c>
      <c r="N920" s="13" t="s">
        <v>2427</v>
      </c>
      <c r="O920" s="59">
        <v>6.1780821917808222</v>
      </c>
      <c r="P920" s="57" t="s">
        <v>2948</v>
      </c>
      <c r="Q920" t="s">
        <v>2960</v>
      </c>
      <c r="R920">
        <v>2</v>
      </c>
    </row>
    <row r="921" spans="1:18" ht="19.149999999999999" customHeight="1" x14ac:dyDescent="0.25">
      <c r="A921" s="10">
        <v>920</v>
      </c>
      <c r="B921" s="10" t="s">
        <v>1503</v>
      </c>
      <c r="C921" s="10" t="s">
        <v>1504</v>
      </c>
      <c r="D921" s="10" t="s">
        <v>1051</v>
      </c>
      <c r="E921" s="10" t="s">
        <v>13</v>
      </c>
      <c r="F921" s="10" t="s">
        <v>908</v>
      </c>
      <c r="G921" s="11" t="s">
        <v>48</v>
      </c>
      <c r="H921" s="11">
        <v>40689</v>
      </c>
      <c r="I921" s="50" t="s">
        <v>2929</v>
      </c>
      <c r="J921" s="12" t="s">
        <v>588</v>
      </c>
      <c r="K921" s="10" t="s">
        <v>908</v>
      </c>
      <c r="L921" s="37" t="s">
        <v>2543</v>
      </c>
      <c r="M921" s="36" t="s">
        <v>2553</v>
      </c>
      <c r="N921" s="13" t="s">
        <v>2427</v>
      </c>
      <c r="O921" s="59">
        <v>6.1780821917808222</v>
      </c>
      <c r="P921" s="57" t="s">
        <v>2948</v>
      </c>
      <c r="Q921" t="s">
        <v>2960</v>
      </c>
      <c r="R921">
        <v>2</v>
      </c>
    </row>
    <row r="922" spans="1:18" ht="19.149999999999999" customHeight="1" x14ac:dyDescent="0.25">
      <c r="A922" s="10">
        <v>921</v>
      </c>
      <c r="B922" s="10" t="s">
        <v>1503</v>
      </c>
      <c r="C922" s="10" t="s">
        <v>1504</v>
      </c>
      <c r="D922" s="10" t="s">
        <v>1051</v>
      </c>
      <c r="E922" s="10" t="s">
        <v>13</v>
      </c>
      <c r="F922" s="10" t="s">
        <v>908</v>
      </c>
      <c r="G922" s="11" t="s">
        <v>48</v>
      </c>
      <c r="H922" s="11">
        <v>40689</v>
      </c>
      <c r="I922" s="50" t="s">
        <v>2929</v>
      </c>
      <c r="J922" s="12" t="s">
        <v>588</v>
      </c>
      <c r="K922" s="10" t="s">
        <v>908</v>
      </c>
      <c r="L922" s="37" t="s">
        <v>2543</v>
      </c>
      <c r="M922" s="36" t="s">
        <v>2553</v>
      </c>
      <c r="N922" s="13" t="s">
        <v>2427</v>
      </c>
      <c r="O922" s="59">
        <v>6.1780821917808222</v>
      </c>
      <c r="P922" s="57" t="s">
        <v>2948</v>
      </c>
      <c r="Q922" t="s">
        <v>2960</v>
      </c>
      <c r="R922">
        <v>2</v>
      </c>
    </row>
    <row r="923" spans="1:18" ht="19.149999999999999" customHeight="1" x14ac:dyDescent="0.25">
      <c r="A923" s="10">
        <v>922</v>
      </c>
      <c r="B923" s="10" t="s">
        <v>1523</v>
      </c>
      <c r="C923" s="10" t="s">
        <v>1524</v>
      </c>
      <c r="D923" s="10" t="s">
        <v>1051</v>
      </c>
      <c r="E923" s="10" t="s">
        <v>13</v>
      </c>
      <c r="F923" s="10" t="s">
        <v>1134</v>
      </c>
      <c r="G923" s="11" t="s">
        <v>48</v>
      </c>
      <c r="H923" s="11">
        <v>40689</v>
      </c>
      <c r="I923" s="50" t="s">
        <v>2929</v>
      </c>
      <c r="J923" s="12" t="s">
        <v>588</v>
      </c>
      <c r="K923" s="10" t="s">
        <v>1134</v>
      </c>
      <c r="L923" s="15" t="s">
        <v>1523</v>
      </c>
      <c r="M923" s="36" t="s">
        <v>2553</v>
      </c>
      <c r="N923" s="13" t="s">
        <v>2427</v>
      </c>
      <c r="O923" s="59">
        <v>6.1780821917808222</v>
      </c>
      <c r="P923" s="57" t="s">
        <v>2948</v>
      </c>
      <c r="Q923" t="s">
        <v>2960</v>
      </c>
      <c r="R923">
        <v>2</v>
      </c>
    </row>
    <row r="924" spans="1:18" ht="19.149999999999999" customHeight="1" x14ac:dyDescent="0.25">
      <c r="A924" s="10">
        <v>923</v>
      </c>
      <c r="B924" s="38" t="s">
        <v>2810</v>
      </c>
      <c r="C924" s="10" t="s">
        <v>1526</v>
      </c>
      <c r="D924" s="10" t="s">
        <v>1379</v>
      </c>
      <c r="E924" s="10" t="s">
        <v>13</v>
      </c>
      <c r="F924" s="10" t="s">
        <v>253</v>
      </c>
      <c r="G924" s="11" t="s">
        <v>48</v>
      </c>
      <c r="H924" s="11">
        <v>40689</v>
      </c>
      <c r="I924" s="50" t="s">
        <v>2929</v>
      </c>
      <c r="J924" s="12" t="s">
        <v>588</v>
      </c>
      <c r="K924" s="10" t="s">
        <v>253</v>
      </c>
      <c r="L924" s="15" t="s">
        <v>1525</v>
      </c>
      <c r="M924" s="36" t="s">
        <v>2553</v>
      </c>
      <c r="N924" s="13" t="s">
        <v>2432</v>
      </c>
      <c r="O924" s="59">
        <v>6.1780821917808222</v>
      </c>
      <c r="P924" s="57" t="s">
        <v>2948</v>
      </c>
      <c r="Q924" t="s">
        <v>2960</v>
      </c>
      <c r="R924">
        <v>2</v>
      </c>
    </row>
    <row r="925" spans="1:18" ht="19.149999999999999" customHeight="1" x14ac:dyDescent="0.25">
      <c r="A925" s="10">
        <v>924</v>
      </c>
      <c r="B925" s="10" t="s">
        <v>1525</v>
      </c>
      <c r="C925" s="10" t="s">
        <v>1526</v>
      </c>
      <c r="D925" s="10" t="s">
        <v>1379</v>
      </c>
      <c r="E925" s="10" t="s">
        <v>13</v>
      </c>
      <c r="F925" s="10" t="s">
        <v>253</v>
      </c>
      <c r="G925" s="11" t="s">
        <v>48</v>
      </c>
      <c r="H925" s="11">
        <v>40689</v>
      </c>
      <c r="I925" s="50" t="s">
        <v>2929</v>
      </c>
      <c r="J925" s="12" t="s">
        <v>588</v>
      </c>
      <c r="K925" s="10" t="s">
        <v>253</v>
      </c>
      <c r="L925" s="15" t="s">
        <v>1525</v>
      </c>
      <c r="M925" s="36" t="s">
        <v>2553</v>
      </c>
      <c r="N925" s="13" t="s">
        <v>2432</v>
      </c>
      <c r="O925" s="59">
        <v>6.1780821917808222</v>
      </c>
      <c r="P925" s="57" t="s">
        <v>2948</v>
      </c>
      <c r="Q925" t="s">
        <v>2960</v>
      </c>
      <c r="R925">
        <v>2</v>
      </c>
    </row>
    <row r="926" spans="1:18" ht="19.149999999999999" customHeight="1" x14ac:dyDescent="0.25">
      <c r="A926" s="10">
        <v>925</v>
      </c>
      <c r="B926" s="10" t="s">
        <v>1510</v>
      </c>
      <c r="C926" s="10" t="s">
        <v>1527</v>
      </c>
      <c r="D926" s="10" t="s">
        <v>1528</v>
      </c>
      <c r="E926" s="10" t="s">
        <v>13</v>
      </c>
      <c r="F926" s="10" t="s">
        <v>461</v>
      </c>
      <c r="G926" s="11" t="s">
        <v>1529</v>
      </c>
      <c r="H926" s="11">
        <v>42460</v>
      </c>
      <c r="I926" s="50" t="s">
        <v>2929</v>
      </c>
      <c r="J926" s="12" t="s">
        <v>21</v>
      </c>
      <c r="K926" s="10" t="s">
        <v>461</v>
      </c>
      <c r="L926" s="20" t="s">
        <v>2413</v>
      </c>
      <c r="M926" s="13" t="s">
        <v>2408</v>
      </c>
      <c r="N926" s="13" t="s">
        <v>2427</v>
      </c>
      <c r="O926" s="59">
        <v>1.3260273972602741</v>
      </c>
      <c r="P926" s="57" t="s">
        <v>2947</v>
      </c>
      <c r="Q926" t="s">
        <v>2960</v>
      </c>
      <c r="R926">
        <v>1</v>
      </c>
    </row>
    <row r="927" spans="1:18" ht="19.149999999999999" customHeight="1" x14ac:dyDescent="0.25">
      <c r="A927" s="10">
        <v>926</v>
      </c>
      <c r="B927" s="10" t="s">
        <v>1510</v>
      </c>
      <c r="C927" s="10" t="s">
        <v>1511</v>
      </c>
      <c r="D927" s="10" t="s">
        <v>1512</v>
      </c>
      <c r="E927" s="10" t="s">
        <v>13</v>
      </c>
      <c r="F927" s="10" t="s">
        <v>143</v>
      </c>
      <c r="G927" s="11" t="s">
        <v>1530</v>
      </c>
      <c r="H927" s="11">
        <v>42457</v>
      </c>
      <c r="I927" s="50" t="s">
        <v>2929</v>
      </c>
      <c r="J927" s="12" t="s">
        <v>21</v>
      </c>
      <c r="K927" s="10" t="s">
        <v>143</v>
      </c>
      <c r="L927" s="15" t="s">
        <v>2544</v>
      </c>
      <c r="M927" s="13" t="s">
        <v>2408</v>
      </c>
      <c r="N927" s="13" t="s">
        <v>2427</v>
      </c>
      <c r="O927" s="59">
        <v>1.3342465753424657</v>
      </c>
      <c r="P927" s="57" t="s">
        <v>2947</v>
      </c>
      <c r="Q927" t="s">
        <v>2960</v>
      </c>
      <c r="R927">
        <v>1</v>
      </c>
    </row>
    <row r="928" spans="1:18" ht="19.149999999999999" customHeight="1" x14ac:dyDescent="0.25">
      <c r="A928" s="10">
        <v>927</v>
      </c>
      <c r="B928" s="10" t="s">
        <v>1510</v>
      </c>
      <c r="C928" s="10" t="s">
        <v>1511</v>
      </c>
      <c r="D928" s="10" t="s">
        <v>1512</v>
      </c>
      <c r="E928" s="10" t="s">
        <v>13</v>
      </c>
      <c r="F928" s="10" t="s">
        <v>143</v>
      </c>
      <c r="G928" s="11" t="s">
        <v>1530</v>
      </c>
      <c r="H928" s="11">
        <v>42457</v>
      </c>
      <c r="I928" s="50" t="s">
        <v>2929</v>
      </c>
      <c r="J928" s="12" t="s">
        <v>588</v>
      </c>
      <c r="K928" s="10" t="s">
        <v>143</v>
      </c>
      <c r="L928" s="15" t="s">
        <v>2544</v>
      </c>
      <c r="M928" s="13" t="s">
        <v>2408</v>
      </c>
      <c r="N928" s="13" t="s">
        <v>2427</v>
      </c>
      <c r="O928" s="59">
        <v>1.3342465753424657</v>
      </c>
      <c r="P928" s="57" t="s">
        <v>2947</v>
      </c>
      <c r="Q928" t="s">
        <v>2960</v>
      </c>
      <c r="R928">
        <v>1</v>
      </c>
    </row>
    <row r="929" spans="1:18" ht="19.149999999999999" customHeight="1" x14ac:dyDescent="0.25">
      <c r="A929" s="10">
        <v>928</v>
      </c>
      <c r="B929" s="38" t="s">
        <v>2772</v>
      </c>
      <c r="C929" s="10" t="s">
        <v>1532</v>
      </c>
      <c r="D929" s="10" t="s">
        <v>1533</v>
      </c>
      <c r="E929" s="10" t="s">
        <v>13</v>
      </c>
      <c r="F929" s="10" t="s">
        <v>82</v>
      </c>
      <c r="G929" s="11" t="s">
        <v>1031</v>
      </c>
      <c r="H929" s="11">
        <v>41830</v>
      </c>
      <c r="I929" s="50" t="s">
        <v>2929</v>
      </c>
      <c r="J929" s="12" t="s">
        <v>588</v>
      </c>
      <c r="K929" s="10" t="s">
        <v>82</v>
      </c>
      <c r="L929" s="15" t="s">
        <v>2773</v>
      </c>
      <c r="M929" s="36" t="s">
        <v>2553</v>
      </c>
      <c r="N929" s="13" t="s">
        <v>2427</v>
      </c>
      <c r="O929" s="59">
        <v>3.0520547945205481</v>
      </c>
      <c r="P929" s="57" t="s">
        <v>2948</v>
      </c>
      <c r="Q929" t="s">
        <v>2960</v>
      </c>
      <c r="R929">
        <v>2</v>
      </c>
    </row>
    <row r="930" spans="1:18" ht="19.149999999999999" customHeight="1" x14ac:dyDescent="0.25">
      <c r="A930" s="10">
        <v>929</v>
      </c>
      <c r="B930" s="10" t="s">
        <v>1531</v>
      </c>
      <c r="C930" s="10" t="s">
        <v>1532</v>
      </c>
      <c r="D930" s="10" t="s">
        <v>1533</v>
      </c>
      <c r="E930" s="10" t="s">
        <v>13</v>
      </c>
      <c r="F930" s="10" t="s">
        <v>82</v>
      </c>
      <c r="G930" s="11" t="s">
        <v>1031</v>
      </c>
      <c r="H930" s="11">
        <v>41830</v>
      </c>
      <c r="I930" s="50" t="s">
        <v>2929</v>
      </c>
      <c r="J930" s="12" t="s">
        <v>588</v>
      </c>
      <c r="K930" s="10" t="s">
        <v>82</v>
      </c>
      <c r="L930" s="15" t="s">
        <v>2773</v>
      </c>
      <c r="M930" s="36" t="s">
        <v>2553</v>
      </c>
      <c r="N930" s="13" t="s">
        <v>2427</v>
      </c>
      <c r="O930" s="59">
        <v>3.0520547945205481</v>
      </c>
      <c r="P930" s="57" t="s">
        <v>2948</v>
      </c>
      <c r="Q930" t="s">
        <v>2960</v>
      </c>
      <c r="R930">
        <v>2</v>
      </c>
    </row>
    <row r="931" spans="1:18" ht="19.149999999999999" customHeight="1" x14ac:dyDescent="0.25">
      <c r="A931" s="10">
        <v>930</v>
      </c>
      <c r="B931" s="10" t="s">
        <v>1531</v>
      </c>
      <c r="C931" s="10" t="s">
        <v>1532</v>
      </c>
      <c r="D931" s="10" t="s">
        <v>1533</v>
      </c>
      <c r="E931" s="10" t="s">
        <v>13</v>
      </c>
      <c r="F931" s="10" t="s">
        <v>82</v>
      </c>
      <c r="G931" s="11" t="s">
        <v>1031</v>
      </c>
      <c r="H931" s="11">
        <v>41830</v>
      </c>
      <c r="I931" s="50" t="s">
        <v>2929</v>
      </c>
      <c r="J931" s="12" t="s">
        <v>588</v>
      </c>
      <c r="K931" s="10" t="s">
        <v>82</v>
      </c>
      <c r="L931" s="15" t="s">
        <v>2773</v>
      </c>
      <c r="M931" s="36" t="s">
        <v>2553</v>
      </c>
      <c r="N931" s="13" t="s">
        <v>2427</v>
      </c>
      <c r="O931" s="59">
        <v>3.0520547945205481</v>
      </c>
      <c r="P931" s="57" t="s">
        <v>2948</v>
      </c>
      <c r="Q931" t="s">
        <v>2960</v>
      </c>
      <c r="R931">
        <v>2</v>
      </c>
    </row>
    <row r="932" spans="1:18" ht="19.149999999999999" customHeight="1" x14ac:dyDescent="0.25">
      <c r="A932" s="10">
        <v>931</v>
      </c>
      <c r="B932" s="10" t="s">
        <v>1531</v>
      </c>
      <c r="C932" s="10" t="s">
        <v>1532</v>
      </c>
      <c r="D932" s="10" t="s">
        <v>1533</v>
      </c>
      <c r="E932" s="10" t="s">
        <v>13</v>
      </c>
      <c r="F932" s="10" t="s">
        <v>82</v>
      </c>
      <c r="G932" s="11" t="s">
        <v>1031</v>
      </c>
      <c r="H932" s="11">
        <v>41830</v>
      </c>
      <c r="I932" s="50" t="s">
        <v>2929</v>
      </c>
      <c r="J932" s="12" t="s">
        <v>588</v>
      </c>
      <c r="K932" s="10" t="s">
        <v>82</v>
      </c>
      <c r="L932" s="15" t="s">
        <v>2773</v>
      </c>
      <c r="M932" s="36" t="s">
        <v>2553</v>
      </c>
      <c r="N932" s="13" t="s">
        <v>2427</v>
      </c>
      <c r="O932" s="59">
        <v>3.0520547945205481</v>
      </c>
      <c r="P932" s="57" t="s">
        <v>2948</v>
      </c>
      <c r="Q932" t="s">
        <v>2960</v>
      </c>
      <c r="R932">
        <v>2</v>
      </c>
    </row>
    <row r="933" spans="1:18" ht="19.149999999999999" customHeight="1" x14ac:dyDescent="0.25">
      <c r="A933" s="10">
        <v>932</v>
      </c>
      <c r="B933" s="10" t="s">
        <v>1531</v>
      </c>
      <c r="C933" s="10" t="s">
        <v>1532</v>
      </c>
      <c r="D933" s="10" t="s">
        <v>1533</v>
      </c>
      <c r="E933" s="10" t="s">
        <v>13</v>
      </c>
      <c r="F933" s="10" t="s">
        <v>82</v>
      </c>
      <c r="G933" s="11" t="s">
        <v>1031</v>
      </c>
      <c r="H933" s="11">
        <v>41830</v>
      </c>
      <c r="I933" s="50" t="s">
        <v>2929</v>
      </c>
      <c r="J933" s="12" t="s">
        <v>588</v>
      </c>
      <c r="K933" s="10" t="s">
        <v>82</v>
      </c>
      <c r="L933" s="15" t="s">
        <v>2773</v>
      </c>
      <c r="M933" s="36" t="s">
        <v>2553</v>
      </c>
      <c r="N933" s="13" t="s">
        <v>2427</v>
      </c>
      <c r="O933" s="59">
        <v>3.0520547945205481</v>
      </c>
      <c r="P933" s="57" t="s">
        <v>2948</v>
      </c>
      <c r="Q933" t="s">
        <v>2960</v>
      </c>
      <c r="R933">
        <v>2</v>
      </c>
    </row>
    <row r="934" spans="1:18" ht="19.149999999999999" customHeight="1" x14ac:dyDescent="0.25">
      <c r="A934" s="10">
        <v>933</v>
      </c>
      <c r="B934" s="10" t="s">
        <v>645</v>
      </c>
      <c r="C934" s="10" t="s">
        <v>1534</v>
      </c>
      <c r="D934" s="10" t="s">
        <v>1535</v>
      </c>
      <c r="E934" s="10" t="s">
        <v>13</v>
      </c>
      <c r="F934" s="10" t="s">
        <v>261</v>
      </c>
      <c r="G934" s="11" t="s">
        <v>1536</v>
      </c>
      <c r="H934" s="11">
        <v>41813</v>
      </c>
      <c r="I934" s="50" t="s">
        <v>2929</v>
      </c>
      <c r="J934" s="12" t="s">
        <v>21</v>
      </c>
      <c r="K934" s="10" t="s">
        <v>261</v>
      </c>
      <c r="L934" s="15" t="s">
        <v>645</v>
      </c>
      <c r="M934" s="25" t="s">
        <v>2555</v>
      </c>
      <c r="N934" s="13" t="s">
        <v>2427</v>
      </c>
      <c r="O934" s="59">
        <v>3.0986301369863014</v>
      </c>
      <c r="P934" s="57" t="s">
        <v>2948</v>
      </c>
      <c r="Q934" t="s">
        <v>2960</v>
      </c>
      <c r="R934">
        <v>1</v>
      </c>
    </row>
    <row r="935" spans="1:18" ht="19.149999999999999" customHeight="1" x14ac:dyDescent="0.25">
      <c r="A935" s="10">
        <v>934</v>
      </c>
      <c r="B935" s="38" t="s">
        <v>2659</v>
      </c>
      <c r="C935" s="10" t="s">
        <v>1534</v>
      </c>
      <c r="D935" s="10" t="s">
        <v>1535</v>
      </c>
      <c r="E935" s="10" t="s">
        <v>13</v>
      </c>
      <c r="F935" s="10" t="s">
        <v>261</v>
      </c>
      <c r="G935" s="11" t="s">
        <v>1536</v>
      </c>
      <c r="H935" s="11">
        <v>41813</v>
      </c>
      <c r="I935" s="50" t="s">
        <v>2929</v>
      </c>
      <c r="J935" s="12" t="s">
        <v>588</v>
      </c>
      <c r="K935" s="10" t="s">
        <v>1537</v>
      </c>
      <c r="L935" s="15" t="s">
        <v>645</v>
      </c>
      <c r="M935" s="36" t="s">
        <v>2555</v>
      </c>
      <c r="N935" s="13" t="s">
        <v>2427</v>
      </c>
      <c r="O935" s="59">
        <v>3.0986301369863014</v>
      </c>
      <c r="P935" s="57" t="s">
        <v>2948</v>
      </c>
      <c r="Q935" t="s">
        <v>2960</v>
      </c>
      <c r="R935">
        <v>1</v>
      </c>
    </row>
    <row r="936" spans="1:18" ht="19.149999999999999" customHeight="1" x14ac:dyDescent="0.25">
      <c r="A936" s="10">
        <v>935</v>
      </c>
      <c r="B936" s="10" t="s">
        <v>842</v>
      </c>
      <c r="C936" s="10" t="s">
        <v>1479</v>
      </c>
      <c r="D936" s="10" t="s">
        <v>820</v>
      </c>
      <c r="E936" s="10" t="s">
        <v>13</v>
      </c>
      <c r="F936" s="10" t="s">
        <v>908</v>
      </c>
      <c r="G936" s="11" t="s">
        <v>1538</v>
      </c>
      <c r="H936" s="11">
        <v>38458</v>
      </c>
      <c r="I936" s="50" t="s">
        <v>2929</v>
      </c>
      <c r="J936" s="12" t="s">
        <v>588</v>
      </c>
      <c r="K936" s="10" t="s">
        <v>908</v>
      </c>
      <c r="L936" s="37" t="s">
        <v>2414</v>
      </c>
      <c r="M936" s="36" t="s">
        <v>2412</v>
      </c>
      <c r="N936" s="13" t="s">
        <v>2432</v>
      </c>
      <c r="O936" s="59">
        <v>12.29041095890411</v>
      </c>
      <c r="P936" s="57" t="s">
        <v>2949</v>
      </c>
      <c r="Q936" t="s">
        <v>2960</v>
      </c>
      <c r="R936">
        <v>2</v>
      </c>
    </row>
    <row r="937" spans="1:18" ht="19.149999999999999" customHeight="1" x14ac:dyDescent="0.25">
      <c r="A937" s="10">
        <v>936</v>
      </c>
      <c r="B937" s="10" t="s">
        <v>842</v>
      </c>
      <c r="C937" s="10" t="s">
        <v>1479</v>
      </c>
      <c r="D937" s="10" t="s">
        <v>820</v>
      </c>
      <c r="E937" s="10" t="s">
        <v>13</v>
      </c>
      <c r="F937" s="10" t="s">
        <v>1272</v>
      </c>
      <c r="G937" s="11" t="s">
        <v>1539</v>
      </c>
      <c r="H937" s="11">
        <v>38383</v>
      </c>
      <c r="I937" s="50" t="s">
        <v>2929</v>
      </c>
      <c r="J937" s="12" t="s">
        <v>588</v>
      </c>
      <c r="K937" s="10" t="s">
        <v>1272</v>
      </c>
      <c r="L937" s="37" t="s">
        <v>2414</v>
      </c>
      <c r="M937" s="36" t="s">
        <v>2412</v>
      </c>
      <c r="N937" s="13" t="s">
        <v>2432</v>
      </c>
      <c r="O937" s="59">
        <v>12.495890410958904</v>
      </c>
      <c r="P937" s="57" t="s">
        <v>2949</v>
      </c>
      <c r="Q937" t="s">
        <v>2960</v>
      </c>
      <c r="R937">
        <v>2</v>
      </c>
    </row>
    <row r="938" spans="1:18" ht="19.149999999999999" customHeight="1" x14ac:dyDescent="0.25">
      <c r="A938" s="10">
        <v>937</v>
      </c>
      <c r="B938" s="10" t="s">
        <v>842</v>
      </c>
      <c r="C938" s="10" t="s">
        <v>1479</v>
      </c>
      <c r="D938" s="10" t="s">
        <v>820</v>
      </c>
      <c r="E938" s="10" t="s">
        <v>13</v>
      </c>
      <c r="F938" s="10" t="s">
        <v>482</v>
      </c>
      <c r="G938" s="11" t="s">
        <v>1539</v>
      </c>
      <c r="H938" s="11">
        <v>38383</v>
      </c>
      <c r="I938" s="50" t="s">
        <v>2929</v>
      </c>
      <c r="J938" s="12" t="s">
        <v>588</v>
      </c>
      <c r="K938" s="10" t="s">
        <v>482</v>
      </c>
      <c r="L938" s="37" t="s">
        <v>2414</v>
      </c>
      <c r="M938" s="36" t="s">
        <v>2412</v>
      </c>
      <c r="N938" s="13" t="s">
        <v>2432</v>
      </c>
      <c r="O938" s="59">
        <v>12.495890410958904</v>
      </c>
      <c r="P938" s="57" t="s">
        <v>2949</v>
      </c>
      <c r="Q938" t="s">
        <v>2960</v>
      </c>
      <c r="R938">
        <v>2</v>
      </c>
    </row>
    <row r="939" spans="1:18" ht="19.149999999999999" customHeight="1" x14ac:dyDescent="0.25">
      <c r="A939" s="10">
        <v>938</v>
      </c>
      <c r="B939" s="10" t="s">
        <v>842</v>
      </c>
      <c r="C939" s="10" t="s">
        <v>1479</v>
      </c>
      <c r="D939" s="10" t="s">
        <v>820</v>
      </c>
      <c r="E939" s="10" t="s">
        <v>13</v>
      </c>
      <c r="F939" s="10" t="s">
        <v>1024</v>
      </c>
      <c r="G939" s="11" t="s">
        <v>1540</v>
      </c>
      <c r="H939" s="11">
        <v>38360</v>
      </c>
      <c r="I939" s="50" t="s">
        <v>2929</v>
      </c>
      <c r="J939" s="12" t="s">
        <v>588</v>
      </c>
      <c r="K939" s="10" t="s">
        <v>1024</v>
      </c>
      <c r="L939" s="37" t="s">
        <v>2414</v>
      </c>
      <c r="M939" s="36" t="s">
        <v>2412</v>
      </c>
      <c r="N939" s="13" t="s">
        <v>2432</v>
      </c>
      <c r="O939" s="59">
        <v>12.558904109589042</v>
      </c>
      <c r="P939" s="57" t="s">
        <v>2949</v>
      </c>
      <c r="Q939" t="s">
        <v>2960</v>
      </c>
      <c r="R939">
        <v>2</v>
      </c>
    </row>
    <row r="940" spans="1:18" ht="19.149999999999999" customHeight="1" x14ac:dyDescent="0.25">
      <c r="A940" s="10">
        <v>939</v>
      </c>
      <c r="B940" s="10" t="s">
        <v>842</v>
      </c>
      <c r="C940" s="10" t="s">
        <v>1479</v>
      </c>
      <c r="D940" s="10" t="s">
        <v>820</v>
      </c>
      <c r="E940" s="10" t="s">
        <v>13</v>
      </c>
      <c r="F940" s="10" t="s">
        <v>1024</v>
      </c>
      <c r="G940" s="11" t="s">
        <v>1540</v>
      </c>
      <c r="H940" s="11">
        <v>38360</v>
      </c>
      <c r="I940" s="50" t="s">
        <v>2929</v>
      </c>
      <c r="J940" s="12" t="s">
        <v>588</v>
      </c>
      <c r="K940" s="10" t="s">
        <v>1024</v>
      </c>
      <c r="L940" s="37" t="s">
        <v>2414</v>
      </c>
      <c r="M940" s="36" t="s">
        <v>2412</v>
      </c>
      <c r="N940" s="13" t="s">
        <v>2432</v>
      </c>
      <c r="O940" s="59">
        <v>12.558904109589042</v>
      </c>
      <c r="P940" s="57" t="s">
        <v>2949</v>
      </c>
      <c r="Q940" t="s">
        <v>2960</v>
      </c>
      <c r="R940">
        <v>2</v>
      </c>
    </row>
    <row r="941" spans="1:18" ht="19.149999999999999" customHeight="1" x14ac:dyDescent="0.25">
      <c r="A941" s="10">
        <v>940</v>
      </c>
      <c r="B941" s="10" t="s">
        <v>842</v>
      </c>
      <c r="C941" s="10" t="s">
        <v>1541</v>
      </c>
      <c r="D941" s="10" t="s">
        <v>820</v>
      </c>
      <c r="E941" s="10" t="s">
        <v>13</v>
      </c>
      <c r="F941" s="10" t="s">
        <v>864</v>
      </c>
      <c r="G941" s="11" t="s">
        <v>1542</v>
      </c>
      <c r="H941" s="11">
        <v>38758</v>
      </c>
      <c r="I941" s="50" t="s">
        <v>2929</v>
      </c>
      <c r="J941" s="12" t="s">
        <v>588</v>
      </c>
      <c r="K941" s="10" t="s">
        <v>864</v>
      </c>
      <c r="L941" s="37" t="s">
        <v>2414</v>
      </c>
      <c r="M941" s="36" t="s">
        <v>2412</v>
      </c>
      <c r="N941" s="13" t="s">
        <v>2432</v>
      </c>
      <c r="O941" s="59">
        <v>11.468493150684932</v>
      </c>
      <c r="P941" s="57" t="s">
        <v>2949</v>
      </c>
      <c r="Q941" t="s">
        <v>2960</v>
      </c>
      <c r="R941">
        <v>2</v>
      </c>
    </row>
    <row r="942" spans="1:18" ht="19.149999999999999" customHeight="1" x14ac:dyDescent="0.25">
      <c r="A942" s="10">
        <v>941</v>
      </c>
      <c r="B942" s="10" t="s">
        <v>842</v>
      </c>
      <c r="C942" s="10" t="s">
        <v>1541</v>
      </c>
      <c r="D942" s="10" t="s">
        <v>820</v>
      </c>
      <c r="E942" s="10" t="s">
        <v>13</v>
      </c>
      <c r="F942" s="10" t="s">
        <v>1134</v>
      </c>
      <c r="G942" s="11" t="s">
        <v>1542</v>
      </c>
      <c r="H942" s="11">
        <v>38758</v>
      </c>
      <c r="I942" s="50" t="s">
        <v>2929</v>
      </c>
      <c r="J942" s="12" t="s">
        <v>588</v>
      </c>
      <c r="K942" s="10" t="s">
        <v>1134</v>
      </c>
      <c r="L942" s="37" t="s">
        <v>2414</v>
      </c>
      <c r="M942" s="36" t="s">
        <v>2412</v>
      </c>
      <c r="N942" s="13" t="s">
        <v>2432</v>
      </c>
      <c r="O942" s="59">
        <v>11.468493150684932</v>
      </c>
      <c r="P942" s="57" t="s">
        <v>2949</v>
      </c>
      <c r="Q942" t="s">
        <v>2960</v>
      </c>
      <c r="R942">
        <v>2</v>
      </c>
    </row>
    <row r="943" spans="1:18" ht="19.149999999999999" customHeight="1" x14ac:dyDescent="0.25">
      <c r="A943" s="10">
        <v>942</v>
      </c>
      <c r="B943" s="10" t="s">
        <v>1257</v>
      </c>
      <c r="C943" s="10" t="s">
        <v>1543</v>
      </c>
      <c r="D943" s="10" t="s">
        <v>1242</v>
      </c>
      <c r="E943" s="10" t="s">
        <v>13</v>
      </c>
      <c r="F943" s="10" t="s">
        <v>237</v>
      </c>
      <c r="G943" s="11" t="s">
        <v>1544</v>
      </c>
      <c r="H943" s="11">
        <v>35977</v>
      </c>
      <c r="I943" s="50" t="s">
        <v>2929</v>
      </c>
      <c r="J943" s="12" t="s">
        <v>588</v>
      </c>
      <c r="K943" s="10" t="s">
        <v>237</v>
      </c>
      <c r="L943" s="15" t="s">
        <v>2449</v>
      </c>
      <c r="M943" s="40" t="s">
        <v>2904</v>
      </c>
      <c r="N943" s="13" t="s">
        <v>2427</v>
      </c>
      <c r="O943" s="59">
        <v>19.087671232876712</v>
      </c>
      <c r="P943" s="57" t="s">
        <v>2949</v>
      </c>
      <c r="Q943" t="s">
        <v>2960</v>
      </c>
      <c r="R943">
        <v>1</v>
      </c>
    </row>
    <row r="944" spans="1:18" ht="19.149999999999999" customHeight="1" x14ac:dyDescent="0.25">
      <c r="A944" s="10">
        <v>943</v>
      </c>
      <c r="B944" s="10" t="s">
        <v>1510</v>
      </c>
      <c r="C944" s="10" t="s">
        <v>1545</v>
      </c>
      <c r="D944" s="10" t="s">
        <v>1546</v>
      </c>
      <c r="E944" s="10" t="s">
        <v>13</v>
      </c>
      <c r="F944" s="10" t="s">
        <v>292</v>
      </c>
      <c r="G944" s="11" t="s">
        <v>1547</v>
      </c>
      <c r="H944" s="11">
        <v>42563</v>
      </c>
      <c r="I944" s="50" t="s">
        <v>2929</v>
      </c>
      <c r="J944" s="12" t="s">
        <v>588</v>
      </c>
      <c r="K944" s="10" t="s">
        <v>292</v>
      </c>
      <c r="L944" s="37" t="s">
        <v>2741</v>
      </c>
      <c r="M944" s="36" t="s">
        <v>2408</v>
      </c>
      <c r="N944" s="13" t="s">
        <v>2427</v>
      </c>
      <c r="O944" s="59">
        <v>1.0438356164383562</v>
      </c>
      <c r="P944" s="57" t="s">
        <v>2947</v>
      </c>
      <c r="Q944" t="s">
        <v>2960</v>
      </c>
      <c r="R944">
        <v>1</v>
      </c>
    </row>
    <row r="945" spans="1:18" ht="19.149999999999999" customHeight="1" x14ac:dyDescent="0.25">
      <c r="A945" s="10">
        <v>944</v>
      </c>
      <c r="B945" s="29" t="s">
        <v>2679</v>
      </c>
      <c r="C945" s="10" t="s">
        <v>1548</v>
      </c>
      <c r="D945" s="10" t="s">
        <v>1549</v>
      </c>
      <c r="E945" s="10" t="s">
        <v>13</v>
      </c>
      <c r="F945" s="10" t="s">
        <v>530</v>
      </c>
      <c r="G945" s="11" t="s">
        <v>875</v>
      </c>
      <c r="H945" s="11">
        <v>41995</v>
      </c>
      <c r="I945" s="47" t="s">
        <v>2928</v>
      </c>
      <c r="J945" s="12" t="s">
        <v>1215</v>
      </c>
      <c r="K945" s="10" t="s">
        <v>530</v>
      </c>
      <c r="L945" s="30" t="s">
        <v>2679</v>
      </c>
      <c r="M945" s="13" t="s">
        <v>2479</v>
      </c>
      <c r="N945" s="13" t="s">
        <v>2427</v>
      </c>
      <c r="O945" s="59">
        <v>2.6</v>
      </c>
      <c r="P945" s="57" t="s">
        <v>2947</v>
      </c>
      <c r="Q945" t="s">
        <v>2960</v>
      </c>
      <c r="R945">
        <v>2</v>
      </c>
    </row>
    <row r="946" spans="1:18" ht="19.149999999999999" customHeight="1" x14ac:dyDescent="0.25">
      <c r="A946" s="10">
        <v>945</v>
      </c>
      <c r="B946" s="38" t="s">
        <v>2813</v>
      </c>
      <c r="C946" s="10" t="s">
        <v>1550</v>
      </c>
      <c r="D946" s="10" t="s">
        <v>1299</v>
      </c>
      <c r="E946" s="10" t="s">
        <v>13</v>
      </c>
      <c r="F946" s="10" t="s">
        <v>96</v>
      </c>
      <c r="G946" s="11" t="s">
        <v>491</v>
      </c>
      <c r="H946" s="11">
        <v>39271</v>
      </c>
      <c r="I946" s="50" t="s">
        <v>2929</v>
      </c>
      <c r="J946" s="12" t="s">
        <v>588</v>
      </c>
      <c r="K946" s="10" t="s">
        <v>96</v>
      </c>
      <c r="L946" s="37" t="s">
        <v>2814</v>
      </c>
      <c r="M946" s="36" t="s">
        <v>2547</v>
      </c>
      <c r="N946" s="13" t="s">
        <v>2432</v>
      </c>
      <c r="O946" s="59">
        <v>10.063013698630137</v>
      </c>
      <c r="P946" s="57" t="s">
        <v>2949</v>
      </c>
      <c r="Q946" t="s">
        <v>2960</v>
      </c>
      <c r="R946">
        <v>1</v>
      </c>
    </row>
    <row r="947" spans="1:18" ht="19.149999999999999" customHeight="1" x14ac:dyDescent="0.25">
      <c r="A947" s="10">
        <v>946</v>
      </c>
      <c r="B947" s="10" t="s">
        <v>1551</v>
      </c>
      <c r="C947" s="10" t="s">
        <v>1552</v>
      </c>
      <c r="D947" s="10" t="s">
        <v>381</v>
      </c>
      <c r="E947" s="10" t="s">
        <v>13</v>
      </c>
      <c r="F947" s="10" t="s">
        <v>51</v>
      </c>
      <c r="G947" s="11" t="s">
        <v>1553</v>
      </c>
      <c r="H947" s="11">
        <v>37225</v>
      </c>
      <c r="I947" s="50" t="s">
        <v>2929</v>
      </c>
      <c r="J947" s="12" t="s">
        <v>588</v>
      </c>
      <c r="K947" s="10" t="s">
        <v>697</v>
      </c>
      <c r="L947" s="15" t="s">
        <v>2530</v>
      </c>
      <c r="M947" s="13" t="s">
        <v>2408</v>
      </c>
      <c r="N947" s="13" t="s">
        <v>2427</v>
      </c>
      <c r="O947" s="59">
        <v>15.668493150684931</v>
      </c>
      <c r="P947" s="57" t="s">
        <v>2949</v>
      </c>
      <c r="Q947" t="s">
        <v>2960</v>
      </c>
      <c r="R947">
        <v>1</v>
      </c>
    </row>
    <row r="948" spans="1:18" ht="19.149999999999999" customHeight="1" x14ac:dyDescent="0.25">
      <c r="A948" s="10">
        <v>947</v>
      </c>
      <c r="B948" s="29" t="s">
        <v>2677</v>
      </c>
      <c r="C948" s="10" t="s">
        <v>1555</v>
      </c>
      <c r="D948" s="10" t="s">
        <v>1556</v>
      </c>
      <c r="E948" s="10" t="s">
        <v>13</v>
      </c>
      <c r="F948" s="10" t="s">
        <v>530</v>
      </c>
      <c r="G948" s="11" t="s">
        <v>1557</v>
      </c>
      <c r="H948" s="11">
        <v>42016</v>
      </c>
      <c r="I948" s="50" t="s">
        <v>2929</v>
      </c>
      <c r="J948" s="12" t="s">
        <v>588</v>
      </c>
      <c r="K948" s="10" t="s">
        <v>530</v>
      </c>
      <c r="L948" s="15" t="s">
        <v>1554</v>
      </c>
      <c r="M948" s="13" t="s">
        <v>2479</v>
      </c>
      <c r="N948" s="36" t="s">
        <v>2428</v>
      </c>
      <c r="O948" s="59">
        <v>2.5424657534246577</v>
      </c>
      <c r="P948" s="57" t="s">
        <v>2947</v>
      </c>
      <c r="Q948" t="s">
        <v>2961</v>
      </c>
    </row>
    <row r="949" spans="1:18" ht="19.149999999999999" customHeight="1" x14ac:dyDescent="0.25">
      <c r="A949" s="10">
        <v>948</v>
      </c>
      <c r="B949" s="10" t="s">
        <v>1554</v>
      </c>
      <c r="C949" s="10" t="s">
        <v>1555</v>
      </c>
      <c r="D949" s="10" t="s">
        <v>1556</v>
      </c>
      <c r="E949" s="10" t="s">
        <v>13</v>
      </c>
      <c r="F949" s="10" t="s">
        <v>530</v>
      </c>
      <c r="G949" s="11" t="s">
        <v>1557</v>
      </c>
      <c r="H949" s="11">
        <v>42016</v>
      </c>
      <c r="I949" s="50" t="s">
        <v>2929</v>
      </c>
      <c r="J949" s="12" t="s">
        <v>588</v>
      </c>
      <c r="K949" s="10" t="s">
        <v>530</v>
      </c>
      <c r="L949" s="15" t="s">
        <v>1554</v>
      </c>
      <c r="M949" s="13" t="s">
        <v>2479</v>
      </c>
      <c r="N949" s="36" t="s">
        <v>2428</v>
      </c>
      <c r="O949" s="59">
        <v>2.5424657534246577</v>
      </c>
      <c r="P949" s="57" t="s">
        <v>2947</v>
      </c>
      <c r="Q949" t="s">
        <v>2961</v>
      </c>
    </row>
    <row r="950" spans="1:18" ht="19.149999999999999" customHeight="1" x14ac:dyDescent="0.25">
      <c r="A950" s="10">
        <v>949</v>
      </c>
      <c r="B950" s="38" t="s">
        <v>2815</v>
      </c>
      <c r="C950" s="10" t="s">
        <v>1559</v>
      </c>
      <c r="D950" s="10" t="s">
        <v>1560</v>
      </c>
      <c r="E950" s="10" t="s">
        <v>13</v>
      </c>
      <c r="F950" s="10" t="s">
        <v>342</v>
      </c>
      <c r="G950" s="11" t="s">
        <v>1269</v>
      </c>
      <c r="H950" s="11">
        <v>41037</v>
      </c>
      <c r="I950" s="50" t="s">
        <v>2929</v>
      </c>
      <c r="J950" s="12" t="s">
        <v>21</v>
      </c>
      <c r="K950" s="10" t="s">
        <v>342</v>
      </c>
      <c r="L950" s="15" t="s">
        <v>1558</v>
      </c>
      <c r="M950" s="36" t="s">
        <v>2408</v>
      </c>
      <c r="N950" s="36" t="s">
        <v>2428</v>
      </c>
      <c r="O950" s="59">
        <v>5.2246575342465755</v>
      </c>
      <c r="P950" s="57" t="s">
        <v>2948</v>
      </c>
      <c r="Q950" t="s">
        <v>2960</v>
      </c>
      <c r="R950">
        <v>1</v>
      </c>
    </row>
    <row r="951" spans="1:18" ht="19.149999999999999" customHeight="1" x14ac:dyDescent="0.25">
      <c r="A951" s="10">
        <v>950</v>
      </c>
      <c r="B951" s="10" t="s">
        <v>1558</v>
      </c>
      <c r="C951" s="10" t="s">
        <v>1559</v>
      </c>
      <c r="D951" s="10" t="s">
        <v>1560</v>
      </c>
      <c r="E951" s="10" t="s">
        <v>13</v>
      </c>
      <c r="F951" s="10" t="s">
        <v>342</v>
      </c>
      <c r="G951" s="11" t="s">
        <v>1269</v>
      </c>
      <c r="H951" s="11">
        <v>41037</v>
      </c>
      <c r="I951" s="50" t="s">
        <v>2929</v>
      </c>
      <c r="J951" s="12" t="s">
        <v>21</v>
      </c>
      <c r="K951" s="10" t="s">
        <v>342</v>
      </c>
      <c r="L951" s="15" t="s">
        <v>1558</v>
      </c>
      <c r="M951" s="36" t="s">
        <v>2408</v>
      </c>
      <c r="N951" s="36" t="s">
        <v>2428</v>
      </c>
      <c r="O951" s="59">
        <v>5.2246575342465755</v>
      </c>
      <c r="P951" s="57" t="s">
        <v>2948</v>
      </c>
      <c r="Q951" t="s">
        <v>2960</v>
      </c>
      <c r="R951">
        <v>1</v>
      </c>
    </row>
    <row r="952" spans="1:18" ht="19.149999999999999" customHeight="1" x14ac:dyDescent="0.25">
      <c r="A952" s="10">
        <v>951</v>
      </c>
      <c r="B952" s="10" t="s">
        <v>1558</v>
      </c>
      <c r="C952" s="10" t="s">
        <v>1559</v>
      </c>
      <c r="D952" s="10" t="s">
        <v>1560</v>
      </c>
      <c r="E952" s="10" t="s">
        <v>13</v>
      </c>
      <c r="F952" s="10" t="s">
        <v>342</v>
      </c>
      <c r="G952" s="11" t="s">
        <v>1087</v>
      </c>
      <c r="H952" s="11">
        <v>40815</v>
      </c>
      <c r="I952" s="50" t="s">
        <v>2929</v>
      </c>
      <c r="J952" s="12" t="s">
        <v>588</v>
      </c>
      <c r="K952" s="10" t="s">
        <v>342</v>
      </c>
      <c r="L952" s="15" t="s">
        <v>1558</v>
      </c>
      <c r="M952" s="36" t="s">
        <v>2408</v>
      </c>
      <c r="N952" s="36" t="s">
        <v>2428</v>
      </c>
      <c r="O952" s="59">
        <v>5.8328767123287673</v>
      </c>
      <c r="P952" s="57" t="s">
        <v>2948</v>
      </c>
      <c r="Q952" t="s">
        <v>2960</v>
      </c>
      <c r="R952">
        <v>1</v>
      </c>
    </row>
    <row r="953" spans="1:18" ht="19.149999999999999" customHeight="1" x14ac:dyDescent="0.25">
      <c r="A953" s="10">
        <v>952</v>
      </c>
      <c r="B953" s="10" t="s">
        <v>1558</v>
      </c>
      <c r="C953" s="10" t="s">
        <v>1559</v>
      </c>
      <c r="D953" s="10" t="s">
        <v>1560</v>
      </c>
      <c r="E953" s="10" t="s">
        <v>13</v>
      </c>
      <c r="F953" s="10" t="s">
        <v>342</v>
      </c>
      <c r="G953" s="11" t="s">
        <v>1087</v>
      </c>
      <c r="H953" s="11">
        <v>40815</v>
      </c>
      <c r="I953" s="50" t="s">
        <v>2929</v>
      </c>
      <c r="J953" s="12" t="s">
        <v>588</v>
      </c>
      <c r="K953" s="10" t="s">
        <v>342</v>
      </c>
      <c r="L953" s="15" t="s">
        <v>1558</v>
      </c>
      <c r="M953" s="36" t="s">
        <v>2408</v>
      </c>
      <c r="N953" s="36" t="s">
        <v>2428</v>
      </c>
      <c r="O953" s="59">
        <v>5.8328767123287673</v>
      </c>
      <c r="P953" s="57" t="s">
        <v>2948</v>
      </c>
      <c r="Q953" t="s">
        <v>2960</v>
      </c>
      <c r="R953">
        <v>1</v>
      </c>
    </row>
    <row r="954" spans="1:18" ht="19.149999999999999" customHeight="1" x14ac:dyDescent="0.25">
      <c r="A954" s="10">
        <v>953</v>
      </c>
      <c r="B954" s="10" t="s">
        <v>1561</v>
      </c>
      <c r="C954" s="10" t="s">
        <v>1562</v>
      </c>
      <c r="D954" s="10" t="s">
        <v>1563</v>
      </c>
      <c r="E954" s="10" t="s">
        <v>13</v>
      </c>
      <c r="F954" s="10" t="s">
        <v>143</v>
      </c>
      <c r="G954" s="11" t="s">
        <v>992</v>
      </c>
      <c r="H954" s="11">
        <v>39625</v>
      </c>
      <c r="I954" s="50" t="s">
        <v>2929</v>
      </c>
      <c r="J954" s="12" t="s">
        <v>588</v>
      </c>
      <c r="K954" s="10" t="s">
        <v>143</v>
      </c>
      <c r="L954" s="15" t="s">
        <v>2549</v>
      </c>
      <c r="M954" s="40" t="s">
        <v>2902</v>
      </c>
      <c r="N954" s="13" t="s">
        <v>2427</v>
      </c>
      <c r="O954" s="59">
        <v>9.0931506849315067</v>
      </c>
      <c r="P954" s="57" t="s">
        <v>2949</v>
      </c>
      <c r="Q954" t="s">
        <v>2960</v>
      </c>
      <c r="R954">
        <v>2</v>
      </c>
    </row>
    <row r="955" spans="1:18" ht="19.149999999999999" customHeight="1" x14ac:dyDescent="0.25">
      <c r="A955" s="10">
        <v>954</v>
      </c>
      <c r="B955" s="10" t="s">
        <v>842</v>
      </c>
      <c r="C955" s="10" t="s">
        <v>1479</v>
      </c>
      <c r="D955" s="10" t="s">
        <v>820</v>
      </c>
      <c r="E955" s="10" t="s">
        <v>13</v>
      </c>
      <c r="F955" s="10" t="s">
        <v>461</v>
      </c>
      <c r="G955" s="11" t="s">
        <v>1564</v>
      </c>
      <c r="H955" s="11">
        <v>39027</v>
      </c>
      <c r="I955" s="50" t="s">
        <v>2929</v>
      </c>
      <c r="J955" s="12" t="s">
        <v>588</v>
      </c>
      <c r="K955" s="10" t="s">
        <v>461</v>
      </c>
      <c r="L955" s="20" t="s">
        <v>2414</v>
      </c>
      <c r="M955" s="19" t="s">
        <v>2412</v>
      </c>
      <c r="N955" s="13" t="s">
        <v>2427</v>
      </c>
      <c r="O955" s="59">
        <v>10.731506849315069</v>
      </c>
      <c r="P955" s="57" t="s">
        <v>2949</v>
      </c>
      <c r="Q955" t="s">
        <v>2960</v>
      </c>
      <c r="R955">
        <v>2</v>
      </c>
    </row>
    <row r="956" spans="1:18" ht="19.149999999999999" customHeight="1" x14ac:dyDescent="0.25">
      <c r="A956" s="10">
        <v>955</v>
      </c>
      <c r="B956" s="29" t="s">
        <v>2682</v>
      </c>
      <c r="C956" s="10" t="s">
        <v>1565</v>
      </c>
      <c r="D956" s="10" t="s">
        <v>381</v>
      </c>
      <c r="E956" s="10" t="s">
        <v>13</v>
      </c>
      <c r="F956" s="10" t="s">
        <v>261</v>
      </c>
      <c r="G956" s="11" t="s">
        <v>1566</v>
      </c>
      <c r="H956" s="11">
        <v>37392</v>
      </c>
      <c r="I956" s="50" t="s">
        <v>2929</v>
      </c>
      <c r="J956" s="12" t="s">
        <v>588</v>
      </c>
      <c r="K956" s="10" t="s">
        <v>261</v>
      </c>
      <c r="L956" s="30" t="s">
        <v>2682</v>
      </c>
      <c r="M956" s="28" t="s">
        <v>2683</v>
      </c>
      <c r="N956" s="13" t="s">
        <v>2427</v>
      </c>
      <c r="O956" s="59">
        <v>15.210958904109589</v>
      </c>
      <c r="P956" s="57" t="s">
        <v>2949</v>
      </c>
      <c r="Q956" t="s">
        <v>2960</v>
      </c>
      <c r="R956">
        <v>1</v>
      </c>
    </row>
    <row r="957" spans="1:18" ht="19.149999999999999" customHeight="1" x14ac:dyDescent="0.25">
      <c r="A957" s="10">
        <v>956</v>
      </c>
      <c r="B957" s="10" t="s">
        <v>1567</v>
      </c>
      <c r="C957" s="10" t="s">
        <v>1568</v>
      </c>
      <c r="D957" s="10" t="s">
        <v>1563</v>
      </c>
      <c r="E957" s="10" t="s">
        <v>13</v>
      </c>
      <c r="F957" s="10" t="s">
        <v>1515</v>
      </c>
      <c r="G957" s="11" t="s">
        <v>1516</v>
      </c>
      <c r="H957" s="11">
        <v>40169</v>
      </c>
      <c r="I957" s="50" t="s">
        <v>2929</v>
      </c>
      <c r="J957" s="12" t="s">
        <v>588</v>
      </c>
      <c r="K957" s="10" t="s">
        <v>1517</v>
      </c>
      <c r="L957" s="15" t="s">
        <v>2495</v>
      </c>
      <c r="M957" s="13" t="s">
        <v>2408</v>
      </c>
      <c r="N957" s="36" t="s">
        <v>2428</v>
      </c>
      <c r="O957" s="59">
        <v>7.602739726027397</v>
      </c>
      <c r="P957" s="57" t="s">
        <v>2948</v>
      </c>
      <c r="Q957" t="s">
        <v>2968</v>
      </c>
    </row>
    <row r="958" spans="1:18" ht="19.149999999999999" customHeight="1" x14ac:dyDescent="0.25">
      <c r="A958" s="10">
        <v>957</v>
      </c>
      <c r="B958" s="10" t="s">
        <v>1558</v>
      </c>
      <c r="C958" s="10" t="s">
        <v>1559</v>
      </c>
      <c r="D958" s="10" t="s">
        <v>1560</v>
      </c>
      <c r="E958" s="10" t="s">
        <v>13</v>
      </c>
      <c r="F958" s="10" t="s">
        <v>1304</v>
      </c>
      <c r="G958" s="11" t="s">
        <v>1569</v>
      </c>
      <c r="H958" s="11">
        <v>41365</v>
      </c>
      <c r="I958" s="50" t="s">
        <v>2929</v>
      </c>
      <c r="J958" s="12" t="s">
        <v>588</v>
      </c>
      <c r="K958" s="10" t="s">
        <v>1304</v>
      </c>
      <c r="L958" s="15" t="s">
        <v>1558</v>
      </c>
      <c r="M958" s="36" t="s">
        <v>2408</v>
      </c>
      <c r="N958" s="36" t="s">
        <v>2428</v>
      </c>
      <c r="O958" s="59">
        <v>4.3260273972602743</v>
      </c>
      <c r="P958" s="57" t="s">
        <v>2948</v>
      </c>
      <c r="Q958" t="s">
        <v>2960</v>
      </c>
      <c r="R958">
        <v>1</v>
      </c>
    </row>
    <row r="959" spans="1:18" ht="19.149999999999999" customHeight="1" x14ac:dyDescent="0.25">
      <c r="A959" s="10">
        <v>958</v>
      </c>
      <c r="B959" s="10" t="s">
        <v>1558</v>
      </c>
      <c r="C959" s="10" t="s">
        <v>1559</v>
      </c>
      <c r="D959" s="10" t="s">
        <v>1560</v>
      </c>
      <c r="E959" s="10" t="s">
        <v>13</v>
      </c>
      <c r="F959" s="10" t="s">
        <v>1304</v>
      </c>
      <c r="G959" s="11" t="s">
        <v>1569</v>
      </c>
      <c r="H959" s="11">
        <v>41365</v>
      </c>
      <c r="I959" s="50" t="s">
        <v>2929</v>
      </c>
      <c r="J959" s="12" t="s">
        <v>588</v>
      </c>
      <c r="K959" s="10" t="s">
        <v>1304</v>
      </c>
      <c r="L959" s="15" t="s">
        <v>1558</v>
      </c>
      <c r="M959" s="36" t="s">
        <v>2408</v>
      </c>
      <c r="N959" s="36" t="s">
        <v>2428</v>
      </c>
      <c r="O959" s="59">
        <v>4.3260273972602743</v>
      </c>
      <c r="P959" s="57" t="s">
        <v>2948</v>
      </c>
      <c r="Q959" t="s">
        <v>2960</v>
      </c>
      <c r="R959">
        <v>1</v>
      </c>
    </row>
    <row r="960" spans="1:18" ht="19.149999999999999" customHeight="1" x14ac:dyDescent="0.25">
      <c r="A960" s="10">
        <v>959</v>
      </c>
      <c r="B960" s="10" t="s">
        <v>1531</v>
      </c>
      <c r="C960" s="10" t="s">
        <v>1532</v>
      </c>
      <c r="D960" s="10" t="s">
        <v>1533</v>
      </c>
      <c r="E960" s="10" t="s">
        <v>13</v>
      </c>
      <c r="F960" s="10" t="s">
        <v>82</v>
      </c>
      <c r="G960" s="11" t="s">
        <v>1570</v>
      </c>
      <c r="H960" s="11">
        <v>41992</v>
      </c>
      <c r="I960" s="50" t="s">
        <v>2929</v>
      </c>
      <c r="J960" s="12" t="s">
        <v>588</v>
      </c>
      <c r="K960" s="10" t="s">
        <v>82</v>
      </c>
      <c r="L960" s="15" t="s">
        <v>2773</v>
      </c>
      <c r="M960" s="36" t="s">
        <v>2553</v>
      </c>
      <c r="N960" s="13" t="s">
        <v>2427</v>
      </c>
      <c r="O960" s="59">
        <v>2.6082191780821917</v>
      </c>
      <c r="P960" s="57" t="s">
        <v>2947</v>
      </c>
      <c r="Q960" t="s">
        <v>2960</v>
      </c>
      <c r="R960">
        <v>2</v>
      </c>
    </row>
    <row r="961" spans="1:18" ht="19.149999999999999" customHeight="1" x14ac:dyDescent="0.25">
      <c r="A961" s="10">
        <v>960</v>
      </c>
      <c r="B961" s="10" t="s">
        <v>1531</v>
      </c>
      <c r="C961" s="10" t="s">
        <v>1532</v>
      </c>
      <c r="D961" s="10" t="s">
        <v>1533</v>
      </c>
      <c r="E961" s="10" t="s">
        <v>13</v>
      </c>
      <c r="F961" s="10" t="s">
        <v>82</v>
      </c>
      <c r="G961" s="11" t="s">
        <v>1570</v>
      </c>
      <c r="H961" s="11">
        <v>41992</v>
      </c>
      <c r="I961" s="50" t="s">
        <v>2929</v>
      </c>
      <c r="J961" s="12" t="s">
        <v>588</v>
      </c>
      <c r="K961" s="10" t="s">
        <v>82</v>
      </c>
      <c r="L961" s="15" t="s">
        <v>2773</v>
      </c>
      <c r="M961" s="36" t="s">
        <v>2553</v>
      </c>
      <c r="N961" s="13" t="s">
        <v>2427</v>
      </c>
      <c r="O961" s="59">
        <v>2.6082191780821917</v>
      </c>
      <c r="P961" s="57" t="s">
        <v>2947</v>
      </c>
      <c r="Q961" t="s">
        <v>2960</v>
      </c>
      <c r="R961">
        <v>2</v>
      </c>
    </row>
    <row r="962" spans="1:18" ht="19.149999999999999" customHeight="1" x14ac:dyDescent="0.25">
      <c r="A962" s="10">
        <v>961</v>
      </c>
      <c r="B962" s="10" t="s">
        <v>1531</v>
      </c>
      <c r="C962" s="10" t="s">
        <v>1532</v>
      </c>
      <c r="D962" s="10" t="s">
        <v>1533</v>
      </c>
      <c r="E962" s="10" t="s">
        <v>13</v>
      </c>
      <c r="F962" s="10" t="s">
        <v>82</v>
      </c>
      <c r="G962" s="11" t="s">
        <v>1570</v>
      </c>
      <c r="H962" s="11">
        <v>41992</v>
      </c>
      <c r="I962" s="50" t="s">
        <v>2929</v>
      </c>
      <c r="J962" s="12" t="s">
        <v>588</v>
      </c>
      <c r="K962" s="10" t="s">
        <v>82</v>
      </c>
      <c r="L962" s="15" t="s">
        <v>2773</v>
      </c>
      <c r="M962" s="36" t="s">
        <v>2553</v>
      </c>
      <c r="N962" s="13" t="s">
        <v>2427</v>
      </c>
      <c r="O962" s="59">
        <v>2.6082191780821917</v>
      </c>
      <c r="P962" s="57" t="s">
        <v>2947</v>
      </c>
      <c r="Q962" t="s">
        <v>2960</v>
      </c>
      <c r="R962">
        <v>2</v>
      </c>
    </row>
    <row r="963" spans="1:18" ht="19.149999999999999" customHeight="1" x14ac:dyDescent="0.25">
      <c r="A963" s="10">
        <v>962</v>
      </c>
      <c r="B963" s="10" t="s">
        <v>1531</v>
      </c>
      <c r="C963" s="10" t="s">
        <v>1532</v>
      </c>
      <c r="D963" s="10" t="s">
        <v>1533</v>
      </c>
      <c r="E963" s="10" t="s">
        <v>13</v>
      </c>
      <c r="F963" s="10" t="s">
        <v>82</v>
      </c>
      <c r="G963" s="11" t="s">
        <v>1570</v>
      </c>
      <c r="H963" s="11">
        <v>41992</v>
      </c>
      <c r="I963" s="50" t="s">
        <v>2929</v>
      </c>
      <c r="J963" s="12" t="s">
        <v>588</v>
      </c>
      <c r="K963" s="10" t="s">
        <v>82</v>
      </c>
      <c r="L963" s="15" t="s">
        <v>2773</v>
      </c>
      <c r="M963" s="36" t="s">
        <v>2553</v>
      </c>
      <c r="N963" s="13" t="s">
        <v>2427</v>
      </c>
      <c r="O963" s="59">
        <v>2.6082191780821917</v>
      </c>
      <c r="P963" s="57" t="s">
        <v>2947</v>
      </c>
      <c r="Q963" t="s">
        <v>2960</v>
      </c>
      <c r="R963">
        <v>2</v>
      </c>
    </row>
    <row r="964" spans="1:18" ht="19.149999999999999" customHeight="1" x14ac:dyDescent="0.25">
      <c r="A964" s="10">
        <v>963</v>
      </c>
      <c r="B964" s="10" t="s">
        <v>1531</v>
      </c>
      <c r="C964" s="10" t="s">
        <v>1532</v>
      </c>
      <c r="D964" s="10" t="s">
        <v>1533</v>
      </c>
      <c r="E964" s="10" t="s">
        <v>13</v>
      </c>
      <c r="F964" s="10" t="s">
        <v>82</v>
      </c>
      <c r="G964" s="11" t="s">
        <v>1570</v>
      </c>
      <c r="H964" s="11">
        <v>41992</v>
      </c>
      <c r="I964" s="50" t="s">
        <v>2929</v>
      </c>
      <c r="J964" s="12" t="s">
        <v>588</v>
      </c>
      <c r="K964" s="10" t="s">
        <v>82</v>
      </c>
      <c r="L964" s="15" t="s">
        <v>2773</v>
      </c>
      <c r="M964" s="36" t="s">
        <v>2553</v>
      </c>
      <c r="N964" s="13" t="s">
        <v>2427</v>
      </c>
      <c r="O964" s="59">
        <v>2.6082191780821917</v>
      </c>
      <c r="P964" s="57" t="s">
        <v>2947</v>
      </c>
      <c r="Q964" t="s">
        <v>2960</v>
      </c>
      <c r="R964">
        <v>2</v>
      </c>
    </row>
    <row r="965" spans="1:18" ht="19.149999999999999" customHeight="1" x14ac:dyDescent="0.25">
      <c r="A965" s="10">
        <v>964</v>
      </c>
      <c r="B965" s="10" t="s">
        <v>1531</v>
      </c>
      <c r="C965" s="10" t="s">
        <v>1532</v>
      </c>
      <c r="D965" s="10" t="s">
        <v>1533</v>
      </c>
      <c r="E965" s="10" t="s">
        <v>13</v>
      </c>
      <c r="F965" s="10" t="s">
        <v>82</v>
      </c>
      <c r="G965" s="11" t="s">
        <v>1570</v>
      </c>
      <c r="H965" s="11">
        <v>41992</v>
      </c>
      <c r="I965" s="50" t="s">
        <v>2929</v>
      </c>
      <c r="J965" s="12" t="s">
        <v>588</v>
      </c>
      <c r="K965" s="10" t="s">
        <v>82</v>
      </c>
      <c r="L965" s="15" t="s">
        <v>2773</v>
      </c>
      <c r="M965" s="36" t="s">
        <v>2553</v>
      </c>
      <c r="N965" s="13" t="s">
        <v>2427</v>
      </c>
      <c r="O965" s="59">
        <v>2.6082191780821917</v>
      </c>
      <c r="P965" s="57" t="s">
        <v>2947</v>
      </c>
      <c r="Q965" t="s">
        <v>2960</v>
      </c>
      <c r="R965">
        <v>2</v>
      </c>
    </row>
    <row r="966" spans="1:18" ht="19.149999999999999" customHeight="1" x14ac:dyDescent="0.25">
      <c r="A966" s="10">
        <v>965</v>
      </c>
      <c r="B966" s="10" t="s">
        <v>1531</v>
      </c>
      <c r="C966" s="10" t="s">
        <v>1532</v>
      </c>
      <c r="D966" s="10" t="s">
        <v>1533</v>
      </c>
      <c r="E966" s="10" t="s">
        <v>13</v>
      </c>
      <c r="F966" s="10" t="s">
        <v>589</v>
      </c>
      <c r="G966" s="11" t="s">
        <v>1571</v>
      </c>
      <c r="H966" s="11">
        <v>41920</v>
      </c>
      <c r="I966" s="50" t="s">
        <v>2929</v>
      </c>
      <c r="J966" s="12" t="s">
        <v>588</v>
      </c>
      <c r="K966" s="10" t="s">
        <v>589</v>
      </c>
      <c r="L966" s="15" t="s">
        <v>2773</v>
      </c>
      <c r="M966" s="36" t="s">
        <v>2553</v>
      </c>
      <c r="N966" s="13" t="s">
        <v>2427</v>
      </c>
      <c r="O966" s="59">
        <v>2.8054794520547945</v>
      </c>
      <c r="P966" s="57" t="s">
        <v>2947</v>
      </c>
      <c r="Q966" t="s">
        <v>2960</v>
      </c>
      <c r="R966">
        <v>2</v>
      </c>
    </row>
    <row r="967" spans="1:18" ht="19.149999999999999" customHeight="1" x14ac:dyDescent="0.25">
      <c r="A967" s="10">
        <v>966</v>
      </c>
      <c r="B967" s="10" t="s">
        <v>1531</v>
      </c>
      <c r="C967" s="10" t="s">
        <v>1532</v>
      </c>
      <c r="D967" s="10" t="s">
        <v>1533</v>
      </c>
      <c r="E967" s="10" t="s">
        <v>13</v>
      </c>
      <c r="F967" s="10" t="s">
        <v>589</v>
      </c>
      <c r="G967" s="11" t="s">
        <v>1571</v>
      </c>
      <c r="H967" s="11">
        <v>41920</v>
      </c>
      <c r="I967" s="50" t="s">
        <v>2929</v>
      </c>
      <c r="J967" s="12" t="s">
        <v>588</v>
      </c>
      <c r="K967" s="10" t="s">
        <v>589</v>
      </c>
      <c r="L967" s="15" t="s">
        <v>2773</v>
      </c>
      <c r="M967" s="36" t="s">
        <v>2553</v>
      </c>
      <c r="N967" s="13" t="s">
        <v>2427</v>
      </c>
      <c r="O967" s="59">
        <v>2.8054794520547945</v>
      </c>
      <c r="P967" s="57" t="s">
        <v>2947</v>
      </c>
      <c r="Q967" t="s">
        <v>2960</v>
      </c>
      <c r="R967">
        <v>2</v>
      </c>
    </row>
    <row r="968" spans="1:18" ht="19.149999999999999" customHeight="1" x14ac:dyDescent="0.25">
      <c r="A968" s="10">
        <v>967</v>
      </c>
      <c r="B968" s="10" t="s">
        <v>1531</v>
      </c>
      <c r="C968" s="10" t="s">
        <v>1532</v>
      </c>
      <c r="D968" s="10" t="s">
        <v>1533</v>
      </c>
      <c r="E968" s="10" t="s">
        <v>13</v>
      </c>
      <c r="F968" s="10" t="s">
        <v>589</v>
      </c>
      <c r="G968" s="11" t="s">
        <v>1571</v>
      </c>
      <c r="H968" s="11">
        <v>41920</v>
      </c>
      <c r="I968" s="50" t="s">
        <v>2929</v>
      </c>
      <c r="J968" s="12" t="s">
        <v>588</v>
      </c>
      <c r="K968" s="10" t="s">
        <v>589</v>
      </c>
      <c r="L968" s="15" t="s">
        <v>2773</v>
      </c>
      <c r="M968" s="36" t="s">
        <v>2553</v>
      </c>
      <c r="N968" s="13" t="s">
        <v>2427</v>
      </c>
      <c r="O968" s="59">
        <v>2.8054794520547945</v>
      </c>
      <c r="P968" s="57" t="s">
        <v>2947</v>
      </c>
      <c r="Q968" t="s">
        <v>2960</v>
      </c>
      <c r="R968">
        <v>2</v>
      </c>
    </row>
    <row r="969" spans="1:18" ht="19.149999999999999" customHeight="1" x14ac:dyDescent="0.25">
      <c r="A969" s="10">
        <v>968</v>
      </c>
      <c r="B969" s="10" t="s">
        <v>1531</v>
      </c>
      <c r="C969" s="10" t="s">
        <v>1532</v>
      </c>
      <c r="D969" s="10" t="s">
        <v>1533</v>
      </c>
      <c r="E969" s="10" t="s">
        <v>13</v>
      </c>
      <c r="F969" s="10" t="s">
        <v>589</v>
      </c>
      <c r="G969" s="11" t="s">
        <v>1571</v>
      </c>
      <c r="H969" s="11">
        <v>41920</v>
      </c>
      <c r="I969" s="50" t="s">
        <v>2929</v>
      </c>
      <c r="J969" s="12" t="s">
        <v>21</v>
      </c>
      <c r="K969" s="10" t="s">
        <v>589</v>
      </c>
      <c r="L969" s="15" t="s">
        <v>2773</v>
      </c>
      <c r="M969" s="36" t="s">
        <v>2553</v>
      </c>
      <c r="N969" s="13" t="s">
        <v>2427</v>
      </c>
      <c r="O969" s="59">
        <v>2.8054794520547945</v>
      </c>
      <c r="P969" s="57" t="s">
        <v>2947</v>
      </c>
      <c r="Q969" t="s">
        <v>2960</v>
      </c>
      <c r="R969">
        <v>2</v>
      </c>
    </row>
    <row r="970" spans="1:18" ht="19.149999999999999" customHeight="1" x14ac:dyDescent="0.25">
      <c r="A970" s="10">
        <v>969</v>
      </c>
      <c r="B970" s="10" t="s">
        <v>1531</v>
      </c>
      <c r="C970" s="10" t="s">
        <v>1532</v>
      </c>
      <c r="D970" s="10" t="s">
        <v>1533</v>
      </c>
      <c r="E970" s="10" t="s">
        <v>13</v>
      </c>
      <c r="F970" s="10" t="s">
        <v>268</v>
      </c>
      <c r="G970" s="11" t="s">
        <v>1571</v>
      </c>
      <c r="H970" s="11">
        <v>41920</v>
      </c>
      <c r="I970" s="50" t="s">
        <v>2929</v>
      </c>
      <c r="J970" s="12" t="s">
        <v>21</v>
      </c>
      <c r="K970" s="10" t="s">
        <v>268</v>
      </c>
      <c r="L970" s="15" t="s">
        <v>2773</v>
      </c>
      <c r="M970" s="36" t="s">
        <v>2553</v>
      </c>
      <c r="N970" s="13" t="s">
        <v>2427</v>
      </c>
      <c r="O970" s="59">
        <v>2.8054794520547945</v>
      </c>
      <c r="P970" s="57" t="s">
        <v>2947</v>
      </c>
      <c r="Q970" t="s">
        <v>2960</v>
      </c>
      <c r="R970">
        <v>2</v>
      </c>
    </row>
    <row r="971" spans="1:18" ht="19.149999999999999" customHeight="1" x14ac:dyDescent="0.25">
      <c r="A971" s="10">
        <v>970</v>
      </c>
      <c r="B971" s="10" t="s">
        <v>1531</v>
      </c>
      <c r="C971" s="10" t="s">
        <v>1532</v>
      </c>
      <c r="D971" s="10" t="s">
        <v>1533</v>
      </c>
      <c r="E971" s="10" t="s">
        <v>13</v>
      </c>
      <c r="F971" s="10" t="s">
        <v>482</v>
      </c>
      <c r="G971" s="11" t="s">
        <v>1571</v>
      </c>
      <c r="H971" s="11">
        <v>41920</v>
      </c>
      <c r="I971" s="50" t="s">
        <v>2929</v>
      </c>
      <c r="J971" s="12" t="s">
        <v>21</v>
      </c>
      <c r="K971" s="10" t="s">
        <v>482</v>
      </c>
      <c r="L971" s="15" t="s">
        <v>2773</v>
      </c>
      <c r="M971" s="36" t="s">
        <v>2553</v>
      </c>
      <c r="N971" s="13" t="s">
        <v>2427</v>
      </c>
      <c r="O971" s="59">
        <v>2.8054794520547945</v>
      </c>
      <c r="P971" s="57" t="s">
        <v>2947</v>
      </c>
      <c r="Q971" t="s">
        <v>2960</v>
      </c>
      <c r="R971">
        <v>2</v>
      </c>
    </row>
    <row r="972" spans="1:18" ht="19.149999999999999" customHeight="1" x14ac:dyDescent="0.25">
      <c r="A972" s="10">
        <v>971</v>
      </c>
      <c r="B972" s="10" t="s">
        <v>1531</v>
      </c>
      <c r="C972" s="10" t="s">
        <v>1532</v>
      </c>
      <c r="D972" s="10" t="s">
        <v>1533</v>
      </c>
      <c r="E972" s="10" t="s">
        <v>13</v>
      </c>
      <c r="F972" s="10" t="s">
        <v>268</v>
      </c>
      <c r="G972" s="11" t="s">
        <v>1571</v>
      </c>
      <c r="H972" s="11">
        <v>41920</v>
      </c>
      <c r="I972" s="50" t="s">
        <v>2929</v>
      </c>
      <c r="J972" s="12" t="s">
        <v>21</v>
      </c>
      <c r="K972" s="10" t="s">
        <v>268</v>
      </c>
      <c r="L972" s="15" t="s">
        <v>2773</v>
      </c>
      <c r="M972" s="36" t="s">
        <v>2553</v>
      </c>
      <c r="N972" s="13" t="s">
        <v>2427</v>
      </c>
      <c r="O972" s="59">
        <v>2.8054794520547945</v>
      </c>
      <c r="P972" s="57" t="s">
        <v>2947</v>
      </c>
      <c r="Q972" t="s">
        <v>2960</v>
      </c>
      <c r="R972">
        <v>2</v>
      </c>
    </row>
    <row r="973" spans="1:18" ht="19.149999999999999" customHeight="1" x14ac:dyDescent="0.25">
      <c r="A973" s="10">
        <v>972</v>
      </c>
      <c r="B973" s="10" t="s">
        <v>1531</v>
      </c>
      <c r="C973" s="10" t="s">
        <v>1532</v>
      </c>
      <c r="D973" s="10" t="s">
        <v>1533</v>
      </c>
      <c r="E973" s="10" t="s">
        <v>13</v>
      </c>
      <c r="F973" s="10" t="s">
        <v>82</v>
      </c>
      <c r="G973" s="11" t="s">
        <v>1572</v>
      </c>
      <c r="H973" s="11">
        <v>41906</v>
      </c>
      <c r="I973" s="50" t="s">
        <v>2929</v>
      </c>
      <c r="J973" s="12" t="s">
        <v>21</v>
      </c>
      <c r="K973" s="10" t="s">
        <v>82</v>
      </c>
      <c r="L973" s="15" t="s">
        <v>2773</v>
      </c>
      <c r="M973" s="36" t="s">
        <v>2553</v>
      </c>
      <c r="N973" s="13" t="s">
        <v>2427</v>
      </c>
      <c r="O973" s="59">
        <v>2.8438356164383563</v>
      </c>
      <c r="P973" s="57" t="s">
        <v>2947</v>
      </c>
      <c r="Q973" t="s">
        <v>2960</v>
      </c>
      <c r="R973">
        <v>2</v>
      </c>
    </row>
    <row r="974" spans="1:18" ht="19.149999999999999" customHeight="1" x14ac:dyDescent="0.25">
      <c r="A974" s="10">
        <v>973</v>
      </c>
      <c r="B974" s="10" t="s">
        <v>1531</v>
      </c>
      <c r="C974" s="10" t="s">
        <v>1532</v>
      </c>
      <c r="D974" s="10" t="s">
        <v>1533</v>
      </c>
      <c r="E974" s="10" t="s">
        <v>13</v>
      </c>
      <c r="F974" s="10" t="s">
        <v>82</v>
      </c>
      <c r="G974" s="11" t="s">
        <v>1572</v>
      </c>
      <c r="H974" s="11">
        <v>41906</v>
      </c>
      <c r="I974" s="50" t="s">
        <v>2929</v>
      </c>
      <c r="J974" s="12" t="s">
        <v>588</v>
      </c>
      <c r="K974" s="10" t="s">
        <v>82</v>
      </c>
      <c r="L974" s="15" t="s">
        <v>2773</v>
      </c>
      <c r="M974" s="36" t="s">
        <v>2553</v>
      </c>
      <c r="N974" s="13" t="s">
        <v>2427</v>
      </c>
      <c r="O974" s="59">
        <v>2.8438356164383563</v>
      </c>
      <c r="P974" s="57" t="s">
        <v>2947</v>
      </c>
      <c r="Q974" t="s">
        <v>2960</v>
      </c>
      <c r="R974">
        <v>2</v>
      </c>
    </row>
    <row r="975" spans="1:18" ht="19.149999999999999" customHeight="1" x14ac:dyDescent="0.25">
      <c r="A975" s="10">
        <v>974</v>
      </c>
      <c r="B975" s="10" t="s">
        <v>1531</v>
      </c>
      <c r="C975" s="10" t="s">
        <v>1532</v>
      </c>
      <c r="D975" s="10" t="s">
        <v>1533</v>
      </c>
      <c r="E975" s="10" t="s">
        <v>13</v>
      </c>
      <c r="F975" s="10" t="s">
        <v>82</v>
      </c>
      <c r="G975" s="11" t="s">
        <v>1572</v>
      </c>
      <c r="H975" s="11">
        <v>41906</v>
      </c>
      <c r="I975" s="50" t="s">
        <v>2929</v>
      </c>
      <c r="J975" s="12" t="s">
        <v>588</v>
      </c>
      <c r="K975" s="10" t="s">
        <v>82</v>
      </c>
      <c r="L975" s="15" t="s">
        <v>2773</v>
      </c>
      <c r="M975" s="36" t="s">
        <v>2553</v>
      </c>
      <c r="N975" s="13" t="s">
        <v>2427</v>
      </c>
      <c r="O975" s="59">
        <v>2.8438356164383563</v>
      </c>
      <c r="P975" s="57" t="s">
        <v>2947</v>
      </c>
      <c r="Q975" t="s">
        <v>2960</v>
      </c>
      <c r="R975">
        <v>2</v>
      </c>
    </row>
    <row r="976" spans="1:18" ht="19.149999999999999" customHeight="1" x14ac:dyDescent="0.25">
      <c r="A976" s="10">
        <v>975</v>
      </c>
      <c r="B976" s="10" t="s">
        <v>1531</v>
      </c>
      <c r="C976" s="10" t="s">
        <v>1532</v>
      </c>
      <c r="D976" s="10" t="s">
        <v>1533</v>
      </c>
      <c r="E976" s="10" t="s">
        <v>13</v>
      </c>
      <c r="F976" s="10" t="s">
        <v>82</v>
      </c>
      <c r="G976" s="11" t="s">
        <v>1572</v>
      </c>
      <c r="H976" s="11">
        <v>41906</v>
      </c>
      <c r="I976" s="50" t="s">
        <v>2929</v>
      </c>
      <c r="J976" s="12" t="s">
        <v>588</v>
      </c>
      <c r="K976" s="10" t="s">
        <v>82</v>
      </c>
      <c r="L976" s="15" t="s">
        <v>2773</v>
      </c>
      <c r="M976" s="36" t="s">
        <v>2553</v>
      </c>
      <c r="N976" s="13" t="s">
        <v>2427</v>
      </c>
      <c r="O976" s="59">
        <v>2.8438356164383563</v>
      </c>
      <c r="P976" s="57" t="s">
        <v>2947</v>
      </c>
      <c r="Q976" t="s">
        <v>2960</v>
      </c>
      <c r="R976">
        <v>2</v>
      </c>
    </row>
    <row r="977" spans="1:18" ht="19.149999999999999" customHeight="1" x14ac:dyDescent="0.25">
      <c r="A977" s="10">
        <v>976</v>
      </c>
      <c r="B977" s="10" t="s">
        <v>1531</v>
      </c>
      <c r="C977" s="10" t="s">
        <v>1532</v>
      </c>
      <c r="D977" s="10" t="s">
        <v>1533</v>
      </c>
      <c r="E977" s="10" t="s">
        <v>13</v>
      </c>
      <c r="F977" s="10" t="s">
        <v>82</v>
      </c>
      <c r="G977" s="11" t="s">
        <v>1572</v>
      </c>
      <c r="H977" s="11">
        <v>41906</v>
      </c>
      <c r="I977" s="50" t="s">
        <v>2929</v>
      </c>
      <c r="J977" s="12" t="s">
        <v>588</v>
      </c>
      <c r="K977" s="10" t="s">
        <v>82</v>
      </c>
      <c r="L977" s="15" t="s">
        <v>2773</v>
      </c>
      <c r="M977" s="36" t="s">
        <v>2553</v>
      </c>
      <c r="N977" s="13" t="s">
        <v>2427</v>
      </c>
      <c r="O977" s="59">
        <v>2.8438356164383563</v>
      </c>
      <c r="P977" s="57" t="s">
        <v>2947</v>
      </c>
      <c r="Q977" t="s">
        <v>2960</v>
      </c>
      <c r="R977">
        <v>2</v>
      </c>
    </row>
    <row r="978" spans="1:18" ht="19.149999999999999" customHeight="1" x14ac:dyDescent="0.25">
      <c r="A978" s="10">
        <v>977</v>
      </c>
      <c r="B978" s="10" t="s">
        <v>1531</v>
      </c>
      <c r="C978" s="10" t="s">
        <v>1532</v>
      </c>
      <c r="D978" s="10" t="s">
        <v>1533</v>
      </c>
      <c r="E978" s="10" t="s">
        <v>13</v>
      </c>
      <c r="F978" s="10" t="s">
        <v>82</v>
      </c>
      <c r="G978" s="11" t="s">
        <v>1570</v>
      </c>
      <c r="H978" s="11">
        <v>41992</v>
      </c>
      <c r="I978" s="50" t="s">
        <v>2929</v>
      </c>
      <c r="J978" s="12" t="s">
        <v>588</v>
      </c>
      <c r="K978" s="10" t="s">
        <v>82</v>
      </c>
      <c r="L978" s="15" t="s">
        <v>2773</v>
      </c>
      <c r="M978" s="36" t="s">
        <v>2553</v>
      </c>
      <c r="N978" s="13" t="s">
        <v>2427</v>
      </c>
      <c r="O978" s="59">
        <v>2.6082191780821917</v>
      </c>
      <c r="P978" s="57" t="s">
        <v>2947</v>
      </c>
      <c r="Q978" t="s">
        <v>2960</v>
      </c>
      <c r="R978">
        <v>2</v>
      </c>
    </row>
    <row r="979" spans="1:18" ht="19.149999999999999" customHeight="1" x14ac:dyDescent="0.25">
      <c r="A979" s="10">
        <v>978</v>
      </c>
      <c r="B979" s="10" t="s">
        <v>1531</v>
      </c>
      <c r="C979" s="10" t="s">
        <v>1532</v>
      </c>
      <c r="D979" s="10" t="s">
        <v>1533</v>
      </c>
      <c r="E979" s="10" t="s">
        <v>13</v>
      </c>
      <c r="F979" s="10" t="s">
        <v>249</v>
      </c>
      <c r="G979" s="11" t="s">
        <v>1571</v>
      </c>
      <c r="H979" s="11">
        <v>41920</v>
      </c>
      <c r="I979" s="50" t="s">
        <v>2929</v>
      </c>
      <c r="J979" s="12" t="s">
        <v>21</v>
      </c>
      <c r="K979" s="10" t="s">
        <v>249</v>
      </c>
      <c r="L979" s="15" t="s">
        <v>2773</v>
      </c>
      <c r="M979" s="36" t="s">
        <v>2553</v>
      </c>
      <c r="N979" s="13" t="s">
        <v>2427</v>
      </c>
      <c r="O979" s="59">
        <v>2.8054794520547945</v>
      </c>
      <c r="P979" s="57" t="s">
        <v>2947</v>
      </c>
      <c r="Q979" t="s">
        <v>2960</v>
      </c>
      <c r="R979">
        <v>2</v>
      </c>
    </row>
    <row r="980" spans="1:18" ht="19.149999999999999" customHeight="1" x14ac:dyDescent="0.25">
      <c r="A980" s="10">
        <v>979</v>
      </c>
      <c r="B980" s="10" t="s">
        <v>1531</v>
      </c>
      <c r="C980" s="10" t="s">
        <v>1532</v>
      </c>
      <c r="D980" s="10" t="s">
        <v>1533</v>
      </c>
      <c r="E980" s="10" t="s">
        <v>13</v>
      </c>
      <c r="F980" s="10" t="s">
        <v>249</v>
      </c>
      <c r="G980" s="11" t="s">
        <v>1571</v>
      </c>
      <c r="H980" s="11">
        <v>41920</v>
      </c>
      <c r="I980" s="50" t="s">
        <v>2929</v>
      </c>
      <c r="J980" s="12" t="s">
        <v>588</v>
      </c>
      <c r="K980" s="10" t="s">
        <v>249</v>
      </c>
      <c r="L980" s="15" t="s">
        <v>2773</v>
      </c>
      <c r="M980" s="36" t="s">
        <v>2553</v>
      </c>
      <c r="N980" s="13" t="s">
        <v>2427</v>
      </c>
      <c r="O980" s="59">
        <v>2.8054794520547945</v>
      </c>
      <c r="P980" s="57" t="s">
        <v>2947</v>
      </c>
      <c r="Q980" t="s">
        <v>2960</v>
      </c>
      <c r="R980">
        <v>2</v>
      </c>
    </row>
    <row r="981" spans="1:18" ht="19.149999999999999" customHeight="1" x14ac:dyDescent="0.25">
      <c r="A981" s="10">
        <v>980</v>
      </c>
      <c r="B981" s="10" t="s">
        <v>1377</v>
      </c>
      <c r="C981" s="10" t="s">
        <v>1573</v>
      </c>
      <c r="D981" s="10" t="s">
        <v>1379</v>
      </c>
      <c r="E981" s="10" t="s">
        <v>13</v>
      </c>
      <c r="F981" s="10" t="s">
        <v>253</v>
      </c>
      <c r="G981" s="11" t="s">
        <v>1092</v>
      </c>
      <c r="H981" s="11">
        <v>39975</v>
      </c>
      <c r="I981" s="50" t="s">
        <v>2929</v>
      </c>
      <c r="J981" s="12" t="s">
        <v>588</v>
      </c>
      <c r="K981" s="10" t="s">
        <v>253</v>
      </c>
      <c r="L981" s="15" t="s">
        <v>1377</v>
      </c>
      <c r="M981" s="36" t="s">
        <v>2553</v>
      </c>
      <c r="N981" s="13" t="s">
        <v>2432</v>
      </c>
      <c r="O981" s="59">
        <v>8.1342465753424662</v>
      </c>
      <c r="P981" s="57" t="s">
        <v>2949</v>
      </c>
      <c r="Q981" t="s">
        <v>2960</v>
      </c>
      <c r="R981">
        <v>2</v>
      </c>
    </row>
    <row r="982" spans="1:18" ht="19.149999999999999" customHeight="1" x14ac:dyDescent="0.25">
      <c r="A982" s="10">
        <v>981</v>
      </c>
      <c r="B982" s="10" t="s">
        <v>1377</v>
      </c>
      <c r="C982" s="10" t="s">
        <v>1573</v>
      </c>
      <c r="D982" s="10" t="s">
        <v>1379</v>
      </c>
      <c r="E982" s="10" t="s">
        <v>13</v>
      </c>
      <c r="F982" s="10" t="s">
        <v>253</v>
      </c>
      <c r="G982" s="11" t="s">
        <v>1092</v>
      </c>
      <c r="H982" s="11">
        <v>39975</v>
      </c>
      <c r="I982" s="50" t="s">
        <v>2929</v>
      </c>
      <c r="J982" s="12" t="s">
        <v>588</v>
      </c>
      <c r="K982" s="10" t="s">
        <v>253</v>
      </c>
      <c r="L982" s="15" t="s">
        <v>1377</v>
      </c>
      <c r="M982" s="36" t="s">
        <v>2553</v>
      </c>
      <c r="N982" s="13" t="s">
        <v>2432</v>
      </c>
      <c r="O982" s="59">
        <v>8.1342465753424662</v>
      </c>
      <c r="P982" s="57" t="s">
        <v>2949</v>
      </c>
      <c r="Q982" t="s">
        <v>2960</v>
      </c>
      <c r="R982">
        <v>2</v>
      </c>
    </row>
    <row r="983" spans="1:18" ht="19.149999999999999" customHeight="1" x14ac:dyDescent="0.25">
      <c r="A983" s="10">
        <v>982</v>
      </c>
      <c r="B983" s="10" t="s">
        <v>1531</v>
      </c>
      <c r="C983" s="10" t="s">
        <v>1532</v>
      </c>
      <c r="D983" s="10" t="s">
        <v>1533</v>
      </c>
      <c r="E983" s="10" t="s">
        <v>13</v>
      </c>
      <c r="F983" s="10" t="s">
        <v>249</v>
      </c>
      <c r="G983" s="11" t="s">
        <v>1574</v>
      </c>
      <c r="H983" s="11">
        <v>42207</v>
      </c>
      <c r="I983" s="50" t="s">
        <v>2929</v>
      </c>
      <c r="J983" s="12" t="s">
        <v>21</v>
      </c>
      <c r="K983" s="10" t="s">
        <v>249</v>
      </c>
      <c r="L983" s="15" t="s">
        <v>2773</v>
      </c>
      <c r="M983" s="36" t="s">
        <v>2553</v>
      </c>
      <c r="N983" s="13" t="s">
        <v>2427</v>
      </c>
      <c r="O983" s="59">
        <v>2.0191780821917806</v>
      </c>
      <c r="P983" s="57" t="s">
        <v>2947</v>
      </c>
      <c r="Q983" t="s">
        <v>2960</v>
      </c>
      <c r="R983">
        <v>2</v>
      </c>
    </row>
    <row r="984" spans="1:18" ht="19.149999999999999" customHeight="1" x14ac:dyDescent="0.25">
      <c r="A984" s="10">
        <v>983</v>
      </c>
      <c r="B984" s="10" t="s">
        <v>1531</v>
      </c>
      <c r="C984" s="10" t="s">
        <v>1532</v>
      </c>
      <c r="D984" s="10" t="s">
        <v>1533</v>
      </c>
      <c r="E984" s="10" t="s">
        <v>13</v>
      </c>
      <c r="F984" s="10" t="s">
        <v>249</v>
      </c>
      <c r="G984" s="11" t="s">
        <v>1574</v>
      </c>
      <c r="H984" s="11">
        <v>42207</v>
      </c>
      <c r="I984" s="50" t="s">
        <v>2929</v>
      </c>
      <c r="J984" s="12" t="s">
        <v>588</v>
      </c>
      <c r="K984" s="10" t="s">
        <v>249</v>
      </c>
      <c r="L984" s="15" t="s">
        <v>2773</v>
      </c>
      <c r="M984" s="36" t="s">
        <v>2553</v>
      </c>
      <c r="N984" s="13" t="s">
        <v>2427</v>
      </c>
      <c r="O984" s="59">
        <v>2.0191780821917806</v>
      </c>
      <c r="P984" s="57" t="s">
        <v>2947</v>
      </c>
      <c r="Q984" t="s">
        <v>2960</v>
      </c>
      <c r="R984">
        <v>2</v>
      </c>
    </row>
    <row r="985" spans="1:18" ht="19.149999999999999" customHeight="1" x14ac:dyDescent="0.25">
      <c r="A985" s="10">
        <v>984</v>
      </c>
      <c r="B985" s="10" t="s">
        <v>842</v>
      </c>
      <c r="C985" s="10" t="s">
        <v>1479</v>
      </c>
      <c r="D985" s="10" t="s">
        <v>820</v>
      </c>
      <c r="E985" s="10" t="s">
        <v>13</v>
      </c>
      <c r="F985" s="10" t="s">
        <v>292</v>
      </c>
      <c r="G985" s="11" t="s">
        <v>1575</v>
      </c>
      <c r="H985" s="11">
        <v>39168</v>
      </c>
      <c r="I985" s="50" t="s">
        <v>2929</v>
      </c>
      <c r="J985" s="12" t="s">
        <v>588</v>
      </c>
      <c r="K985" s="10" t="s">
        <v>292</v>
      </c>
      <c r="L985" s="37" t="s">
        <v>2414</v>
      </c>
      <c r="M985" s="36" t="s">
        <v>2412</v>
      </c>
      <c r="N985" s="13" t="s">
        <v>2432</v>
      </c>
      <c r="O985" s="59">
        <v>10.345205479452055</v>
      </c>
      <c r="P985" s="57" t="s">
        <v>2949</v>
      </c>
      <c r="Q985" t="s">
        <v>2960</v>
      </c>
      <c r="R985">
        <v>2</v>
      </c>
    </row>
    <row r="986" spans="1:18" ht="19.149999999999999" customHeight="1" x14ac:dyDescent="0.25">
      <c r="A986" s="10">
        <v>985</v>
      </c>
      <c r="B986" s="10" t="s">
        <v>842</v>
      </c>
      <c r="C986" s="10" t="s">
        <v>1479</v>
      </c>
      <c r="D986" s="10" t="s">
        <v>820</v>
      </c>
      <c r="E986" s="10" t="s">
        <v>13</v>
      </c>
      <c r="F986" s="10" t="s">
        <v>832</v>
      </c>
      <c r="G986" s="11" t="s">
        <v>1576</v>
      </c>
      <c r="H986" s="11">
        <v>39077</v>
      </c>
      <c r="I986" s="50" t="s">
        <v>2929</v>
      </c>
      <c r="J986" s="12" t="s">
        <v>588</v>
      </c>
      <c r="K986" s="10" t="s">
        <v>832</v>
      </c>
      <c r="L986" s="37" t="s">
        <v>2414</v>
      </c>
      <c r="M986" s="36" t="s">
        <v>2412</v>
      </c>
      <c r="N986" s="13" t="s">
        <v>2432</v>
      </c>
      <c r="O986" s="59">
        <v>10.594520547945205</v>
      </c>
      <c r="P986" s="57" t="s">
        <v>2949</v>
      </c>
      <c r="Q986" t="s">
        <v>2960</v>
      </c>
      <c r="R986">
        <v>2</v>
      </c>
    </row>
    <row r="987" spans="1:18" ht="19.149999999999999" customHeight="1" x14ac:dyDescent="0.25">
      <c r="A987" s="10">
        <v>986</v>
      </c>
      <c r="B987" s="10" t="s">
        <v>842</v>
      </c>
      <c r="C987" s="10" t="s">
        <v>1479</v>
      </c>
      <c r="D987" s="10" t="s">
        <v>820</v>
      </c>
      <c r="E987" s="10" t="s">
        <v>13</v>
      </c>
      <c r="F987" s="10" t="s">
        <v>342</v>
      </c>
      <c r="G987" s="11" t="s">
        <v>1577</v>
      </c>
      <c r="H987" s="11">
        <v>39323</v>
      </c>
      <c r="I987" s="50" t="s">
        <v>2929</v>
      </c>
      <c r="J987" s="12" t="s">
        <v>588</v>
      </c>
      <c r="K987" s="10" t="s">
        <v>342</v>
      </c>
      <c r="L987" s="37" t="s">
        <v>2414</v>
      </c>
      <c r="M987" s="36" t="s">
        <v>2412</v>
      </c>
      <c r="N987" s="13" t="s">
        <v>2432</v>
      </c>
      <c r="O987" s="59">
        <v>9.9205479452054792</v>
      </c>
      <c r="P987" s="57" t="s">
        <v>2949</v>
      </c>
      <c r="Q987" t="s">
        <v>2960</v>
      </c>
      <c r="R987">
        <v>2</v>
      </c>
    </row>
    <row r="988" spans="1:18" ht="19.149999999999999" customHeight="1" x14ac:dyDescent="0.25">
      <c r="A988" s="10">
        <v>987</v>
      </c>
      <c r="B988" s="10" t="s">
        <v>842</v>
      </c>
      <c r="C988" s="10" t="s">
        <v>1479</v>
      </c>
      <c r="D988" s="10" t="s">
        <v>820</v>
      </c>
      <c r="E988" s="10" t="s">
        <v>13</v>
      </c>
      <c r="F988" s="10" t="s">
        <v>342</v>
      </c>
      <c r="G988" s="11" t="s">
        <v>1577</v>
      </c>
      <c r="H988" s="11">
        <v>39323</v>
      </c>
      <c r="I988" s="50" t="s">
        <v>2929</v>
      </c>
      <c r="J988" s="12" t="s">
        <v>588</v>
      </c>
      <c r="K988" s="10" t="s">
        <v>342</v>
      </c>
      <c r="L988" s="37" t="s">
        <v>2414</v>
      </c>
      <c r="M988" s="36" t="s">
        <v>2412</v>
      </c>
      <c r="N988" s="13" t="s">
        <v>2432</v>
      </c>
      <c r="O988" s="59">
        <v>9.9205479452054792</v>
      </c>
      <c r="P988" s="57" t="s">
        <v>2949</v>
      </c>
      <c r="Q988" t="s">
        <v>2960</v>
      </c>
      <c r="R988">
        <v>2</v>
      </c>
    </row>
    <row r="989" spans="1:18" ht="19.149999999999999" customHeight="1" x14ac:dyDescent="0.25">
      <c r="A989" s="10">
        <v>988</v>
      </c>
      <c r="B989" s="10" t="s">
        <v>842</v>
      </c>
      <c r="C989" s="10" t="s">
        <v>1541</v>
      </c>
      <c r="D989" s="10" t="s">
        <v>820</v>
      </c>
      <c r="E989" s="10" t="s">
        <v>13</v>
      </c>
      <c r="F989" s="10" t="s">
        <v>253</v>
      </c>
      <c r="G989" s="11" t="s">
        <v>1577</v>
      </c>
      <c r="H989" s="11">
        <v>39323</v>
      </c>
      <c r="I989" s="50" t="s">
        <v>2929</v>
      </c>
      <c r="J989" s="12" t="s">
        <v>588</v>
      </c>
      <c r="K989" s="10" t="s">
        <v>253</v>
      </c>
      <c r="L989" s="37" t="s">
        <v>2414</v>
      </c>
      <c r="M989" s="36" t="s">
        <v>2412</v>
      </c>
      <c r="N989" s="13" t="s">
        <v>2432</v>
      </c>
      <c r="O989" s="59">
        <v>9.9205479452054792</v>
      </c>
      <c r="P989" s="57" t="s">
        <v>2949</v>
      </c>
      <c r="Q989" t="s">
        <v>2960</v>
      </c>
      <c r="R989">
        <v>2</v>
      </c>
    </row>
    <row r="990" spans="1:18" ht="19.149999999999999" customHeight="1" x14ac:dyDescent="0.25">
      <c r="A990" s="10">
        <v>989</v>
      </c>
      <c r="B990" s="10" t="s">
        <v>842</v>
      </c>
      <c r="C990" s="10" t="s">
        <v>1541</v>
      </c>
      <c r="D990" s="10" t="s">
        <v>820</v>
      </c>
      <c r="E990" s="10" t="s">
        <v>13</v>
      </c>
      <c r="F990" s="10" t="s">
        <v>546</v>
      </c>
      <c r="G990" s="11" t="s">
        <v>1578</v>
      </c>
      <c r="H990" s="11">
        <v>39246</v>
      </c>
      <c r="I990" s="50" t="s">
        <v>2929</v>
      </c>
      <c r="J990" s="12" t="s">
        <v>588</v>
      </c>
      <c r="K990" s="10" t="s">
        <v>546</v>
      </c>
      <c r="L990" s="37" t="s">
        <v>2414</v>
      </c>
      <c r="M990" s="36" t="s">
        <v>2412</v>
      </c>
      <c r="N990" s="13" t="s">
        <v>2432</v>
      </c>
      <c r="O990" s="59">
        <v>10.131506849315068</v>
      </c>
      <c r="P990" s="57" t="s">
        <v>2949</v>
      </c>
      <c r="Q990" t="s">
        <v>2960</v>
      </c>
      <c r="R990">
        <v>2</v>
      </c>
    </row>
    <row r="991" spans="1:18" ht="19.149999999999999" customHeight="1" x14ac:dyDescent="0.25">
      <c r="A991" s="10">
        <v>990</v>
      </c>
      <c r="B991" s="10" t="s">
        <v>842</v>
      </c>
      <c r="C991" s="10" t="s">
        <v>1479</v>
      </c>
      <c r="D991" s="10" t="s">
        <v>820</v>
      </c>
      <c r="E991" s="10" t="s">
        <v>13</v>
      </c>
      <c r="F991" s="10" t="s">
        <v>82</v>
      </c>
      <c r="G991" s="11" t="s">
        <v>457</v>
      </c>
      <c r="H991" s="11">
        <v>39219</v>
      </c>
      <c r="I991" s="50" t="s">
        <v>2929</v>
      </c>
      <c r="J991" s="12" t="s">
        <v>21</v>
      </c>
      <c r="K991" s="10" t="s">
        <v>82</v>
      </c>
      <c r="L991" s="37" t="s">
        <v>2414</v>
      </c>
      <c r="M991" s="36" t="s">
        <v>2412</v>
      </c>
      <c r="N991" s="13" t="s">
        <v>2432</v>
      </c>
      <c r="O991" s="59">
        <v>10.205479452054794</v>
      </c>
      <c r="P991" s="57" t="s">
        <v>2949</v>
      </c>
      <c r="Q991" t="s">
        <v>2960</v>
      </c>
      <c r="R991">
        <v>2</v>
      </c>
    </row>
    <row r="992" spans="1:18" ht="19.149999999999999" customHeight="1" x14ac:dyDescent="0.25">
      <c r="A992" s="10">
        <v>991</v>
      </c>
      <c r="B992" s="10" t="s">
        <v>842</v>
      </c>
      <c r="C992" s="10" t="s">
        <v>1479</v>
      </c>
      <c r="D992" s="10" t="s">
        <v>820</v>
      </c>
      <c r="E992" s="10" t="s">
        <v>13</v>
      </c>
      <c r="F992" s="10" t="s">
        <v>640</v>
      </c>
      <c r="G992" s="11" t="s">
        <v>457</v>
      </c>
      <c r="H992" s="11">
        <v>39219</v>
      </c>
      <c r="I992" s="50" t="s">
        <v>2929</v>
      </c>
      <c r="J992" s="12" t="s">
        <v>21</v>
      </c>
      <c r="K992" s="10" t="s">
        <v>640</v>
      </c>
      <c r="L992" s="37" t="s">
        <v>2414</v>
      </c>
      <c r="M992" s="36" t="s">
        <v>2412</v>
      </c>
      <c r="N992" s="13" t="s">
        <v>2432</v>
      </c>
      <c r="O992" s="59">
        <v>10.205479452054794</v>
      </c>
      <c r="P992" s="57" t="s">
        <v>2949</v>
      </c>
      <c r="Q992" t="s">
        <v>2960</v>
      </c>
      <c r="R992">
        <v>2</v>
      </c>
    </row>
    <row r="993" spans="1:18" ht="19.149999999999999" customHeight="1" x14ac:dyDescent="0.25">
      <c r="A993" s="10">
        <v>992</v>
      </c>
      <c r="B993" s="10" t="s">
        <v>842</v>
      </c>
      <c r="C993" s="10" t="s">
        <v>1479</v>
      </c>
      <c r="D993" s="10" t="s">
        <v>820</v>
      </c>
      <c r="E993" s="10" t="s">
        <v>13</v>
      </c>
      <c r="F993" s="10" t="s">
        <v>154</v>
      </c>
      <c r="G993" s="11" t="s">
        <v>457</v>
      </c>
      <c r="H993" s="11">
        <v>39219</v>
      </c>
      <c r="I993" s="50" t="s">
        <v>2929</v>
      </c>
      <c r="J993" s="12" t="s">
        <v>21</v>
      </c>
      <c r="K993" s="10" t="s">
        <v>154</v>
      </c>
      <c r="L993" s="37" t="s">
        <v>2414</v>
      </c>
      <c r="M993" s="36" t="s">
        <v>2412</v>
      </c>
      <c r="N993" s="13" t="s">
        <v>2432</v>
      </c>
      <c r="O993" s="59">
        <v>10.205479452054794</v>
      </c>
      <c r="P993" s="57" t="s">
        <v>2949</v>
      </c>
      <c r="Q993" t="s">
        <v>2960</v>
      </c>
      <c r="R993">
        <v>2</v>
      </c>
    </row>
    <row r="994" spans="1:18" ht="19.149999999999999" customHeight="1" x14ac:dyDescent="0.25">
      <c r="A994" s="10">
        <v>993</v>
      </c>
      <c r="B994" s="10" t="s">
        <v>1579</v>
      </c>
      <c r="C994" s="10" t="s">
        <v>1580</v>
      </c>
      <c r="D994" s="10" t="s">
        <v>1581</v>
      </c>
      <c r="E994" s="10" t="s">
        <v>13</v>
      </c>
      <c r="F994" s="10" t="s">
        <v>78</v>
      </c>
      <c r="G994" s="11" t="s">
        <v>1233</v>
      </c>
      <c r="H994" s="11">
        <v>42847</v>
      </c>
      <c r="I994" s="47" t="s">
        <v>2928</v>
      </c>
      <c r="J994" s="12" t="s">
        <v>427</v>
      </c>
      <c r="K994" s="10" t="s">
        <v>78</v>
      </c>
      <c r="L994" s="15" t="s">
        <v>2590</v>
      </c>
      <c r="M994" s="13" t="s">
        <v>2547</v>
      </c>
      <c r="N994" s="13" t="s">
        <v>2427</v>
      </c>
      <c r="O994" s="59">
        <v>0.26575342465753427</v>
      </c>
      <c r="P994" s="57" t="s">
        <v>2946</v>
      </c>
      <c r="Q994" t="s">
        <v>2960</v>
      </c>
      <c r="R994">
        <v>1</v>
      </c>
    </row>
    <row r="995" spans="1:18" ht="19.149999999999999" customHeight="1" x14ac:dyDescent="0.25">
      <c r="A995" s="10">
        <v>994</v>
      </c>
      <c r="B995" s="10" t="s">
        <v>1579</v>
      </c>
      <c r="C995" s="10" t="s">
        <v>1580</v>
      </c>
      <c r="D995" s="10" t="s">
        <v>1581</v>
      </c>
      <c r="E995" s="10" t="s">
        <v>13</v>
      </c>
      <c r="F995" s="10" t="s">
        <v>78</v>
      </c>
      <c r="G995" s="11" t="s">
        <v>1233</v>
      </c>
      <c r="H995" s="11">
        <v>42847</v>
      </c>
      <c r="I995" s="47" t="s">
        <v>2928</v>
      </c>
      <c r="J995" s="12" t="s">
        <v>427</v>
      </c>
      <c r="K995" s="10" t="s">
        <v>78</v>
      </c>
      <c r="L995" s="15" t="s">
        <v>2590</v>
      </c>
      <c r="M995" s="13" t="s">
        <v>2547</v>
      </c>
      <c r="N995" s="13" t="s">
        <v>2427</v>
      </c>
      <c r="O995" s="59">
        <v>0.26575342465753427</v>
      </c>
      <c r="P995" s="57" t="s">
        <v>2946</v>
      </c>
      <c r="Q995" t="s">
        <v>2960</v>
      </c>
      <c r="R995">
        <v>1</v>
      </c>
    </row>
    <row r="996" spans="1:18" ht="19.149999999999999" customHeight="1" x14ac:dyDescent="0.25">
      <c r="A996" s="10">
        <v>995</v>
      </c>
      <c r="B996" s="10" t="s">
        <v>1579</v>
      </c>
      <c r="C996" s="10" t="s">
        <v>1582</v>
      </c>
      <c r="D996" s="10" t="s">
        <v>1583</v>
      </c>
      <c r="E996" s="10" t="s">
        <v>13</v>
      </c>
      <c r="F996" s="10" t="s">
        <v>78</v>
      </c>
      <c r="G996" s="11" t="s">
        <v>1584</v>
      </c>
      <c r="H996" s="11">
        <v>42757</v>
      </c>
      <c r="I996" s="47" t="s">
        <v>2928</v>
      </c>
      <c r="J996" s="12" t="s">
        <v>1585</v>
      </c>
      <c r="K996" s="10" t="s">
        <v>78</v>
      </c>
      <c r="L996" s="15" t="s">
        <v>2590</v>
      </c>
      <c r="M996" s="13" t="s">
        <v>2547</v>
      </c>
      <c r="N996" s="13" t="s">
        <v>2427</v>
      </c>
      <c r="O996" s="59">
        <v>0.51232876712328768</v>
      </c>
      <c r="P996" s="57" t="s">
        <v>2946</v>
      </c>
      <c r="Q996" t="s">
        <v>2960</v>
      </c>
      <c r="R996">
        <v>1</v>
      </c>
    </row>
    <row r="997" spans="1:18" ht="19.149999999999999" customHeight="1" x14ac:dyDescent="0.25">
      <c r="A997" s="10">
        <v>996</v>
      </c>
      <c r="B997" s="10" t="s">
        <v>1579</v>
      </c>
      <c r="C997" s="10" t="s">
        <v>1582</v>
      </c>
      <c r="D997" s="10" t="s">
        <v>1583</v>
      </c>
      <c r="E997" s="10" t="s">
        <v>13</v>
      </c>
      <c r="F997" s="10" t="s">
        <v>78</v>
      </c>
      <c r="G997" s="11" t="s">
        <v>1586</v>
      </c>
      <c r="H997" s="11">
        <v>42729</v>
      </c>
      <c r="I997" s="47" t="s">
        <v>2928</v>
      </c>
      <c r="J997" s="12" t="s">
        <v>1585</v>
      </c>
      <c r="K997" s="10" t="s">
        <v>78</v>
      </c>
      <c r="L997" s="15" t="s">
        <v>2590</v>
      </c>
      <c r="M997" s="13" t="s">
        <v>2547</v>
      </c>
      <c r="N997" s="13" t="s">
        <v>2427</v>
      </c>
      <c r="O997" s="59">
        <v>0.58904109589041098</v>
      </c>
      <c r="P997" s="57" t="s">
        <v>2946</v>
      </c>
      <c r="Q997" t="s">
        <v>2960</v>
      </c>
      <c r="R997">
        <v>1</v>
      </c>
    </row>
    <row r="998" spans="1:18" ht="19.149999999999999" customHeight="1" x14ac:dyDescent="0.25">
      <c r="A998" s="10">
        <v>997</v>
      </c>
      <c r="B998" s="10" t="s">
        <v>1579</v>
      </c>
      <c r="C998" s="10" t="s">
        <v>1580</v>
      </c>
      <c r="D998" s="10" t="s">
        <v>1581</v>
      </c>
      <c r="E998" s="10" t="s">
        <v>13</v>
      </c>
      <c r="F998" s="10" t="s">
        <v>78</v>
      </c>
      <c r="G998" s="11" t="s">
        <v>1587</v>
      </c>
      <c r="H998" s="11">
        <v>42725</v>
      </c>
      <c r="I998" s="47" t="s">
        <v>2928</v>
      </c>
      <c r="J998" s="12" t="s">
        <v>1585</v>
      </c>
      <c r="K998" s="10" t="s">
        <v>78</v>
      </c>
      <c r="L998" s="15" t="s">
        <v>2590</v>
      </c>
      <c r="M998" s="13" t="s">
        <v>2547</v>
      </c>
      <c r="N998" s="13" t="s">
        <v>2427</v>
      </c>
      <c r="O998" s="59">
        <v>0.6</v>
      </c>
      <c r="P998" s="57" t="s">
        <v>2946</v>
      </c>
      <c r="Q998" t="s">
        <v>2960</v>
      </c>
      <c r="R998">
        <v>1</v>
      </c>
    </row>
    <row r="999" spans="1:18" ht="19.149999999999999" customHeight="1" x14ac:dyDescent="0.25">
      <c r="A999" s="10">
        <v>998</v>
      </c>
      <c r="B999" s="10" t="s">
        <v>1579</v>
      </c>
      <c r="C999" s="10" t="s">
        <v>1580</v>
      </c>
      <c r="D999" s="10" t="s">
        <v>1581</v>
      </c>
      <c r="E999" s="10" t="s">
        <v>13</v>
      </c>
      <c r="F999" s="10" t="s">
        <v>78</v>
      </c>
      <c r="G999" s="11" t="s">
        <v>1588</v>
      </c>
      <c r="H999" s="11">
        <v>42691</v>
      </c>
      <c r="I999" s="47" t="s">
        <v>2928</v>
      </c>
      <c r="J999" s="12" t="s">
        <v>1590</v>
      </c>
      <c r="K999" s="10" t="s">
        <v>78</v>
      </c>
      <c r="L999" s="15" t="s">
        <v>2590</v>
      </c>
      <c r="M999" s="13" t="s">
        <v>2547</v>
      </c>
      <c r="N999" s="13" t="s">
        <v>2427</v>
      </c>
      <c r="O999" s="59">
        <v>0.69315068493150689</v>
      </c>
      <c r="P999" s="57" t="s">
        <v>2946</v>
      </c>
      <c r="Q999" t="s">
        <v>2960</v>
      </c>
      <c r="R999">
        <v>1</v>
      </c>
    </row>
    <row r="1000" spans="1:18" ht="19.149999999999999" customHeight="1" x14ac:dyDescent="0.25">
      <c r="A1000" s="10">
        <v>999</v>
      </c>
      <c r="B1000" s="10" t="s">
        <v>1591</v>
      </c>
      <c r="C1000" s="10" t="s">
        <v>1580</v>
      </c>
      <c r="D1000" s="10" t="s">
        <v>1592</v>
      </c>
      <c r="E1000" s="10" t="s">
        <v>13</v>
      </c>
      <c r="F1000" s="10" t="s">
        <v>78</v>
      </c>
      <c r="G1000" s="11" t="s">
        <v>1593</v>
      </c>
      <c r="H1000" s="11">
        <v>42328</v>
      </c>
      <c r="I1000" s="50" t="s">
        <v>2929</v>
      </c>
      <c r="J1000" s="12" t="s">
        <v>588</v>
      </c>
      <c r="K1000" s="10" t="s">
        <v>78</v>
      </c>
      <c r="L1000" s="15" t="s">
        <v>2590</v>
      </c>
      <c r="M1000" s="13" t="s">
        <v>2547</v>
      </c>
      <c r="N1000" s="13" t="s">
        <v>2427</v>
      </c>
      <c r="O1000" s="59">
        <v>1.6876712328767123</v>
      </c>
      <c r="P1000" s="57" t="s">
        <v>2947</v>
      </c>
      <c r="Q1000" t="s">
        <v>2960</v>
      </c>
      <c r="R1000">
        <v>1</v>
      </c>
    </row>
    <row r="1001" spans="1:18" ht="19.149999999999999" customHeight="1" x14ac:dyDescent="0.25">
      <c r="A1001" s="10">
        <v>1000</v>
      </c>
      <c r="B1001" s="10" t="s">
        <v>1531</v>
      </c>
      <c r="C1001" s="10" t="s">
        <v>1532</v>
      </c>
      <c r="D1001" s="10" t="s">
        <v>1533</v>
      </c>
      <c r="E1001" s="10" t="s">
        <v>13</v>
      </c>
      <c r="F1001" s="10" t="s">
        <v>437</v>
      </c>
      <c r="G1001" s="11" t="s">
        <v>1594</v>
      </c>
      <c r="H1001" s="11">
        <v>42324</v>
      </c>
      <c r="I1001" s="47" t="s">
        <v>2928</v>
      </c>
      <c r="J1001" s="12" t="s">
        <v>1595</v>
      </c>
      <c r="K1001" s="10" t="s">
        <v>437</v>
      </c>
      <c r="L1001" s="15" t="s">
        <v>2773</v>
      </c>
      <c r="M1001" s="36" t="s">
        <v>2553</v>
      </c>
      <c r="N1001" s="13" t="s">
        <v>2427</v>
      </c>
      <c r="O1001" s="59">
        <v>1.6986301369863013</v>
      </c>
      <c r="P1001" s="57" t="s">
        <v>2947</v>
      </c>
      <c r="Q1001" t="s">
        <v>2960</v>
      </c>
      <c r="R1001">
        <v>2</v>
      </c>
    </row>
    <row r="1002" spans="1:18" ht="19.149999999999999" customHeight="1" x14ac:dyDescent="0.25">
      <c r="A1002" s="10">
        <v>1001</v>
      </c>
      <c r="B1002" s="10" t="s">
        <v>1531</v>
      </c>
      <c r="C1002" s="10" t="s">
        <v>1532</v>
      </c>
      <c r="D1002" s="10" t="s">
        <v>1533</v>
      </c>
      <c r="E1002" s="10" t="s">
        <v>13</v>
      </c>
      <c r="F1002" s="10" t="s">
        <v>437</v>
      </c>
      <c r="G1002" s="11" t="s">
        <v>1594</v>
      </c>
      <c r="H1002" s="11">
        <v>42324</v>
      </c>
      <c r="I1002" s="47" t="s">
        <v>2928</v>
      </c>
      <c r="J1002" s="12" t="s">
        <v>1595</v>
      </c>
      <c r="K1002" s="10" t="s">
        <v>437</v>
      </c>
      <c r="L1002" s="15" t="s">
        <v>2773</v>
      </c>
      <c r="M1002" s="36" t="s">
        <v>2553</v>
      </c>
      <c r="N1002" s="13" t="s">
        <v>2427</v>
      </c>
      <c r="O1002" s="59">
        <v>1.6986301369863013</v>
      </c>
      <c r="P1002" s="57" t="s">
        <v>2947</v>
      </c>
      <c r="Q1002" t="s">
        <v>2960</v>
      </c>
      <c r="R1002">
        <v>2</v>
      </c>
    </row>
    <row r="1003" spans="1:18" ht="19.149999999999999" customHeight="1" x14ac:dyDescent="0.25">
      <c r="A1003" s="10">
        <v>1002</v>
      </c>
      <c r="B1003" s="10" t="s">
        <v>1531</v>
      </c>
      <c r="C1003" s="10" t="s">
        <v>1532</v>
      </c>
      <c r="D1003" s="10" t="s">
        <v>1533</v>
      </c>
      <c r="E1003" s="10" t="s">
        <v>13</v>
      </c>
      <c r="F1003" s="10" t="s">
        <v>437</v>
      </c>
      <c r="G1003" s="11" t="s">
        <v>1594</v>
      </c>
      <c r="H1003" s="11">
        <v>42324</v>
      </c>
      <c r="I1003" s="47" t="s">
        <v>2928</v>
      </c>
      <c r="J1003" s="12" t="s">
        <v>1595</v>
      </c>
      <c r="K1003" s="10" t="s">
        <v>437</v>
      </c>
      <c r="L1003" s="15" t="s">
        <v>2773</v>
      </c>
      <c r="M1003" s="36" t="s">
        <v>2553</v>
      </c>
      <c r="N1003" s="13" t="s">
        <v>2427</v>
      </c>
      <c r="O1003" s="59">
        <v>1.6986301369863013</v>
      </c>
      <c r="P1003" s="57" t="s">
        <v>2947</v>
      </c>
      <c r="Q1003" t="s">
        <v>2960</v>
      </c>
      <c r="R1003">
        <v>2</v>
      </c>
    </row>
    <row r="1004" spans="1:18" ht="19.149999999999999" customHeight="1" x14ac:dyDescent="0.25">
      <c r="A1004" s="10">
        <v>1003</v>
      </c>
      <c r="B1004" s="10" t="s">
        <v>1531</v>
      </c>
      <c r="C1004" s="10" t="s">
        <v>1532</v>
      </c>
      <c r="D1004" s="10" t="s">
        <v>1533</v>
      </c>
      <c r="E1004" s="10" t="s">
        <v>13</v>
      </c>
      <c r="F1004" s="10" t="s">
        <v>437</v>
      </c>
      <c r="G1004" s="11" t="s">
        <v>1594</v>
      </c>
      <c r="H1004" s="11">
        <v>42324</v>
      </c>
      <c r="I1004" s="47" t="s">
        <v>2928</v>
      </c>
      <c r="J1004" s="12" t="s">
        <v>1595</v>
      </c>
      <c r="K1004" s="10" t="s">
        <v>437</v>
      </c>
      <c r="L1004" s="15" t="s">
        <v>2773</v>
      </c>
      <c r="M1004" s="36" t="s">
        <v>2553</v>
      </c>
      <c r="N1004" s="13" t="s">
        <v>2427</v>
      </c>
      <c r="O1004" s="59">
        <v>1.6986301369863013</v>
      </c>
      <c r="P1004" s="57" t="s">
        <v>2947</v>
      </c>
      <c r="Q1004" t="s">
        <v>2960</v>
      </c>
      <c r="R1004">
        <v>2</v>
      </c>
    </row>
    <row r="1005" spans="1:18" ht="19.149999999999999" customHeight="1" x14ac:dyDescent="0.25">
      <c r="A1005" s="10">
        <v>1004</v>
      </c>
      <c r="B1005" s="10" t="s">
        <v>1591</v>
      </c>
      <c r="C1005" s="10" t="s">
        <v>1580</v>
      </c>
      <c r="D1005" s="10" t="s">
        <v>1592</v>
      </c>
      <c r="E1005" s="10" t="s">
        <v>13</v>
      </c>
      <c r="F1005" s="10" t="s">
        <v>78</v>
      </c>
      <c r="G1005" s="11" t="s">
        <v>1596</v>
      </c>
      <c r="H1005" s="11">
        <v>42171</v>
      </c>
      <c r="I1005" s="50" t="s">
        <v>2929</v>
      </c>
      <c r="J1005" s="12" t="s">
        <v>588</v>
      </c>
      <c r="K1005" s="10" t="s">
        <v>78</v>
      </c>
      <c r="L1005" s="15" t="s">
        <v>2590</v>
      </c>
      <c r="M1005" s="13" t="s">
        <v>2547</v>
      </c>
      <c r="N1005" s="13" t="s">
        <v>2427</v>
      </c>
      <c r="O1005" s="59">
        <v>2.117808219178082</v>
      </c>
      <c r="P1005" s="57" t="s">
        <v>2947</v>
      </c>
      <c r="Q1005" t="s">
        <v>2960</v>
      </c>
      <c r="R1005">
        <v>1</v>
      </c>
    </row>
    <row r="1006" spans="1:18" ht="19.149999999999999" customHeight="1" x14ac:dyDescent="0.25">
      <c r="A1006" s="10">
        <v>1005</v>
      </c>
      <c r="B1006" s="10" t="s">
        <v>842</v>
      </c>
      <c r="C1006" s="10" t="s">
        <v>1479</v>
      </c>
      <c r="D1006" s="10" t="s">
        <v>820</v>
      </c>
      <c r="E1006" s="10" t="s">
        <v>13</v>
      </c>
      <c r="F1006" s="10" t="s">
        <v>223</v>
      </c>
      <c r="G1006" s="11" t="s">
        <v>1597</v>
      </c>
      <c r="H1006" s="11">
        <v>39667</v>
      </c>
      <c r="I1006" s="50" t="s">
        <v>2929</v>
      </c>
      <c r="J1006" s="12" t="s">
        <v>588</v>
      </c>
      <c r="K1006" s="10" t="s">
        <v>223</v>
      </c>
      <c r="L1006" s="37" t="s">
        <v>2414</v>
      </c>
      <c r="M1006" s="36" t="s">
        <v>2412</v>
      </c>
      <c r="N1006" s="13" t="s">
        <v>2432</v>
      </c>
      <c r="O1006" s="59">
        <v>8.9780821917808211</v>
      </c>
      <c r="P1006" s="57" t="s">
        <v>2949</v>
      </c>
      <c r="Q1006" t="s">
        <v>2960</v>
      </c>
      <c r="R1006">
        <v>2</v>
      </c>
    </row>
    <row r="1007" spans="1:18" ht="19.149999999999999" customHeight="1" x14ac:dyDescent="0.25">
      <c r="A1007" s="10">
        <v>1006</v>
      </c>
      <c r="B1007" s="10" t="s">
        <v>842</v>
      </c>
      <c r="C1007" s="10" t="s">
        <v>1479</v>
      </c>
      <c r="D1007" s="10" t="s">
        <v>820</v>
      </c>
      <c r="E1007" s="10" t="s">
        <v>13</v>
      </c>
      <c r="F1007" s="10" t="s">
        <v>1274</v>
      </c>
      <c r="G1007" s="11" t="s">
        <v>1598</v>
      </c>
      <c r="H1007" s="11">
        <v>39602</v>
      </c>
      <c r="I1007" s="50" t="s">
        <v>2929</v>
      </c>
      <c r="J1007" s="12" t="s">
        <v>588</v>
      </c>
      <c r="K1007" s="10" t="s">
        <v>1274</v>
      </c>
      <c r="L1007" s="37" t="s">
        <v>2414</v>
      </c>
      <c r="M1007" s="36" t="s">
        <v>2412</v>
      </c>
      <c r="N1007" s="13" t="s">
        <v>2432</v>
      </c>
      <c r="O1007" s="59">
        <v>9.1561643835616433</v>
      </c>
      <c r="P1007" s="57" t="s">
        <v>2949</v>
      </c>
      <c r="Q1007" t="s">
        <v>2960</v>
      </c>
      <c r="R1007">
        <v>2</v>
      </c>
    </row>
    <row r="1008" spans="1:18" ht="19.149999999999999" customHeight="1" x14ac:dyDescent="0.25">
      <c r="A1008" s="10">
        <v>1007</v>
      </c>
      <c r="B1008" s="10" t="s">
        <v>842</v>
      </c>
      <c r="C1008" s="10" t="s">
        <v>1479</v>
      </c>
      <c r="D1008" s="10" t="s">
        <v>820</v>
      </c>
      <c r="E1008" s="10" t="s">
        <v>13</v>
      </c>
      <c r="F1008" s="10" t="s">
        <v>1274</v>
      </c>
      <c r="G1008" s="11" t="s">
        <v>1598</v>
      </c>
      <c r="H1008" s="11">
        <v>39602</v>
      </c>
      <c r="I1008" s="50" t="s">
        <v>2929</v>
      </c>
      <c r="J1008" s="12" t="s">
        <v>588</v>
      </c>
      <c r="K1008" s="10" t="s">
        <v>1274</v>
      </c>
      <c r="L1008" s="37" t="s">
        <v>2414</v>
      </c>
      <c r="M1008" s="36" t="s">
        <v>2412</v>
      </c>
      <c r="N1008" s="13" t="s">
        <v>2432</v>
      </c>
      <c r="O1008" s="59">
        <v>9.1561643835616433</v>
      </c>
      <c r="P1008" s="57" t="s">
        <v>2949</v>
      </c>
      <c r="Q1008" t="s">
        <v>2960</v>
      </c>
      <c r="R1008">
        <v>2</v>
      </c>
    </row>
    <row r="1009" spans="1:18" ht="19.149999999999999" customHeight="1" x14ac:dyDescent="0.25">
      <c r="A1009" s="10">
        <v>1008</v>
      </c>
      <c r="B1009" s="10" t="s">
        <v>842</v>
      </c>
      <c r="C1009" s="10" t="s">
        <v>1479</v>
      </c>
      <c r="D1009" s="10" t="s">
        <v>820</v>
      </c>
      <c r="E1009" s="10" t="s">
        <v>13</v>
      </c>
      <c r="F1009" s="10" t="s">
        <v>1429</v>
      </c>
      <c r="G1009" s="11" t="s">
        <v>1599</v>
      </c>
      <c r="H1009" s="11">
        <v>39554</v>
      </c>
      <c r="I1009" s="50" t="s">
        <v>2929</v>
      </c>
      <c r="J1009" s="12" t="s">
        <v>588</v>
      </c>
      <c r="K1009" s="10" t="s">
        <v>1429</v>
      </c>
      <c r="L1009" s="37" t="s">
        <v>2414</v>
      </c>
      <c r="M1009" s="36" t="s">
        <v>2412</v>
      </c>
      <c r="N1009" s="13" t="s">
        <v>2432</v>
      </c>
      <c r="O1009" s="59">
        <v>9.287671232876713</v>
      </c>
      <c r="P1009" s="57" t="s">
        <v>2949</v>
      </c>
      <c r="Q1009" t="s">
        <v>2960</v>
      </c>
      <c r="R1009">
        <v>2</v>
      </c>
    </row>
    <row r="1010" spans="1:18" ht="19.149999999999999" customHeight="1" x14ac:dyDescent="0.25">
      <c r="A1010" s="10">
        <v>1009</v>
      </c>
      <c r="B1010" s="10" t="s">
        <v>842</v>
      </c>
      <c r="C1010" s="10" t="s">
        <v>1479</v>
      </c>
      <c r="D1010" s="10" t="s">
        <v>820</v>
      </c>
      <c r="E1010" s="10" t="s">
        <v>13</v>
      </c>
      <c r="F1010" s="10" t="s">
        <v>38</v>
      </c>
      <c r="G1010" s="11" t="s">
        <v>1599</v>
      </c>
      <c r="H1010" s="11">
        <v>39554</v>
      </c>
      <c r="I1010" s="50" t="s">
        <v>2929</v>
      </c>
      <c r="J1010" s="12" t="s">
        <v>588</v>
      </c>
      <c r="K1010" s="10" t="s">
        <v>49</v>
      </c>
      <c r="L1010" s="20" t="s">
        <v>2414</v>
      </c>
      <c r="M1010" s="36" t="s">
        <v>2412</v>
      </c>
      <c r="N1010" s="13" t="s">
        <v>2432</v>
      </c>
      <c r="O1010" s="59">
        <v>9.287671232876713</v>
      </c>
      <c r="P1010" s="57" t="s">
        <v>2949</v>
      </c>
      <c r="Q1010" t="s">
        <v>2960</v>
      </c>
      <c r="R1010">
        <v>2</v>
      </c>
    </row>
    <row r="1011" spans="1:18" ht="19.149999999999999" customHeight="1" x14ac:dyDescent="0.25">
      <c r="A1011" s="10">
        <v>1010</v>
      </c>
      <c r="B1011" s="10" t="s">
        <v>842</v>
      </c>
      <c r="C1011" s="10" t="s">
        <v>1479</v>
      </c>
      <c r="D1011" s="10" t="s">
        <v>820</v>
      </c>
      <c r="E1011" s="10" t="s">
        <v>13</v>
      </c>
      <c r="F1011" s="10" t="s">
        <v>133</v>
      </c>
      <c r="G1011" s="11" t="s">
        <v>1599</v>
      </c>
      <c r="H1011" s="11">
        <v>39554</v>
      </c>
      <c r="I1011" s="50" t="s">
        <v>2929</v>
      </c>
      <c r="J1011" s="12" t="s">
        <v>21</v>
      </c>
      <c r="K1011" s="10" t="s">
        <v>133</v>
      </c>
      <c r="L1011" s="15" t="s">
        <v>2414</v>
      </c>
      <c r="M1011" s="25" t="s">
        <v>2412</v>
      </c>
      <c r="N1011" s="13" t="s">
        <v>2432</v>
      </c>
      <c r="O1011" s="59">
        <v>9.287671232876713</v>
      </c>
      <c r="P1011" s="57" t="s">
        <v>2949</v>
      </c>
      <c r="Q1011" t="s">
        <v>2960</v>
      </c>
      <c r="R1011">
        <v>2</v>
      </c>
    </row>
    <row r="1012" spans="1:18" ht="19.149999999999999" customHeight="1" x14ac:dyDescent="0.25">
      <c r="A1012" s="10">
        <v>1011</v>
      </c>
      <c r="B1012" s="10" t="s">
        <v>842</v>
      </c>
      <c r="C1012" s="10" t="s">
        <v>1479</v>
      </c>
      <c r="D1012" s="10" t="s">
        <v>820</v>
      </c>
      <c r="E1012" s="10" t="s">
        <v>13</v>
      </c>
      <c r="F1012" s="10" t="s">
        <v>1056</v>
      </c>
      <c r="G1012" s="11" t="s">
        <v>1600</v>
      </c>
      <c r="H1012" s="11">
        <v>39470</v>
      </c>
      <c r="I1012" s="50" t="s">
        <v>2929</v>
      </c>
      <c r="J1012" s="12" t="s">
        <v>588</v>
      </c>
      <c r="K1012" s="10" t="s">
        <v>1056</v>
      </c>
      <c r="L1012" s="37" t="s">
        <v>2414</v>
      </c>
      <c r="M1012" s="36" t="s">
        <v>2412</v>
      </c>
      <c r="N1012" s="13" t="s">
        <v>2432</v>
      </c>
      <c r="O1012" s="59">
        <v>9.5178082191780824</v>
      </c>
      <c r="P1012" s="57" t="s">
        <v>2949</v>
      </c>
      <c r="Q1012" t="s">
        <v>2960</v>
      </c>
      <c r="R1012">
        <v>2</v>
      </c>
    </row>
    <row r="1013" spans="1:18" ht="19.149999999999999" customHeight="1" x14ac:dyDescent="0.25">
      <c r="A1013" s="10">
        <v>1012</v>
      </c>
      <c r="B1013" s="10" t="s">
        <v>842</v>
      </c>
      <c r="C1013" s="10" t="s">
        <v>1479</v>
      </c>
      <c r="D1013" s="10" t="s">
        <v>820</v>
      </c>
      <c r="E1013" s="10" t="s">
        <v>13</v>
      </c>
      <c r="F1013" s="10" t="s">
        <v>1274</v>
      </c>
      <c r="G1013" s="11" t="s">
        <v>1407</v>
      </c>
      <c r="H1013" s="11">
        <v>39451</v>
      </c>
      <c r="I1013" s="50" t="s">
        <v>2929</v>
      </c>
      <c r="J1013" s="12" t="s">
        <v>21</v>
      </c>
      <c r="K1013" s="10" t="s">
        <v>1274</v>
      </c>
      <c r="L1013" s="37" t="s">
        <v>2414</v>
      </c>
      <c r="M1013" s="36" t="s">
        <v>2412</v>
      </c>
      <c r="N1013" s="13" t="s">
        <v>2432</v>
      </c>
      <c r="O1013" s="59">
        <v>9.5698630136986296</v>
      </c>
      <c r="P1013" s="57" t="s">
        <v>2949</v>
      </c>
      <c r="Q1013" t="s">
        <v>2960</v>
      </c>
      <c r="R1013">
        <v>2</v>
      </c>
    </row>
    <row r="1014" spans="1:18" ht="19.149999999999999" customHeight="1" x14ac:dyDescent="0.25">
      <c r="A1014" s="10">
        <v>1013</v>
      </c>
      <c r="B1014" s="10" t="s">
        <v>842</v>
      </c>
      <c r="C1014" s="10" t="s">
        <v>1479</v>
      </c>
      <c r="D1014" s="10" t="s">
        <v>820</v>
      </c>
      <c r="E1014" s="10" t="s">
        <v>13</v>
      </c>
      <c r="F1014" s="10" t="s">
        <v>1274</v>
      </c>
      <c r="G1014" s="11" t="s">
        <v>1407</v>
      </c>
      <c r="H1014" s="11">
        <v>39451</v>
      </c>
      <c r="I1014" s="50" t="s">
        <v>2929</v>
      </c>
      <c r="J1014" s="12" t="s">
        <v>21</v>
      </c>
      <c r="K1014" s="10" t="s">
        <v>1274</v>
      </c>
      <c r="L1014" s="37" t="s">
        <v>2414</v>
      </c>
      <c r="M1014" s="36" t="s">
        <v>2412</v>
      </c>
      <c r="N1014" s="13" t="s">
        <v>2432</v>
      </c>
      <c r="O1014" s="59">
        <v>9.5698630136986296</v>
      </c>
      <c r="P1014" s="57" t="s">
        <v>2949</v>
      </c>
      <c r="Q1014" t="s">
        <v>2960</v>
      </c>
      <c r="R1014">
        <v>2</v>
      </c>
    </row>
    <row r="1015" spans="1:18" ht="19.149999999999999" customHeight="1" x14ac:dyDescent="0.25">
      <c r="A1015" s="10">
        <v>1014</v>
      </c>
      <c r="B1015" s="10" t="s">
        <v>842</v>
      </c>
      <c r="C1015" s="10" t="s">
        <v>1479</v>
      </c>
      <c r="D1015" s="10" t="s">
        <v>820</v>
      </c>
      <c r="E1015" s="10" t="s">
        <v>13</v>
      </c>
      <c r="F1015" s="10" t="s">
        <v>268</v>
      </c>
      <c r="G1015" s="11" t="s">
        <v>1601</v>
      </c>
      <c r="H1015" s="11">
        <v>39396</v>
      </c>
      <c r="I1015" s="50" t="s">
        <v>2929</v>
      </c>
      <c r="J1015" s="12" t="s">
        <v>21</v>
      </c>
      <c r="K1015" s="10" t="s">
        <v>268</v>
      </c>
      <c r="L1015" s="37" t="s">
        <v>2414</v>
      </c>
      <c r="M1015" s="36" t="s">
        <v>2412</v>
      </c>
      <c r="N1015" s="13" t="s">
        <v>2432</v>
      </c>
      <c r="O1015" s="59">
        <v>9.7205479452054799</v>
      </c>
      <c r="P1015" s="57" t="s">
        <v>2949</v>
      </c>
      <c r="Q1015" t="s">
        <v>2960</v>
      </c>
      <c r="R1015">
        <v>2</v>
      </c>
    </row>
    <row r="1016" spans="1:18" ht="19.149999999999999" customHeight="1" x14ac:dyDescent="0.25">
      <c r="A1016" s="10">
        <v>1015</v>
      </c>
      <c r="B1016" s="10" t="s">
        <v>842</v>
      </c>
      <c r="C1016" s="10" t="s">
        <v>1479</v>
      </c>
      <c r="D1016" s="10" t="s">
        <v>820</v>
      </c>
      <c r="E1016" s="10" t="s">
        <v>13</v>
      </c>
      <c r="F1016" s="10" t="s">
        <v>268</v>
      </c>
      <c r="G1016" s="11" t="s">
        <v>1601</v>
      </c>
      <c r="H1016" s="11">
        <v>39396</v>
      </c>
      <c r="I1016" s="50" t="s">
        <v>2929</v>
      </c>
      <c r="J1016" s="12" t="s">
        <v>588</v>
      </c>
      <c r="K1016" s="10" t="s">
        <v>268</v>
      </c>
      <c r="L1016" s="37" t="s">
        <v>2414</v>
      </c>
      <c r="M1016" s="36" t="s">
        <v>2412</v>
      </c>
      <c r="N1016" s="13" t="s">
        <v>2432</v>
      </c>
      <c r="O1016" s="59">
        <v>9.7205479452054799</v>
      </c>
      <c r="P1016" s="57" t="s">
        <v>2949</v>
      </c>
      <c r="Q1016" t="s">
        <v>2960</v>
      </c>
      <c r="R1016">
        <v>2</v>
      </c>
    </row>
    <row r="1017" spans="1:18" ht="19.149999999999999" customHeight="1" x14ac:dyDescent="0.25">
      <c r="A1017" s="10">
        <v>1016</v>
      </c>
      <c r="B1017" s="10" t="s">
        <v>842</v>
      </c>
      <c r="C1017" s="10" t="s">
        <v>1479</v>
      </c>
      <c r="D1017" s="10" t="s">
        <v>820</v>
      </c>
      <c r="E1017" s="10" t="s">
        <v>13</v>
      </c>
      <c r="F1017" s="10" t="s">
        <v>268</v>
      </c>
      <c r="G1017" s="11" t="s">
        <v>1601</v>
      </c>
      <c r="H1017" s="11">
        <v>39396</v>
      </c>
      <c r="I1017" s="50" t="s">
        <v>2929</v>
      </c>
      <c r="J1017" s="12" t="s">
        <v>588</v>
      </c>
      <c r="K1017" s="10" t="s">
        <v>268</v>
      </c>
      <c r="L1017" s="37" t="s">
        <v>2414</v>
      </c>
      <c r="M1017" s="36" t="s">
        <v>2412</v>
      </c>
      <c r="N1017" s="13" t="s">
        <v>2432</v>
      </c>
      <c r="O1017" s="59">
        <v>9.7205479452054799</v>
      </c>
      <c r="P1017" s="57" t="s">
        <v>2949</v>
      </c>
      <c r="Q1017" t="s">
        <v>2960</v>
      </c>
      <c r="R1017">
        <v>2</v>
      </c>
    </row>
    <row r="1018" spans="1:18" ht="19.149999999999999" customHeight="1" x14ac:dyDescent="0.25">
      <c r="A1018" s="10">
        <v>1017</v>
      </c>
      <c r="B1018" s="10" t="s">
        <v>842</v>
      </c>
      <c r="C1018" s="10" t="s">
        <v>1479</v>
      </c>
      <c r="D1018" s="10" t="s">
        <v>820</v>
      </c>
      <c r="E1018" s="10" t="s">
        <v>13</v>
      </c>
      <c r="F1018" s="10" t="s">
        <v>268</v>
      </c>
      <c r="G1018" s="11" t="s">
        <v>1601</v>
      </c>
      <c r="H1018" s="11">
        <v>39396</v>
      </c>
      <c r="I1018" s="50" t="s">
        <v>2929</v>
      </c>
      <c r="J1018" s="12" t="s">
        <v>588</v>
      </c>
      <c r="K1018" s="10" t="s">
        <v>268</v>
      </c>
      <c r="L1018" s="37" t="s">
        <v>2414</v>
      </c>
      <c r="M1018" s="36" t="s">
        <v>2412</v>
      </c>
      <c r="N1018" s="13" t="s">
        <v>2432</v>
      </c>
      <c r="O1018" s="59">
        <v>9.7205479452054799</v>
      </c>
      <c r="P1018" s="57" t="s">
        <v>2949</v>
      </c>
      <c r="Q1018" t="s">
        <v>2960</v>
      </c>
      <c r="R1018">
        <v>2</v>
      </c>
    </row>
    <row r="1019" spans="1:18" ht="19.149999999999999" customHeight="1" x14ac:dyDescent="0.25">
      <c r="A1019" s="10">
        <v>1018</v>
      </c>
      <c r="B1019" s="10" t="s">
        <v>1398</v>
      </c>
      <c r="C1019" s="10" t="s">
        <v>1399</v>
      </c>
      <c r="D1019" s="10" t="s">
        <v>1400</v>
      </c>
      <c r="E1019" s="10" t="s">
        <v>13</v>
      </c>
      <c r="F1019" s="10" t="s">
        <v>64</v>
      </c>
      <c r="G1019" s="11" t="s">
        <v>1602</v>
      </c>
      <c r="H1019" s="11">
        <v>38288</v>
      </c>
      <c r="I1019" s="50" t="s">
        <v>2929</v>
      </c>
      <c r="J1019" s="12" t="s">
        <v>588</v>
      </c>
      <c r="K1019" s="10" t="s">
        <v>64</v>
      </c>
      <c r="L1019" s="17" t="s">
        <v>2404</v>
      </c>
      <c r="M1019" s="36" t="s">
        <v>2547</v>
      </c>
      <c r="N1019" s="13" t="s">
        <v>2432</v>
      </c>
      <c r="O1019" s="59">
        <v>12.756164383561643</v>
      </c>
      <c r="P1019" s="57" t="s">
        <v>2949</v>
      </c>
      <c r="Q1019" t="s">
        <v>2960</v>
      </c>
      <c r="R1019">
        <v>1</v>
      </c>
    </row>
    <row r="1020" spans="1:18" ht="19.149999999999999" customHeight="1" x14ac:dyDescent="0.25">
      <c r="A1020" s="10">
        <v>1019</v>
      </c>
      <c r="B1020" s="10" t="s">
        <v>842</v>
      </c>
      <c r="C1020" s="10" t="s">
        <v>1479</v>
      </c>
      <c r="D1020" s="10" t="s">
        <v>820</v>
      </c>
      <c r="E1020" s="10" t="s">
        <v>13</v>
      </c>
      <c r="F1020" s="10" t="s">
        <v>832</v>
      </c>
      <c r="G1020" s="11" t="s">
        <v>1603</v>
      </c>
      <c r="H1020" s="11">
        <v>39343</v>
      </c>
      <c r="I1020" s="50" t="s">
        <v>2929</v>
      </c>
      <c r="J1020" s="12" t="s">
        <v>588</v>
      </c>
      <c r="K1020" s="10" t="s">
        <v>832</v>
      </c>
      <c r="L1020" s="37" t="s">
        <v>2414</v>
      </c>
      <c r="M1020" s="36" t="s">
        <v>2412</v>
      </c>
      <c r="N1020" s="13" t="s">
        <v>2432</v>
      </c>
      <c r="O1020" s="59">
        <v>9.8657534246575338</v>
      </c>
      <c r="P1020" s="57" t="s">
        <v>2949</v>
      </c>
      <c r="Q1020" t="s">
        <v>2960</v>
      </c>
      <c r="R1020">
        <v>2</v>
      </c>
    </row>
    <row r="1021" spans="1:18" ht="19.149999999999999" customHeight="1" x14ac:dyDescent="0.25">
      <c r="A1021" s="10">
        <v>1020</v>
      </c>
      <c r="B1021" s="10" t="s">
        <v>842</v>
      </c>
      <c r="C1021" s="10" t="s">
        <v>1479</v>
      </c>
      <c r="D1021" s="10" t="s">
        <v>820</v>
      </c>
      <c r="E1021" s="10" t="s">
        <v>13</v>
      </c>
      <c r="F1021" s="10" t="s">
        <v>832</v>
      </c>
      <c r="G1021" s="11" t="s">
        <v>1603</v>
      </c>
      <c r="H1021" s="11">
        <v>39343</v>
      </c>
      <c r="I1021" s="50" t="s">
        <v>2929</v>
      </c>
      <c r="J1021" s="12" t="s">
        <v>588</v>
      </c>
      <c r="K1021" s="10" t="s">
        <v>832</v>
      </c>
      <c r="L1021" s="37" t="s">
        <v>2414</v>
      </c>
      <c r="M1021" s="36" t="s">
        <v>2412</v>
      </c>
      <c r="N1021" s="13" t="s">
        <v>2432</v>
      </c>
      <c r="O1021" s="59">
        <v>9.8657534246575338</v>
      </c>
      <c r="P1021" s="57" t="s">
        <v>2949</v>
      </c>
      <c r="Q1021" t="s">
        <v>2960</v>
      </c>
      <c r="R1021">
        <v>2</v>
      </c>
    </row>
    <row r="1022" spans="1:18" ht="19.149999999999999" customHeight="1" x14ac:dyDescent="0.25">
      <c r="A1022" s="10">
        <v>1021</v>
      </c>
      <c r="B1022" s="10" t="s">
        <v>2602</v>
      </c>
      <c r="C1022" s="10" t="s">
        <v>1605</v>
      </c>
      <c r="D1022" s="10" t="s">
        <v>1606</v>
      </c>
      <c r="E1022" s="10" t="s">
        <v>13</v>
      </c>
      <c r="F1022" s="10" t="s">
        <v>78</v>
      </c>
      <c r="G1022" s="11" t="s">
        <v>1360</v>
      </c>
      <c r="H1022" s="11">
        <v>39981</v>
      </c>
      <c r="I1022" s="50" t="s">
        <v>2929</v>
      </c>
      <c r="J1022" s="12" t="s">
        <v>588</v>
      </c>
      <c r="K1022" s="10" t="s">
        <v>78</v>
      </c>
      <c r="L1022" s="15" t="s">
        <v>1604</v>
      </c>
      <c r="M1022" s="13" t="s">
        <v>2479</v>
      </c>
      <c r="N1022" s="36" t="s">
        <v>2428</v>
      </c>
      <c r="O1022" s="59">
        <v>8.117808219178082</v>
      </c>
      <c r="P1022" s="57" t="s">
        <v>2949</v>
      </c>
      <c r="Q1022" t="s">
        <v>2961</v>
      </c>
    </row>
    <row r="1023" spans="1:18" ht="19.149999999999999" customHeight="1" x14ac:dyDescent="0.25">
      <c r="A1023" s="10">
        <v>1022</v>
      </c>
      <c r="B1023" s="10" t="s">
        <v>1607</v>
      </c>
      <c r="C1023" s="10" t="s">
        <v>1608</v>
      </c>
      <c r="D1023" s="10" t="s">
        <v>1609</v>
      </c>
      <c r="E1023" s="10" t="s">
        <v>13</v>
      </c>
      <c r="F1023" s="10" t="s">
        <v>34</v>
      </c>
      <c r="G1023" s="11" t="s">
        <v>1019</v>
      </c>
      <c r="H1023" s="11">
        <v>40008</v>
      </c>
      <c r="I1023" s="50" t="s">
        <v>2929</v>
      </c>
      <c r="J1023" s="12" t="s">
        <v>588</v>
      </c>
      <c r="K1023" s="10" t="s">
        <v>34</v>
      </c>
      <c r="L1023" s="33" t="str">
        <f>B1023</f>
        <v>血氨测定仪</v>
      </c>
      <c r="M1023" s="31" t="s">
        <v>2419</v>
      </c>
      <c r="N1023" s="13" t="s">
        <v>2427</v>
      </c>
      <c r="O1023" s="59">
        <v>8.043835616438356</v>
      </c>
      <c r="P1023" s="57" t="s">
        <v>2949</v>
      </c>
      <c r="Q1023" t="s">
        <v>2960</v>
      </c>
      <c r="R1023">
        <v>2</v>
      </c>
    </row>
    <row r="1024" spans="1:18" ht="19.149999999999999" customHeight="1" x14ac:dyDescent="0.25">
      <c r="A1024" s="10">
        <v>1023</v>
      </c>
      <c r="B1024" s="10" t="s">
        <v>842</v>
      </c>
      <c r="C1024" s="10" t="s">
        <v>1610</v>
      </c>
      <c r="D1024" s="10" t="s">
        <v>820</v>
      </c>
      <c r="E1024" s="10" t="s">
        <v>13</v>
      </c>
      <c r="F1024" s="10" t="s">
        <v>363</v>
      </c>
      <c r="G1024" s="11" t="s">
        <v>348</v>
      </c>
      <c r="H1024" s="11">
        <v>40889</v>
      </c>
      <c r="I1024" s="50" t="s">
        <v>2929</v>
      </c>
      <c r="J1024" s="12" t="s">
        <v>588</v>
      </c>
      <c r="K1024" s="10" t="s">
        <v>363</v>
      </c>
      <c r="L1024" s="37" t="s">
        <v>2414</v>
      </c>
      <c r="M1024" s="36" t="s">
        <v>2412</v>
      </c>
      <c r="N1024" s="13" t="s">
        <v>2432</v>
      </c>
      <c r="O1024" s="59">
        <v>5.6301369863013697</v>
      </c>
      <c r="P1024" s="57" t="s">
        <v>2948</v>
      </c>
      <c r="Q1024" t="s">
        <v>2960</v>
      </c>
      <c r="R1024">
        <v>2</v>
      </c>
    </row>
    <row r="1025" spans="1:18" ht="19.149999999999999" customHeight="1" x14ac:dyDescent="0.25">
      <c r="A1025" s="10">
        <v>1024</v>
      </c>
      <c r="B1025" s="10" t="s">
        <v>842</v>
      </c>
      <c r="C1025" s="10" t="s">
        <v>1610</v>
      </c>
      <c r="D1025" s="10" t="s">
        <v>820</v>
      </c>
      <c r="E1025" s="10" t="s">
        <v>13</v>
      </c>
      <c r="F1025" s="10" t="s">
        <v>908</v>
      </c>
      <c r="G1025" s="11" t="s">
        <v>348</v>
      </c>
      <c r="H1025" s="11">
        <v>40889</v>
      </c>
      <c r="I1025" s="50" t="s">
        <v>2929</v>
      </c>
      <c r="J1025" s="12" t="s">
        <v>588</v>
      </c>
      <c r="K1025" s="10" t="s">
        <v>908</v>
      </c>
      <c r="L1025" s="37" t="s">
        <v>2414</v>
      </c>
      <c r="M1025" s="36" t="s">
        <v>2412</v>
      </c>
      <c r="N1025" s="13" t="s">
        <v>2432</v>
      </c>
      <c r="O1025" s="59">
        <v>5.6301369863013697</v>
      </c>
      <c r="P1025" s="57" t="s">
        <v>2948</v>
      </c>
      <c r="Q1025" t="s">
        <v>2960</v>
      </c>
      <c r="R1025">
        <v>2</v>
      </c>
    </row>
    <row r="1026" spans="1:18" ht="19.149999999999999" customHeight="1" x14ac:dyDescent="0.25">
      <c r="A1026" s="10">
        <v>1025</v>
      </c>
      <c r="B1026" s="10" t="s">
        <v>842</v>
      </c>
      <c r="C1026" s="10" t="s">
        <v>1610</v>
      </c>
      <c r="D1026" s="10" t="s">
        <v>820</v>
      </c>
      <c r="E1026" s="10" t="s">
        <v>13</v>
      </c>
      <c r="F1026" s="10" t="s">
        <v>640</v>
      </c>
      <c r="G1026" s="11" t="s">
        <v>348</v>
      </c>
      <c r="H1026" s="11">
        <v>40889</v>
      </c>
      <c r="I1026" s="50" t="s">
        <v>2929</v>
      </c>
      <c r="J1026" s="12" t="s">
        <v>588</v>
      </c>
      <c r="K1026" s="10" t="s">
        <v>640</v>
      </c>
      <c r="L1026" s="37" t="s">
        <v>2414</v>
      </c>
      <c r="M1026" s="36" t="s">
        <v>2412</v>
      </c>
      <c r="N1026" s="13" t="s">
        <v>2432</v>
      </c>
      <c r="O1026" s="59">
        <v>5.6301369863013697</v>
      </c>
      <c r="P1026" s="57" t="s">
        <v>2948</v>
      </c>
      <c r="Q1026" t="s">
        <v>2960</v>
      </c>
      <c r="R1026">
        <v>2</v>
      </c>
    </row>
    <row r="1027" spans="1:18" ht="19.149999999999999" customHeight="1" x14ac:dyDescent="0.25">
      <c r="A1027" s="10">
        <v>1026</v>
      </c>
      <c r="B1027" s="10" t="s">
        <v>842</v>
      </c>
      <c r="C1027" s="10" t="s">
        <v>1610</v>
      </c>
      <c r="D1027" s="10" t="s">
        <v>820</v>
      </c>
      <c r="E1027" s="10" t="s">
        <v>13</v>
      </c>
      <c r="F1027" s="10" t="s">
        <v>1056</v>
      </c>
      <c r="G1027" s="11" t="s">
        <v>348</v>
      </c>
      <c r="H1027" s="11">
        <v>40889</v>
      </c>
      <c r="I1027" s="50" t="s">
        <v>2929</v>
      </c>
      <c r="J1027" s="12" t="s">
        <v>588</v>
      </c>
      <c r="K1027" s="10" t="s">
        <v>1056</v>
      </c>
      <c r="L1027" s="37" t="s">
        <v>2414</v>
      </c>
      <c r="M1027" s="36" t="s">
        <v>2412</v>
      </c>
      <c r="N1027" s="13" t="s">
        <v>2432</v>
      </c>
      <c r="O1027" s="59">
        <v>5.6301369863013697</v>
      </c>
      <c r="P1027" s="57" t="s">
        <v>2948</v>
      </c>
      <c r="Q1027" t="s">
        <v>2960</v>
      </c>
      <c r="R1027">
        <v>2</v>
      </c>
    </row>
    <row r="1028" spans="1:18" ht="19.149999999999999" customHeight="1" x14ac:dyDescent="0.25">
      <c r="A1028" s="10">
        <v>1027</v>
      </c>
      <c r="B1028" s="10" t="s">
        <v>842</v>
      </c>
      <c r="C1028" s="10" t="s">
        <v>1610</v>
      </c>
      <c r="D1028" s="10" t="s">
        <v>820</v>
      </c>
      <c r="E1028" s="10" t="s">
        <v>13</v>
      </c>
      <c r="F1028" s="10" t="s">
        <v>908</v>
      </c>
      <c r="G1028" s="11" t="s">
        <v>348</v>
      </c>
      <c r="H1028" s="11">
        <v>40889</v>
      </c>
      <c r="I1028" s="50" t="s">
        <v>2929</v>
      </c>
      <c r="J1028" s="12" t="s">
        <v>588</v>
      </c>
      <c r="K1028" s="10" t="s">
        <v>908</v>
      </c>
      <c r="L1028" s="37" t="s">
        <v>2414</v>
      </c>
      <c r="M1028" s="36" t="s">
        <v>2412</v>
      </c>
      <c r="N1028" s="13" t="s">
        <v>2432</v>
      </c>
      <c r="O1028" s="59">
        <v>5.6301369863013697</v>
      </c>
      <c r="P1028" s="57" t="s">
        <v>2948</v>
      </c>
      <c r="Q1028" t="s">
        <v>2960</v>
      </c>
      <c r="R1028">
        <v>2</v>
      </c>
    </row>
    <row r="1029" spans="1:18" ht="19.149999999999999" customHeight="1" x14ac:dyDescent="0.25">
      <c r="A1029" s="10">
        <v>1028</v>
      </c>
      <c r="B1029" s="10" t="s">
        <v>842</v>
      </c>
      <c r="C1029" s="10" t="s">
        <v>1610</v>
      </c>
      <c r="D1029" s="10" t="s">
        <v>820</v>
      </c>
      <c r="E1029" s="10" t="s">
        <v>13</v>
      </c>
      <c r="F1029" s="10" t="s">
        <v>832</v>
      </c>
      <c r="G1029" s="11" t="s">
        <v>348</v>
      </c>
      <c r="H1029" s="11">
        <v>40889</v>
      </c>
      <c r="I1029" s="50" t="s">
        <v>2929</v>
      </c>
      <c r="J1029" s="12" t="s">
        <v>588</v>
      </c>
      <c r="K1029" s="10" t="s">
        <v>832</v>
      </c>
      <c r="L1029" s="37" t="s">
        <v>2414</v>
      </c>
      <c r="M1029" s="36" t="s">
        <v>2412</v>
      </c>
      <c r="N1029" s="13" t="s">
        <v>2432</v>
      </c>
      <c r="O1029" s="59">
        <v>5.6301369863013697</v>
      </c>
      <c r="P1029" s="57" t="s">
        <v>2948</v>
      </c>
      <c r="Q1029" t="s">
        <v>2960</v>
      </c>
      <c r="R1029">
        <v>2</v>
      </c>
    </row>
    <row r="1030" spans="1:18" ht="19.149999999999999" customHeight="1" x14ac:dyDescent="0.25">
      <c r="A1030" s="10">
        <v>1029</v>
      </c>
      <c r="B1030" s="10" t="s">
        <v>842</v>
      </c>
      <c r="C1030" s="10" t="s">
        <v>1610</v>
      </c>
      <c r="D1030" s="10" t="s">
        <v>820</v>
      </c>
      <c r="E1030" s="10" t="s">
        <v>13</v>
      </c>
      <c r="F1030" s="10" t="s">
        <v>1429</v>
      </c>
      <c r="G1030" s="11" t="s">
        <v>348</v>
      </c>
      <c r="H1030" s="11">
        <v>40889</v>
      </c>
      <c r="I1030" s="50" t="s">
        <v>2929</v>
      </c>
      <c r="J1030" s="12" t="s">
        <v>588</v>
      </c>
      <c r="K1030" s="10" t="s">
        <v>1429</v>
      </c>
      <c r="L1030" s="37" t="s">
        <v>2414</v>
      </c>
      <c r="M1030" s="36" t="s">
        <v>2412</v>
      </c>
      <c r="N1030" s="13" t="s">
        <v>2432</v>
      </c>
      <c r="O1030" s="59">
        <v>5.6301369863013697</v>
      </c>
      <c r="P1030" s="57" t="s">
        <v>2948</v>
      </c>
      <c r="Q1030" t="s">
        <v>2960</v>
      </c>
      <c r="R1030">
        <v>2</v>
      </c>
    </row>
    <row r="1031" spans="1:18" ht="19.149999999999999" customHeight="1" x14ac:dyDescent="0.25">
      <c r="A1031" s="10">
        <v>1030</v>
      </c>
      <c r="B1031" s="10" t="s">
        <v>842</v>
      </c>
      <c r="C1031" s="10" t="s">
        <v>1610</v>
      </c>
      <c r="D1031" s="10" t="s">
        <v>820</v>
      </c>
      <c r="E1031" s="10" t="s">
        <v>13</v>
      </c>
      <c r="F1031" s="10" t="s">
        <v>832</v>
      </c>
      <c r="G1031" s="11" t="s">
        <v>348</v>
      </c>
      <c r="H1031" s="11">
        <v>40889</v>
      </c>
      <c r="I1031" s="50" t="s">
        <v>2929</v>
      </c>
      <c r="J1031" s="12" t="s">
        <v>588</v>
      </c>
      <c r="K1031" s="10" t="s">
        <v>832</v>
      </c>
      <c r="L1031" s="37" t="s">
        <v>2414</v>
      </c>
      <c r="M1031" s="36" t="s">
        <v>2412</v>
      </c>
      <c r="N1031" s="13" t="s">
        <v>2432</v>
      </c>
      <c r="O1031" s="59">
        <v>5.6301369863013697</v>
      </c>
      <c r="P1031" s="57" t="s">
        <v>2948</v>
      </c>
      <c r="Q1031" t="s">
        <v>2960</v>
      </c>
      <c r="R1031">
        <v>2</v>
      </c>
    </row>
    <row r="1032" spans="1:18" ht="19.149999999999999" customHeight="1" x14ac:dyDescent="0.25">
      <c r="A1032" s="10">
        <v>1031</v>
      </c>
      <c r="B1032" s="10" t="s">
        <v>842</v>
      </c>
      <c r="C1032" s="10" t="s">
        <v>1610</v>
      </c>
      <c r="D1032" s="10" t="s">
        <v>820</v>
      </c>
      <c r="E1032" s="10" t="s">
        <v>13</v>
      </c>
      <c r="F1032" s="10" t="s">
        <v>832</v>
      </c>
      <c r="G1032" s="11" t="s">
        <v>348</v>
      </c>
      <c r="H1032" s="11">
        <v>40889</v>
      </c>
      <c r="I1032" s="50" t="s">
        <v>2929</v>
      </c>
      <c r="J1032" s="12" t="s">
        <v>588</v>
      </c>
      <c r="K1032" s="10" t="s">
        <v>832</v>
      </c>
      <c r="L1032" s="37" t="s">
        <v>2414</v>
      </c>
      <c r="M1032" s="36" t="s">
        <v>2412</v>
      </c>
      <c r="N1032" s="13" t="s">
        <v>2432</v>
      </c>
      <c r="O1032" s="59">
        <v>5.6301369863013697</v>
      </c>
      <c r="P1032" s="57" t="s">
        <v>2948</v>
      </c>
      <c r="Q1032" t="s">
        <v>2960</v>
      </c>
      <c r="R1032">
        <v>2</v>
      </c>
    </row>
    <row r="1033" spans="1:18" ht="19.149999999999999" customHeight="1" x14ac:dyDescent="0.25">
      <c r="A1033" s="10">
        <v>1032</v>
      </c>
      <c r="B1033" s="10" t="s">
        <v>842</v>
      </c>
      <c r="C1033" s="10" t="s">
        <v>1610</v>
      </c>
      <c r="D1033" s="10" t="s">
        <v>820</v>
      </c>
      <c r="E1033" s="10" t="s">
        <v>13</v>
      </c>
      <c r="F1033" s="10" t="s">
        <v>342</v>
      </c>
      <c r="G1033" s="11" t="s">
        <v>348</v>
      </c>
      <c r="H1033" s="11">
        <v>40889</v>
      </c>
      <c r="I1033" s="50" t="s">
        <v>2929</v>
      </c>
      <c r="J1033" s="12" t="s">
        <v>588</v>
      </c>
      <c r="K1033" s="10" t="s">
        <v>342</v>
      </c>
      <c r="L1033" s="37" t="s">
        <v>2414</v>
      </c>
      <c r="M1033" s="36" t="s">
        <v>2412</v>
      </c>
      <c r="N1033" s="13" t="s">
        <v>2432</v>
      </c>
      <c r="O1033" s="59">
        <v>5.6301369863013697</v>
      </c>
      <c r="P1033" s="57" t="s">
        <v>2948</v>
      </c>
      <c r="Q1033" t="s">
        <v>2960</v>
      </c>
      <c r="R1033">
        <v>2</v>
      </c>
    </row>
    <row r="1034" spans="1:18" ht="19.149999999999999" customHeight="1" x14ac:dyDescent="0.25">
      <c r="A1034" s="10">
        <v>1033</v>
      </c>
      <c r="B1034" s="10" t="s">
        <v>842</v>
      </c>
      <c r="C1034" s="10" t="s">
        <v>1610</v>
      </c>
      <c r="D1034" s="10" t="s">
        <v>820</v>
      </c>
      <c r="E1034" s="10" t="s">
        <v>13</v>
      </c>
      <c r="F1034" s="10" t="s">
        <v>342</v>
      </c>
      <c r="G1034" s="11" t="s">
        <v>348</v>
      </c>
      <c r="H1034" s="11">
        <v>40889</v>
      </c>
      <c r="I1034" s="50" t="s">
        <v>2929</v>
      </c>
      <c r="J1034" s="12" t="s">
        <v>588</v>
      </c>
      <c r="K1034" s="10" t="s">
        <v>342</v>
      </c>
      <c r="L1034" s="37" t="s">
        <v>2414</v>
      </c>
      <c r="M1034" s="36" t="s">
        <v>2412</v>
      </c>
      <c r="N1034" s="13" t="s">
        <v>2432</v>
      </c>
      <c r="O1034" s="59">
        <v>5.6301369863013697</v>
      </c>
      <c r="P1034" s="57" t="s">
        <v>2948</v>
      </c>
      <c r="Q1034" t="s">
        <v>2960</v>
      </c>
      <c r="R1034">
        <v>2</v>
      </c>
    </row>
    <row r="1035" spans="1:18" ht="19.149999999999999" customHeight="1" x14ac:dyDescent="0.25">
      <c r="A1035" s="10">
        <v>1034</v>
      </c>
      <c r="B1035" s="10" t="s">
        <v>842</v>
      </c>
      <c r="C1035" s="10" t="s">
        <v>1610</v>
      </c>
      <c r="D1035" s="10" t="s">
        <v>820</v>
      </c>
      <c r="E1035" s="10" t="s">
        <v>13</v>
      </c>
      <c r="F1035" s="10" t="s">
        <v>1304</v>
      </c>
      <c r="G1035" s="11" t="s">
        <v>348</v>
      </c>
      <c r="H1035" s="11">
        <v>40889</v>
      </c>
      <c r="I1035" s="50" t="s">
        <v>2929</v>
      </c>
      <c r="J1035" s="12" t="s">
        <v>588</v>
      </c>
      <c r="K1035" s="10" t="s">
        <v>1304</v>
      </c>
      <c r="L1035" s="37" t="s">
        <v>2414</v>
      </c>
      <c r="M1035" s="36" t="s">
        <v>2412</v>
      </c>
      <c r="N1035" s="13" t="s">
        <v>2432</v>
      </c>
      <c r="O1035" s="59">
        <v>5.6301369863013697</v>
      </c>
      <c r="P1035" s="57" t="s">
        <v>2948</v>
      </c>
      <c r="Q1035" t="s">
        <v>2960</v>
      </c>
      <c r="R1035">
        <v>2</v>
      </c>
    </row>
    <row r="1036" spans="1:18" ht="19.149999999999999" customHeight="1" x14ac:dyDescent="0.25">
      <c r="A1036" s="10">
        <v>1035</v>
      </c>
      <c r="B1036" s="10" t="s">
        <v>842</v>
      </c>
      <c r="C1036" s="10" t="s">
        <v>1610</v>
      </c>
      <c r="D1036" s="10" t="s">
        <v>820</v>
      </c>
      <c r="E1036" s="10" t="s">
        <v>13</v>
      </c>
      <c r="F1036" s="10" t="s">
        <v>908</v>
      </c>
      <c r="G1036" s="11" t="s">
        <v>348</v>
      </c>
      <c r="H1036" s="11">
        <v>40889</v>
      </c>
      <c r="I1036" s="50" t="s">
        <v>2929</v>
      </c>
      <c r="J1036" s="12" t="s">
        <v>588</v>
      </c>
      <c r="K1036" s="10" t="s">
        <v>908</v>
      </c>
      <c r="L1036" s="37" t="s">
        <v>2414</v>
      </c>
      <c r="M1036" s="36" t="s">
        <v>2412</v>
      </c>
      <c r="N1036" s="13" t="s">
        <v>2432</v>
      </c>
      <c r="O1036" s="59">
        <v>5.6301369863013697</v>
      </c>
      <c r="P1036" s="57" t="s">
        <v>2948</v>
      </c>
      <c r="Q1036" t="s">
        <v>2960</v>
      </c>
      <c r="R1036">
        <v>2</v>
      </c>
    </row>
    <row r="1037" spans="1:18" ht="19.149999999999999" customHeight="1" x14ac:dyDescent="0.25">
      <c r="A1037" s="10">
        <v>1036</v>
      </c>
      <c r="B1037" s="10" t="s">
        <v>842</v>
      </c>
      <c r="C1037" s="10" t="s">
        <v>1610</v>
      </c>
      <c r="D1037" s="10" t="s">
        <v>820</v>
      </c>
      <c r="E1037" s="10" t="s">
        <v>13</v>
      </c>
      <c r="F1037" s="10" t="s">
        <v>1429</v>
      </c>
      <c r="G1037" s="11" t="s">
        <v>348</v>
      </c>
      <c r="H1037" s="11">
        <v>40889</v>
      </c>
      <c r="I1037" s="50" t="s">
        <v>2929</v>
      </c>
      <c r="J1037" s="12" t="s">
        <v>588</v>
      </c>
      <c r="K1037" s="10" t="s">
        <v>1429</v>
      </c>
      <c r="L1037" s="37" t="s">
        <v>2414</v>
      </c>
      <c r="M1037" s="36" t="s">
        <v>2412</v>
      </c>
      <c r="N1037" s="13" t="s">
        <v>2432</v>
      </c>
      <c r="O1037" s="59">
        <v>5.6301369863013697</v>
      </c>
      <c r="P1037" s="57" t="s">
        <v>2948</v>
      </c>
      <c r="Q1037" t="s">
        <v>2960</v>
      </c>
      <c r="R1037">
        <v>2</v>
      </c>
    </row>
    <row r="1038" spans="1:18" ht="19.149999999999999" customHeight="1" x14ac:dyDescent="0.25">
      <c r="A1038" s="10">
        <v>1037</v>
      </c>
      <c r="B1038" s="10" t="s">
        <v>842</v>
      </c>
      <c r="C1038" s="10" t="s">
        <v>1610</v>
      </c>
      <c r="D1038" s="10" t="s">
        <v>820</v>
      </c>
      <c r="E1038" s="10" t="s">
        <v>13</v>
      </c>
      <c r="F1038" s="10" t="s">
        <v>1304</v>
      </c>
      <c r="G1038" s="11" t="s">
        <v>348</v>
      </c>
      <c r="H1038" s="11">
        <v>40889</v>
      </c>
      <c r="I1038" s="50" t="s">
        <v>2929</v>
      </c>
      <c r="J1038" s="12" t="s">
        <v>588</v>
      </c>
      <c r="K1038" s="10" t="s">
        <v>1304</v>
      </c>
      <c r="L1038" s="37" t="s">
        <v>2414</v>
      </c>
      <c r="M1038" s="36" t="s">
        <v>2412</v>
      </c>
      <c r="N1038" s="13" t="s">
        <v>2432</v>
      </c>
      <c r="O1038" s="59">
        <v>5.6301369863013697</v>
      </c>
      <c r="P1038" s="57" t="s">
        <v>2948</v>
      </c>
      <c r="Q1038" t="s">
        <v>2960</v>
      </c>
      <c r="R1038">
        <v>2</v>
      </c>
    </row>
    <row r="1039" spans="1:18" ht="19.149999999999999" customHeight="1" x14ac:dyDescent="0.25">
      <c r="A1039" s="10">
        <v>1038</v>
      </c>
      <c r="B1039" s="10" t="s">
        <v>842</v>
      </c>
      <c r="C1039" s="10" t="s">
        <v>1610</v>
      </c>
      <c r="D1039" s="10" t="s">
        <v>820</v>
      </c>
      <c r="E1039" s="10" t="s">
        <v>13</v>
      </c>
      <c r="F1039" s="10" t="s">
        <v>1056</v>
      </c>
      <c r="G1039" s="11" t="s">
        <v>348</v>
      </c>
      <c r="H1039" s="11">
        <v>40889</v>
      </c>
      <c r="I1039" s="50" t="s">
        <v>2929</v>
      </c>
      <c r="J1039" s="12" t="s">
        <v>588</v>
      </c>
      <c r="K1039" s="10" t="s">
        <v>1056</v>
      </c>
      <c r="L1039" s="37" t="s">
        <v>2414</v>
      </c>
      <c r="M1039" s="36" t="s">
        <v>2412</v>
      </c>
      <c r="N1039" s="13" t="s">
        <v>2432</v>
      </c>
      <c r="O1039" s="59">
        <v>5.6301369863013697</v>
      </c>
      <c r="P1039" s="57" t="s">
        <v>2948</v>
      </c>
      <c r="Q1039" t="s">
        <v>2960</v>
      </c>
      <c r="R1039">
        <v>2</v>
      </c>
    </row>
    <row r="1040" spans="1:18" ht="19.149999999999999" customHeight="1" x14ac:dyDescent="0.25">
      <c r="A1040" s="10">
        <v>1039</v>
      </c>
      <c r="B1040" s="10" t="s">
        <v>842</v>
      </c>
      <c r="C1040" s="10" t="s">
        <v>1610</v>
      </c>
      <c r="D1040" s="10" t="s">
        <v>820</v>
      </c>
      <c r="E1040" s="10" t="s">
        <v>13</v>
      </c>
      <c r="F1040" s="10" t="s">
        <v>154</v>
      </c>
      <c r="G1040" s="11" t="s">
        <v>348</v>
      </c>
      <c r="H1040" s="11">
        <v>40889</v>
      </c>
      <c r="I1040" s="50" t="s">
        <v>2929</v>
      </c>
      <c r="J1040" s="12" t="s">
        <v>588</v>
      </c>
      <c r="K1040" s="10" t="s">
        <v>154</v>
      </c>
      <c r="L1040" s="37" t="s">
        <v>2414</v>
      </c>
      <c r="M1040" s="36" t="s">
        <v>2412</v>
      </c>
      <c r="N1040" s="13" t="s">
        <v>2432</v>
      </c>
      <c r="O1040" s="59">
        <v>5.6301369863013697</v>
      </c>
      <c r="P1040" s="57" t="s">
        <v>2948</v>
      </c>
      <c r="Q1040" t="s">
        <v>2960</v>
      </c>
      <c r="R1040">
        <v>2</v>
      </c>
    </row>
    <row r="1041" spans="1:18" ht="19.149999999999999" customHeight="1" x14ac:dyDescent="0.25">
      <c r="A1041" s="10">
        <v>1040</v>
      </c>
      <c r="B1041" s="10" t="s">
        <v>842</v>
      </c>
      <c r="C1041" s="10" t="s">
        <v>1610</v>
      </c>
      <c r="D1041" s="10" t="s">
        <v>820</v>
      </c>
      <c r="E1041" s="10" t="s">
        <v>13</v>
      </c>
      <c r="F1041" s="10" t="s">
        <v>832</v>
      </c>
      <c r="G1041" s="11" t="s">
        <v>348</v>
      </c>
      <c r="H1041" s="11">
        <v>40889</v>
      </c>
      <c r="I1041" s="50" t="s">
        <v>2929</v>
      </c>
      <c r="J1041" s="12" t="s">
        <v>588</v>
      </c>
      <c r="K1041" s="10" t="s">
        <v>832</v>
      </c>
      <c r="L1041" s="37" t="s">
        <v>2414</v>
      </c>
      <c r="M1041" s="36" t="s">
        <v>2412</v>
      </c>
      <c r="N1041" s="13" t="s">
        <v>2432</v>
      </c>
      <c r="O1041" s="59">
        <v>5.6301369863013697</v>
      </c>
      <c r="P1041" s="57" t="s">
        <v>2948</v>
      </c>
      <c r="Q1041" t="s">
        <v>2960</v>
      </c>
      <c r="R1041">
        <v>2</v>
      </c>
    </row>
    <row r="1042" spans="1:18" ht="19.149999999999999" customHeight="1" x14ac:dyDescent="0.25">
      <c r="A1042" s="10">
        <v>1041</v>
      </c>
      <c r="B1042" s="10" t="s">
        <v>842</v>
      </c>
      <c r="C1042" s="10" t="s">
        <v>1610</v>
      </c>
      <c r="D1042" s="10" t="s">
        <v>820</v>
      </c>
      <c r="E1042" s="10" t="s">
        <v>13</v>
      </c>
      <c r="F1042" s="10" t="s">
        <v>154</v>
      </c>
      <c r="G1042" s="11" t="s">
        <v>348</v>
      </c>
      <c r="H1042" s="11">
        <v>40889</v>
      </c>
      <c r="I1042" s="50" t="s">
        <v>2929</v>
      </c>
      <c r="J1042" s="12" t="s">
        <v>588</v>
      </c>
      <c r="K1042" s="10" t="s">
        <v>154</v>
      </c>
      <c r="L1042" s="37" t="s">
        <v>2414</v>
      </c>
      <c r="M1042" s="36" t="s">
        <v>2412</v>
      </c>
      <c r="N1042" s="13" t="s">
        <v>2432</v>
      </c>
      <c r="O1042" s="59">
        <v>5.6301369863013697</v>
      </c>
      <c r="P1042" s="57" t="s">
        <v>2948</v>
      </c>
      <c r="Q1042" t="s">
        <v>2960</v>
      </c>
      <c r="R1042">
        <v>2</v>
      </c>
    </row>
    <row r="1043" spans="1:18" ht="19.149999999999999" customHeight="1" x14ac:dyDescent="0.25">
      <c r="A1043" s="10">
        <v>1042</v>
      </c>
      <c r="B1043" s="10" t="s">
        <v>842</v>
      </c>
      <c r="C1043" s="10" t="s">
        <v>1610</v>
      </c>
      <c r="D1043" s="10" t="s">
        <v>820</v>
      </c>
      <c r="E1043" s="10" t="s">
        <v>13</v>
      </c>
      <c r="F1043" s="10" t="s">
        <v>133</v>
      </c>
      <c r="G1043" s="11" t="s">
        <v>348</v>
      </c>
      <c r="H1043" s="11">
        <v>40889</v>
      </c>
      <c r="I1043" s="50" t="s">
        <v>2929</v>
      </c>
      <c r="J1043" s="12" t="s">
        <v>588</v>
      </c>
      <c r="K1043" s="10" t="s">
        <v>133</v>
      </c>
      <c r="L1043" s="15" t="s">
        <v>2414</v>
      </c>
      <c r="M1043" s="25" t="s">
        <v>2412</v>
      </c>
      <c r="N1043" s="13" t="s">
        <v>2432</v>
      </c>
      <c r="O1043" s="59">
        <v>5.6301369863013697</v>
      </c>
      <c r="P1043" s="57" t="s">
        <v>2948</v>
      </c>
      <c r="Q1043" t="s">
        <v>2960</v>
      </c>
      <c r="R1043">
        <v>2</v>
      </c>
    </row>
    <row r="1044" spans="1:18" ht="19.149999999999999" customHeight="1" x14ac:dyDescent="0.25">
      <c r="A1044" s="10">
        <v>1043</v>
      </c>
      <c r="B1044" s="10" t="s">
        <v>842</v>
      </c>
      <c r="C1044" s="10" t="s">
        <v>1610</v>
      </c>
      <c r="D1044" s="10" t="s">
        <v>820</v>
      </c>
      <c r="E1044" s="10" t="s">
        <v>13</v>
      </c>
      <c r="F1044" s="10" t="s">
        <v>546</v>
      </c>
      <c r="G1044" s="11" t="s">
        <v>348</v>
      </c>
      <c r="H1044" s="11">
        <v>40889</v>
      </c>
      <c r="I1044" s="50" t="s">
        <v>2929</v>
      </c>
      <c r="J1044" s="12" t="s">
        <v>588</v>
      </c>
      <c r="K1044" s="10" t="s">
        <v>546</v>
      </c>
      <c r="L1044" s="37" t="s">
        <v>2414</v>
      </c>
      <c r="M1044" s="36" t="s">
        <v>2412</v>
      </c>
      <c r="N1044" s="13" t="s">
        <v>2432</v>
      </c>
      <c r="O1044" s="59">
        <v>5.6301369863013697</v>
      </c>
      <c r="P1044" s="57" t="s">
        <v>2948</v>
      </c>
      <c r="Q1044" t="s">
        <v>2960</v>
      </c>
      <c r="R1044">
        <v>2</v>
      </c>
    </row>
    <row r="1045" spans="1:18" ht="19.149999999999999" customHeight="1" x14ac:dyDescent="0.25">
      <c r="A1045" s="10">
        <v>1044</v>
      </c>
      <c r="B1045" s="10" t="s">
        <v>842</v>
      </c>
      <c r="C1045" s="10" t="s">
        <v>1610</v>
      </c>
      <c r="D1045" s="10" t="s">
        <v>820</v>
      </c>
      <c r="E1045" s="10" t="s">
        <v>13</v>
      </c>
      <c r="F1045" s="10" t="s">
        <v>249</v>
      </c>
      <c r="G1045" s="11" t="s">
        <v>219</v>
      </c>
      <c r="H1045" s="11">
        <v>40743</v>
      </c>
      <c r="I1045" s="50" t="s">
        <v>2929</v>
      </c>
      <c r="J1045" s="12" t="s">
        <v>588</v>
      </c>
      <c r="K1045" s="10" t="s">
        <v>249</v>
      </c>
      <c r="L1045" s="37" t="s">
        <v>2414</v>
      </c>
      <c r="M1045" s="36" t="s">
        <v>2412</v>
      </c>
      <c r="N1045" s="13" t="s">
        <v>2432</v>
      </c>
      <c r="O1045" s="59">
        <v>6.0301369863013701</v>
      </c>
      <c r="P1045" s="57" t="s">
        <v>2948</v>
      </c>
      <c r="Q1045" t="s">
        <v>2960</v>
      </c>
      <c r="R1045">
        <v>2</v>
      </c>
    </row>
    <row r="1046" spans="1:18" ht="19.149999999999999" customHeight="1" x14ac:dyDescent="0.25">
      <c r="A1046" s="10">
        <v>1045</v>
      </c>
      <c r="B1046" s="10" t="s">
        <v>842</v>
      </c>
      <c r="C1046" s="10" t="s">
        <v>1610</v>
      </c>
      <c r="D1046" s="10" t="s">
        <v>820</v>
      </c>
      <c r="E1046" s="10" t="s">
        <v>13</v>
      </c>
      <c r="F1046" s="10" t="s">
        <v>249</v>
      </c>
      <c r="G1046" s="11" t="s">
        <v>219</v>
      </c>
      <c r="H1046" s="11">
        <v>40743</v>
      </c>
      <c r="I1046" s="50" t="s">
        <v>2929</v>
      </c>
      <c r="J1046" s="12" t="s">
        <v>588</v>
      </c>
      <c r="K1046" s="10" t="s">
        <v>249</v>
      </c>
      <c r="L1046" s="37" t="s">
        <v>2414</v>
      </c>
      <c r="M1046" s="36" t="s">
        <v>2412</v>
      </c>
      <c r="N1046" s="13" t="s">
        <v>2432</v>
      </c>
      <c r="O1046" s="59">
        <v>6.0301369863013701</v>
      </c>
      <c r="P1046" s="57" t="s">
        <v>2948</v>
      </c>
      <c r="Q1046" t="s">
        <v>2960</v>
      </c>
      <c r="R1046">
        <v>2</v>
      </c>
    </row>
    <row r="1047" spans="1:18" ht="19.149999999999999" customHeight="1" x14ac:dyDescent="0.25">
      <c r="A1047" s="10">
        <v>1046</v>
      </c>
      <c r="B1047" s="10" t="s">
        <v>842</v>
      </c>
      <c r="C1047" s="10" t="s">
        <v>1610</v>
      </c>
      <c r="D1047" s="10" t="s">
        <v>820</v>
      </c>
      <c r="E1047" s="10" t="s">
        <v>13</v>
      </c>
      <c r="F1047" s="10" t="s">
        <v>249</v>
      </c>
      <c r="G1047" s="11" t="s">
        <v>219</v>
      </c>
      <c r="H1047" s="11">
        <v>40743</v>
      </c>
      <c r="I1047" s="50" t="s">
        <v>2929</v>
      </c>
      <c r="J1047" s="12" t="s">
        <v>588</v>
      </c>
      <c r="K1047" s="10" t="s">
        <v>249</v>
      </c>
      <c r="L1047" s="37" t="s">
        <v>2414</v>
      </c>
      <c r="M1047" s="36" t="s">
        <v>2412</v>
      </c>
      <c r="N1047" s="13" t="s">
        <v>2432</v>
      </c>
      <c r="O1047" s="59">
        <v>6.0301369863013701</v>
      </c>
      <c r="P1047" s="57" t="s">
        <v>2948</v>
      </c>
      <c r="Q1047" t="s">
        <v>2960</v>
      </c>
      <c r="R1047">
        <v>2</v>
      </c>
    </row>
    <row r="1048" spans="1:18" ht="19.149999999999999" customHeight="1" x14ac:dyDescent="0.25">
      <c r="A1048" s="10">
        <v>1047</v>
      </c>
      <c r="B1048" s="10" t="s">
        <v>842</v>
      </c>
      <c r="C1048" s="10" t="s">
        <v>1610</v>
      </c>
      <c r="D1048" s="10" t="s">
        <v>820</v>
      </c>
      <c r="E1048" s="10" t="s">
        <v>13</v>
      </c>
      <c r="F1048" s="10" t="s">
        <v>249</v>
      </c>
      <c r="G1048" s="11" t="s">
        <v>219</v>
      </c>
      <c r="H1048" s="11">
        <v>40743</v>
      </c>
      <c r="I1048" s="50" t="s">
        <v>2929</v>
      </c>
      <c r="J1048" s="12" t="s">
        <v>588</v>
      </c>
      <c r="K1048" s="10" t="s">
        <v>249</v>
      </c>
      <c r="L1048" s="37" t="s">
        <v>2414</v>
      </c>
      <c r="M1048" s="36" t="s">
        <v>2412</v>
      </c>
      <c r="N1048" s="13" t="s">
        <v>2432</v>
      </c>
      <c r="O1048" s="59">
        <v>6.0301369863013701</v>
      </c>
      <c r="P1048" s="57" t="s">
        <v>2948</v>
      </c>
      <c r="Q1048" t="s">
        <v>2960</v>
      </c>
      <c r="R1048">
        <v>2</v>
      </c>
    </row>
    <row r="1049" spans="1:18" ht="19.149999999999999" customHeight="1" x14ac:dyDescent="0.25">
      <c r="A1049" s="10">
        <v>1048</v>
      </c>
      <c r="B1049" s="10" t="s">
        <v>842</v>
      </c>
      <c r="C1049" s="10" t="s">
        <v>1610</v>
      </c>
      <c r="D1049" s="10" t="s">
        <v>820</v>
      </c>
      <c r="E1049" s="10" t="s">
        <v>13</v>
      </c>
      <c r="F1049" s="10" t="s">
        <v>249</v>
      </c>
      <c r="G1049" s="11" t="s">
        <v>219</v>
      </c>
      <c r="H1049" s="11">
        <v>40743</v>
      </c>
      <c r="I1049" s="50" t="s">
        <v>2929</v>
      </c>
      <c r="J1049" s="12" t="s">
        <v>588</v>
      </c>
      <c r="K1049" s="10" t="s">
        <v>249</v>
      </c>
      <c r="L1049" s="37" t="s">
        <v>2414</v>
      </c>
      <c r="M1049" s="36" t="s">
        <v>2412</v>
      </c>
      <c r="N1049" s="13" t="s">
        <v>2432</v>
      </c>
      <c r="O1049" s="59">
        <v>6.0301369863013701</v>
      </c>
      <c r="P1049" s="57" t="s">
        <v>2948</v>
      </c>
      <c r="Q1049" t="s">
        <v>2960</v>
      </c>
      <c r="R1049">
        <v>2</v>
      </c>
    </row>
    <row r="1050" spans="1:18" ht="19.149999999999999" customHeight="1" x14ac:dyDescent="0.25">
      <c r="A1050" s="10">
        <v>1049</v>
      </c>
      <c r="B1050" s="10" t="s">
        <v>842</v>
      </c>
      <c r="C1050" s="10" t="s">
        <v>1610</v>
      </c>
      <c r="D1050" s="10" t="s">
        <v>820</v>
      </c>
      <c r="E1050" s="10" t="s">
        <v>13</v>
      </c>
      <c r="F1050" s="10" t="s">
        <v>249</v>
      </c>
      <c r="G1050" s="11" t="s">
        <v>219</v>
      </c>
      <c r="H1050" s="11">
        <v>40743</v>
      </c>
      <c r="I1050" s="50" t="s">
        <v>2929</v>
      </c>
      <c r="J1050" s="12" t="s">
        <v>588</v>
      </c>
      <c r="K1050" s="10" t="s">
        <v>249</v>
      </c>
      <c r="L1050" s="37" t="s">
        <v>2414</v>
      </c>
      <c r="M1050" s="36" t="s">
        <v>2412</v>
      </c>
      <c r="N1050" s="13" t="s">
        <v>2432</v>
      </c>
      <c r="O1050" s="59">
        <v>6.0301369863013701</v>
      </c>
      <c r="P1050" s="57" t="s">
        <v>2948</v>
      </c>
      <c r="Q1050" t="s">
        <v>2960</v>
      </c>
      <c r="R1050">
        <v>2</v>
      </c>
    </row>
    <row r="1051" spans="1:18" ht="19.149999999999999" customHeight="1" x14ac:dyDescent="0.25">
      <c r="A1051" s="10">
        <v>1050</v>
      </c>
      <c r="B1051" s="10" t="s">
        <v>842</v>
      </c>
      <c r="C1051" s="10" t="s">
        <v>1610</v>
      </c>
      <c r="D1051" s="10" t="s">
        <v>820</v>
      </c>
      <c r="E1051" s="10" t="s">
        <v>13</v>
      </c>
      <c r="F1051" s="10" t="s">
        <v>249</v>
      </c>
      <c r="G1051" s="11" t="s">
        <v>219</v>
      </c>
      <c r="H1051" s="11">
        <v>40743</v>
      </c>
      <c r="I1051" s="50" t="s">
        <v>2929</v>
      </c>
      <c r="J1051" s="12" t="s">
        <v>588</v>
      </c>
      <c r="K1051" s="10" t="s">
        <v>249</v>
      </c>
      <c r="L1051" s="37" t="s">
        <v>2414</v>
      </c>
      <c r="M1051" s="36" t="s">
        <v>2412</v>
      </c>
      <c r="N1051" s="13" t="s">
        <v>2432</v>
      </c>
      <c r="O1051" s="59">
        <v>6.0301369863013701</v>
      </c>
      <c r="P1051" s="57" t="s">
        <v>2948</v>
      </c>
      <c r="Q1051" t="s">
        <v>2960</v>
      </c>
      <c r="R1051">
        <v>2</v>
      </c>
    </row>
    <row r="1052" spans="1:18" ht="19.149999999999999" customHeight="1" x14ac:dyDescent="0.25">
      <c r="A1052" s="10">
        <v>1051</v>
      </c>
      <c r="B1052" s="10" t="s">
        <v>842</v>
      </c>
      <c r="C1052" s="10" t="s">
        <v>1610</v>
      </c>
      <c r="D1052" s="10" t="s">
        <v>820</v>
      </c>
      <c r="E1052" s="10" t="s">
        <v>13</v>
      </c>
      <c r="F1052" s="10" t="s">
        <v>249</v>
      </c>
      <c r="G1052" s="11" t="s">
        <v>219</v>
      </c>
      <c r="H1052" s="11">
        <v>40743</v>
      </c>
      <c r="I1052" s="50" t="s">
        <v>2929</v>
      </c>
      <c r="J1052" s="12" t="s">
        <v>588</v>
      </c>
      <c r="K1052" s="10" t="s">
        <v>249</v>
      </c>
      <c r="L1052" s="37" t="s">
        <v>2414</v>
      </c>
      <c r="M1052" s="36" t="s">
        <v>2412</v>
      </c>
      <c r="N1052" s="13" t="s">
        <v>2432</v>
      </c>
      <c r="O1052" s="59">
        <v>6.0301369863013701</v>
      </c>
      <c r="P1052" s="57" t="s">
        <v>2948</v>
      </c>
      <c r="Q1052" t="s">
        <v>2960</v>
      </c>
      <c r="R1052">
        <v>2</v>
      </c>
    </row>
    <row r="1053" spans="1:18" ht="19.149999999999999" customHeight="1" x14ac:dyDescent="0.25">
      <c r="A1053" s="10">
        <v>1052</v>
      </c>
      <c r="B1053" s="10" t="s">
        <v>842</v>
      </c>
      <c r="C1053" s="10" t="s">
        <v>1610</v>
      </c>
      <c r="D1053" s="10" t="s">
        <v>820</v>
      </c>
      <c r="E1053" s="10" t="s">
        <v>13</v>
      </c>
      <c r="F1053" s="10" t="s">
        <v>249</v>
      </c>
      <c r="G1053" s="11" t="s">
        <v>219</v>
      </c>
      <c r="H1053" s="11">
        <v>40743</v>
      </c>
      <c r="I1053" s="50" t="s">
        <v>2929</v>
      </c>
      <c r="J1053" s="12" t="s">
        <v>588</v>
      </c>
      <c r="K1053" s="10" t="s">
        <v>249</v>
      </c>
      <c r="L1053" s="37" t="s">
        <v>2414</v>
      </c>
      <c r="M1053" s="36" t="s">
        <v>2412</v>
      </c>
      <c r="N1053" s="13" t="s">
        <v>2432</v>
      </c>
      <c r="O1053" s="59">
        <v>6.0301369863013701</v>
      </c>
      <c r="P1053" s="57" t="s">
        <v>2948</v>
      </c>
      <c r="Q1053" t="s">
        <v>2960</v>
      </c>
      <c r="R1053">
        <v>2</v>
      </c>
    </row>
    <row r="1054" spans="1:18" ht="19.149999999999999" customHeight="1" x14ac:dyDescent="0.25">
      <c r="A1054" s="10">
        <v>1053</v>
      </c>
      <c r="B1054" s="10" t="s">
        <v>842</v>
      </c>
      <c r="C1054" s="10" t="s">
        <v>1610</v>
      </c>
      <c r="D1054" s="10" t="s">
        <v>820</v>
      </c>
      <c r="E1054" s="10" t="s">
        <v>13</v>
      </c>
      <c r="F1054" s="10" t="s">
        <v>249</v>
      </c>
      <c r="G1054" s="11" t="s">
        <v>219</v>
      </c>
      <c r="H1054" s="11">
        <v>40743</v>
      </c>
      <c r="I1054" s="50" t="s">
        <v>2929</v>
      </c>
      <c r="J1054" s="12" t="s">
        <v>588</v>
      </c>
      <c r="K1054" s="10" t="s">
        <v>249</v>
      </c>
      <c r="L1054" s="37" t="s">
        <v>2414</v>
      </c>
      <c r="M1054" s="36" t="s">
        <v>2412</v>
      </c>
      <c r="N1054" s="13" t="s">
        <v>2432</v>
      </c>
      <c r="O1054" s="59">
        <v>6.0301369863013701</v>
      </c>
      <c r="P1054" s="57" t="s">
        <v>2948</v>
      </c>
      <c r="Q1054" t="s">
        <v>2960</v>
      </c>
      <c r="R1054">
        <v>2</v>
      </c>
    </row>
    <row r="1055" spans="1:18" ht="19.149999999999999" customHeight="1" x14ac:dyDescent="0.25">
      <c r="A1055" s="10">
        <v>1054</v>
      </c>
      <c r="B1055" s="10" t="s">
        <v>842</v>
      </c>
      <c r="C1055" s="10" t="s">
        <v>1610</v>
      </c>
      <c r="D1055" s="10" t="s">
        <v>820</v>
      </c>
      <c r="E1055" s="10" t="s">
        <v>13</v>
      </c>
      <c r="F1055" s="10" t="s">
        <v>589</v>
      </c>
      <c r="G1055" s="11" t="s">
        <v>219</v>
      </c>
      <c r="H1055" s="11">
        <v>40743</v>
      </c>
      <c r="I1055" s="50" t="s">
        <v>2929</v>
      </c>
      <c r="J1055" s="12" t="s">
        <v>588</v>
      </c>
      <c r="K1055" s="10" t="s">
        <v>589</v>
      </c>
      <c r="L1055" s="37" t="s">
        <v>2414</v>
      </c>
      <c r="M1055" s="36" t="s">
        <v>2412</v>
      </c>
      <c r="N1055" s="13" t="s">
        <v>2432</v>
      </c>
      <c r="O1055" s="59">
        <v>6.0301369863013701</v>
      </c>
      <c r="P1055" s="57" t="s">
        <v>2948</v>
      </c>
      <c r="Q1055" t="s">
        <v>2960</v>
      </c>
      <c r="R1055">
        <v>2</v>
      </c>
    </row>
    <row r="1056" spans="1:18" ht="19.149999999999999" customHeight="1" x14ac:dyDescent="0.25">
      <c r="A1056" s="10">
        <v>1055</v>
      </c>
      <c r="B1056" s="10" t="s">
        <v>842</v>
      </c>
      <c r="C1056" s="10" t="s">
        <v>1610</v>
      </c>
      <c r="D1056" s="10" t="s">
        <v>820</v>
      </c>
      <c r="E1056" s="10" t="s">
        <v>13</v>
      </c>
      <c r="F1056" s="10" t="s">
        <v>589</v>
      </c>
      <c r="G1056" s="11" t="s">
        <v>219</v>
      </c>
      <c r="H1056" s="11">
        <v>40743</v>
      </c>
      <c r="I1056" s="50" t="s">
        <v>2929</v>
      </c>
      <c r="J1056" s="12" t="s">
        <v>588</v>
      </c>
      <c r="K1056" s="10" t="s">
        <v>589</v>
      </c>
      <c r="L1056" s="37" t="s">
        <v>2414</v>
      </c>
      <c r="M1056" s="36" t="s">
        <v>2412</v>
      </c>
      <c r="N1056" s="13" t="s">
        <v>2432</v>
      </c>
      <c r="O1056" s="59">
        <v>6.0301369863013701</v>
      </c>
      <c r="P1056" s="57" t="s">
        <v>2948</v>
      </c>
      <c r="Q1056" t="s">
        <v>2960</v>
      </c>
      <c r="R1056">
        <v>2</v>
      </c>
    </row>
    <row r="1057" spans="1:18" ht="19.149999999999999" customHeight="1" x14ac:dyDescent="0.25">
      <c r="A1057" s="10">
        <v>1056</v>
      </c>
      <c r="B1057" s="10" t="s">
        <v>842</v>
      </c>
      <c r="C1057" s="10" t="s">
        <v>1610</v>
      </c>
      <c r="D1057" s="10" t="s">
        <v>820</v>
      </c>
      <c r="E1057" s="10" t="s">
        <v>13</v>
      </c>
      <c r="F1057" s="10" t="s">
        <v>589</v>
      </c>
      <c r="G1057" s="11" t="s">
        <v>219</v>
      </c>
      <c r="H1057" s="11">
        <v>40743</v>
      </c>
      <c r="I1057" s="50" t="s">
        <v>2929</v>
      </c>
      <c r="J1057" s="12" t="s">
        <v>588</v>
      </c>
      <c r="K1057" s="10" t="s">
        <v>589</v>
      </c>
      <c r="L1057" s="37" t="s">
        <v>2414</v>
      </c>
      <c r="M1057" s="36" t="s">
        <v>2412</v>
      </c>
      <c r="N1057" s="13" t="s">
        <v>2432</v>
      </c>
      <c r="O1057" s="59">
        <v>6.0301369863013701</v>
      </c>
      <c r="P1057" s="57" t="s">
        <v>2948</v>
      </c>
      <c r="Q1057" t="s">
        <v>2960</v>
      </c>
      <c r="R1057">
        <v>2</v>
      </c>
    </row>
    <row r="1058" spans="1:18" ht="19.149999999999999" customHeight="1" x14ac:dyDescent="0.25">
      <c r="A1058" s="10">
        <v>1057</v>
      </c>
      <c r="B1058" s="10" t="s">
        <v>842</v>
      </c>
      <c r="C1058" s="10" t="s">
        <v>1610</v>
      </c>
      <c r="D1058" s="10" t="s">
        <v>820</v>
      </c>
      <c r="E1058" s="10" t="s">
        <v>13</v>
      </c>
      <c r="F1058" s="10" t="s">
        <v>589</v>
      </c>
      <c r="G1058" s="11" t="s">
        <v>219</v>
      </c>
      <c r="H1058" s="11">
        <v>40743</v>
      </c>
      <c r="I1058" s="50" t="s">
        <v>2929</v>
      </c>
      <c r="J1058" s="12" t="s">
        <v>588</v>
      </c>
      <c r="K1058" s="10" t="s">
        <v>589</v>
      </c>
      <c r="L1058" s="37" t="s">
        <v>2414</v>
      </c>
      <c r="M1058" s="36" t="s">
        <v>2412</v>
      </c>
      <c r="N1058" s="13" t="s">
        <v>2432</v>
      </c>
      <c r="O1058" s="59">
        <v>6.0301369863013701</v>
      </c>
      <c r="P1058" s="57" t="s">
        <v>2948</v>
      </c>
      <c r="Q1058" t="s">
        <v>2960</v>
      </c>
      <c r="R1058">
        <v>2</v>
      </c>
    </row>
    <row r="1059" spans="1:18" ht="19.149999999999999" customHeight="1" x14ac:dyDescent="0.25">
      <c r="A1059" s="10">
        <v>1058</v>
      </c>
      <c r="B1059" s="10" t="s">
        <v>842</v>
      </c>
      <c r="C1059" s="10" t="s">
        <v>1610</v>
      </c>
      <c r="D1059" s="10" t="s">
        <v>820</v>
      </c>
      <c r="E1059" s="10" t="s">
        <v>13</v>
      </c>
      <c r="F1059" s="10" t="s">
        <v>589</v>
      </c>
      <c r="G1059" s="11" t="s">
        <v>219</v>
      </c>
      <c r="H1059" s="11">
        <v>40743</v>
      </c>
      <c r="I1059" s="50" t="s">
        <v>2929</v>
      </c>
      <c r="J1059" s="12" t="s">
        <v>588</v>
      </c>
      <c r="K1059" s="10" t="s">
        <v>589</v>
      </c>
      <c r="L1059" s="37" t="s">
        <v>2414</v>
      </c>
      <c r="M1059" s="36" t="s">
        <v>2412</v>
      </c>
      <c r="N1059" s="13" t="s">
        <v>2432</v>
      </c>
      <c r="O1059" s="59">
        <v>6.0301369863013701</v>
      </c>
      <c r="P1059" s="57" t="s">
        <v>2948</v>
      </c>
      <c r="Q1059" t="s">
        <v>2960</v>
      </c>
      <c r="R1059">
        <v>2</v>
      </c>
    </row>
    <row r="1060" spans="1:18" ht="19.149999999999999" customHeight="1" x14ac:dyDescent="0.25">
      <c r="A1060" s="10">
        <v>1059</v>
      </c>
      <c r="B1060" s="10" t="s">
        <v>842</v>
      </c>
      <c r="C1060" s="10" t="s">
        <v>1610</v>
      </c>
      <c r="D1060" s="10" t="s">
        <v>820</v>
      </c>
      <c r="E1060" s="10" t="s">
        <v>13</v>
      </c>
      <c r="F1060" s="10" t="s">
        <v>589</v>
      </c>
      <c r="G1060" s="11" t="s">
        <v>219</v>
      </c>
      <c r="H1060" s="11">
        <v>40743</v>
      </c>
      <c r="I1060" s="50" t="s">
        <v>2929</v>
      </c>
      <c r="J1060" s="12" t="s">
        <v>588</v>
      </c>
      <c r="K1060" s="10" t="s">
        <v>589</v>
      </c>
      <c r="L1060" s="37" t="s">
        <v>2414</v>
      </c>
      <c r="M1060" s="36" t="s">
        <v>2412</v>
      </c>
      <c r="N1060" s="13" t="s">
        <v>2432</v>
      </c>
      <c r="O1060" s="59">
        <v>6.0301369863013701</v>
      </c>
      <c r="P1060" s="57" t="s">
        <v>2948</v>
      </c>
      <c r="Q1060" t="s">
        <v>2960</v>
      </c>
      <c r="R1060">
        <v>2</v>
      </c>
    </row>
    <row r="1061" spans="1:18" ht="19.149999999999999" customHeight="1" x14ac:dyDescent="0.25">
      <c r="A1061" s="10">
        <v>1060</v>
      </c>
      <c r="B1061" s="10" t="s">
        <v>842</v>
      </c>
      <c r="C1061" s="10" t="s">
        <v>1610</v>
      </c>
      <c r="D1061" s="10" t="s">
        <v>820</v>
      </c>
      <c r="E1061" s="10" t="s">
        <v>13</v>
      </c>
      <c r="F1061" s="10" t="s">
        <v>589</v>
      </c>
      <c r="G1061" s="11" t="s">
        <v>219</v>
      </c>
      <c r="H1061" s="11">
        <v>40743</v>
      </c>
      <c r="I1061" s="50" t="s">
        <v>2929</v>
      </c>
      <c r="J1061" s="12" t="s">
        <v>588</v>
      </c>
      <c r="K1061" s="10" t="s">
        <v>589</v>
      </c>
      <c r="L1061" s="37" t="s">
        <v>2414</v>
      </c>
      <c r="M1061" s="36" t="s">
        <v>2412</v>
      </c>
      <c r="N1061" s="13" t="s">
        <v>2432</v>
      </c>
      <c r="O1061" s="59">
        <v>6.0301369863013701</v>
      </c>
      <c r="P1061" s="57" t="s">
        <v>2948</v>
      </c>
      <c r="Q1061" t="s">
        <v>2960</v>
      </c>
      <c r="R1061">
        <v>2</v>
      </c>
    </row>
    <row r="1062" spans="1:18" ht="19.149999999999999" customHeight="1" x14ac:dyDescent="0.25">
      <c r="A1062" s="10">
        <v>1061</v>
      </c>
      <c r="B1062" s="10" t="s">
        <v>842</v>
      </c>
      <c r="C1062" s="10" t="s">
        <v>1610</v>
      </c>
      <c r="D1062" s="10" t="s">
        <v>820</v>
      </c>
      <c r="E1062" s="10" t="s">
        <v>13</v>
      </c>
      <c r="F1062" s="10" t="s">
        <v>589</v>
      </c>
      <c r="G1062" s="11" t="s">
        <v>219</v>
      </c>
      <c r="H1062" s="11">
        <v>40743</v>
      </c>
      <c r="I1062" s="50" t="s">
        <v>2929</v>
      </c>
      <c r="J1062" s="12" t="s">
        <v>588</v>
      </c>
      <c r="K1062" s="10" t="s">
        <v>589</v>
      </c>
      <c r="L1062" s="37" t="s">
        <v>2414</v>
      </c>
      <c r="M1062" s="36" t="s">
        <v>2412</v>
      </c>
      <c r="N1062" s="13" t="s">
        <v>2432</v>
      </c>
      <c r="O1062" s="59">
        <v>6.0301369863013701</v>
      </c>
      <c r="P1062" s="57" t="s">
        <v>2948</v>
      </c>
      <c r="Q1062" t="s">
        <v>2960</v>
      </c>
      <c r="R1062">
        <v>2</v>
      </c>
    </row>
    <row r="1063" spans="1:18" ht="19.149999999999999" customHeight="1" x14ac:dyDescent="0.25">
      <c r="A1063" s="10">
        <v>1062</v>
      </c>
      <c r="B1063" s="10" t="s">
        <v>842</v>
      </c>
      <c r="C1063" s="10" t="s">
        <v>1610</v>
      </c>
      <c r="D1063" s="10" t="s">
        <v>820</v>
      </c>
      <c r="E1063" s="10" t="s">
        <v>13</v>
      </c>
      <c r="F1063" s="10" t="s">
        <v>589</v>
      </c>
      <c r="G1063" s="11" t="s">
        <v>219</v>
      </c>
      <c r="H1063" s="11">
        <v>40743</v>
      </c>
      <c r="I1063" s="50" t="s">
        <v>2929</v>
      </c>
      <c r="J1063" s="12" t="s">
        <v>588</v>
      </c>
      <c r="K1063" s="10" t="s">
        <v>589</v>
      </c>
      <c r="L1063" s="37" t="s">
        <v>2414</v>
      </c>
      <c r="M1063" s="36" t="s">
        <v>2412</v>
      </c>
      <c r="N1063" s="13" t="s">
        <v>2432</v>
      </c>
      <c r="O1063" s="59">
        <v>6.0301369863013701</v>
      </c>
      <c r="P1063" s="57" t="s">
        <v>2948</v>
      </c>
      <c r="Q1063" t="s">
        <v>2960</v>
      </c>
      <c r="R1063">
        <v>2</v>
      </c>
    </row>
    <row r="1064" spans="1:18" ht="19.149999999999999" customHeight="1" x14ac:dyDescent="0.25">
      <c r="A1064" s="10">
        <v>1063</v>
      </c>
      <c r="B1064" s="10" t="s">
        <v>842</v>
      </c>
      <c r="C1064" s="10" t="s">
        <v>1610</v>
      </c>
      <c r="D1064" s="10" t="s">
        <v>820</v>
      </c>
      <c r="E1064" s="10" t="s">
        <v>13</v>
      </c>
      <c r="F1064" s="10" t="s">
        <v>589</v>
      </c>
      <c r="G1064" s="11" t="s">
        <v>219</v>
      </c>
      <c r="H1064" s="11">
        <v>40743</v>
      </c>
      <c r="I1064" s="50" t="s">
        <v>2929</v>
      </c>
      <c r="J1064" s="12" t="s">
        <v>588</v>
      </c>
      <c r="K1064" s="10" t="s">
        <v>589</v>
      </c>
      <c r="L1064" s="37" t="s">
        <v>2414</v>
      </c>
      <c r="M1064" s="36" t="s">
        <v>2412</v>
      </c>
      <c r="N1064" s="13" t="s">
        <v>2432</v>
      </c>
      <c r="O1064" s="59">
        <v>6.0301369863013701</v>
      </c>
      <c r="P1064" s="57" t="s">
        <v>2948</v>
      </c>
      <c r="Q1064" t="s">
        <v>2960</v>
      </c>
      <c r="R1064">
        <v>2</v>
      </c>
    </row>
    <row r="1065" spans="1:18" ht="19.149999999999999" customHeight="1" x14ac:dyDescent="0.25">
      <c r="A1065" s="10">
        <v>1064</v>
      </c>
      <c r="B1065" s="10" t="s">
        <v>842</v>
      </c>
      <c r="C1065" s="10" t="s">
        <v>1610</v>
      </c>
      <c r="D1065" s="10" t="s">
        <v>820</v>
      </c>
      <c r="E1065" s="10" t="s">
        <v>13</v>
      </c>
      <c r="F1065" s="10" t="s">
        <v>589</v>
      </c>
      <c r="G1065" s="11" t="s">
        <v>219</v>
      </c>
      <c r="H1065" s="11">
        <v>40743</v>
      </c>
      <c r="I1065" s="50" t="s">
        <v>2929</v>
      </c>
      <c r="J1065" s="12" t="s">
        <v>588</v>
      </c>
      <c r="K1065" s="10" t="s">
        <v>589</v>
      </c>
      <c r="L1065" s="37" t="s">
        <v>2414</v>
      </c>
      <c r="M1065" s="36" t="s">
        <v>2412</v>
      </c>
      <c r="N1065" s="13" t="s">
        <v>2432</v>
      </c>
      <c r="O1065" s="59">
        <v>6.0301369863013701</v>
      </c>
      <c r="P1065" s="57" t="s">
        <v>2948</v>
      </c>
      <c r="Q1065" t="s">
        <v>2960</v>
      </c>
      <c r="R1065">
        <v>2</v>
      </c>
    </row>
    <row r="1066" spans="1:18" ht="19.149999999999999" customHeight="1" x14ac:dyDescent="0.25">
      <c r="A1066" s="10">
        <v>1065</v>
      </c>
      <c r="B1066" s="10" t="s">
        <v>842</v>
      </c>
      <c r="C1066" s="10" t="s">
        <v>1610</v>
      </c>
      <c r="D1066" s="10" t="s">
        <v>820</v>
      </c>
      <c r="E1066" s="10" t="s">
        <v>13</v>
      </c>
      <c r="F1066" s="10" t="s">
        <v>589</v>
      </c>
      <c r="G1066" s="11" t="s">
        <v>219</v>
      </c>
      <c r="H1066" s="11">
        <v>40743</v>
      </c>
      <c r="I1066" s="50" t="s">
        <v>2929</v>
      </c>
      <c r="J1066" s="12" t="s">
        <v>588</v>
      </c>
      <c r="K1066" s="10" t="s">
        <v>589</v>
      </c>
      <c r="L1066" s="37" t="s">
        <v>2414</v>
      </c>
      <c r="M1066" s="36" t="s">
        <v>2412</v>
      </c>
      <c r="N1066" s="13" t="s">
        <v>2432</v>
      </c>
      <c r="O1066" s="59">
        <v>6.0301369863013701</v>
      </c>
      <c r="P1066" s="57" t="s">
        <v>2948</v>
      </c>
      <c r="Q1066" t="s">
        <v>2960</v>
      </c>
      <c r="R1066">
        <v>2</v>
      </c>
    </row>
    <row r="1067" spans="1:18" ht="19.149999999999999" customHeight="1" x14ac:dyDescent="0.25">
      <c r="A1067" s="10">
        <v>1066</v>
      </c>
      <c r="B1067" s="10" t="s">
        <v>842</v>
      </c>
      <c r="C1067" s="10" t="s">
        <v>1610</v>
      </c>
      <c r="D1067" s="10" t="s">
        <v>820</v>
      </c>
      <c r="E1067" s="10" t="s">
        <v>13</v>
      </c>
      <c r="F1067" s="10" t="s">
        <v>437</v>
      </c>
      <c r="G1067" s="11" t="s">
        <v>219</v>
      </c>
      <c r="H1067" s="11">
        <v>40743</v>
      </c>
      <c r="I1067" s="50" t="s">
        <v>2929</v>
      </c>
      <c r="J1067" s="12" t="s">
        <v>588</v>
      </c>
      <c r="K1067" s="10" t="s">
        <v>437</v>
      </c>
      <c r="L1067" s="37" t="s">
        <v>2414</v>
      </c>
      <c r="M1067" s="36" t="s">
        <v>2412</v>
      </c>
      <c r="N1067" s="13" t="s">
        <v>2432</v>
      </c>
      <c r="O1067" s="59">
        <v>6.0301369863013701</v>
      </c>
      <c r="P1067" s="57" t="s">
        <v>2948</v>
      </c>
      <c r="Q1067" t="s">
        <v>2960</v>
      </c>
      <c r="R1067">
        <v>2</v>
      </c>
    </row>
    <row r="1068" spans="1:18" ht="19.149999999999999" customHeight="1" x14ac:dyDescent="0.25">
      <c r="A1068" s="10">
        <v>1067</v>
      </c>
      <c r="B1068" s="10" t="s">
        <v>842</v>
      </c>
      <c r="C1068" s="10" t="s">
        <v>1610</v>
      </c>
      <c r="D1068" s="10" t="s">
        <v>820</v>
      </c>
      <c r="E1068" s="10" t="s">
        <v>13</v>
      </c>
      <c r="F1068" s="10" t="s">
        <v>437</v>
      </c>
      <c r="G1068" s="11" t="s">
        <v>219</v>
      </c>
      <c r="H1068" s="11">
        <v>40743</v>
      </c>
      <c r="I1068" s="50" t="s">
        <v>2929</v>
      </c>
      <c r="J1068" s="12" t="s">
        <v>588</v>
      </c>
      <c r="K1068" s="10" t="s">
        <v>437</v>
      </c>
      <c r="L1068" s="37" t="s">
        <v>2414</v>
      </c>
      <c r="M1068" s="36" t="s">
        <v>2412</v>
      </c>
      <c r="N1068" s="13" t="s">
        <v>2432</v>
      </c>
      <c r="O1068" s="59">
        <v>6.0301369863013701</v>
      </c>
      <c r="P1068" s="57" t="s">
        <v>2948</v>
      </c>
      <c r="Q1068" t="s">
        <v>2960</v>
      </c>
      <c r="R1068">
        <v>2</v>
      </c>
    </row>
    <row r="1069" spans="1:18" ht="19.149999999999999" customHeight="1" x14ac:dyDescent="0.25">
      <c r="A1069" s="10">
        <v>1068</v>
      </c>
      <c r="B1069" s="10" t="s">
        <v>842</v>
      </c>
      <c r="C1069" s="10" t="s">
        <v>1610</v>
      </c>
      <c r="D1069" s="10" t="s">
        <v>820</v>
      </c>
      <c r="E1069" s="10" t="s">
        <v>13</v>
      </c>
      <c r="F1069" s="10" t="s">
        <v>437</v>
      </c>
      <c r="G1069" s="11" t="s">
        <v>219</v>
      </c>
      <c r="H1069" s="11">
        <v>40743</v>
      </c>
      <c r="I1069" s="50" t="s">
        <v>2929</v>
      </c>
      <c r="J1069" s="12" t="s">
        <v>588</v>
      </c>
      <c r="K1069" s="10" t="s">
        <v>437</v>
      </c>
      <c r="L1069" s="37" t="s">
        <v>2414</v>
      </c>
      <c r="M1069" s="36" t="s">
        <v>2412</v>
      </c>
      <c r="N1069" s="13" t="s">
        <v>2432</v>
      </c>
      <c r="O1069" s="59">
        <v>6.0301369863013701</v>
      </c>
      <c r="P1069" s="57" t="s">
        <v>2948</v>
      </c>
      <c r="Q1069" t="s">
        <v>2960</v>
      </c>
      <c r="R1069">
        <v>2</v>
      </c>
    </row>
    <row r="1070" spans="1:18" ht="19.149999999999999" customHeight="1" x14ac:dyDescent="0.25">
      <c r="A1070" s="10">
        <v>1069</v>
      </c>
      <c r="B1070" s="10" t="s">
        <v>842</v>
      </c>
      <c r="C1070" s="10" t="s">
        <v>1610</v>
      </c>
      <c r="D1070" s="10" t="s">
        <v>820</v>
      </c>
      <c r="E1070" s="10" t="s">
        <v>13</v>
      </c>
      <c r="F1070" s="10" t="s">
        <v>437</v>
      </c>
      <c r="G1070" s="11" t="s">
        <v>219</v>
      </c>
      <c r="H1070" s="11">
        <v>40743</v>
      </c>
      <c r="I1070" s="50" t="s">
        <v>2929</v>
      </c>
      <c r="J1070" s="12" t="s">
        <v>588</v>
      </c>
      <c r="K1070" s="10" t="s">
        <v>437</v>
      </c>
      <c r="L1070" s="37" t="s">
        <v>2414</v>
      </c>
      <c r="M1070" s="36" t="s">
        <v>2412</v>
      </c>
      <c r="N1070" s="13" t="s">
        <v>2432</v>
      </c>
      <c r="O1070" s="59">
        <v>6.0301369863013701</v>
      </c>
      <c r="P1070" s="57" t="s">
        <v>2948</v>
      </c>
      <c r="Q1070" t="s">
        <v>2960</v>
      </c>
      <c r="R1070">
        <v>2</v>
      </c>
    </row>
    <row r="1071" spans="1:18" ht="19.149999999999999" customHeight="1" x14ac:dyDescent="0.25">
      <c r="A1071" s="10">
        <v>1070</v>
      </c>
      <c r="B1071" s="10" t="s">
        <v>842</v>
      </c>
      <c r="C1071" s="10" t="s">
        <v>1610</v>
      </c>
      <c r="D1071" s="10" t="s">
        <v>820</v>
      </c>
      <c r="E1071" s="10" t="s">
        <v>13</v>
      </c>
      <c r="F1071" s="10" t="s">
        <v>437</v>
      </c>
      <c r="G1071" s="11" t="s">
        <v>219</v>
      </c>
      <c r="H1071" s="11">
        <v>40743</v>
      </c>
      <c r="I1071" s="50" t="s">
        <v>2929</v>
      </c>
      <c r="J1071" s="12" t="s">
        <v>588</v>
      </c>
      <c r="K1071" s="10" t="s">
        <v>437</v>
      </c>
      <c r="L1071" s="37" t="s">
        <v>2414</v>
      </c>
      <c r="M1071" s="36" t="s">
        <v>2412</v>
      </c>
      <c r="N1071" s="13" t="s">
        <v>2432</v>
      </c>
      <c r="O1071" s="59">
        <v>6.0301369863013701</v>
      </c>
      <c r="P1071" s="57" t="s">
        <v>2948</v>
      </c>
      <c r="Q1071" t="s">
        <v>2960</v>
      </c>
      <c r="R1071">
        <v>2</v>
      </c>
    </row>
    <row r="1072" spans="1:18" ht="19.149999999999999" customHeight="1" x14ac:dyDescent="0.25">
      <c r="A1072" s="10">
        <v>1071</v>
      </c>
      <c r="B1072" s="10" t="s">
        <v>842</v>
      </c>
      <c r="C1072" s="10" t="s">
        <v>1610</v>
      </c>
      <c r="D1072" s="10" t="s">
        <v>820</v>
      </c>
      <c r="E1072" s="10" t="s">
        <v>13</v>
      </c>
      <c r="F1072" s="10" t="s">
        <v>437</v>
      </c>
      <c r="G1072" s="11" t="s">
        <v>219</v>
      </c>
      <c r="H1072" s="11">
        <v>40743</v>
      </c>
      <c r="I1072" s="50" t="s">
        <v>2929</v>
      </c>
      <c r="J1072" s="12" t="s">
        <v>588</v>
      </c>
      <c r="K1072" s="10" t="s">
        <v>437</v>
      </c>
      <c r="L1072" s="37" t="s">
        <v>2414</v>
      </c>
      <c r="M1072" s="36" t="s">
        <v>2412</v>
      </c>
      <c r="N1072" s="13" t="s">
        <v>2432</v>
      </c>
      <c r="O1072" s="59">
        <v>6.0301369863013701</v>
      </c>
      <c r="P1072" s="57" t="s">
        <v>2948</v>
      </c>
      <c r="Q1072" t="s">
        <v>2960</v>
      </c>
      <c r="R1072">
        <v>2</v>
      </c>
    </row>
    <row r="1073" spans="1:18" ht="19.149999999999999" customHeight="1" x14ac:dyDescent="0.25">
      <c r="A1073" s="10">
        <v>1072</v>
      </c>
      <c r="B1073" s="10" t="s">
        <v>842</v>
      </c>
      <c r="C1073" s="10" t="s">
        <v>1610</v>
      </c>
      <c r="D1073" s="10" t="s">
        <v>820</v>
      </c>
      <c r="E1073" s="10" t="s">
        <v>13</v>
      </c>
      <c r="F1073" s="10" t="s">
        <v>437</v>
      </c>
      <c r="G1073" s="11" t="s">
        <v>219</v>
      </c>
      <c r="H1073" s="11">
        <v>40743</v>
      </c>
      <c r="I1073" s="50" t="s">
        <v>2929</v>
      </c>
      <c r="J1073" s="12" t="s">
        <v>588</v>
      </c>
      <c r="K1073" s="10" t="s">
        <v>437</v>
      </c>
      <c r="L1073" s="37" t="s">
        <v>2414</v>
      </c>
      <c r="M1073" s="36" t="s">
        <v>2412</v>
      </c>
      <c r="N1073" s="13" t="s">
        <v>2432</v>
      </c>
      <c r="O1073" s="59">
        <v>6.0301369863013701</v>
      </c>
      <c r="P1073" s="57" t="s">
        <v>2948</v>
      </c>
      <c r="Q1073" t="s">
        <v>2960</v>
      </c>
      <c r="R1073">
        <v>2</v>
      </c>
    </row>
    <row r="1074" spans="1:18" ht="19.149999999999999" customHeight="1" x14ac:dyDescent="0.25">
      <c r="A1074" s="10">
        <v>1073</v>
      </c>
      <c r="B1074" s="10" t="s">
        <v>842</v>
      </c>
      <c r="C1074" s="10" t="s">
        <v>1610</v>
      </c>
      <c r="D1074" s="10" t="s">
        <v>820</v>
      </c>
      <c r="E1074" s="10" t="s">
        <v>13</v>
      </c>
      <c r="F1074" s="10" t="s">
        <v>437</v>
      </c>
      <c r="G1074" s="11" t="s">
        <v>219</v>
      </c>
      <c r="H1074" s="11">
        <v>40743</v>
      </c>
      <c r="I1074" s="50" t="s">
        <v>2929</v>
      </c>
      <c r="J1074" s="12" t="s">
        <v>588</v>
      </c>
      <c r="K1074" s="10" t="s">
        <v>437</v>
      </c>
      <c r="L1074" s="37" t="s">
        <v>2414</v>
      </c>
      <c r="M1074" s="36" t="s">
        <v>2412</v>
      </c>
      <c r="N1074" s="13" t="s">
        <v>2432</v>
      </c>
      <c r="O1074" s="59">
        <v>6.0301369863013701</v>
      </c>
      <c r="P1074" s="57" t="s">
        <v>2948</v>
      </c>
      <c r="Q1074" t="s">
        <v>2960</v>
      </c>
      <c r="R1074">
        <v>2</v>
      </c>
    </row>
    <row r="1075" spans="1:18" ht="19.149999999999999" customHeight="1" x14ac:dyDescent="0.25">
      <c r="A1075" s="10">
        <v>1074</v>
      </c>
      <c r="B1075" s="10" t="s">
        <v>842</v>
      </c>
      <c r="C1075" s="10" t="s">
        <v>1610</v>
      </c>
      <c r="D1075" s="10" t="s">
        <v>820</v>
      </c>
      <c r="E1075" s="10" t="s">
        <v>13</v>
      </c>
      <c r="F1075" s="10" t="s">
        <v>437</v>
      </c>
      <c r="G1075" s="11" t="s">
        <v>219</v>
      </c>
      <c r="H1075" s="11">
        <v>40743</v>
      </c>
      <c r="I1075" s="50" t="s">
        <v>2929</v>
      </c>
      <c r="J1075" s="12" t="s">
        <v>588</v>
      </c>
      <c r="K1075" s="10" t="s">
        <v>437</v>
      </c>
      <c r="L1075" s="37" t="s">
        <v>2414</v>
      </c>
      <c r="M1075" s="36" t="s">
        <v>2412</v>
      </c>
      <c r="N1075" s="13" t="s">
        <v>2432</v>
      </c>
      <c r="O1075" s="59">
        <v>6.0301369863013701</v>
      </c>
      <c r="P1075" s="57" t="s">
        <v>2948</v>
      </c>
      <c r="Q1075" t="s">
        <v>2960</v>
      </c>
      <c r="R1075">
        <v>2</v>
      </c>
    </row>
    <row r="1076" spans="1:18" ht="19.149999999999999" customHeight="1" x14ac:dyDescent="0.25">
      <c r="A1076" s="10">
        <v>1075</v>
      </c>
      <c r="B1076" s="10" t="s">
        <v>842</v>
      </c>
      <c r="C1076" s="10" t="s">
        <v>1610</v>
      </c>
      <c r="D1076" s="10" t="s">
        <v>820</v>
      </c>
      <c r="E1076" s="10" t="s">
        <v>13</v>
      </c>
      <c r="F1076" s="10" t="s">
        <v>437</v>
      </c>
      <c r="G1076" s="11" t="s">
        <v>219</v>
      </c>
      <c r="H1076" s="11">
        <v>40743</v>
      </c>
      <c r="I1076" s="50" t="s">
        <v>2929</v>
      </c>
      <c r="J1076" s="12" t="s">
        <v>588</v>
      </c>
      <c r="K1076" s="10" t="s">
        <v>437</v>
      </c>
      <c r="L1076" s="37" t="s">
        <v>2414</v>
      </c>
      <c r="M1076" s="36" t="s">
        <v>2412</v>
      </c>
      <c r="N1076" s="13" t="s">
        <v>2432</v>
      </c>
      <c r="O1076" s="59">
        <v>6.0301369863013701</v>
      </c>
      <c r="P1076" s="57" t="s">
        <v>2948</v>
      </c>
      <c r="Q1076" t="s">
        <v>2960</v>
      </c>
      <c r="R1076">
        <v>2</v>
      </c>
    </row>
    <row r="1077" spans="1:18" ht="19.149999999999999" customHeight="1" x14ac:dyDescent="0.25">
      <c r="A1077" s="10">
        <v>1076</v>
      </c>
      <c r="B1077" s="10" t="s">
        <v>842</v>
      </c>
      <c r="C1077" s="10" t="s">
        <v>1610</v>
      </c>
      <c r="D1077" s="10" t="s">
        <v>820</v>
      </c>
      <c r="E1077" s="10" t="s">
        <v>13</v>
      </c>
      <c r="F1077" s="10" t="s">
        <v>437</v>
      </c>
      <c r="G1077" s="11" t="s">
        <v>219</v>
      </c>
      <c r="H1077" s="11">
        <v>40743</v>
      </c>
      <c r="I1077" s="50" t="s">
        <v>2929</v>
      </c>
      <c r="J1077" s="12" t="s">
        <v>21</v>
      </c>
      <c r="K1077" s="10" t="s">
        <v>437</v>
      </c>
      <c r="L1077" s="37" t="s">
        <v>2414</v>
      </c>
      <c r="M1077" s="36" t="s">
        <v>2412</v>
      </c>
      <c r="N1077" s="13" t="s">
        <v>2432</v>
      </c>
      <c r="O1077" s="59">
        <v>6.0301369863013701</v>
      </c>
      <c r="P1077" s="57" t="s">
        <v>2948</v>
      </c>
      <c r="Q1077" t="s">
        <v>2960</v>
      </c>
      <c r="R1077">
        <v>2</v>
      </c>
    </row>
    <row r="1078" spans="1:18" ht="19.149999999999999" customHeight="1" x14ac:dyDescent="0.25">
      <c r="A1078" s="10">
        <v>1077</v>
      </c>
      <c r="B1078" s="10" t="s">
        <v>842</v>
      </c>
      <c r="C1078" s="10" t="s">
        <v>1610</v>
      </c>
      <c r="D1078" s="10" t="s">
        <v>820</v>
      </c>
      <c r="E1078" s="10" t="s">
        <v>13</v>
      </c>
      <c r="F1078" s="10" t="s">
        <v>437</v>
      </c>
      <c r="G1078" s="11" t="s">
        <v>219</v>
      </c>
      <c r="H1078" s="11">
        <v>40743</v>
      </c>
      <c r="I1078" s="50" t="s">
        <v>2929</v>
      </c>
      <c r="J1078" s="12" t="s">
        <v>21</v>
      </c>
      <c r="K1078" s="10" t="s">
        <v>437</v>
      </c>
      <c r="L1078" s="37" t="s">
        <v>2414</v>
      </c>
      <c r="M1078" s="36" t="s">
        <v>2412</v>
      </c>
      <c r="N1078" s="13" t="s">
        <v>2432</v>
      </c>
      <c r="O1078" s="59">
        <v>6.0301369863013701</v>
      </c>
      <c r="P1078" s="57" t="s">
        <v>2948</v>
      </c>
      <c r="Q1078" t="s">
        <v>2960</v>
      </c>
      <c r="R1078">
        <v>2</v>
      </c>
    </row>
    <row r="1079" spans="1:18" ht="19.149999999999999" customHeight="1" x14ac:dyDescent="0.25">
      <c r="A1079" s="10">
        <v>1078</v>
      </c>
      <c r="B1079" s="10" t="s">
        <v>842</v>
      </c>
      <c r="C1079" s="10" t="s">
        <v>1610</v>
      </c>
      <c r="D1079" s="10" t="s">
        <v>820</v>
      </c>
      <c r="E1079" s="10" t="s">
        <v>13</v>
      </c>
      <c r="F1079" s="10" t="s">
        <v>437</v>
      </c>
      <c r="G1079" s="11" t="s">
        <v>219</v>
      </c>
      <c r="H1079" s="11">
        <v>40743</v>
      </c>
      <c r="I1079" s="50" t="s">
        <v>2929</v>
      </c>
      <c r="J1079" s="12" t="s">
        <v>21</v>
      </c>
      <c r="K1079" s="10" t="s">
        <v>437</v>
      </c>
      <c r="L1079" s="37" t="s">
        <v>2414</v>
      </c>
      <c r="M1079" s="36" t="s">
        <v>2412</v>
      </c>
      <c r="N1079" s="13" t="s">
        <v>2432</v>
      </c>
      <c r="O1079" s="59">
        <v>6.0301369863013701</v>
      </c>
      <c r="P1079" s="57" t="s">
        <v>2948</v>
      </c>
      <c r="Q1079" t="s">
        <v>2960</v>
      </c>
      <c r="R1079">
        <v>2</v>
      </c>
    </row>
    <row r="1080" spans="1:18" ht="19.149999999999999" customHeight="1" x14ac:dyDescent="0.25">
      <c r="A1080" s="10">
        <v>1079</v>
      </c>
      <c r="B1080" s="10" t="s">
        <v>842</v>
      </c>
      <c r="C1080" s="10" t="s">
        <v>1610</v>
      </c>
      <c r="D1080" s="10" t="s">
        <v>820</v>
      </c>
      <c r="E1080" s="10" t="s">
        <v>13</v>
      </c>
      <c r="F1080" s="10" t="s">
        <v>437</v>
      </c>
      <c r="G1080" s="11" t="s">
        <v>219</v>
      </c>
      <c r="H1080" s="11">
        <v>40743</v>
      </c>
      <c r="I1080" s="50" t="s">
        <v>2929</v>
      </c>
      <c r="J1080" s="12" t="s">
        <v>588</v>
      </c>
      <c r="K1080" s="10" t="s">
        <v>437</v>
      </c>
      <c r="L1080" s="37" t="s">
        <v>2414</v>
      </c>
      <c r="M1080" s="36" t="s">
        <v>2412</v>
      </c>
      <c r="N1080" s="13" t="s">
        <v>2432</v>
      </c>
      <c r="O1080" s="59">
        <v>6.0301369863013701</v>
      </c>
      <c r="P1080" s="57" t="s">
        <v>2948</v>
      </c>
      <c r="Q1080" t="s">
        <v>2960</v>
      </c>
      <c r="R1080">
        <v>2</v>
      </c>
    </row>
    <row r="1081" spans="1:18" ht="19.149999999999999" customHeight="1" x14ac:dyDescent="0.25">
      <c r="A1081" s="10">
        <v>1080</v>
      </c>
      <c r="B1081" s="10" t="s">
        <v>842</v>
      </c>
      <c r="C1081" s="10" t="s">
        <v>1610</v>
      </c>
      <c r="D1081" s="10" t="s">
        <v>820</v>
      </c>
      <c r="E1081" s="10" t="s">
        <v>13</v>
      </c>
      <c r="F1081" s="10" t="s">
        <v>589</v>
      </c>
      <c r="G1081" s="11" t="s">
        <v>219</v>
      </c>
      <c r="H1081" s="11">
        <v>40743</v>
      </c>
      <c r="I1081" s="50" t="s">
        <v>2929</v>
      </c>
      <c r="J1081" s="12" t="s">
        <v>588</v>
      </c>
      <c r="K1081" s="10" t="s">
        <v>589</v>
      </c>
      <c r="L1081" s="37" t="s">
        <v>2414</v>
      </c>
      <c r="M1081" s="36" t="s">
        <v>2412</v>
      </c>
      <c r="N1081" s="13" t="s">
        <v>2432</v>
      </c>
      <c r="O1081" s="59">
        <v>6.0301369863013701</v>
      </c>
      <c r="P1081" s="57" t="s">
        <v>2948</v>
      </c>
      <c r="Q1081" t="s">
        <v>2960</v>
      </c>
      <c r="R1081">
        <v>2</v>
      </c>
    </row>
    <row r="1082" spans="1:18" ht="19.149999999999999" customHeight="1" x14ac:dyDescent="0.25">
      <c r="A1082" s="10">
        <v>1081</v>
      </c>
      <c r="B1082" s="10" t="s">
        <v>842</v>
      </c>
      <c r="C1082" s="10" t="s">
        <v>1610</v>
      </c>
      <c r="D1082" s="10" t="s">
        <v>820</v>
      </c>
      <c r="E1082" s="10" t="s">
        <v>13</v>
      </c>
      <c r="F1082" s="10" t="s">
        <v>249</v>
      </c>
      <c r="G1082" s="11" t="s">
        <v>219</v>
      </c>
      <c r="H1082" s="11">
        <v>40743</v>
      </c>
      <c r="I1082" s="50" t="s">
        <v>2929</v>
      </c>
      <c r="J1082" s="12" t="s">
        <v>588</v>
      </c>
      <c r="K1082" s="10" t="s">
        <v>249</v>
      </c>
      <c r="L1082" s="37" t="s">
        <v>2414</v>
      </c>
      <c r="M1082" s="36" t="s">
        <v>2412</v>
      </c>
      <c r="N1082" s="13" t="s">
        <v>2432</v>
      </c>
      <c r="O1082" s="59">
        <v>6.0301369863013701</v>
      </c>
      <c r="P1082" s="57" t="s">
        <v>2948</v>
      </c>
      <c r="Q1082" t="s">
        <v>2960</v>
      </c>
      <c r="R1082">
        <v>2</v>
      </c>
    </row>
    <row r="1083" spans="1:18" ht="19.149999999999999" customHeight="1" x14ac:dyDescent="0.25">
      <c r="A1083" s="10">
        <v>1082</v>
      </c>
      <c r="B1083" s="10" t="s">
        <v>842</v>
      </c>
      <c r="C1083" s="10" t="s">
        <v>1610</v>
      </c>
      <c r="D1083" s="10" t="s">
        <v>820</v>
      </c>
      <c r="E1083" s="10" t="s">
        <v>13</v>
      </c>
      <c r="F1083" s="10" t="s">
        <v>249</v>
      </c>
      <c r="G1083" s="11" t="s">
        <v>219</v>
      </c>
      <c r="H1083" s="11">
        <v>40743</v>
      </c>
      <c r="I1083" s="50" t="s">
        <v>2929</v>
      </c>
      <c r="J1083" s="12" t="s">
        <v>588</v>
      </c>
      <c r="K1083" s="10" t="s">
        <v>249</v>
      </c>
      <c r="L1083" s="37" t="s">
        <v>2414</v>
      </c>
      <c r="M1083" s="36" t="s">
        <v>2412</v>
      </c>
      <c r="N1083" s="13" t="s">
        <v>2432</v>
      </c>
      <c r="O1083" s="59">
        <v>6.0301369863013701</v>
      </c>
      <c r="P1083" s="57" t="s">
        <v>2948</v>
      </c>
      <c r="Q1083" t="s">
        <v>2960</v>
      </c>
      <c r="R1083">
        <v>2</v>
      </c>
    </row>
    <row r="1084" spans="1:18" ht="19.149999999999999" customHeight="1" x14ac:dyDescent="0.25">
      <c r="A1084" s="10">
        <v>1083</v>
      </c>
      <c r="B1084" s="10" t="s">
        <v>842</v>
      </c>
      <c r="C1084" s="10" t="s">
        <v>1610</v>
      </c>
      <c r="D1084" s="10" t="s">
        <v>820</v>
      </c>
      <c r="E1084" s="10" t="s">
        <v>13</v>
      </c>
      <c r="F1084" s="10" t="s">
        <v>249</v>
      </c>
      <c r="G1084" s="11" t="s">
        <v>219</v>
      </c>
      <c r="H1084" s="11">
        <v>40743</v>
      </c>
      <c r="I1084" s="50" t="s">
        <v>2929</v>
      </c>
      <c r="J1084" s="12" t="s">
        <v>588</v>
      </c>
      <c r="K1084" s="10" t="s">
        <v>249</v>
      </c>
      <c r="L1084" s="37" t="s">
        <v>2414</v>
      </c>
      <c r="M1084" s="36" t="s">
        <v>2412</v>
      </c>
      <c r="N1084" s="13" t="s">
        <v>2432</v>
      </c>
      <c r="O1084" s="59">
        <v>6.0301369863013701</v>
      </c>
      <c r="P1084" s="57" t="s">
        <v>2948</v>
      </c>
      <c r="Q1084" t="s">
        <v>2960</v>
      </c>
      <c r="R1084">
        <v>2</v>
      </c>
    </row>
    <row r="1085" spans="1:18" ht="19.149999999999999" customHeight="1" x14ac:dyDescent="0.25">
      <c r="A1085" s="10">
        <v>1084</v>
      </c>
      <c r="B1085" s="10" t="s">
        <v>842</v>
      </c>
      <c r="C1085" s="10" t="s">
        <v>1610</v>
      </c>
      <c r="D1085" s="10" t="s">
        <v>820</v>
      </c>
      <c r="E1085" s="10" t="s">
        <v>13</v>
      </c>
      <c r="F1085" s="10" t="s">
        <v>249</v>
      </c>
      <c r="G1085" s="11" t="s">
        <v>219</v>
      </c>
      <c r="H1085" s="11">
        <v>40743</v>
      </c>
      <c r="I1085" s="50" t="s">
        <v>2929</v>
      </c>
      <c r="J1085" s="12" t="s">
        <v>588</v>
      </c>
      <c r="K1085" s="10" t="s">
        <v>249</v>
      </c>
      <c r="L1085" s="37" t="s">
        <v>2414</v>
      </c>
      <c r="M1085" s="36" t="s">
        <v>2412</v>
      </c>
      <c r="N1085" s="13" t="s">
        <v>2432</v>
      </c>
      <c r="O1085" s="59">
        <v>6.0301369863013701</v>
      </c>
      <c r="P1085" s="57" t="s">
        <v>2948</v>
      </c>
      <c r="Q1085" t="s">
        <v>2960</v>
      </c>
      <c r="R1085">
        <v>2</v>
      </c>
    </row>
    <row r="1086" spans="1:18" ht="19.149999999999999" customHeight="1" x14ac:dyDescent="0.25">
      <c r="A1086" s="10">
        <v>1085</v>
      </c>
      <c r="B1086" s="10" t="s">
        <v>842</v>
      </c>
      <c r="C1086" s="10" t="s">
        <v>1610</v>
      </c>
      <c r="D1086" s="10" t="s">
        <v>820</v>
      </c>
      <c r="E1086" s="10" t="s">
        <v>13</v>
      </c>
      <c r="F1086" s="10" t="s">
        <v>249</v>
      </c>
      <c r="G1086" s="11" t="s">
        <v>219</v>
      </c>
      <c r="H1086" s="11">
        <v>40743</v>
      </c>
      <c r="I1086" s="50" t="s">
        <v>2929</v>
      </c>
      <c r="J1086" s="12" t="s">
        <v>588</v>
      </c>
      <c r="K1086" s="10" t="s">
        <v>249</v>
      </c>
      <c r="L1086" s="37" t="s">
        <v>2414</v>
      </c>
      <c r="M1086" s="36" t="s">
        <v>2412</v>
      </c>
      <c r="N1086" s="13" t="s">
        <v>2432</v>
      </c>
      <c r="O1086" s="59">
        <v>6.0301369863013701</v>
      </c>
      <c r="P1086" s="57" t="s">
        <v>2948</v>
      </c>
      <c r="Q1086" t="s">
        <v>2960</v>
      </c>
      <c r="R1086">
        <v>2</v>
      </c>
    </row>
    <row r="1087" spans="1:18" ht="19.149999999999999" customHeight="1" x14ac:dyDescent="0.25">
      <c r="A1087" s="10">
        <v>1086</v>
      </c>
      <c r="B1087" s="10" t="s">
        <v>842</v>
      </c>
      <c r="C1087" s="10" t="s">
        <v>1610</v>
      </c>
      <c r="D1087" s="10" t="s">
        <v>820</v>
      </c>
      <c r="E1087" s="10" t="s">
        <v>13</v>
      </c>
      <c r="F1087" s="10" t="s">
        <v>589</v>
      </c>
      <c r="G1087" s="11" t="s">
        <v>219</v>
      </c>
      <c r="H1087" s="11">
        <v>40743</v>
      </c>
      <c r="I1087" s="50" t="s">
        <v>2929</v>
      </c>
      <c r="J1087" s="12" t="s">
        <v>588</v>
      </c>
      <c r="K1087" s="10" t="s">
        <v>589</v>
      </c>
      <c r="L1087" s="37" t="s">
        <v>2414</v>
      </c>
      <c r="M1087" s="36" t="s">
        <v>2412</v>
      </c>
      <c r="N1087" s="13" t="s">
        <v>2432</v>
      </c>
      <c r="O1087" s="59">
        <v>6.0301369863013701</v>
      </c>
      <c r="P1087" s="57" t="s">
        <v>2948</v>
      </c>
      <c r="Q1087" t="s">
        <v>2960</v>
      </c>
      <c r="R1087">
        <v>2</v>
      </c>
    </row>
    <row r="1088" spans="1:18" ht="19.149999999999999" customHeight="1" x14ac:dyDescent="0.25">
      <c r="A1088" s="10">
        <v>1087</v>
      </c>
      <c r="B1088" s="10" t="s">
        <v>842</v>
      </c>
      <c r="C1088" s="10" t="s">
        <v>1610</v>
      </c>
      <c r="D1088" s="10" t="s">
        <v>820</v>
      </c>
      <c r="E1088" s="10" t="s">
        <v>13</v>
      </c>
      <c r="F1088" s="10" t="s">
        <v>437</v>
      </c>
      <c r="G1088" s="11" t="s">
        <v>219</v>
      </c>
      <c r="H1088" s="11">
        <v>40743</v>
      </c>
      <c r="I1088" s="50" t="s">
        <v>2929</v>
      </c>
      <c r="J1088" s="12" t="s">
        <v>588</v>
      </c>
      <c r="K1088" s="10" t="s">
        <v>437</v>
      </c>
      <c r="L1088" s="37" t="s">
        <v>2414</v>
      </c>
      <c r="M1088" s="36" t="s">
        <v>2412</v>
      </c>
      <c r="N1088" s="13" t="s">
        <v>2432</v>
      </c>
      <c r="O1088" s="59">
        <v>6.0301369863013701</v>
      </c>
      <c r="P1088" s="57" t="s">
        <v>2948</v>
      </c>
      <c r="Q1088" t="s">
        <v>2960</v>
      </c>
      <c r="R1088">
        <v>2</v>
      </c>
    </row>
    <row r="1089" spans="1:18" ht="19.149999999999999" customHeight="1" x14ac:dyDescent="0.25">
      <c r="A1089" s="10">
        <v>1088</v>
      </c>
      <c r="B1089" s="10" t="s">
        <v>842</v>
      </c>
      <c r="C1089" s="10" t="s">
        <v>1610</v>
      </c>
      <c r="D1089" s="10" t="s">
        <v>820</v>
      </c>
      <c r="E1089" s="10" t="s">
        <v>13</v>
      </c>
      <c r="F1089" s="10" t="s">
        <v>249</v>
      </c>
      <c r="G1089" s="11" t="s">
        <v>219</v>
      </c>
      <c r="H1089" s="11">
        <v>40743</v>
      </c>
      <c r="I1089" s="50" t="s">
        <v>2929</v>
      </c>
      <c r="J1089" s="12" t="s">
        <v>588</v>
      </c>
      <c r="K1089" s="10" t="s">
        <v>249</v>
      </c>
      <c r="L1089" s="37" t="s">
        <v>2414</v>
      </c>
      <c r="M1089" s="36" t="s">
        <v>2412</v>
      </c>
      <c r="N1089" s="13" t="s">
        <v>2432</v>
      </c>
      <c r="O1089" s="59">
        <v>6.0301369863013701</v>
      </c>
      <c r="P1089" s="57" t="s">
        <v>2948</v>
      </c>
      <c r="Q1089" t="s">
        <v>2960</v>
      </c>
      <c r="R1089">
        <v>2</v>
      </c>
    </row>
    <row r="1090" spans="1:18" ht="19.149999999999999" customHeight="1" x14ac:dyDescent="0.25">
      <c r="A1090" s="10">
        <v>1089</v>
      </c>
      <c r="B1090" s="10" t="s">
        <v>842</v>
      </c>
      <c r="C1090" s="10" t="s">
        <v>1610</v>
      </c>
      <c r="D1090" s="10" t="s">
        <v>820</v>
      </c>
      <c r="E1090" s="10" t="s">
        <v>13</v>
      </c>
      <c r="F1090" s="10" t="s">
        <v>589</v>
      </c>
      <c r="G1090" s="11" t="s">
        <v>219</v>
      </c>
      <c r="H1090" s="11">
        <v>40743</v>
      </c>
      <c r="I1090" s="50" t="s">
        <v>2929</v>
      </c>
      <c r="J1090" s="12" t="s">
        <v>588</v>
      </c>
      <c r="K1090" s="10" t="s">
        <v>589</v>
      </c>
      <c r="L1090" s="37" t="s">
        <v>2414</v>
      </c>
      <c r="M1090" s="36" t="s">
        <v>2412</v>
      </c>
      <c r="N1090" s="13" t="s">
        <v>2432</v>
      </c>
      <c r="O1090" s="59">
        <v>6.0301369863013701</v>
      </c>
      <c r="P1090" s="57" t="s">
        <v>2948</v>
      </c>
      <c r="Q1090" t="s">
        <v>2960</v>
      </c>
      <c r="R1090">
        <v>2</v>
      </c>
    </row>
    <row r="1091" spans="1:18" ht="19.149999999999999" customHeight="1" x14ac:dyDescent="0.25">
      <c r="A1091" s="10">
        <v>1090</v>
      </c>
      <c r="B1091" s="10" t="s">
        <v>842</v>
      </c>
      <c r="C1091" s="10" t="s">
        <v>1610</v>
      </c>
      <c r="D1091" s="10" t="s">
        <v>820</v>
      </c>
      <c r="E1091" s="10" t="s">
        <v>13</v>
      </c>
      <c r="F1091" s="10" t="s">
        <v>437</v>
      </c>
      <c r="G1091" s="11" t="s">
        <v>219</v>
      </c>
      <c r="H1091" s="11">
        <v>40743</v>
      </c>
      <c r="I1091" s="50" t="s">
        <v>2929</v>
      </c>
      <c r="J1091" s="12" t="s">
        <v>588</v>
      </c>
      <c r="K1091" s="10" t="s">
        <v>437</v>
      </c>
      <c r="L1091" s="37" t="s">
        <v>2414</v>
      </c>
      <c r="M1091" s="36" t="s">
        <v>2412</v>
      </c>
      <c r="N1091" s="13" t="s">
        <v>2432</v>
      </c>
      <c r="O1091" s="59">
        <v>6.0301369863013701</v>
      </c>
      <c r="P1091" s="57" t="s">
        <v>2948</v>
      </c>
      <c r="Q1091" t="s">
        <v>2960</v>
      </c>
      <c r="R1091">
        <v>2</v>
      </c>
    </row>
    <row r="1092" spans="1:18" ht="19.149999999999999" customHeight="1" x14ac:dyDescent="0.25">
      <c r="A1092" s="10">
        <v>1091</v>
      </c>
      <c r="B1092" s="10" t="s">
        <v>842</v>
      </c>
      <c r="C1092" s="10" t="s">
        <v>1610</v>
      </c>
      <c r="D1092" s="10" t="s">
        <v>820</v>
      </c>
      <c r="E1092" s="10" t="s">
        <v>13</v>
      </c>
      <c r="F1092" s="10" t="s">
        <v>589</v>
      </c>
      <c r="G1092" s="11" t="s">
        <v>219</v>
      </c>
      <c r="H1092" s="11">
        <v>40743</v>
      </c>
      <c r="I1092" s="50" t="s">
        <v>2929</v>
      </c>
      <c r="J1092" s="12" t="s">
        <v>588</v>
      </c>
      <c r="K1092" s="10" t="s">
        <v>589</v>
      </c>
      <c r="L1092" s="37" t="s">
        <v>2414</v>
      </c>
      <c r="M1092" s="36" t="s">
        <v>2412</v>
      </c>
      <c r="N1092" s="13" t="s">
        <v>2432</v>
      </c>
      <c r="O1092" s="59">
        <v>6.0301369863013701</v>
      </c>
      <c r="P1092" s="57" t="s">
        <v>2948</v>
      </c>
      <c r="Q1092" t="s">
        <v>2960</v>
      </c>
      <c r="R1092">
        <v>2</v>
      </c>
    </row>
    <row r="1093" spans="1:18" ht="19.149999999999999" customHeight="1" x14ac:dyDescent="0.25">
      <c r="A1093" s="10">
        <v>1092</v>
      </c>
      <c r="B1093" s="10" t="s">
        <v>1531</v>
      </c>
      <c r="C1093" s="10" t="s">
        <v>1532</v>
      </c>
      <c r="D1093" s="10" t="s">
        <v>1533</v>
      </c>
      <c r="E1093" s="10" t="s">
        <v>13</v>
      </c>
      <c r="F1093" s="10" t="s">
        <v>1056</v>
      </c>
      <c r="G1093" s="11" t="s">
        <v>1611</v>
      </c>
      <c r="H1093" s="11">
        <v>42530</v>
      </c>
      <c r="I1093" s="50" t="s">
        <v>2929</v>
      </c>
      <c r="J1093" s="12" t="s">
        <v>588</v>
      </c>
      <c r="K1093" s="10" t="s">
        <v>1056</v>
      </c>
      <c r="L1093" s="15" t="s">
        <v>2773</v>
      </c>
      <c r="M1093" s="36" t="s">
        <v>2553</v>
      </c>
      <c r="N1093" s="13" t="s">
        <v>2427</v>
      </c>
      <c r="O1093" s="59">
        <v>1.1342465753424658</v>
      </c>
      <c r="P1093" s="57" t="s">
        <v>2947</v>
      </c>
      <c r="Q1093" t="s">
        <v>2960</v>
      </c>
      <c r="R1093">
        <v>2</v>
      </c>
    </row>
    <row r="1094" spans="1:18" ht="19.149999999999999" customHeight="1" x14ac:dyDescent="0.25">
      <c r="A1094" s="10">
        <v>1093</v>
      </c>
      <c r="B1094" s="10" t="s">
        <v>1531</v>
      </c>
      <c r="C1094" s="10" t="s">
        <v>1532</v>
      </c>
      <c r="D1094" s="10" t="s">
        <v>1533</v>
      </c>
      <c r="E1094" s="10" t="s">
        <v>13</v>
      </c>
      <c r="F1094" s="10" t="s">
        <v>82</v>
      </c>
      <c r="G1094" s="11" t="s">
        <v>426</v>
      </c>
      <c r="H1094" s="11">
        <v>42516</v>
      </c>
      <c r="I1094" s="50" t="s">
        <v>2929</v>
      </c>
      <c r="J1094" s="12" t="s">
        <v>588</v>
      </c>
      <c r="K1094" s="10" t="s">
        <v>82</v>
      </c>
      <c r="L1094" s="15" t="s">
        <v>2773</v>
      </c>
      <c r="M1094" s="36" t="s">
        <v>2553</v>
      </c>
      <c r="N1094" s="13" t="s">
        <v>2427</v>
      </c>
      <c r="O1094" s="59">
        <v>1.1726027397260275</v>
      </c>
      <c r="P1094" s="57" t="s">
        <v>2947</v>
      </c>
      <c r="Q1094" t="s">
        <v>2960</v>
      </c>
      <c r="R1094">
        <v>2</v>
      </c>
    </row>
    <row r="1095" spans="1:18" ht="19.149999999999999" customHeight="1" x14ac:dyDescent="0.25">
      <c r="A1095" s="10">
        <v>1094</v>
      </c>
      <c r="B1095" s="10" t="s">
        <v>1531</v>
      </c>
      <c r="C1095" s="10" t="s">
        <v>1532</v>
      </c>
      <c r="D1095" s="10" t="s">
        <v>1533</v>
      </c>
      <c r="E1095" s="10" t="s">
        <v>13</v>
      </c>
      <c r="F1095" s="10" t="s">
        <v>82</v>
      </c>
      <c r="G1095" s="11" t="s">
        <v>426</v>
      </c>
      <c r="H1095" s="11">
        <v>42516</v>
      </c>
      <c r="I1095" s="50" t="s">
        <v>2929</v>
      </c>
      <c r="J1095" s="12" t="s">
        <v>588</v>
      </c>
      <c r="K1095" s="10" t="s">
        <v>82</v>
      </c>
      <c r="L1095" s="15" t="s">
        <v>2773</v>
      </c>
      <c r="M1095" s="36" t="s">
        <v>2553</v>
      </c>
      <c r="N1095" s="13" t="s">
        <v>2427</v>
      </c>
      <c r="O1095" s="59">
        <v>1.1726027397260275</v>
      </c>
      <c r="P1095" s="57" t="s">
        <v>2947</v>
      </c>
      <c r="Q1095" t="s">
        <v>2960</v>
      </c>
      <c r="R1095">
        <v>2</v>
      </c>
    </row>
    <row r="1096" spans="1:18" ht="19.149999999999999" customHeight="1" x14ac:dyDescent="0.25">
      <c r="A1096" s="10">
        <v>1095</v>
      </c>
      <c r="B1096" s="10" t="s">
        <v>1531</v>
      </c>
      <c r="C1096" s="10" t="s">
        <v>1532</v>
      </c>
      <c r="D1096" s="10" t="s">
        <v>1533</v>
      </c>
      <c r="E1096" s="10" t="s">
        <v>13</v>
      </c>
      <c r="F1096" s="10" t="s">
        <v>82</v>
      </c>
      <c r="G1096" s="11" t="s">
        <v>1612</v>
      </c>
      <c r="H1096" s="11">
        <v>42516</v>
      </c>
      <c r="I1096" s="47" t="s">
        <v>2928</v>
      </c>
      <c r="J1096" s="12" t="s">
        <v>1159</v>
      </c>
      <c r="K1096" s="10" t="s">
        <v>82</v>
      </c>
      <c r="L1096" s="15" t="s">
        <v>2773</v>
      </c>
      <c r="M1096" s="36" t="s">
        <v>2553</v>
      </c>
      <c r="N1096" s="13" t="s">
        <v>2427</v>
      </c>
      <c r="O1096" s="59">
        <v>1.1726027397260275</v>
      </c>
      <c r="P1096" s="57" t="s">
        <v>2946</v>
      </c>
      <c r="Q1096" t="s">
        <v>2960</v>
      </c>
      <c r="R1096">
        <v>2</v>
      </c>
    </row>
    <row r="1097" spans="1:18" ht="19.149999999999999" customHeight="1" x14ac:dyDescent="0.25">
      <c r="A1097" s="10">
        <v>1096</v>
      </c>
      <c r="B1097" s="10" t="s">
        <v>1531</v>
      </c>
      <c r="C1097" s="10" t="s">
        <v>1532</v>
      </c>
      <c r="D1097" s="10" t="s">
        <v>1533</v>
      </c>
      <c r="E1097" s="10" t="s">
        <v>13</v>
      </c>
      <c r="F1097" s="10" t="s">
        <v>82</v>
      </c>
      <c r="G1097" s="11" t="s">
        <v>1612</v>
      </c>
      <c r="H1097" s="11">
        <v>42516</v>
      </c>
      <c r="I1097" s="47" t="s">
        <v>2928</v>
      </c>
      <c r="J1097" s="12" t="s">
        <v>1159</v>
      </c>
      <c r="K1097" s="10" t="s">
        <v>82</v>
      </c>
      <c r="L1097" s="15" t="s">
        <v>2773</v>
      </c>
      <c r="M1097" s="36" t="s">
        <v>2553</v>
      </c>
      <c r="N1097" s="13" t="s">
        <v>2427</v>
      </c>
      <c r="O1097" s="59">
        <v>1.1726027397260275</v>
      </c>
      <c r="P1097" s="57" t="s">
        <v>2946</v>
      </c>
      <c r="Q1097" t="s">
        <v>2960</v>
      </c>
      <c r="R1097">
        <v>2</v>
      </c>
    </row>
    <row r="1098" spans="1:18" ht="19.149999999999999" customHeight="1" x14ac:dyDescent="0.25">
      <c r="A1098" s="10">
        <v>1097</v>
      </c>
      <c r="B1098" s="10" t="s">
        <v>1531</v>
      </c>
      <c r="C1098" s="10" t="s">
        <v>1532</v>
      </c>
      <c r="D1098" s="10" t="s">
        <v>1533</v>
      </c>
      <c r="E1098" s="10" t="s">
        <v>13</v>
      </c>
      <c r="F1098" s="10" t="s">
        <v>82</v>
      </c>
      <c r="G1098" s="11" t="s">
        <v>1612</v>
      </c>
      <c r="H1098" s="11">
        <v>42516</v>
      </c>
      <c r="I1098" s="47" t="s">
        <v>2928</v>
      </c>
      <c r="J1098" s="12" t="s">
        <v>1159</v>
      </c>
      <c r="K1098" s="10" t="s">
        <v>82</v>
      </c>
      <c r="L1098" s="15" t="s">
        <v>2773</v>
      </c>
      <c r="M1098" s="36" t="s">
        <v>2553</v>
      </c>
      <c r="N1098" s="13" t="s">
        <v>2427</v>
      </c>
      <c r="O1098" s="59">
        <v>1.1726027397260275</v>
      </c>
      <c r="P1098" s="57" t="s">
        <v>2946</v>
      </c>
      <c r="Q1098" t="s">
        <v>2960</v>
      </c>
      <c r="R1098">
        <v>2</v>
      </c>
    </row>
    <row r="1099" spans="1:18" ht="19.149999999999999" customHeight="1" x14ac:dyDescent="0.25">
      <c r="A1099" s="10">
        <v>1098</v>
      </c>
      <c r="B1099" s="10" t="s">
        <v>1531</v>
      </c>
      <c r="C1099" s="10" t="s">
        <v>1532</v>
      </c>
      <c r="D1099" s="10" t="s">
        <v>1533</v>
      </c>
      <c r="E1099" s="10" t="s">
        <v>13</v>
      </c>
      <c r="F1099" s="10" t="s">
        <v>82</v>
      </c>
      <c r="G1099" s="11" t="s">
        <v>1612</v>
      </c>
      <c r="H1099" s="11">
        <v>42516</v>
      </c>
      <c r="I1099" s="47" t="s">
        <v>2928</v>
      </c>
      <c r="J1099" s="12" t="s">
        <v>1159</v>
      </c>
      <c r="K1099" s="10" t="s">
        <v>82</v>
      </c>
      <c r="L1099" s="15" t="s">
        <v>2773</v>
      </c>
      <c r="M1099" s="36" t="s">
        <v>2553</v>
      </c>
      <c r="N1099" s="13" t="s">
        <v>2427</v>
      </c>
      <c r="O1099" s="59">
        <v>1.1726027397260275</v>
      </c>
      <c r="P1099" s="57" t="s">
        <v>2946</v>
      </c>
      <c r="Q1099" t="s">
        <v>2960</v>
      </c>
      <c r="R1099">
        <v>2</v>
      </c>
    </row>
    <row r="1100" spans="1:18" ht="19.149999999999999" customHeight="1" x14ac:dyDescent="0.25">
      <c r="A1100" s="10">
        <v>1099</v>
      </c>
      <c r="B1100" s="10" t="s">
        <v>1531</v>
      </c>
      <c r="C1100" s="10" t="s">
        <v>1532</v>
      </c>
      <c r="D1100" s="10" t="s">
        <v>1533</v>
      </c>
      <c r="E1100" s="10" t="s">
        <v>13</v>
      </c>
      <c r="F1100" s="10" t="s">
        <v>249</v>
      </c>
      <c r="G1100" s="11" t="s">
        <v>1612</v>
      </c>
      <c r="H1100" s="11">
        <v>42465</v>
      </c>
      <c r="I1100" s="47" t="s">
        <v>2928</v>
      </c>
      <c r="J1100" s="12" t="s">
        <v>1159</v>
      </c>
      <c r="K1100" s="10" t="s">
        <v>249</v>
      </c>
      <c r="L1100" s="15" t="s">
        <v>2773</v>
      </c>
      <c r="M1100" s="36" t="s">
        <v>2553</v>
      </c>
      <c r="N1100" s="13" t="s">
        <v>2427</v>
      </c>
      <c r="O1100" s="59">
        <v>1.3123287671232877</v>
      </c>
      <c r="P1100" s="57" t="s">
        <v>2946</v>
      </c>
      <c r="Q1100" t="s">
        <v>2960</v>
      </c>
      <c r="R1100">
        <v>2</v>
      </c>
    </row>
    <row r="1101" spans="1:18" ht="19.149999999999999" customHeight="1" x14ac:dyDescent="0.25">
      <c r="A1101" s="10">
        <v>1100</v>
      </c>
      <c r="B1101" s="10" t="s">
        <v>1531</v>
      </c>
      <c r="C1101" s="10" t="s">
        <v>1532</v>
      </c>
      <c r="D1101" s="10" t="s">
        <v>1533</v>
      </c>
      <c r="E1101" s="10" t="s">
        <v>13</v>
      </c>
      <c r="F1101" s="10" t="s">
        <v>249</v>
      </c>
      <c r="G1101" s="11" t="s">
        <v>1612</v>
      </c>
      <c r="H1101" s="11">
        <v>42465</v>
      </c>
      <c r="I1101" s="47" t="s">
        <v>2928</v>
      </c>
      <c r="J1101" s="12" t="s">
        <v>1159</v>
      </c>
      <c r="K1101" s="10" t="s">
        <v>249</v>
      </c>
      <c r="L1101" s="15" t="s">
        <v>2773</v>
      </c>
      <c r="M1101" s="36" t="s">
        <v>2553</v>
      </c>
      <c r="N1101" s="13" t="s">
        <v>2427</v>
      </c>
      <c r="O1101" s="59">
        <v>1.3123287671232877</v>
      </c>
      <c r="P1101" s="57" t="s">
        <v>2946</v>
      </c>
      <c r="Q1101" t="s">
        <v>2960</v>
      </c>
      <c r="R1101">
        <v>2</v>
      </c>
    </row>
    <row r="1102" spans="1:18" ht="19.149999999999999" customHeight="1" x14ac:dyDescent="0.25">
      <c r="A1102" s="10">
        <v>1101</v>
      </c>
      <c r="B1102" s="10" t="s">
        <v>1531</v>
      </c>
      <c r="C1102" s="10" t="s">
        <v>1532</v>
      </c>
      <c r="D1102" s="10" t="s">
        <v>1533</v>
      </c>
      <c r="E1102" s="10" t="s">
        <v>13</v>
      </c>
      <c r="F1102" s="10" t="s">
        <v>249</v>
      </c>
      <c r="G1102" s="11" t="s">
        <v>1612</v>
      </c>
      <c r="H1102" s="11">
        <v>42465</v>
      </c>
      <c r="I1102" s="47" t="s">
        <v>2928</v>
      </c>
      <c r="J1102" s="12" t="s">
        <v>1159</v>
      </c>
      <c r="K1102" s="10" t="s">
        <v>249</v>
      </c>
      <c r="L1102" s="15" t="s">
        <v>2773</v>
      </c>
      <c r="M1102" s="36" t="s">
        <v>2553</v>
      </c>
      <c r="N1102" s="13" t="s">
        <v>2427</v>
      </c>
      <c r="O1102" s="59">
        <v>1.3123287671232877</v>
      </c>
      <c r="P1102" s="57" t="s">
        <v>2946</v>
      </c>
      <c r="Q1102" t="s">
        <v>2960</v>
      </c>
      <c r="R1102">
        <v>2</v>
      </c>
    </row>
    <row r="1103" spans="1:18" ht="19.149999999999999" customHeight="1" x14ac:dyDescent="0.25">
      <c r="A1103" s="10">
        <v>1102</v>
      </c>
      <c r="B1103" s="10" t="s">
        <v>1531</v>
      </c>
      <c r="C1103" s="10" t="s">
        <v>1532</v>
      </c>
      <c r="D1103" s="10" t="s">
        <v>1533</v>
      </c>
      <c r="E1103" s="10" t="s">
        <v>13</v>
      </c>
      <c r="F1103" s="10" t="s">
        <v>249</v>
      </c>
      <c r="G1103" s="11" t="s">
        <v>1612</v>
      </c>
      <c r="H1103" s="11">
        <v>42465</v>
      </c>
      <c r="I1103" s="47" t="s">
        <v>2928</v>
      </c>
      <c r="J1103" s="12" t="s">
        <v>1159</v>
      </c>
      <c r="K1103" s="10" t="s">
        <v>249</v>
      </c>
      <c r="L1103" s="15" t="s">
        <v>2773</v>
      </c>
      <c r="M1103" s="36" t="s">
        <v>2553</v>
      </c>
      <c r="N1103" s="13" t="s">
        <v>2427</v>
      </c>
      <c r="O1103" s="59">
        <v>1.3123287671232877</v>
      </c>
      <c r="P1103" s="57" t="s">
        <v>2946</v>
      </c>
      <c r="Q1103" t="s">
        <v>2960</v>
      </c>
      <c r="R1103">
        <v>2</v>
      </c>
    </row>
    <row r="1104" spans="1:18" ht="19.149999999999999" customHeight="1" x14ac:dyDescent="0.25">
      <c r="A1104" s="10">
        <v>1103</v>
      </c>
      <c r="B1104" s="10" t="s">
        <v>1531</v>
      </c>
      <c r="C1104" s="10" t="s">
        <v>1532</v>
      </c>
      <c r="D1104" s="10" t="s">
        <v>1533</v>
      </c>
      <c r="E1104" s="10" t="s">
        <v>13</v>
      </c>
      <c r="F1104" s="10" t="s">
        <v>249</v>
      </c>
      <c r="G1104" s="11" t="s">
        <v>1612</v>
      </c>
      <c r="H1104" s="11">
        <v>42465</v>
      </c>
      <c r="I1104" s="47" t="s">
        <v>2928</v>
      </c>
      <c r="J1104" s="12" t="s">
        <v>1159</v>
      </c>
      <c r="K1104" s="10" t="s">
        <v>249</v>
      </c>
      <c r="L1104" s="15" t="s">
        <v>2773</v>
      </c>
      <c r="M1104" s="36" t="s">
        <v>2553</v>
      </c>
      <c r="N1104" s="13" t="s">
        <v>2427</v>
      </c>
      <c r="O1104" s="59">
        <v>1.3123287671232877</v>
      </c>
      <c r="P1104" s="57" t="s">
        <v>2946</v>
      </c>
      <c r="Q1104" t="s">
        <v>2960</v>
      </c>
      <c r="R1104">
        <v>2</v>
      </c>
    </row>
    <row r="1105" spans="1:18" ht="19.149999999999999" customHeight="1" x14ac:dyDescent="0.25">
      <c r="A1105" s="10">
        <v>1104</v>
      </c>
      <c r="B1105" s="10" t="s">
        <v>1531</v>
      </c>
      <c r="C1105" s="10" t="s">
        <v>1532</v>
      </c>
      <c r="D1105" s="10" t="s">
        <v>1533</v>
      </c>
      <c r="E1105" s="10" t="s">
        <v>13</v>
      </c>
      <c r="F1105" s="10" t="s">
        <v>249</v>
      </c>
      <c r="G1105" s="11" t="s">
        <v>1612</v>
      </c>
      <c r="H1105" s="11">
        <v>42465</v>
      </c>
      <c r="I1105" s="47" t="s">
        <v>2928</v>
      </c>
      <c r="J1105" s="12" t="s">
        <v>1159</v>
      </c>
      <c r="K1105" s="10" t="s">
        <v>249</v>
      </c>
      <c r="L1105" s="15" t="s">
        <v>2773</v>
      </c>
      <c r="M1105" s="36" t="s">
        <v>2553</v>
      </c>
      <c r="N1105" s="13" t="s">
        <v>2427</v>
      </c>
      <c r="O1105" s="59">
        <v>1.3123287671232877</v>
      </c>
      <c r="P1105" s="57" t="s">
        <v>2946</v>
      </c>
      <c r="Q1105" t="s">
        <v>2960</v>
      </c>
      <c r="R1105">
        <v>2</v>
      </c>
    </row>
    <row r="1106" spans="1:18" ht="19.149999999999999" customHeight="1" x14ac:dyDescent="0.25">
      <c r="A1106" s="10">
        <v>1105</v>
      </c>
      <c r="B1106" s="10" t="s">
        <v>1531</v>
      </c>
      <c r="C1106" s="10" t="s">
        <v>1532</v>
      </c>
      <c r="D1106" s="10" t="s">
        <v>1533</v>
      </c>
      <c r="E1106" s="10" t="s">
        <v>13</v>
      </c>
      <c r="F1106" s="10" t="s">
        <v>1274</v>
      </c>
      <c r="G1106" s="11" t="s">
        <v>1612</v>
      </c>
      <c r="H1106" s="11">
        <v>42465</v>
      </c>
      <c r="I1106" s="47" t="s">
        <v>2928</v>
      </c>
      <c r="J1106" s="12" t="s">
        <v>1159</v>
      </c>
      <c r="K1106" s="10" t="s">
        <v>1274</v>
      </c>
      <c r="L1106" s="15" t="s">
        <v>2773</v>
      </c>
      <c r="M1106" s="36" t="s">
        <v>2553</v>
      </c>
      <c r="N1106" s="13" t="s">
        <v>2427</v>
      </c>
      <c r="O1106" s="59">
        <v>1.3123287671232877</v>
      </c>
      <c r="P1106" s="57" t="s">
        <v>2946</v>
      </c>
      <c r="Q1106" t="s">
        <v>2960</v>
      </c>
      <c r="R1106">
        <v>2</v>
      </c>
    </row>
    <row r="1107" spans="1:18" ht="19.149999999999999" customHeight="1" x14ac:dyDescent="0.25">
      <c r="A1107" s="10">
        <v>1106</v>
      </c>
      <c r="B1107" s="10" t="s">
        <v>1531</v>
      </c>
      <c r="C1107" s="10" t="s">
        <v>1532</v>
      </c>
      <c r="D1107" s="10" t="s">
        <v>1533</v>
      </c>
      <c r="E1107" s="10" t="s">
        <v>13</v>
      </c>
      <c r="F1107" s="10" t="s">
        <v>1274</v>
      </c>
      <c r="G1107" s="11" t="s">
        <v>1612</v>
      </c>
      <c r="H1107" s="11">
        <v>42465</v>
      </c>
      <c r="I1107" s="47" t="s">
        <v>2928</v>
      </c>
      <c r="J1107" s="12" t="s">
        <v>1159</v>
      </c>
      <c r="K1107" s="10" t="s">
        <v>1274</v>
      </c>
      <c r="L1107" s="15" t="s">
        <v>2773</v>
      </c>
      <c r="M1107" s="36" t="s">
        <v>2553</v>
      </c>
      <c r="N1107" s="13" t="s">
        <v>2427</v>
      </c>
      <c r="O1107" s="59">
        <v>1.3123287671232877</v>
      </c>
      <c r="P1107" s="57" t="s">
        <v>2946</v>
      </c>
      <c r="Q1107" t="s">
        <v>2960</v>
      </c>
      <c r="R1107">
        <v>2</v>
      </c>
    </row>
    <row r="1108" spans="1:18" ht="19.149999999999999" customHeight="1" x14ac:dyDescent="0.25">
      <c r="A1108" s="10">
        <v>1107</v>
      </c>
      <c r="B1108" s="10" t="s">
        <v>1531</v>
      </c>
      <c r="C1108" s="10" t="s">
        <v>1532</v>
      </c>
      <c r="D1108" s="10" t="s">
        <v>1533</v>
      </c>
      <c r="E1108" s="10" t="s">
        <v>13</v>
      </c>
      <c r="F1108" s="10" t="s">
        <v>1274</v>
      </c>
      <c r="G1108" s="11" t="s">
        <v>1612</v>
      </c>
      <c r="H1108" s="11">
        <v>42465</v>
      </c>
      <c r="I1108" s="47" t="s">
        <v>2928</v>
      </c>
      <c r="J1108" s="12" t="s">
        <v>1159</v>
      </c>
      <c r="K1108" s="10" t="s">
        <v>1274</v>
      </c>
      <c r="L1108" s="15" t="s">
        <v>2773</v>
      </c>
      <c r="M1108" s="36" t="s">
        <v>2553</v>
      </c>
      <c r="N1108" s="13" t="s">
        <v>2427</v>
      </c>
      <c r="O1108" s="59">
        <v>1.3123287671232877</v>
      </c>
      <c r="P1108" s="57" t="s">
        <v>2946</v>
      </c>
      <c r="Q1108" t="s">
        <v>2960</v>
      </c>
      <c r="R1108">
        <v>2</v>
      </c>
    </row>
    <row r="1109" spans="1:18" ht="19.149999999999999" customHeight="1" x14ac:dyDescent="0.25">
      <c r="A1109" s="10">
        <v>1108</v>
      </c>
      <c r="B1109" s="10" t="s">
        <v>1531</v>
      </c>
      <c r="C1109" s="10" t="s">
        <v>1532</v>
      </c>
      <c r="D1109" s="10" t="s">
        <v>1533</v>
      </c>
      <c r="E1109" s="10" t="s">
        <v>13</v>
      </c>
      <c r="F1109" s="10" t="s">
        <v>1274</v>
      </c>
      <c r="G1109" s="11" t="s">
        <v>1612</v>
      </c>
      <c r="H1109" s="11">
        <v>42465</v>
      </c>
      <c r="I1109" s="47" t="s">
        <v>2928</v>
      </c>
      <c r="J1109" s="12" t="s">
        <v>1159</v>
      </c>
      <c r="K1109" s="10" t="s">
        <v>1274</v>
      </c>
      <c r="L1109" s="15" t="s">
        <v>2773</v>
      </c>
      <c r="M1109" s="36" t="s">
        <v>2553</v>
      </c>
      <c r="N1109" s="13" t="s">
        <v>2427</v>
      </c>
      <c r="O1109" s="59">
        <v>1.3123287671232877</v>
      </c>
      <c r="P1109" s="57" t="s">
        <v>2946</v>
      </c>
      <c r="Q1109" t="s">
        <v>2960</v>
      </c>
      <c r="R1109">
        <v>2</v>
      </c>
    </row>
    <row r="1110" spans="1:18" ht="19.149999999999999" customHeight="1" x14ac:dyDescent="0.25">
      <c r="A1110" s="10">
        <v>1109</v>
      </c>
      <c r="B1110" s="10" t="s">
        <v>1257</v>
      </c>
      <c r="C1110" s="10" t="s">
        <v>1613</v>
      </c>
      <c r="D1110" s="10" t="s">
        <v>1242</v>
      </c>
      <c r="E1110" s="10" t="s">
        <v>13</v>
      </c>
      <c r="F1110" s="10" t="s">
        <v>237</v>
      </c>
      <c r="G1110" s="11" t="s">
        <v>1544</v>
      </c>
      <c r="H1110" s="11">
        <v>35977</v>
      </c>
      <c r="I1110" s="50" t="s">
        <v>2929</v>
      </c>
      <c r="J1110" s="12" t="s">
        <v>588</v>
      </c>
      <c r="K1110" s="10" t="s">
        <v>237</v>
      </c>
      <c r="L1110" s="15" t="s">
        <v>2449</v>
      </c>
      <c r="M1110" s="40" t="s">
        <v>2904</v>
      </c>
      <c r="N1110" s="13" t="s">
        <v>2427</v>
      </c>
      <c r="O1110" s="59">
        <v>19.087671232876712</v>
      </c>
      <c r="P1110" s="57" t="s">
        <v>2949</v>
      </c>
      <c r="Q1110" t="s">
        <v>2960</v>
      </c>
      <c r="R1110">
        <v>1</v>
      </c>
    </row>
    <row r="1111" spans="1:18" ht="19.149999999999999" customHeight="1" x14ac:dyDescent="0.25">
      <c r="A1111" s="10">
        <v>1110</v>
      </c>
      <c r="B1111" s="32" t="s">
        <v>2729</v>
      </c>
      <c r="C1111" s="10" t="s">
        <v>1614</v>
      </c>
      <c r="D1111" s="10" t="s">
        <v>1212</v>
      </c>
      <c r="E1111" s="10" t="s">
        <v>13</v>
      </c>
      <c r="F1111" s="10" t="s">
        <v>1213</v>
      </c>
      <c r="G1111" s="11" t="s">
        <v>1214</v>
      </c>
      <c r="H1111" s="11">
        <v>41956</v>
      </c>
      <c r="I1111" s="47" t="s">
        <v>2928</v>
      </c>
      <c r="J1111" s="12" t="s">
        <v>1215</v>
      </c>
      <c r="K1111" s="10" t="s">
        <v>1216</v>
      </c>
      <c r="L1111" s="33" t="s">
        <v>2729</v>
      </c>
      <c r="M1111" s="31" t="s">
        <v>2408</v>
      </c>
      <c r="N1111" s="36" t="s">
        <v>2428</v>
      </c>
      <c r="O1111" s="59">
        <v>2.7068493150684931</v>
      </c>
      <c r="P1111" s="57" t="s">
        <v>2947</v>
      </c>
      <c r="Q1111" t="s">
        <v>2968</v>
      </c>
    </row>
    <row r="1112" spans="1:18" ht="19.149999999999999" customHeight="1" x14ac:dyDescent="0.25">
      <c r="A1112" s="10">
        <v>1111</v>
      </c>
      <c r="B1112" s="32" t="s">
        <v>2730</v>
      </c>
      <c r="C1112" s="10" t="s">
        <v>1615</v>
      </c>
      <c r="D1112" s="10" t="s">
        <v>1212</v>
      </c>
      <c r="E1112" s="10" t="s">
        <v>13</v>
      </c>
      <c r="F1112" s="10" t="s">
        <v>1213</v>
      </c>
      <c r="G1112" s="11" t="s">
        <v>1214</v>
      </c>
      <c r="H1112" s="11">
        <v>41956</v>
      </c>
      <c r="I1112" s="47" t="s">
        <v>2928</v>
      </c>
      <c r="J1112" s="12" t="s">
        <v>1215</v>
      </c>
      <c r="K1112" s="10" t="s">
        <v>1216</v>
      </c>
      <c r="L1112" s="15" t="s">
        <v>2731</v>
      </c>
      <c r="M1112" s="31" t="s">
        <v>2405</v>
      </c>
      <c r="N1112" s="36" t="s">
        <v>2428</v>
      </c>
      <c r="O1112" s="59">
        <v>2.7068493150684931</v>
      </c>
      <c r="P1112" s="57" t="s">
        <v>2947</v>
      </c>
      <c r="Q1112" t="s">
        <v>2960</v>
      </c>
      <c r="R1112">
        <v>1</v>
      </c>
    </row>
    <row r="1113" spans="1:18" ht="19.149999999999999" customHeight="1" x14ac:dyDescent="0.25">
      <c r="A1113" s="10">
        <v>1112</v>
      </c>
      <c r="B1113" s="10" t="s">
        <v>1616</v>
      </c>
      <c r="C1113" s="10" t="s">
        <v>1617</v>
      </c>
      <c r="D1113" s="10" t="s">
        <v>1618</v>
      </c>
      <c r="E1113" s="10" t="s">
        <v>13</v>
      </c>
      <c r="F1113" s="10" t="s">
        <v>303</v>
      </c>
      <c r="G1113" s="11" t="s">
        <v>1619</v>
      </c>
      <c r="H1113" s="11">
        <v>41648</v>
      </c>
      <c r="I1113" s="50" t="s">
        <v>2929</v>
      </c>
      <c r="J1113" s="12" t="s">
        <v>588</v>
      </c>
      <c r="K1113" s="10" t="s">
        <v>1620</v>
      </c>
      <c r="L1113" s="15" t="s">
        <v>2531</v>
      </c>
      <c r="M1113" s="13" t="s">
        <v>2476</v>
      </c>
      <c r="N1113" s="13" t="s">
        <v>2427</v>
      </c>
      <c r="O1113" s="59">
        <v>3.5506849315068494</v>
      </c>
      <c r="P1113" s="57" t="s">
        <v>2948</v>
      </c>
      <c r="Q1113" t="s">
        <v>2960</v>
      </c>
      <c r="R1113">
        <v>1</v>
      </c>
    </row>
    <row r="1114" spans="1:18" ht="19.149999999999999" customHeight="1" x14ac:dyDescent="0.25">
      <c r="A1114" s="10">
        <v>1113</v>
      </c>
      <c r="B1114" s="10" t="s">
        <v>1621</v>
      </c>
      <c r="C1114" s="10" t="s">
        <v>278</v>
      </c>
      <c r="D1114" s="10" t="s">
        <v>1114</v>
      </c>
      <c r="E1114" s="10" t="s">
        <v>13</v>
      </c>
      <c r="F1114" s="10" t="s">
        <v>607</v>
      </c>
      <c r="G1114" s="11" t="s">
        <v>152</v>
      </c>
      <c r="H1114" s="11">
        <v>40710</v>
      </c>
      <c r="I1114" s="50" t="s">
        <v>2929</v>
      </c>
      <c r="J1114" s="12" t="s">
        <v>588</v>
      </c>
      <c r="K1114" s="10" t="s">
        <v>607</v>
      </c>
      <c r="L1114" s="15" t="s">
        <v>2470</v>
      </c>
      <c r="M1114" s="36" t="s">
        <v>2408</v>
      </c>
      <c r="N1114" s="36" t="s">
        <v>2428</v>
      </c>
      <c r="O1114" s="59">
        <v>6.1205479452054794</v>
      </c>
      <c r="P1114" s="57" t="s">
        <v>2948</v>
      </c>
      <c r="Q1114" t="s">
        <v>2968</v>
      </c>
    </row>
    <row r="1115" spans="1:18" ht="19.149999999999999" customHeight="1" x14ac:dyDescent="0.25">
      <c r="A1115" s="10">
        <v>1114</v>
      </c>
      <c r="B1115" s="10" t="s">
        <v>1621</v>
      </c>
      <c r="C1115" s="10" t="s">
        <v>278</v>
      </c>
      <c r="D1115" s="10" t="s">
        <v>1114</v>
      </c>
      <c r="E1115" s="10" t="s">
        <v>13</v>
      </c>
      <c r="F1115" s="10" t="s">
        <v>607</v>
      </c>
      <c r="G1115" s="11" t="s">
        <v>152</v>
      </c>
      <c r="H1115" s="11">
        <v>40710</v>
      </c>
      <c r="I1115" s="50" t="s">
        <v>2929</v>
      </c>
      <c r="J1115" s="12" t="s">
        <v>588</v>
      </c>
      <c r="K1115" s="10" t="s">
        <v>607</v>
      </c>
      <c r="L1115" s="15" t="s">
        <v>2470</v>
      </c>
      <c r="M1115" s="36" t="s">
        <v>2408</v>
      </c>
      <c r="N1115" s="36" t="s">
        <v>2428</v>
      </c>
      <c r="O1115" s="59">
        <v>6.1205479452054794</v>
      </c>
      <c r="P1115" s="57" t="s">
        <v>2948</v>
      </c>
      <c r="Q1115" t="s">
        <v>2968</v>
      </c>
    </row>
    <row r="1116" spans="1:18" ht="19.149999999999999" customHeight="1" x14ac:dyDescent="0.25">
      <c r="A1116" s="10">
        <v>1115</v>
      </c>
      <c r="B1116" s="10" t="s">
        <v>1621</v>
      </c>
      <c r="C1116" s="10" t="s">
        <v>278</v>
      </c>
      <c r="D1116" s="10" t="s">
        <v>1114</v>
      </c>
      <c r="E1116" s="10" t="s">
        <v>13</v>
      </c>
      <c r="F1116" s="10" t="s">
        <v>607</v>
      </c>
      <c r="G1116" s="11" t="s">
        <v>152</v>
      </c>
      <c r="H1116" s="11">
        <v>40710</v>
      </c>
      <c r="I1116" s="50" t="s">
        <v>2929</v>
      </c>
      <c r="J1116" s="12" t="s">
        <v>588</v>
      </c>
      <c r="K1116" s="10" t="s">
        <v>607</v>
      </c>
      <c r="L1116" s="15" t="s">
        <v>2470</v>
      </c>
      <c r="M1116" s="36" t="s">
        <v>2408</v>
      </c>
      <c r="N1116" s="36" t="s">
        <v>2428</v>
      </c>
      <c r="O1116" s="59">
        <v>6.1205479452054794</v>
      </c>
      <c r="P1116" s="57" t="s">
        <v>2948</v>
      </c>
      <c r="Q1116" t="s">
        <v>2968</v>
      </c>
    </row>
    <row r="1117" spans="1:18" ht="19.149999999999999" customHeight="1" x14ac:dyDescent="0.25">
      <c r="A1117" s="10">
        <v>1116</v>
      </c>
      <c r="B1117" s="10" t="s">
        <v>1621</v>
      </c>
      <c r="C1117" s="10" t="s">
        <v>278</v>
      </c>
      <c r="D1117" s="10" t="s">
        <v>1114</v>
      </c>
      <c r="E1117" s="10" t="s">
        <v>13</v>
      </c>
      <c r="F1117" s="10" t="s">
        <v>607</v>
      </c>
      <c r="G1117" s="11" t="s">
        <v>152</v>
      </c>
      <c r="H1117" s="11">
        <v>40710</v>
      </c>
      <c r="I1117" s="50" t="s">
        <v>2929</v>
      </c>
      <c r="J1117" s="12" t="s">
        <v>588</v>
      </c>
      <c r="K1117" s="10" t="s">
        <v>607</v>
      </c>
      <c r="L1117" s="15" t="s">
        <v>2470</v>
      </c>
      <c r="M1117" s="36" t="s">
        <v>2408</v>
      </c>
      <c r="N1117" s="36" t="s">
        <v>2428</v>
      </c>
      <c r="O1117" s="59">
        <v>6.1205479452054794</v>
      </c>
      <c r="P1117" s="57" t="s">
        <v>2948</v>
      </c>
      <c r="Q1117" t="s">
        <v>2968</v>
      </c>
    </row>
    <row r="1118" spans="1:18" ht="19.149999999999999" customHeight="1" x14ac:dyDescent="0.25">
      <c r="A1118" s="10">
        <v>1117</v>
      </c>
      <c r="B1118" s="10" t="s">
        <v>842</v>
      </c>
      <c r="C1118" s="10" t="s">
        <v>1479</v>
      </c>
      <c r="D1118" s="10" t="s">
        <v>820</v>
      </c>
      <c r="E1118" s="10" t="s">
        <v>13</v>
      </c>
      <c r="F1118" s="10" t="s">
        <v>96</v>
      </c>
      <c r="G1118" s="11" t="s">
        <v>1622</v>
      </c>
      <c r="H1118" s="11">
        <v>40137</v>
      </c>
      <c r="I1118" s="50" t="s">
        <v>2929</v>
      </c>
      <c r="J1118" s="12" t="s">
        <v>588</v>
      </c>
      <c r="K1118" s="10" t="s">
        <v>96</v>
      </c>
      <c r="L1118" s="37" t="s">
        <v>2414</v>
      </c>
      <c r="M1118" s="36" t="s">
        <v>2412</v>
      </c>
      <c r="N1118" s="13" t="s">
        <v>2432</v>
      </c>
      <c r="O1118" s="59">
        <v>7.6904109589041099</v>
      </c>
      <c r="P1118" s="57" t="s">
        <v>2948</v>
      </c>
      <c r="Q1118" t="s">
        <v>2960</v>
      </c>
      <c r="R1118">
        <v>2</v>
      </c>
    </row>
    <row r="1119" spans="1:18" ht="19.149999999999999" customHeight="1" x14ac:dyDescent="0.25">
      <c r="A1119" s="10">
        <v>1118</v>
      </c>
      <c r="B1119" s="10" t="s">
        <v>842</v>
      </c>
      <c r="C1119" s="10" t="s">
        <v>1479</v>
      </c>
      <c r="D1119" s="10" t="s">
        <v>820</v>
      </c>
      <c r="E1119" s="10" t="s">
        <v>13</v>
      </c>
      <c r="F1119" s="10" t="s">
        <v>96</v>
      </c>
      <c r="G1119" s="11" t="s">
        <v>1622</v>
      </c>
      <c r="H1119" s="11">
        <v>40137</v>
      </c>
      <c r="I1119" s="50" t="s">
        <v>2929</v>
      </c>
      <c r="J1119" s="12" t="s">
        <v>588</v>
      </c>
      <c r="K1119" s="10" t="s">
        <v>96</v>
      </c>
      <c r="L1119" s="37" t="s">
        <v>2414</v>
      </c>
      <c r="M1119" s="36" t="s">
        <v>2412</v>
      </c>
      <c r="N1119" s="13" t="s">
        <v>2432</v>
      </c>
      <c r="O1119" s="59">
        <v>7.6904109589041099</v>
      </c>
      <c r="P1119" s="57" t="s">
        <v>2948</v>
      </c>
      <c r="Q1119" t="s">
        <v>2960</v>
      </c>
      <c r="R1119">
        <v>2</v>
      </c>
    </row>
    <row r="1120" spans="1:18" ht="19.149999999999999" customHeight="1" x14ac:dyDescent="0.25">
      <c r="A1120" s="10">
        <v>1119</v>
      </c>
      <c r="B1120" s="10" t="s">
        <v>842</v>
      </c>
      <c r="C1120" s="10" t="s">
        <v>1479</v>
      </c>
      <c r="D1120" s="10" t="s">
        <v>820</v>
      </c>
      <c r="E1120" s="10" t="s">
        <v>13</v>
      </c>
      <c r="F1120" s="10" t="s">
        <v>1024</v>
      </c>
      <c r="G1120" s="11" t="s">
        <v>1623</v>
      </c>
      <c r="H1120" s="11">
        <v>40073</v>
      </c>
      <c r="I1120" s="50" t="s">
        <v>2929</v>
      </c>
      <c r="J1120" s="12" t="s">
        <v>588</v>
      </c>
      <c r="K1120" s="10" t="s">
        <v>1024</v>
      </c>
      <c r="L1120" s="37" t="s">
        <v>2414</v>
      </c>
      <c r="M1120" s="36" t="s">
        <v>2412</v>
      </c>
      <c r="N1120" s="13" t="s">
        <v>2432</v>
      </c>
      <c r="O1120" s="59">
        <v>7.8657534246575347</v>
      </c>
      <c r="P1120" s="57" t="s">
        <v>2948</v>
      </c>
      <c r="Q1120" t="s">
        <v>2960</v>
      </c>
      <c r="R1120">
        <v>2</v>
      </c>
    </row>
    <row r="1121" spans="1:18" ht="19.149999999999999" customHeight="1" x14ac:dyDescent="0.25">
      <c r="A1121" s="10">
        <v>1120</v>
      </c>
      <c r="B1121" s="10" t="s">
        <v>842</v>
      </c>
      <c r="C1121" s="10" t="s">
        <v>1479</v>
      </c>
      <c r="D1121" s="10" t="s">
        <v>820</v>
      </c>
      <c r="E1121" s="10" t="s">
        <v>13</v>
      </c>
      <c r="F1121" s="10" t="s">
        <v>908</v>
      </c>
      <c r="G1121" s="11" t="s">
        <v>1623</v>
      </c>
      <c r="H1121" s="11">
        <v>40073</v>
      </c>
      <c r="I1121" s="50" t="s">
        <v>2929</v>
      </c>
      <c r="J1121" s="12" t="s">
        <v>588</v>
      </c>
      <c r="K1121" s="10" t="s">
        <v>908</v>
      </c>
      <c r="L1121" s="37" t="s">
        <v>2414</v>
      </c>
      <c r="M1121" s="36" t="s">
        <v>2412</v>
      </c>
      <c r="N1121" s="13" t="s">
        <v>2432</v>
      </c>
      <c r="O1121" s="59">
        <v>7.8657534246575347</v>
      </c>
      <c r="P1121" s="57" t="s">
        <v>2948</v>
      </c>
      <c r="Q1121" t="s">
        <v>2960</v>
      </c>
      <c r="R1121">
        <v>2</v>
      </c>
    </row>
    <row r="1122" spans="1:18" ht="19.149999999999999" customHeight="1" x14ac:dyDescent="0.25">
      <c r="A1122" s="10">
        <v>1121</v>
      </c>
      <c r="B1122" s="10" t="s">
        <v>842</v>
      </c>
      <c r="C1122" s="10" t="s">
        <v>1479</v>
      </c>
      <c r="D1122" s="10" t="s">
        <v>820</v>
      </c>
      <c r="E1122" s="10" t="s">
        <v>13</v>
      </c>
      <c r="F1122" s="10" t="s">
        <v>482</v>
      </c>
      <c r="G1122" s="11" t="s">
        <v>1360</v>
      </c>
      <c r="H1122" s="11">
        <v>39981</v>
      </c>
      <c r="I1122" s="50" t="s">
        <v>2929</v>
      </c>
      <c r="J1122" s="12" t="s">
        <v>588</v>
      </c>
      <c r="K1122" s="10" t="s">
        <v>482</v>
      </c>
      <c r="L1122" s="37" t="s">
        <v>2414</v>
      </c>
      <c r="M1122" s="36" t="s">
        <v>2412</v>
      </c>
      <c r="N1122" s="13" t="s">
        <v>2432</v>
      </c>
      <c r="O1122" s="59">
        <v>8.117808219178082</v>
      </c>
      <c r="P1122" s="57" t="s">
        <v>2949</v>
      </c>
      <c r="Q1122" t="s">
        <v>2960</v>
      </c>
      <c r="R1122">
        <v>2</v>
      </c>
    </row>
    <row r="1123" spans="1:18" ht="19.149999999999999" customHeight="1" x14ac:dyDescent="0.25">
      <c r="A1123" s="10">
        <v>1122</v>
      </c>
      <c r="B1123" s="10" t="s">
        <v>842</v>
      </c>
      <c r="C1123" s="10" t="s">
        <v>1479</v>
      </c>
      <c r="D1123" s="10" t="s">
        <v>820</v>
      </c>
      <c r="E1123" s="10" t="s">
        <v>13</v>
      </c>
      <c r="F1123" s="10" t="s">
        <v>482</v>
      </c>
      <c r="G1123" s="11" t="s">
        <v>1360</v>
      </c>
      <c r="H1123" s="11">
        <v>39981</v>
      </c>
      <c r="I1123" s="50" t="s">
        <v>2929</v>
      </c>
      <c r="J1123" s="12" t="s">
        <v>588</v>
      </c>
      <c r="K1123" s="10" t="s">
        <v>482</v>
      </c>
      <c r="L1123" s="37" t="s">
        <v>2414</v>
      </c>
      <c r="M1123" s="36" t="s">
        <v>2412</v>
      </c>
      <c r="N1123" s="13" t="s">
        <v>2432</v>
      </c>
      <c r="O1123" s="59">
        <v>8.117808219178082</v>
      </c>
      <c r="P1123" s="57" t="s">
        <v>2949</v>
      </c>
      <c r="Q1123" t="s">
        <v>2960</v>
      </c>
      <c r="R1123">
        <v>2</v>
      </c>
    </row>
    <row r="1124" spans="1:18" ht="19.149999999999999" customHeight="1" x14ac:dyDescent="0.25">
      <c r="A1124" s="10">
        <v>1123</v>
      </c>
      <c r="B1124" s="10" t="s">
        <v>842</v>
      </c>
      <c r="C1124" s="10" t="s">
        <v>1479</v>
      </c>
      <c r="D1124" s="10" t="s">
        <v>820</v>
      </c>
      <c r="E1124" s="10" t="s">
        <v>13</v>
      </c>
      <c r="F1124" s="10" t="s">
        <v>1056</v>
      </c>
      <c r="G1124" s="11" t="s">
        <v>1360</v>
      </c>
      <c r="H1124" s="11">
        <v>39981</v>
      </c>
      <c r="I1124" s="50" t="s">
        <v>2929</v>
      </c>
      <c r="J1124" s="12" t="s">
        <v>588</v>
      </c>
      <c r="K1124" s="10" t="s">
        <v>1056</v>
      </c>
      <c r="L1124" s="37" t="s">
        <v>2414</v>
      </c>
      <c r="M1124" s="36" t="s">
        <v>2412</v>
      </c>
      <c r="N1124" s="13" t="s">
        <v>2432</v>
      </c>
      <c r="O1124" s="59">
        <v>8.117808219178082</v>
      </c>
      <c r="P1124" s="57" t="s">
        <v>2949</v>
      </c>
      <c r="Q1124" t="s">
        <v>2960</v>
      </c>
      <c r="R1124">
        <v>2</v>
      </c>
    </row>
    <row r="1125" spans="1:18" ht="19.149999999999999" customHeight="1" x14ac:dyDescent="0.25">
      <c r="A1125" s="10">
        <v>1124</v>
      </c>
      <c r="B1125" s="10" t="s">
        <v>842</v>
      </c>
      <c r="C1125" s="10" t="s">
        <v>1479</v>
      </c>
      <c r="D1125" s="10" t="s">
        <v>820</v>
      </c>
      <c r="E1125" s="10" t="s">
        <v>13</v>
      </c>
      <c r="F1125" s="10" t="s">
        <v>482</v>
      </c>
      <c r="G1125" s="11" t="s">
        <v>1360</v>
      </c>
      <c r="H1125" s="11">
        <v>39981</v>
      </c>
      <c r="I1125" s="50" t="s">
        <v>2929</v>
      </c>
      <c r="J1125" s="12" t="s">
        <v>588</v>
      </c>
      <c r="K1125" s="10" t="s">
        <v>482</v>
      </c>
      <c r="L1125" s="37" t="s">
        <v>2414</v>
      </c>
      <c r="M1125" s="36" t="s">
        <v>2412</v>
      </c>
      <c r="N1125" s="13" t="s">
        <v>2432</v>
      </c>
      <c r="O1125" s="59">
        <v>8.117808219178082</v>
      </c>
      <c r="P1125" s="57" t="s">
        <v>2949</v>
      </c>
      <c r="Q1125" t="s">
        <v>2960</v>
      </c>
      <c r="R1125">
        <v>2</v>
      </c>
    </row>
    <row r="1126" spans="1:18" ht="19.149999999999999" customHeight="1" x14ac:dyDescent="0.25">
      <c r="A1126" s="10">
        <v>1125</v>
      </c>
      <c r="B1126" s="10" t="s">
        <v>842</v>
      </c>
      <c r="C1126" s="10" t="s">
        <v>1479</v>
      </c>
      <c r="D1126" s="10" t="s">
        <v>820</v>
      </c>
      <c r="E1126" s="10" t="s">
        <v>13</v>
      </c>
      <c r="F1126" s="10" t="s">
        <v>268</v>
      </c>
      <c r="G1126" s="11" t="s">
        <v>1092</v>
      </c>
      <c r="H1126" s="11">
        <v>39975</v>
      </c>
      <c r="I1126" s="50" t="s">
        <v>2929</v>
      </c>
      <c r="J1126" s="12" t="s">
        <v>588</v>
      </c>
      <c r="K1126" s="10" t="s">
        <v>268</v>
      </c>
      <c r="L1126" s="37" t="s">
        <v>2414</v>
      </c>
      <c r="M1126" s="36" t="s">
        <v>2412</v>
      </c>
      <c r="N1126" s="13" t="s">
        <v>2432</v>
      </c>
      <c r="O1126" s="59">
        <v>8.1342465753424662</v>
      </c>
      <c r="P1126" s="57" t="s">
        <v>2949</v>
      </c>
      <c r="Q1126" t="s">
        <v>2960</v>
      </c>
      <c r="R1126">
        <v>2</v>
      </c>
    </row>
    <row r="1127" spans="1:18" ht="19.149999999999999" customHeight="1" x14ac:dyDescent="0.25">
      <c r="A1127" s="10">
        <v>1126</v>
      </c>
      <c r="B1127" s="10" t="s">
        <v>842</v>
      </c>
      <c r="C1127" s="10" t="s">
        <v>1479</v>
      </c>
      <c r="D1127" s="10" t="s">
        <v>820</v>
      </c>
      <c r="E1127" s="10" t="s">
        <v>13</v>
      </c>
      <c r="F1127" s="10" t="s">
        <v>268</v>
      </c>
      <c r="G1127" s="11" t="s">
        <v>1092</v>
      </c>
      <c r="H1127" s="11">
        <v>39975</v>
      </c>
      <c r="I1127" s="50" t="s">
        <v>2929</v>
      </c>
      <c r="J1127" s="12" t="s">
        <v>588</v>
      </c>
      <c r="K1127" s="10" t="s">
        <v>268</v>
      </c>
      <c r="L1127" s="37" t="s">
        <v>2414</v>
      </c>
      <c r="M1127" s="36" t="s">
        <v>2412</v>
      </c>
      <c r="N1127" s="13" t="s">
        <v>2432</v>
      </c>
      <c r="O1127" s="59">
        <v>8.1342465753424662</v>
      </c>
      <c r="P1127" s="57" t="s">
        <v>2949</v>
      </c>
      <c r="Q1127" t="s">
        <v>2960</v>
      </c>
      <c r="R1127">
        <v>2</v>
      </c>
    </row>
    <row r="1128" spans="1:18" ht="19.149999999999999" customHeight="1" x14ac:dyDescent="0.25">
      <c r="A1128" s="10">
        <v>1127</v>
      </c>
      <c r="B1128" s="10" t="s">
        <v>842</v>
      </c>
      <c r="C1128" s="10" t="s">
        <v>1479</v>
      </c>
      <c r="D1128" s="10" t="s">
        <v>820</v>
      </c>
      <c r="E1128" s="10" t="s">
        <v>13</v>
      </c>
      <c r="F1128" s="10" t="s">
        <v>1224</v>
      </c>
      <c r="G1128" s="11" t="s">
        <v>1092</v>
      </c>
      <c r="H1128" s="11">
        <v>39975</v>
      </c>
      <c r="I1128" s="50" t="s">
        <v>2929</v>
      </c>
      <c r="J1128" s="12" t="s">
        <v>588</v>
      </c>
      <c r="K1128" s="10" t="s">
        <v>1224</v>
      </c>
      <c r="L1128" s="37" t="s">
        <v>2414</v>
      </c>
      <c r="M1128" s="36" t="s">
        <v>2412</v>
      </c>
      <c r="N1128" s="13" t="s">
        <v>2432</v>
      </c>
      <c r="O1128" s="59">
        <v>8.1342465753424662</v>
      </c>
      <c r="P1128" s="57" t="s">
        <v>2949</v>
      </c>
      <c r="Q1128" t="s">
        <v>2960</v>
      </c>
      <c r="R1128">
        <v>2</v>
      </c>
    </row>
    <row r="1129" spans="1:18" ht="19.149999999999999" customHeight="1" x14ac:dyDescent="0.25">
      <c r="A1129" s="10">
        <v>1128</v>
      </c>
      <c r="B1129" s="10" t="s">
        <v>842</v>
      </c>
      <c r="C1129" s="10" t="s">
        <v>1479</v>
      </c>
      <c r="D1129" s="10" t="s">
        <v>820</v>
      </c>
      <c r="E1129" s="10" t="s">
        <v>13</v>
      </c>
      <c r="F1129" s="10" t="s">
        <v>347</v>
      </c>
      <c r="G1129" s="11" t="s">
        <v>1092</v>
      </c>
      <c r="H1129" s="11">
        <v>39975</v>
      </c>
      <c r="I1129" s="50" t="s">
        <v>2929</v>
      </c>
      <c r="J1129" s="12" t="s">
        <v>588</v>
      </c>
      <c r="K1129" s="10" t="s">
        <v>347</v>
      </c>
      <c r="L1129" s="37" t="s">
        <v>2414</v>
      </c>
      <c r="M1129" s="36" t="s">
        <v>2412</v>
      </c>
      <c r="N1129" s="13" t="s">
        <v>2432</v>
      </c>
      <c r="O1129" s="59">
        <v>8.1342465753424662</v>
      </c>
      <c r="P1129" s="57" t="s">
        <v>2949</v>
      </c>
      <c r="Q1129" t="s">
        <v>2960</v>
      </c>
      <c r="R1129">
        <v>2</v>
      </c>
    </row>
    <row r="1130" spans="1:18" ht="19.149999999999999" customHeight="1" x14ac:dyDescent="0.25">
      <c r="A1130" s="10">
        <v>1129</v>
      </c>
      <c r="B1130" s="10" t="s">
        <v>842</v>
      </c>
      <c r="C1130" s="10" t="s">
        <v>1479</v>
      </c>
      <c r="D1130" s="10" t="s">
        <v>820</v>
      </c>
      <c r="E1130" s="10" t="s">
        <v>13</v>
      </c>
      <c r="F1130" s="10" t="s">
        <v>1134</v>
      </c>
      <c r="G1130" s="11" t="s">
        <v>1092</v>
      </c>
      <c r="H1130" s="11">
        <v>39975</v>
      </c>
      <c r="I1130" s="50" t="s">
        <v>2929</v>
      </c>
      <c r="J1130" s="12" t="s">
        <v>588</v>
      </c>
      <c r="K1130" s="10" t="s">
        <v>1134</v>
      </c>
      <c r="L1130" s="37" t="s">
        <v>2414</v>
      </c>
      <c r="M1130" s="36" t="s">
        <v>2412</v>
      </c>
      <c r="N1130" s="13" t="s">
        <v>2432</v>
      </c>
      <c r="O1130" s="59">
        <v>8.1342465753424662</v>
      </c>
      <c r="P1130" s="57" t="s">
        <v>2949</v>
      </c>
      <c r="Q1130" t="s">
        <v>2960</v>
      </c>
      <c r="R1130">
        <v>2</v>
      </c>
    </row>
    <row r="1131" spans="1:18" ht="19.149999999999999" customHeight="1" x14ac:dyDescent="0.25">
      <c r="A1131" s="10">
        <v>1130</v>
      </c>
      <c r="B1131" s="10" t="s">
        <v>842</v>
      </c>
      <c r="C1131" s="10" t="s">
        <v>1479</v>
      </c>
      <c r="D1131" s="10" t="s">
        <v>820</v>
      </c>
      <c r="E1131" s="10" t="s">
        <v>13</v>
      </c>
      <c r="F1131" s="10" t="s">
        <v>96</v>
      </c>
      <c r="G1131" s="11" t="s">
        <v>1624</v>
      </c>
      <c r="H1131" s="11">
        <v>39954</v>
      </c>
      <c r="I1131" s="50" t="s">
        <v>2929</v>
      </c>
      <c r="J1131" s="12" t="s">
        <v>588</v>
      </c>
      <c r="K1131" s="10" t="s">
        <v>96</v>
      </c>
      <c r="L1131" s="37" t="s">
        <v>2414</v>
      </c>
      <c r="M1131" s="36" t="s">
        <v>2412</v>
      </c>
      <c r="N1131" s="13" t="s">
        <v>2432</v>
      </c>
      <c r="O1131" s="59">
        <v>8.1917808219178081</v>
      </c>
      <c r="P1131" s="57" t="s">
        <v>2949</v>
      </c>
      <c r="Q1131" t="s">
        <v>2960</v>
      </c>
      <c r="R1131">
        <v>2</v>
      </c>
    </row>
    <row r="1132" spans="1:18" ht="19.149999999999999" customHeight="1" x14ac:dyDescent="0.25">
      <c r="A1132" s="10">
        <v>1131</v>
      </c>
      <c r="B1132" s="10" t="s">
        <v>2622</v>
      </c>
      <c r="C1132" s="10" t="s">
        <v>1625</v>
      </c>
      <c r="D1132" s="10" t="s">
        <v>1379</v>
      </c>
      <c r="E1132" s="10" t="s">
        <v>13</v>
      </c>
      <c r="F1132" s="10" t="s">
        <v>78</v>
      </c>
      <c r="G1132" s="11" t="s">
        <v>48</v>
      </c>
      <c r="H1132" s="11">
        <v>40689</v>
      </c>
      <c r="I1132" s="50" t="s">
        <v>2929</v>
      </c>
      <c r="J1132" s="12" t="s">
        <v>588</v>
      </c>
      <c r="K1132" s="10" t="s">
        <v>78</v>
      </c>
      <c r="L1132" s="15" t="s">
        <v>2623</v>
      </c>
      <c r="M1132" s="13" t="s">
        <v>2553</v>
      </c>
      <c r="N1132" s="13" t="s">
        <v>2432</v>
      </c>
      <c r="O1132" s="59">
        <v>6.1780821917808222</v>
      </c>
      <c r="P1132" s="57" t="s">
        <v>2948</v>
      </c>
      <c r="Q1132" t="s">
        <v>2960</v>
      </c>
      <c r="R1132">
        <v>2</v>
      </c>
    </row>
    <row r="1133" spans="1:18" ht="19.149999999999999" customHeight="1" x14ac:dyDescent="0.25">
      <c r="A1133" s="10">
        <v>1132</v>
      </c>
      <c r="B1133" s="38" t="s">
        <v>2622</v>
      </c>
      <c r="C1133" s="10" t="s">
        <v>1625</v>
      </c>
      <c r="D1133" s="10" t="s">
        <v>1379</v>
      </c>
      <c r="E1133" s="10" t="s">
        <v>13</v>
      </c>
      <c r="F1133" s="10" t="s">
        <v>223</v>
      </c>
      <c r="G1133" s="11" t="s">
        <v>48</v>
      </c>
      <c r="H1133" s="11">
        <v>40689</v>
      </c>
      <c r="I1133" s="50" t="s">
        <v>2929</v>
      </c>
      <c r="J1133" s="12" t="s">
        <v>588</v>
      </c>
      <c r="K1133" s="10" t="s">
        <v>1052</v>
      </c>
      <c r="L1133" s="15" t="s">
        <v>1493</v>
      </c>
      <c r="M1133" s="36" t="s">
        <v>2553</v>
      </c>
      <c r="N1133" s="13" t="s">
        <v>2432</v>
      </c>
      <c r="O1133" s="59">
        <v>6.1780821917808222</v>
      </c>
      <c r="P1133" s="57" t="s">
        <v>2948</v>
      </c>
      <c r="Q1133" t="s">
        <v>2960</v>
      </c>
      <c r="R1133">
        <v>2</v>
      </c>
    </row>
    <row r="1134" spans="1:18" ht="19.149999999999999" customHeight="1" x14ac:dyDescent="0.25">
      <c r="A1134" s="10">
        <v>1133</v>
      </c>
      <c r="B1134" s="10" t="s">
        <v>1493</v>
      </c>
      <c r="C1134" s="10" t="s">
        <v>1625</v>
      </c>
      <c r="D1134" s="10" t="s">
        <v>1379</v>
      </c>
      <c r="E1134" s="10" t="s">
        <v>13</v>
      </c>
      <c r="F1134" s="10" t="s">
        <v>223</v>
      </c>
      <c r="G1134" s="11" t="s">
        <v>48</v>
      </c>
      <c r="H1134" s="11">
        <v>40689</v>
      </c>
      <c r="I1134" s="50" t="s">
        <v>2929</v>
      </c>
      <c r="J1134" s="12" t="s">
        <v>588</v>
      </c>
      <c r="K1134" s="10" t="s">
        <v>1052</v>
      </c>
      <c r="L1134" s="15" t="s">
        <v>1493</v>
      </c>
      <c r="M1134" s="36" t="s">
        <v>2553</v>
      </c>
      <c r="N1134" s="13" t="s">
        <v>2432</v>
      </c>
      <c r="O1134" s="59">
        <v>6.1780821917808222</v>
      </c>
      <c r="P1134" s="57" t="s">
        <v>2948</v>
      </c>
      <c r="Q1134" t="s">
        <v>2960</v>
      </c>
      <c r="R1134">
        <v>2</v>
      </c>
    </row>
    <row r="1135" spans="1:18" ht="19.149999999999999" customHeight="1" x14ac:dyDescent="0.25">
      <c r="A1135" s="10">
        <v>1134</v>
      </c>
      <c r="B1135" s="10" t="s">
        <v>1493</v>
      </c>
      <c r="C1135" s="10" t="s">
        <v>1625</v>
      </c>
      <c r="D1135" s="10" t="s">
        <v>1379</v>
      </c>
      <c r="E1135" s="10" t="s">
        <v>13</v>
      </c>
      <c r="F1135" s="10" t="s">
        <v>223</v>
      </c>
      <c r="G1135" s="11" t="s">
        <v>48</v>
      </c>
      <c r="H1135" s="11">
        <v>40689</v>
      </c>
      <c r="I1135" s="50" t="s">
        <v>2929</v>
      </c>
      <c r="J1135" s="12" t="s">
        <v>21</v>
      </c>
      <c r="K1135" s="10" t="s">
        <v>1052</v>
      </c>
      <c r="L1135" s="15" t="s">
        <v>1493</v>
      </c>
      <c r="M1135" s="36" t="s">
        <v>2553</v>
      </c>
      <c r="N1135" s="13" t="s">
        <v>2432</v>
      </c>
      <c r="O1135" s="59">
        <v>6.1780821917808222</v>
      </c>
      <c r="P1135" s="57" t="s">
        <v>2948</v>
      </c>
      <c r="Q1135" t="s">
        <v>2960</v>
      </c>
      <c r="R1135">
        <v>2</v>
      </c>
    </row>
    <row r="1136" spans="1:18" ht="19.149999999999999" customHeight="1" x14ac:dyDescent="0.25">
      <c r="A1136" s="10">
        <v>1135</v>
      </c>
      <c r="B1136" s="10" t="s">
        <v>1493</v>
      </c>
      <c r="C1136" s="10" t="s">
        <v>1625</v>
      </c>
      <c r="D1136" s="10" t="s">
        <v>1379</v>
      </c>
      <c r="E1136" s="10" t="s">
        <v>13</v>
      </c>
      <c r="F1136" s="10" t="s">
        <v>223</v>
      </c>
      <c r="G1136" s="11" t="s">
        <v>48</v>
      </c>
      <c r="H1136" s="11">
        <v>40689</v>
      </c>
      <c r="I1136" s="50" t="s">
        <v>2929</v>
      </c>
      <c r="J1136" s="12" t="s">
        <v>21</v>
      </c>
      <c r="K1136" s="10" t="s">
        <v>1052</v>
      </c>
      <c r="L1136" s="15" t="s">
        <v>1493</v>
      </c>
      <c r="M1136" s="36" t="s">
        <v>2553</v>
      </c>
      <c r="N1136" s="13" t="s">
        <v>2432</v>
      </c>
      <c r="O1136" s="59">
        <v>6.1780821917808222</v>
      </c>
      <c r="P1136" s="57" t="s">
        <v>2948</v>
      </c>
      <c r="Q1136" t="s">
        <v>2960</v>
      </c>
      <c r="R1136">
        <v>2</v>
      </c>
    </row>
    <row r="1137" spans="1:18" ht="19.149999999999999" customHeight="1" x14ac:dyDescent="0.25">
      <c r="A1137" s="10">
        <v>1136</v>
      </c>
      <c r="B1137" s="10" t="s">
        <v>842</v>
      </c>
      <c r="C1137" s="10" t="s">
        <v>1626</v>
      </c>
      <c r="D1137" s="10" t="s">
        <v>820</v>
      </c>
      <c r="E1137" s="10" t="s">
        <v>13</v>
      </c>
      <c r="F1137" s="10" t="s">
        <v>363</v>
      </c>
      <c r="G1137" s="11" t="s">
        <v>1627</v>
      </c>
      <c r="H1137" s="11">
        <v>41761</v>
      </c>
      <c r="I1137" s="47" t="s">
        <v>2928</v>
      </c>
      <c r="J1137" s="12" t="s">
        <v>1628</v>
      </c>
      <c r="K1137" s="10" t="s">
        <v>363</v>
      </c>
      <c r="L1137" s="37" t="s">
        <v>2414</v>
      </c>
      <c r="M1137" s="36" t="s">
        <v>2412</v>
      </c>
      <c r="N1137" s="13" t="s">
        <v>2432</v>
      </c>
      <c r="O1137" s="59">
        <v>3.2410958904109588</v>
      </c>
      <c r="P1137" s="57" t="s">
        <v>2948</v>
      </c>
      <c r="Q1137" t="s">
        <v>2960</v>
      </c>
      <c r="R1137">
        <v>2</v>
      </c>
    </row>
    <row r="1138" spans="1:18" ht="19.149999999999999" customHeight="1" x14ac:dyDescent="0.25">
      <c r="A1138" s="10">
        <v>1137</v>
      </c>
      <c r="B1138" s="10" t="s">
        <v>842</v>
      </c>
      <c r="C1138" s="10" t="s">
        <v>1626</v>
      </c>
      <c r="D1138" s="10" t="s">
        <v>820</v>
      </c>
      <c r="E1138" s="10" t="s">
        <v>13</v>
      </c>
      <c r="F1138" s="10" t="s">
        <v>1056</v>
      </c>
      <c r="G1138" s="11" t="s">
        <v>1627</v>
      </c>
      <c r="H1138" s="11">
        <v>41761</v>
      </c>
      <c r="I1138" s="47" t="s">
        <v>2928</v>
      </c>
      <c r="J1138" s="12" t="s">
        <v>1628</v>
      </c>
      <c r="K1138" s="10" t="s">
        <v>1056</v>
      </c>
      <c r="L1138" s="37" t="s">
        <v>2414</v>
      </c>
      <c r="M1138" s="36" t="s">
        <v>2412</v>
      </c>
      <c r="N1138" s="13" t="s">
        <v>2432</v>
      </c>
      <c r="O1138" s="59">
        <v>3.2410958904109588</v>
      </c>
      <c r="P1138" s="57" t="s">
        <v>2948</v>
      </c>
      <c r="Q1138" t="s">
        <v>2960</v>
      </c>
      <c r="R1138">
        <v>2</v>
      </c>
    </row>
    <row r="1139" spans="1:18" ht="19.149999999999999" customHeight="1" x14ac:dyDescent="0.25">
      <c r="A1139" s="10">
        <v>1138</v>
      </c>
      <c r="B1139" s="10" t="s">
        <v>842</v>
      </c>
      <c r="C1139" s="10" t="s">
        <v>1626</v>
      </c>
      <c r="D1139" s="10" t="s">
        <v>820</v>
      </c>
      <c r="E1139" s="10" t="s">
        <v>13</v>
      </c>
      <c r="F1139" s="10" t="s">
        <v>253</v>
      </c>
      <c r="G1139" s="11" t="s">
        <v>1627</v>
      </c>
      <c r="H1139" s="11">
        <v>41761</v>
      </c>
      <c r="I1139" s="47" t="s">
        <v>2928</v>
      </c>
      <c r="J1139" s="12" t="s">
        <v>1628</v>
      </c>
      <c r="K1139" s="10" t="s">
        <v>253</v>
      </c>
      <c r="L1139" s="37" t="s">
        <v>2414</v>
      </c>
      <c r="M1139" s="36" t="s">
        <v>2412</v>
      </c>
      <c r="N1139" s="13" t="s">
        <v>2432</v>
      </c>
      <c r="O1139" s="59">
        <v>3.2410958904109588</v>
      </c>
      <c r="P1139" s="57" t="s">
        <v>2948</v>
      </c>
      <c r="Q1139" t="s">
        <v>2960</v>
      </c>
      <c r="R1139">
        <v>2</v>
      </c>
    </row>
    <row r="1140" spans="1:18" ht="19.149999999999999" customHeight="1" x14ac:dyDescent="0.25">
      <c r="A1140" s="10">
        <v>1139</v>
      </c>
      <c r="B1140" s="10" t="s">
        <v>842</v>
      </c>
      <c r="C1140" s="10" t="s">
        <v>1626</v>
      </c>
      <c r="D1140" s="10" t="s">
        <v>820</v>
      </c>
      <c r="E1140" s="10" t="s">
        <v>13</v>
      </c>
      <c r="F1140" s="10" t="s">
        <v>1134</v>
      </c>
      <c r="G1140" s="11" t="s">
        <v>1627</v>
      </c>
      <c r="H1140" s="11">
        <v>41761</v>
      </c>
      <c r="I1140" s="47" t="s">
        <v>2928</v>
      </c>
      <c r="J1140" s="12" t="s">
        <v>1628</v>
      </c>
      <c r="K1140" s="10" t="s">
        <v>1134</v>
      </c>
      <c r="L1140" s="37" t="s">
        <v>2414</v>
      </c>
      <c r="M1140" s="36" t="s">
        <v>2412</v>
      </c>
      <c r="N1140" s="13" t="s">
        <v>2432</v>
      </c>
      <c r="O1140" s="59">
        <v>3.2410958904109588</v>
      </c>
      <c r="P1140" s="57" t="s">
        <v>2948</v>
      </c>
      <c r="Q1140" t="s">
        <v>2960</v>
      </c>
      <c r="R1140">
        <v>2</v>
      </c>
    </row>
    <row r="1141" spans="1:18" ht="19.149999999999999" customHeight="1" x14ac:dyDescent="0.25">
      <c r="A1141" s="10">
        <v>1140</v>
      </c>
      <c r="B1141" s="10" t="s">
        <v>842</v>
      </c>
      <c r="C1141" s="10" t="s">
        <v>1626</v>
      </c>
      <c r="D1141" s="10" t="s">
        <v>820</v>
      </c>
      <c r="E1141" s="10" t="s">
        <v>13</v>
      </c>
      <c r="F1141" s="10" t="s">
        <v>1134</v>
      </c>
      <c r="G1141" s="11" t="s">
        <v>1627</v>
      </c>
      <c r="H1141" s="11">
        <v>41761</v>
      </c>
      <c r="I1141" s="47" t="s">
        <v>2928</v>
      </c>
      <c r="J1141" s="12" t="s">
        <v>1629</v>
      </c>
      <c r="K1141" s="10" t="s">
        <v>1134</v>
      </c>
      <c r="L1141" s="37" t="s">
        <v>2414</v>
      </c>
      <c r="M1141" s="36" t="s">
        <v>2412</v>
      </c>
      <c r="N1141" s="13" t="s">
        <v>2432</v>
      </c>
      <c r="O1141" s="59">
        <v>3.2410958904109588</v>
      </c>
      <c r="P1141" s="57" t="s">
        <v>2948</v>
      </c>
      <c r="Q1141" t="s">
        <v>2960</v>
      </c>
      <c r="R1141">
        <v>2</v>
      </c>
    </row>
    <row r="1142" spans="1:18" ht="19.149999999999999" customHeight="1" x14ac:dyDescent="0.25">
      <c r="A1142" s="10">
        <v>1141</v>
      </c>
      <c r="B1142" s="10" t="s">
        <v>842</v>
      </c>
      <c r="C1142" s="10" t="s">
        <v>1626</v>
      </c>
      <c r="D1142" s="10" t="s">
        <v>820</v>
      </c>
      <c r="E1142" s="10" t="s">
        <v>13</v>
      </c>
      <c r="F1142" s="10" t="s">
        <v>268</v>
      </c>
      <c r="G1142" s="11" t="s">
        <v>1627</v>
      </c>
      <c r="H1142" s="11">
        <v>41761</v>
      </c>
      <c r="I1142" s="47" t="s">
        <v>2928</v>
      </c>
      <c r="J1142" s="12" t="s">
        <v>1629</v>
      </c>
      <c r="K1142" s="10" t="s">
        <v>268</v>
      </c>
      <c r="L1142" s="37" t="s">
        <v>2414</v>
      </c>
      <c r="M1142" s="36" t="s">
        <v>2412</v>
      </c>
      <c r="N1142" s="13" t="s">
        <v>2432</v>
      </c>
      <c r="O1142" s="59">
        <v>3.2410958904109588</v>
      </c>
      <c r="P1142" s="57" t="s">
        <v>2948</v>
      </c>
      <c r="Q1142" t="s">
        <v>2960</v>
      </c>
      <c r="R1142">
        <v>2</v>
      </c>
    </row>
    <row r="1143" spans="1:18" ht="19.149999999999999" customHeight="1" x14ac:dyDescent="0.25">
      <c r="A1143" s="10">
        <v>1142</v>
      </c>
      <c r="B1143" s="10" t="s">
        <v>842</v>
      </c>
      <c r="C1143" s="10" t="s">
        <v>1626</v>
      </c>
      <c r="D1143" s="10" t="s">
        <v>820</v>
      </c>
      <c r="E1143" s="10" t="s">
        <v>13</v>
      </c>
      <c r="F1143" s="10" t="s">
        <v>268</v>
      </c>
      <c r="G1143" s="11" t="s">
        <v>1627</v>
      </c>
      <c r="H1143" s="11">
        <v>41761</v>
      </c>
      <c r="I1143" s="47" t="s">
        <v>2928</v>
      </c>
      <c r="J1143" s="12" t="s">
        <v>1629</v>
      </c>
      <c r="K1143" s="10" t="s">
        <v>268</v>
      </c>
      <c r="L1143" s="37" t="s">
        <v>2414</v>
      </c>
      <c r="M1143" s="36" t="s">
        <v>2412</v>
      </c>
      <c r="N1143" s="13" t="s">
        <v>2432</v>
      </c>
      <c r="O1143" s="59">
        <v>3.2410958904109588</v>
      </c>
      <c r="P1143" s="57" t="s">
        <v>2948</v>
      </c>
      <c r="Q1143" t="s">
        <v>2960</v>
      </c>
      <c r="R1143">
        <v>2</v>
      </c>
    </row>
    <row r="1144" spans="1:18" ht="19.149999999999999" customHeight="1" x14ac:dyDescent="0.25">
      <c r="A1144" s="10">
        <v>1143</v>
      </c>
      <c r="B1144" s="10" t="s">
        <v>842</v>
      </c>
      <c r="C1144" s="10" t="s">
        <v>1626</v>
      </c>
      <c r="D1144" s="10" t="s">
        <v>820</v>
      </c>
      <c r="E1144" s="10" t="s">
        <v>13</v>
      </c>
      <c r="F1144" s="10" t="s">
        <v>908</v>
      </c>
      <c r="G1144" s="11" t="s">
        <v>1627</v>
      </c>
      <c r="H1144" s="11">
        <v>41761</v>
      </c>
      <c r="I1144" s="47" t="s">
        <v>2928</v>
      </c>
      <c r="J1144" s="12" t="s">
        <v>1629</v>
      </c>
      <c r="K1144" s="10" t="s">
        <v>908</v>
      </c>
      <c r="L1144" s="37" t="s">
        <v>2414</v>
      </c>
      <c r="M1144" s="36" t="s">
        <v>2412</v>
      </c>
      <c r="N1144" s="13" t="s">
        <v>2432</v>
      </c>
      <c r="O1144" s="59">
        <v>3.2410958904109588</v>
      </c>
      <c r="P1144" s="57" t="s">
        <v>2948</v>
      </c>
      <c r="Q1144" t="s">
        <v>2960</v>
      </c>
      <c r="R1144">
        <v>2</v>
      </c>
    </row>
    <row r="1145" spans="1:18" ht="19.149999999999999" customHeight="1" x14ac:dyDescent="0.25">
      <c r="A1145" s="10">
        <v>1144</v>
      </c>
      <c r="B1145" s="10" t="s">
        <v>842</v>
      </c>
      <c r="C1145" s="10" t="s">
        <v>1626</v>
      </c>
      <c r="D1145" s="10" t="s">
        <v>820</v>
      </c>
      <c r="E1145" s="10" t="s">
        <v>13</v>
      </c>
      <c r="F1145" s="10" t="s">
        <v>864</v>
      </c>
      <c r="G1145" s="11" t="s">
        <v>1627</v>
      </c>
      <c r="H1145" s="11">
        <v>41761</v>
      </c>
      <c r="I1145" s="47" t="s">
        <v>2928</v>
      </c>
      <c r="J1145" s="12" t="s">
        <v>1629</v>
      </c>
      <c r="K1145" s="10" t="s">
        <v>864</v>
      </c>
      <c r="L1145" s="37" t="s">
        <v>2414</v>
      </c>
      <c r="M1145" s="36" t="s">
        <v>2412</v>
      </c>
      <c r="N1145" s="13" t="s">
        <v>2432</v>
      </c>
      <c r="O1145" s="59">
        <v>3.2410958904109588</v>
      </c>
      <c r="P1145" s="57" t="s">
        <v>2948</v>
      </c>
      <c r="Q1145" t="s">
        <v>2960</v>
      </c>
      <c r="R1145">
        <v>2</v>
      </c>
    </row>
    <row r="1146" spans="1:18" ht="19.149999999999999" customHeight="1" x14ac:dyDescent="0.25">
      <c r="A1146" s="10">
        <v>1145</v>
      </c>
      <c r="B1146" s="10" t="s">
        <v>842</v>
      </c>
      <c r="C1146" s="10" t="s">
        <v>1626</v>
      </c>
      <c r="D1146" s="10" t="s">
        <v>820</v>
      </c>
      <c r="E1146" s="10" t="s">
        <v>13</v>
      </c>
      <c r="F1146" s="10" t="s">
        <v>864</v>
      </c>
      <c r="G1146" s="11" t="s">
        <v>1627</v>
      </c>
      <c r="H1146" s="11">
        <v>41761</v>
      </c>
      <c r="I1146" s="47" t="s">
        <v>2928</v>
      </c>
      <c r="J1146" s="12" t="s">
        <v>1629</v>
      </c>
      <c r="K1146" s="10" t="s">
        <v>864</v>
      </c>
      <c r="L1146" s="37" t="s">
        <v>2414</v>
      </c>
      <c r="M1146" s="36" t="s">
        <v>2412</v>
      </c>
      <c r="N1146" s="13" t="s">
        <v>2432</v>
      </c>
      <c r="O1146" s="59">
        <v>3.2410958904109588</v>
      </c>
      <c r="P1146" s="57" t="s">
        <v>2948</v>
      </c>
      <c r="Q1146" t="s">
        <v>2960</v>
      </c>
      <c r="R1146">
        <v>2</v>
      </c>
    </row>
    <row r="1147" spans="1:18" ht="19.149999999999999" customHeight="1" x14ac:dyDescent="0.25">
      <c r="A1147" s="10">
        <v>1146</v>
      </c>
      <c r="B1147" s="10" t="s">
        <v>842</v>
      </c>
      <c r="C1147" s="10" t="s">
        <v>1626</v>
      </c>
      <c r="D1147" s="10" t="s">
        <v>820</v>
      </c>
      <c r="E1147" s="10" t="s">
        <v>13</v>
      </c>
      <c r="F1147" s="10" t="s">
        <v>253</v>
      </c>
      <c r="G1147" s="11" t="s">
        <v>1627</v>
      </c>
      <c r="H1147" s="11">
        <v>41761</v>
      </c>
      <c r="I1147" s="47" t="s">
        <v>2928</v>
      </c>
      <c r="J1147" s="12" t="s">
        <v>1629</v>
      </c>
      <c r="K1147" s="10" t="s">
        <v>253</v>
      </c>
      <c r="L1147" s="37" t="s">
        <v>2414</v>
      </c>
      <c r="M1147" s="36" t="s">
        <v>2412</v>
      </c>
      <c r="N1147" s="13" t="s">
        <v>2432</v>
      </c>
      <c r="O1147" s="59">
        <v>3.2410958904109588</v>
      </c>
      <c r="P1147" s="57" t="s">
        <v>2948</v>
      </c>
      <c r="Q1147" t="s">
        <v>2960</v>
      </c>
      <c r="R1147">
        <v>2</v>
      </c>
    </row>
    <row r="1148" spans="1:18" ht="19.149999999999999" customHeight="1" x14ac:dyDescent="0.25">
      <c r="A1148" s="10">
        <v>1147</v>
      </c>
      <c r="B1148" s="10" t="s">
        <v>842</v>
      </c>
      <c r="C1148" s="10" t="s">
        <v>1626</v>
      </c>
      <c r="D1148" s="10" t="s">
        <v>820</v>
      </c>
      <c r="E1148" s="10" t="s">
        <v>13</v>
      </c>
      <c r="F1148" s="10" t="s">
        <v>437</v>
      </c>
      <c r="G1148" s="11" t="s">
        <v>1627</v>
      </c>
      <c r="H1148" s="11">
        <v>41546</v>
      </c>
      <c r="I1148" s="47" t="s">
        <v>2928</v>
      </c>
      <c r="J1148" s="12" t="s">
        <v>1629</v>
      </c>
      <c r="K1148" s="10" t="s">
        <v>437</v>
      </c>
      <c r="L1148" s="37" t="s">
        <v>2414</v>
      </c>
      <c r="M1148" s="36" t="s">
        <v>2412</v>
      </c>
      <c r="N1148" s="13" t="s">
        <v>2432</v>
      </c>
      <c r="O1148" s="59">
        <v>3.8301369863013699</v>
      </c>
      <c r="P1148" s="57" t="s">
        <v>2948</v>
      </c>
      <c r="Q1148" t="s">
        <v>2960</v>
      </c>
      <c r="R1148">
        <v>2</v>
      </c>
    </row>
    <row r="1149" spans="1:18" ht="19.149999999999999" customHeight="1" x14ac:dyDescent="0.25">
      <c r="A1149" s="10">
        <v>1148</v>
      </c>
      <c r="B1149" s="10" t="s">
        <v>842</v>
      </c>
      <c r="C1149" s="10" t="s">
        <v>1626</v>
      </c>
      <c r="D1149" s="10" t="s">
        <v>820</v>
      </c>
      <c r="E1149" s="10" t="s">
        <v>13</v>
      </c>
      <c r="F1149" s="10" t="s">
        <v>303</v>
      </c>
      <c r="G1149" s="11" t="s">
        <v>1627</v>
      </c>
      <c r="H1149" s="11">
        <v>41613</v>
      </c>
      <c r="I1149" s="47" t="s">
        <v>2928</v>
      </c>
      <c r="J1149" s="12" t="s">
        <v>1628</v>
      </c>
      <c r="K1149" s="10" t="s">
        <v>1620</v>
      </c>
      <c r="L1149" s="15" t="s">
        <v>2414</v>
      </c>
      <c r="M1149" s="13" t="s">
        <v>2535</v>
      </c>
      <c r="N1149" s="13" t="s">
        <v>2427</v>
      </c>
      <c r="O1149" s="59">
        <v>3.6465753424657534</v>
      </c>
      <c r="P1149" s="57" t="s">
        <v>2948</v>
      </c>
      <c r="Q1149" t="s">
        <v>2960</v>
      </c>
      <c r="R1149">
        <v>2</v>
      </c>
    </row>
    <row r="1150" spans="1:18" ht="19.149999999999999" customHeight="1" x14ac:dyDescent="0.25">
      <c r="A1150" s="10">
        <v>1149</v>
      </c>
      <c r="B1150" s="10" t="s">
        <v>842</v>
      </c>
      <c r="C1150" s="10" t="s">
        <v>1626</v>
      </c>
      <c r="D1150" s="10" t="s">
        <v>820</v>
      </c>
      <c r="E1150" s="10" t="s">
        <v>13</v>
      </c>
      <c r="F1150" s="10" t="s">
        <v>1056</v>
      </c>
      <c r="G1150" s="11" t="s">
        <v>1627</v>
      </c>
      <c r="H1150" s="11">
        <v>41598</v>
      </c>
      <c r="I1150" s="47" t="s">
        <v>2928</v>
      </c>
      <c r="J1150" s="12" t="s">
        <v>1628</v>
      </c>
      <c r="K1150" s="10" t="s">
        <v>1056</v>
      </c>
      <c r="L1150" s="37" t="s">
        <v>2414</v>
      </c>
      <c r="M1150" s="36" t="s">
        <v>2412</v>
      </c>
      <c r="N1150" s="13" t="s">
        <v>2432</v>
      </c>
      <c r="O1150" s="59">
        <v>3.6876712328767125</v>
      </c>
      <c r="P1150" s="57" t="s">
        <v>2948</v>
      </c>
      <c r="Q1150" t="s">
        <v>2960</v>
      </c>
      <c r="R1150">
        <v>2</v>
      </c>
    </row>
    <row r="1151" spans="1:18" ht="19.149999999999999" customHeight="1" x14ac:dyDescent="0.25">
      <c r="A1151" s="10">
        <v>1150</v>
      </c>
      <c r="B1151" s="10" t="s">
        <v>842</v>
      </c>
      <c r="C1151" s="10" t="s">
        <v>1626</v>
      </c>
      <c r="D1151" s="10" t="s">
        <v>820</v>
      </c>
      <c r="E1151" s="10" t="s">
        <v>13</v>
      </c>
      <c r="F1151" s="10" t="s">
        <v>482</v>
      </c>
      <c r="G1151" s="11" t="s">
        <v>1627</v>
      </c>
      <c r="H1151" s="11">
        <v>41598</v>
      </c>
      <c r="I1151" s="47" t="s">
        <v>2928</v>
      </c>
      <c r="J1151" s="12" t="s">
        <v>1628</v>
      </c>
      <c r="K1151" s="10" t="s">
        <v>482</v>
      </c>
      <c r="L1151" s="37" t="s">
        <v>2414</v>
      </c>
      <c r="M1151" s="36" t="s">
        <v>2412</v>
      </c>
      <c r="N1151" s="13" t="s">
        <v>2432</v>
      </c>
      <c r="O1151" s="59">
        <v>3.6876712328767125</v>
      </c>
      <c r="P1151" s="57" t="s">
        <v>2948</v>
      </c>
      <c r="Q1151" t="s">
        <v>2960</v>
      </c>
      <c r="R1151">
        <v>2</v>
      </c>
    </row>
    <row r="1152" spans="1:18" ht="19.149999999999999" customHeight="1" x14ac:dyDescent="0.25">
      <c r="A1152" s="10">
        <v>1151</v>
      </c>
      <c r="B1152" s="10" t="s">
        <v>842</v>
      </c>
      <c r="C1152" s="10" t="s">
        <v>1626</v>
      </c>
      <c r="D1152" s="10" t="s">
        <v>820</v>
      </c>
      <c r="E1152" s="10" t="s">
        <v>13</v>
      </c>
      <c r="F1152" s="10" t="s">
        <v>1272</v>
      </c>
      <c r="G1152" s="11" t="s">
        <v>1627</v>
      </c>
      <c r="H1152" s="11">
        <v>41586</v>
      </c>
      <c r="I1152" s="47" t="s">
        <v>2928</v>
      </c>
      <c r="J1152" s="12" t="s">
        <v>1628</v>
      </c>
      <c r="K1152" s="10" t="s">
        <v>1272</v>
      </c>
      <c r="L1152" s="37" t="s">
        <v>2414</v>
      </c>
      <c r="M1152" s="36" t="s">
        <v>2412</v>
      </c>
      <c r="N1152" s="13" t="s">
        <v>2432</v>
      </c>
      <c r="O1152" s="59">
        <v>3.7205479452054795</v>
      </c>
      <c r="P1152" s="57" t="s">
        <v>2948</v>
      </c>
      <c r="Q1152" t="s">
        <v>2960</v>
      </c>
      <c r="R1152">
        <v>2</v>
      </c>
    </row>
    <row r="1153" spans="1:18" ht="19.149999999999999" customHeight="1" x14ac:dyDescent="0.25">
      <c r="A1153" s="10">
        <v>1152</v>
      </c>
      <c r="B1153" s="10" t="s">
        <v>842</v>
      </c>
      <c r="C1153" s="10" t="s">
        <v>1626</v>
      </c>
      <c r="D1153" s="10" t="s">
        <v>820</v>
      </c>
      <c r="E1153" s="10" t="s">
        <v>13</v>
      </c>
      <c r="F1153" s="10" t="s">
        <v>1272</v>
      </c>
      <c r="G1153" s="11" t="s">
        <v>1627</v>
      </c>
      <c r="H1153" s="11">
        <v>41586</v>
      </c>
      <c r="I1153" s="47" t="s">
        <v>2928</v>
      </c>
      <c r="J1153" s="12" t="s">
        <v>1628</v>
      </c>
      <c r="K1153" s="10" t="s">
        <v>1272</v>
      </c>
      <c r="L1153" s="37" t="s">
        <v>2414</v>
      </c>
      <c r="M1153" s="36" t="s">
        <v>2412</v>
      </c>
      <c r="N1153" s="13" t="s">
        <v>2432</v>
      </c>
      <c r="O1153" s="59">
        <v>3.7205479452054795</v>
      </c>
      <c r="P1153" s="57" t="s">
        <v>2948</v>
      </c>
      <c r="Q1153" t="s">
        <v>2960</v>
      </c>
      <c r="R1153">
        <v>2</v>
      </c>
    </row>
    <row r="1154" spans="1:18" ht="19.149999999999999" customHeight="1" x14ac:dyDescent="0.25">
      <c r="A1154" s="10">
        <v>1153</v>
      </c>
      <c r="B1154" s="10" t="s">
        <v>842</v>
      </c>
      <c r="C1154" s="10" t="s">
        <v>1626</v>
      </c>
      <c r="D1154" s="10" t="s">
        <v>820</v>
      </c>
      <c r="E1154" s="10" t="s">
        <v>13</v>
      </c>
      <c r="F1154" s="10" t="s">
        <v>701</v>
      </c>
      <c r="G1154" s="11" t="s">
        <v>1627</v>
      </c>
      <c r="H1154" s="11">
        <v>41757</v>
      </c>
      <c r="I1154" s="47" t="s">
        <v>2928</v>
      </c>
      <c r="J1154" s="12" t="s">
        <v>1628</v>
      </c>
      <c r="K1154" s="10" t="s">
        <v>701</v>
      </c>
      <c r="L1154" s="37" t="s">
        <v>2414</v>
      </c>
      <c r="M1154" s="36" t="s">
        <v>2412</v>
      </c>
      <c r="N1154" s="13" t="s">
        <v>2432</v>
      </c>
      <c r="O1154" s="59">
        <v>3.2520547945205478</v>
      </c>
      <c r="P1154" s="57" t="s">
        <v>2948</v>
      </c>
      <c r="Q1154" t="s">
        <v>2960</v>
      </c>
      <c r="R1154">
        <v>2</v>
      </c>
    </row>
    <row r="1155" spans="1:18" ht="19.149999999999999" customHeight="1" x14ac:dyDescent="0.25">
      <c r="A1155" s="10">
        <v>1154</v>
      </c>
      <c r="B1155" s="10" t="s">
        <v>842</v>
      </c>
      <c r="C1155" s="10" t="s">
        <v>1626</v>
      </c>
      <c r="D1155" s="10" t="s">
        <v>820</v>
      </c>
      <c r="E1155" s="10" t="s">
        <v>13</v>
      </c>
      <c r="F1155" s="10" t="s">
        <v>701</v>
      </c>
      <c r="G1155" s="11" t="s">
        <v>1627</v>
      </c>
      <c r="H1155" s="11">
        <v>41757</v>
      </c>
      <c r="I1155" s="47" t="s">
        <v>2928</v>
      </c>
      <c r="J1155" s="12" t="s">
        <v>1628</v>
      </c>
      <c r="K1155" s="10" t="s">
        <v>701</v>
      </c>
      <c r="L1155" s="37" t="s">
        <v>2414</v>
      </c>
      <c r="M1155" s="36" t="s">
        <v>2412</v>
      </c>
      <c r="N1155" s="13" t="s">
        <v>2432</v>
      </c>
      <c r="O1155" s="59">
        <v>3.2520547945205478</v>
      </c>
      <c r="P1155" s="57" t="s">
        <v>2948</v>
      </c>
      <c r="Q1155" t="s">
        <v>2960</v>
      </c>
      <c r="R1155">
        <v>2</v>
      </c>
    </row>
    <row r="1156" spans="1:18" ht="19.149999999999999" customHeight="1" x14ac:dyDescent="0.25">
      <c r="A1156" s="10">
        <v>1155</v>
      </c>
      <c r="B1156" s="10" t="s">
        <v>842</v>
      </c>
      <c r="C1156" s="10" t="s">
        <v>1626</v>
      </c>
      <c r="D1156" s="10" t="s">
        <v>820</v>
      </c>
      <c r="E1156" s="10" t="s">
        <v>13</v>
      </c>
      <c r="F1156" s="10" t="s">
        <v>701</v>
      </c>
      <c r="G1156" s="11" t="s">
        <v>1627</v>
      </c>
      <c r="H1156" s="11">
        <v>41757</v>
      </c>
      <c r="I1156" s="47" t="s">
        <v>2928</v>
      </c>
      <c r="J1156" s="12" t="s">
        <v>1628</v>
      </c>
      <c r="K1156" s="10" t="s">
        <v>701</v>
      </c>
      <c r="L1156" s="37" t="s">
        <v>2414</v>
      </c>
      <c r="M1156" s="36" t="s">
        <v>2412</v>
      </c>
      <c r="N1156" s="13" t="s">
        <v>2432</v>
      </c>
      <c r="O1156" s="59">
        <v>3.2520547945205478</v>
      </c>
      <c r="P1156" s="57" t="s">
        <v>2948</v>
      </c>
      <c r="Q1156" t="s">
        <v>2960</v>
      </c>
      <c r="R1156">
        <v>2</v>
      </c>
    </row>
    <row r="1157" spans="1:18" ht="19.149999999999999" customHeight="1" x14ac:dyDescent="0.25">
      <c r="A1157" s="10">
        <v>1156</v>
      </c>
      <c r="B1157" s="10" t="s">
        <v>1377</v>
      </c>
      <c r="C1157" s="10" t="s">
        <v>1573</v>
      </c>
      <c r="D1157" s="10" t="s">
        <v>1379</v>
      </c>
      <c r="E1157" s="10" t="s">
        <v>13</v>
      </c>
      <c r="F1157" s="10" t="s">
        <v>253</v>
      </c>
      <c r="G1157" s="11" t="s">
        <v>1632</v>
      </c>
      <c r="H1157" s="11">
        <v>39041</v>
      </c>
      <c r="I1157" s="50" t="s">
        <v>2929</v>
      </c>
      <c r="J1157" s="12" t="s">
        <v>588</v>
      </c>
      <c r="K1157" s="10" t="s">
        <v>253</v>
      </c>
      <c r="L1157" s="15" t="s">
        <v>1377</v>
      </c>
      <c r="M1157" s="36" t="s">
        <v>2553</v>
      </c>
      <c r="N1157" s="13" t="s">
        <v>2432</v>
      </c>
      <c r="O1157" s="59">
        <v>10.693150684931506</v>
      </c>
      <c r="P1157" s="57" t="s">
        <v>2949</v>
      </c>
      <c r="Q1157" t="s">
        <v>2960</v>
      </c>
      <c r="R1157">
        <v>2</v>
      </c>
    </row>
    <row r="1158" spans="1:18" ht="19.149999999999999" customHeight="1" x14ac:dyDescent="0.25">
      <c r="A1158" s="10">
        <v>1157</v>
      </c>
      <c r="B1158" s="10" t="s">
        <v>842</v>
      </c>
      <c r="C1158" s="10" t="s">
        <v>1633</v>
      </c>
      <c r="D1158" s="10" t="s">
        <v>1352</v>
      </c>
      <c r="E1158" s="10" t="s">
        <v>13</v>
      </c>
      <c r="F1158" s="10" t="s">
        <v>253</v>
      </c>
      <c r="G1158" s="11" t="s">
        <v>1401</v>
      </c>
      <c r="H1158" s="11">
        <v>42427</v>
      </c>
      <c r="I1158" s="47" t="s">
        <v>2928</v>
      </c>
      <c r="J1158" s="12" t="s">
        <v>1634</v>
      </c>
      <c r="K1158" s="10" t="s">
        <v>253</v>
      </c>
      <c r="L1158" s="37" t="s">
        <v>2414</v>
      </c>
      <c r="M1158" s="36" t="s">
        <v>2412</v>
      </c>
      <c r="N1158" s="13" t="s">
        <v>2432</v>
      </c>
      <c r="O1158" s="59">
        <v>1.4164383561643836</v>
      </c>
      <c r="P1158" s="57" t="s">
        <v>2946</v>
      </c>
      <c r="Q1158" t="s">
        <v>2960</v>
      </c>
      <c r="R1158">
        <v>2</v>
      </c>
    </row>
    <row r="1159" spans="1:18" ht="19.149999999999999" customHeight="1" x14ac:dyDescent="0.25">
      <c r="A1159" s="10">
        <v>1158</v>
      </c>
      <c r="B1159" s="10" t="s">
        <v>842</v>
      </c>
      <c r="C1159" s="10" t="s">
        <v>1633</v>
      </c>
      <c r="D1159" s="10" t="s">
        <v>1352</v>
      </c>
      <c r="E1159" s="10" t="s">
        <v>13</v>
      </c>
      <c r="F1159" s="10" t="s">
        <v>253</v>
      </c>
      <c r="G1159" s="11" t="s">
        <v>1401</v>
      </c>
      <c r="H1159" s="11">
        <v>42427</v>
      </c>
      <c r="I1159" s="47" t="s">
        <v>2928</v>
      </c>
      <c r="J1159" s="12" t="s">
        <v>1634</v>
      </c>
      <c r="K1159" s="10" t="s">
        <v>253</v>
      </c>
      <c r="L1159" s="37" t="s">
        <v>2414</v>
      </c>
      <c r="M1159" s="36" t="s">
        <v>2412</v>
      </c>
      <c r="N1159" s="13" t="s">
        <v>2432</v>
      </c>
      <c r="O1159" s="59">
        <v>1.4164383561643836</v>
      </c>
      <c r="P1159" s="57" t="s">
        <v>2946</v>
      </c>
      <c r="Q1159" t="s">
        <v>2960</v>
      </c>
      <c r="R1159">
        <v>2</v>
      </c>
    </row>
    <row r="1160" spans="1:18" ht="19.149999999999999" customHeight="1" x14ac:dyDescent="0.25">
      <c r="A1160" s="10">
        <v>1159</v>
      </c>
      <c r="B1160" s="10" t="s">
        <v>842</v>
      </c>
      <c r="C1160" s="10" t="s">
        <v>1633</v>
      </c>
      <c r="D1160" s="10" t="s">
        <v>1352</v>
      </c>
      <c r="E1160" s="10" t="s">
        <v>13</v>
      </c>
      <c r="F1160" s="10" t="s">
        <v>253</v>
      </c>
      <c r="G1160" s="11" t="s">
        <v>1401</v>
      </c>
      <c r="H1160" s="11">
        <v>42427</v>
      </c>
      <c r="I1160" s="47" t="s">
        <v>2928</v>
      </c>
      <c r="J1160" s="12" t="s">
        <v>1634</v>
      </c>
      <c r="K1160" s="10" t="s">
        <v>253</v>
      </c>
      <c r="L1160" s="37" t="s">
        <v>2414</v>
      </c>
      <c r="M1160" s="36" t="s">
        <v>2412</v>
      </c>
      <c r="N1160" s="13" t="s">
        <v>2432</v>
      </c>
      <c r="O1160" s="59">
        <v>1.4164383561643836</v>
      </c>
      <c r="P1160" s="57" t="s">
        <v>2946</v>
      </c>
      <c r="Q1160" t="s">
        <v>2960</v>
      </c>
      <c r="R1160">
        <v>2</v>
      </c>
    </row>
    <row r="1161" spans="1:18" ht="19.149999999999999" customHeight="1" x14ac:dyDescent="0.25">
      <c r="A1161" s="10">
        <v>1160</v>
      </c>
      <c r="B1161" s="10" t="s">
        <v>842</v>
      </c>
      <c r="C1161" s="10" t="s">
        <v>1633</v>
      </c>
      <c r="D1161" s="10" t="s">
        <v>1352</v>
      </c>
      <c r="E1161" s="10" t="s">
        <v>13</v>
      </c>
      <c r="F1161" s="10" t="s">
        <v>253</v>
      </c>
      <c r="G1161" s="11" t="s">
        <v>1401</v>
      </c>
      <c r="H1161" s="11">
        <v>42427</v>
      </c>
      <c r="I1161" s="47" t="s">
        <v>2928</v>
      </c>
      <c r="J1161" s="12" t="s">
        <v>1634</v>
      </c>
      <c r="K1161" s="10" t="s">
        <v>253</v>
      </c>
      <c r="L1161" s="37" t="s">
        <v>2414</v>
      </c>
      <c r="M1161" s="36" t="s">
        <v>2412</v>
      </c>
      <c r="N1161" s="13" t="s">
        <v>2432</v>
      </c>
      <c r="O1161" s="59">
        <v>1.4164383561643836</v>
      </c>
      <c r="P1161" s="57" t="s">
        <v>2946</v>
      </c>
      <c r="Q1161" t="s">
        <v>2960</v>
      </c>
      <c r="R1161">
        <v>2</v>
      </c>
    </row>
    <row r="1162" spans="1:18" ht="19.149999999999999" customHeight="1" x14ac:dyDescent="0.25">
      <c r="A1162" s="10">
        <v>1161</v>
      </c>
      <c r="B1162" s="10" t="s">
        <v>842</v>
      </c>
      <c r="C1162" s="10" t="s">
        <v>1633</v>
      </c>
      <c r="D1162" s="10" t="s">
        <v>1352</v>
      </c>
      <c r="E1162" s="10" t="s">
        <v>13</v>
      </c>
      <c r="F1162" s="10" t="s">
        <v>1274</v>
      </c>
      <c r="G1162" s="11" t="s">
        <v>1635</v>
      </c>
      <c r="H1162" s="11">
        <v>42247</v>
      </c>
      <c r="I1162" s="47" t="s">
        <v>2928</v>
      </c>
      <c r="J1162" s="12" t="s">
        <v>1636</v>
      </c>
      <c r="K1162" s="10" t="s">
        <v>1274</v>
      </c>
      <c r="L1162" s="37" t="s">
        <v>2414</v>
      </c>
      <c r="M1162" s="36" t="s">
        <v>2412</v>
      </c>
      <c r="N1162" s="13" t="s">
        <v>2432</v>
      </c>
      <c r="O1162" s="59">
        <v>1.9095890410958904</v>
      </c>
      <c r="P1162" s="57" t="s">
        <v>2947</v>
      </c>
      <c r="Q1162" t="s">
        <v>2960</v>
      </c>
      <c r="R1162">
        <v>2</v>
      </c>
    </row>
    <row r="1163" spans="1:18" ht="19.149999999999999" customHeight="1" x14ac:dyDescent="0.25">
      <c r="A1163" s="10">
        <v>1162</v>
      </c>
      <c r="B1163" s="10" t="s">
        <v>842</v>
      </c>
      <c r="C1163" s="10" t="s">
        <v>1633</v>
      </c>
      <c r="D1163" s="10" t="s">
        <v>1352</v>
      </c>
      <c r="E1163" s="10" t="s">
        <v>13</v>
      </c>
      <c r="F1163" s="10" t="s">
        <v>1274</v>
      </c>
      <c r="G1163" s="11" t="s">
        <v>1635</v>
      </c>
      <c r="H1163" s="11">
        <v>42247</v>
      </c>
      <c r="I1163" s="47" t="s">
        <v>2928</v>
      </c>
      <c r="J1163" s="12" t="s">
        <v>1636</v>
      </c>
      <c r="K1163" s="10" t="s">
        <v>1274</v>
      </c>
      <c r="L1163" s="37" t="s">
        <v>2414</v>
      </c>
      <c r="M1163" s="36" t="s">
        <v>2412</v>
      </c>
      <c r="N1163" s="13" t="s">
        <v>2432</v>
      </c>
      <c r="O1163" s="59">
        <v>1.9095890410958904</v>
      </c>
      <c r="P1163" s="57" t="s">
        <v>2947</v>
      </c>
      <c r="Q1163" t="s">
        <v>2960</v>
      </c>
      <c r="R1163">
        <v>2</v>
      </c>
    </row>
    <row r="1164" spans="1:18" ht="19.149999999999999" customHeight="1" x14ac:dyDescent="0.25">
      <c r="A1164" s="10">
        <v>1163</v>
      </c>
      <c r="B1164" s="10" t="s">
        <v>842</v>
      </c>
      <c r="C1164" s="10" t="s">
        <v>1633</v>
      </c>
      <c r="D1164" s="10" t="s">
        <v>1352</v>
      </c>
      <c r="E1164" s="10" t="s">
        <v>13</v>
      </c>
      <c r="F1164" s="10" t="s">
        <v>1274</v>
      </c>
      <c r="G1164" s="11" t="s">
        <v>1635</v>
      </c>
      <c r="H1164" s="11">
        <v>42247</v>
      </c>
      <c r="I1164" s="47" t="s">
        <v>2928</v>
      </c>
      <c r="J1164" s="12" t="s">
        <v>1636</v>
      </c>
      <c r="K1164" s="10" t="s">
        <v>1274</v>
      </c>
      <c r="L1164" s="37" t="s">
        <v>2414</v>
      </c>
      <c r="M1164" s="36" t="s">
        <v>2412</v>
      </c>
      <c r="N1164" s="13" t="s">
        <v>2432</v>
      </c>
      <c r="O1164" s="59">
        <v>1.9095890410958904</v>
      </c>
      <c r="P1164" s="57" t="s">
        <v>2947</v>
      </c>
      <c r="Q1164" t="s">
        <v>2960</v>
      </c>
      <c r="R1164">
        <v>2</v>
      </c>
    </row>
    <row r="1165" spans="1:18" ht="19.149999999999999" customHeight="1" x14ac:dyDescent="0.25">
      <c r="A1165" s="10">
        <v>1164</v>
      </c>
      <c r="B1165" s="10" t="s">
        <v>842</v>
      </c>
      <c r="C1165" s="10" t="s">
        <v>1633</v>
      </c>
      <c r="D1165" s="10" t="s">
        <v>1352</v>
      </c>
      <c r="E1165" s="10" t="s">
        <v>13</v>
      </c>
      <c r="F1165" s="10" t="s">
        <v>1274</v>
      </c>
      <c r="G1165" s="11" t="s">
        <v>1635</v>
      </c>
      <c r="H1165" s="11">
        <v>42247</v>
      </c>
      <c r="I1165" s="47" t="s">
        <v>2928</v>
      </c>
      <c r="J1165" s="12" t="s">
        <v>1636</v>
      </c>
      <c r="K1165" s="10" t="s">
        <v>1274</v>
      </c>
      <c r="L1165" s="37" t="s">
        <v>2414</v>
      </c>
      <c r="M1165" s="36" t="s">
        <v>2412</v>
      </c>
      <c r="N1165" s="13" t="s">
        <v>2432</v>
      </c>
      <c r="O1165" s="59">
        <v>1.9095890410958904</v>
      </c>
      <c r="P1165" s="57" t="s">
        <v>2947</v>
      </c>
      <c r="Q1165" t="s">
        <v>2960</v>
      </c>
      <c r="R1165">
        <v>2</v>
      </c>
    </row>
    <row r="1166" spans="1:18" ht="19.149999999999999" customHeight="1" x14ac:dyDescent="0.25">
      <c r="A1166" s="10">
        <v>1165</v>
      </c>
      <c r="B1166" s="10" t="s">
        <v>842</v>
      </c>
      <c r="C1166" s="10" t="s">
        <v>1633</v>
      </c>
      <c r="D1166" s="10" t="s">
        <v>1352</v>
      </c>
      <c r="E1166" s="10" t="s">
        <v>13</v>
      </c>
      <c r="F1166" s="10" t="s">
        <v>1274</v>
      </c>
      <c r="G1166" s="11" t="s">
        <v>1635</v>
      </c>
      <c r="H1166" s="11">
        <v>42247</v>
      </c>
      <c r="I1166" s="47" t="s">
        <v>2928</v>
      </c>
      <c r="J1166" s="12" t="s">
        <v>1636</v>
      </c>
      <c r="K1166" s="10" t="s">
        <v>1274</v>
      </c>
      <c r="L1166" s="37" t="s">
        <v>2414</v>
      </c>
      <c r="M1166" s="36" t="s">
        <v>2412</v>
      </c>
      <c r="N1166" s="13" t="s">
        <v>2432</v>
      </c>
      <c r="O1166" s="59">
        <v>1.9095890410958904</v>
      </c>
      <c r="P1166" s="57" t="s">
        <v>2947</v>
      </c>
      <c r="Q1166" t="s">
        <v>2960</v>
      </c>
      <c r="R1166">
        <v>2</v>
      </c>
    </row>
    <row r="1167" spans="1:18" ht="19.149999999999999" customHeight="1" x14ac:dyDescent="0.25">
      <c r="A1167" s="10">
        <v>1166</v>
      </c>
      <c r="B1167" s="10" t="s">
        <v>842</v>
      </c>
      <c r="C1167" s="10" t="s">
        <v>1633</v>
      </c>
      <c r="D1167" s="10" t="s">
        <v>1352</v>
      </c>
      <c r="E1167" s="10" t="s">
        <v>13</v>
      </c>
      <c r="F1167" s="10" t="s">
        <v>1274</v>
      </c>
      <c r="G1167" s="11" t="s">
        <v>1635</v>
      </c>
      <c r="H1167" s="11">
        <v>42247</v>
      </c>
      <c r="I1167" s="47" t="s">
        <v>2928</v>
      </c>
      <c r="J1167" s="12" t="s">
        <v>1636</v>
      </c>
      <c r="K1167" s="10" t="s">
        <v>1274</v>
      </c>
      <c r="L1167" s="37" t="s">
        <v>2414</v>
      </c>
      <c r="M1167" s="36" t="s">
        <v>2412</v>
      </c>
      <c r="N1167" s="13" t="s">
        <v>2432</v>
      </c>
      <c r="O1167" s="59">
        <v>1.9095890410958904</v>
      </c>
      <c r="P1167" s="57" t="s">
        <v>2947</v>
      </c>
      <c r="Q1167" t="s">
        <v>2960</v>
      </c>
      <c r="R1167">
        <v>2</v>
      </c>
    </row>
    <row r="1168" spans="1:18" ht="19.149999999999999" customHeight="1" x14ac:dyDescent="0.25">
      <c r="A1168" s="10">
        <v>1167</v>
      </c>
      <c r="B1168" s="10" t="s">
        <v>842</v>
      </c>
      <c r="C1168" s="10" t="s">
        <v>1633</v>
      </c>
      <c r="D1168" s="10" t="s">
        <v>1352</v>
      </c>
      <c r="E1168" s="10" t="s">
        <v>13</v>
      </c>
      <c r="F1168" s="10" t="s">
        <v>1024</v>
      </c>
      <c r="G1168" s="11" t="s">
        <v>1635</v>
      </c>
      <c r="H1168" s="11">
        <v>42247</v>
      </c>
      <c r="I1168" s="47" t="s">
        <v>2928</v>
      </c>
      <c r="J1168" s="12" t="s">
        <v>1636</v>
      </c>
      <c r="K1168" s="10" t="s">
        <v>1024</v>
      </c>
      <c r="L1168" s="37" t="s">
        <v>2414</v>
      </c>
      <c r="M1168" s="36" t="s">
        <v>2412</v>
      </c>
      <c r="N1168" s="13" t="s">
        <v>2432</v>
      </c>
      <c r="O1168" s="59">
        <v>1.9095890410958904</v>
      </c>
      <c r="P1168" s="57" t="s">
        <v>2947</v>
      </c>
      <c r="Q1168" t="s">
        <v>2960</v>
      </c>
      <c r="R1168">
        <v>2</v>
      </c>
    </row>
    <row r="1169" spans="1:18" ht="19.149999999999999" customHeight="1" x14ac:dyDescent="0.25">
      <c r="A1169" s="10">
        <v>1168</v>
      </c>
      <c r="B1169" s="10" t="s">
        <v>842</v>
      </c>
      <c r="C1169" s="10" t="s">
        <v>1633</v>
      </c>
      <c r="D1169" s="10" t="s">
        <v>1352</v>
      </c>
      <c r="E1169" s="10" t="s">
        <v>13</v>
      </c>
      <c r="F1169" s="10" t="s">
        <v>482</v>
      </c>
      <c r="G1169" s="11" t="s">
        <v>1635</v>
      </c>
      <c r="H1169" s="11">
        <v>42247</v>
      </c>
      <c r="I1169" s="47" t="s">
        <v>2928</v>
      </c>
      <c r="J1169" s="12" t="s">
        <v>1636</v>
      </c>
      <c r="K1169" s="10" t="s">
        <v>482</v>
      </c>
      <c r="L1169" s="37" t="s">
        <v>2414</v>
      </c>
      <c r="M1169" s="36" t="s">
        <v>2412</v>
      </c>
      <c r="N1169" s="13" t="s">
        <v>2432</v>
      </c>
      <c r="O1169" s="59">
        <v>1.9095890410958904</v>
      </c>
      <c r="P1169" s="57" t="s">
        <v>2947</v>
      </c>
      <c r="Q1169" t="s">
        <v>2960</v>
      </c>
      <c r="R1169">
        <v>2</v>
      </c>
    </row>
    <row r="1170" spans="1:18" ht="19.149999999999999" customHeight="1" x14ac:dyDescent="0.25">
      <c r="A1170" s="10">
        <v>1169</v>
      </c>
      <c r="B1170" s="10" t="s">
        <v>842</v>
      </c>
      <c r="C1170" s="10" t="s">
        <v>1633</v>
      </c>
      <c r="D1170" s="10" t="s">
        <v>1352</v>
      </c>
      <c r="E1170" s="10" t="s">
        <v>13</v>
      </c>
      <c r="F1170" s="10" t="s">
        <v>268</v>
      </c>
      <c r="G1170" s="11" t="s">
        <v>1635</v>
      </c>
      <c r="H1170" s="11">
        <v>42247</v>
      </c>
      <c r="I1170" s="47" t="s">
        <v>2928</v>
      </c>
      <c r="J1170" s="12" t="s">
        <v>1636</v>
      </c>
      <c r="K1170" s="10" t="s">
        <v>268</v>
      </c>
      <c r="L1170" s="37" t="s">
        <v>2414</v>
      </c>
      <c r="M1170" s="36" t="s">
        <v>2412</v>
      </c>
      <c r="N1170" s="13" t="s">
        <v>2432</v>
      </c>
      <c r="O1170" s="59">
        <v>1.9095890410958904</v>
      </c>
      <c r="P1170" s="57" t="s">
        <v>2947</v>
      </c>
      <c r="Q1170" t="s">
        <v>2960</v>
      </c>
      <c r="R1170">
        <v>2</v>
      </c>
    </row>
    <row r="1171" spans="1:18" ht="19.149999999999999" customHeight="1" x14ac:dyDescent="0.25">
      <c r="A1171" s="10">
        <v>1170</v>
      </c>
      <c r="B1171" s="10" t="s">
        <v>842</v>
      </c>
      <c r="C1171" s="10" t="s">
        <v>1633</v>
      </c>
      <c r="D1171" s="10" t="s">
        <v>1352</v>
      </c>
      <c r="E1171" s="10" t="s">
        <v>13</v>
      </c>
      <c r="F1171" s="10" t="s">
        <v>363</v>
      </c>
      <c r="G1171" s="11" t="s">
        <v>1635</v>
      </c>
      <c r="H1171" s="11">
        <v>42247</v>
      </c>
      <c r="I1171" s="47" t="s">
        <v>2928</v>
      </c>
      <c r="J1171" s="12" t="s">
        <v>1636</v>
      </c>
      <c r="K1171" s="10" t="s">
        <v>363</v>
      </c>
      <c r="L1171" s="37" t="s">
        <v>2414</v>
      </c>
      <c r="M1171" s="36" t="s">
        <v>2412</v>
      </c>
      <c r="N1171" s="13" t="s">
        <v>2432</v>
      </c>
      <c r="O1171" s="59">
        <v>1.9095890410958904</v>
      </c>
      <c r="P1171" s="57" t="s">
        <v>2947</v>
      </c>
      <c r="Q1171" t="s">
        <v>2960</v>
      </c>
      <c r="R1171">
        <v>2</v>
      </c>
    </row>
    <row r="1172" spans="1:18" ht="19.149999999999999" customHeight="1" x14ac:dyDescent="0.25">
      <c r="A1172" s="10">
        <v>1171</v>
      </c>
      <c r="B1172" s="10" t="s">
        <v>842</v>
      </c>
      <c r="C1172" s="10" t="s">
        <v>1633</v>
      </c>
      <c r="D1172" s="10" t="s">
        <v>1352</v>
      </c>
      <c r="E1172" s="10" t="s">
        <v>13</v>
      </c>
      <c r="F1172" s="10" t="s">
        <v>268</v>
      </c>
      <c r="G1172" s="11" t="s">
        <v>1635</v>
      </c>
      <c r="H1172" s="11">
        <v>42247</v>
      </c>
      <c r="I1172" s="47" t="s">
        <v>2928</v>
      </c>
      <c r="J1172" s="12" t="s">
        <v>1636</v>
      </c>
      <c r="K1172" s="10" t="s">
        <v>268</v>
      </c>
      <c r="L1172" s="37" t="s">
        <v>2414</v>
      </c>
      <c r="M1172" s="36" t="s">
        <v>2412</v>
      </c>
      <c r="N1172" s="13" t="s">
        <v>2432</v>
      </c>
      <c r="O1172" s="59">
        <v>1.9095890410958904</v>
      </c>
      <c r="P1172" s="57" t="s">
        <v>2947</v>
      </c>
      <c r="Q1172" t="s">
        <v>2960</v>
      </c>
      <c r="R1172">
        <v>2</v>
      </c>
    </row>
    <row r="1173" spans="1:18" ht="19.149999999999999" customHeight="1" x14ac:dyDescent="0.25">
      <c r="A1173" s="10">
        <v>1172</v>
      </c>
      <c r="B1173" s="10" t="s">
        <v>842</v>
      </c>
      <c r="C1173" s="10" t="s">
        <v>1633</v>
      </c>
      <c r="D1173" s="10" t="s">
        <v>1352</v>
      </c>
      <c r="E1173" s="10" t="s">
        <v>13</v>
      </c>
      <c r="F1173" s="10" t="s">
        <v>268</v>
      </c>
      <c r="G1173" s="11" t="s">
        <v>1635</v>
      </c>
      <c r="H1173" s="11">
        <v>42247</v>
      </c>
      <c r="I1173" s="47" t="s">
        <v>2928</v>
      </c>
      <c r="J1173" s="12" t="s">
        <v>1636</v>
      </c>
      <c r="K1173" s="10" t="s">
        <v>268</v>
      </c>
      <c r="L1173" s="37" t="s">
        <v>2414</v>
      </c>
      <c r="M1173" s="36" t="s">
        <v>2412</v>
      </c>
      <c r="N1173" s="13" t="s">
        <v>2432</v>
      </c>
      <c r="O1173" s="59">
        <v>1.9095890410958904</v>
      </c>
      <c r="P1173" s="57" t="s">
        <v>2947</v>
      </c>
      <c r="Q1173" t="s">
        <v>2960</v>
      </c>
      <c r="R1173">
        <v>2</v>
      </c>
    </row>
    <row r="1174" spans="1:18" ht="19.149999999999999" customHeight="1" x14ac:dyDescent="0.25">
      <c r="A1174" s="10">
        <v>1173</v>
      </c>
      <c r="B1174" s="10" t="s">
        <v>842</v>
      </c>
      <c r="C1174" s="10" t="s">
        <v>1633</v>
      </c>
      <c r="D1174" s="10" t="s">
        <v>1352</v>
      </c>
      <c r="E1174" s="10" t="s">
        <v>13</v>
      </c>
      <c r="F1174" s="10" t="s">
        <v>363</v>
      </c>
      <c r="G1174" s="11" t="s">
        <v>1635</v>
      </c>
      <c r="H1174" s="11">
        <v>42247</v>
      </c>
      <c r="I1174" s="47" t="s">
        <v>2928</v>
      </c>
      <c r="J1174" s="12" t="s">
        <v>1636</v>
      </c>
      <c r="K1174" s="10" t="s">
        <v>363</v>
      </c>
      <c r="L1174" s="37" t="s">
        <v>2414</v>
      </c>
      <c r="M1174" s="36" t="s">
        <v>2412</v>
      </c>
      <c r="N1174" s="13" t="s">
        <v>2432</v>
      </c>
      <c r="O1174" s="59">
        <v>1.9095890410958904</v>
      </c>
      <c r="P1174" s="57" t="s">
        <v>2947</v>
      </c>
      <c r="Q1174" t="s">
        <v>2960</v>
      </c>
      <c r="R1174">
        <v>2</v>
      </c>
    </row>
    <row r="1175" spans="1:18" ht="19.149999999999999" customHeight="1" x14ac:dyDescent="0.25">
      <c r="A1175" s="10">
        <v>1174</v>
      </c>
      <c r="B1175" s="10" t="s">
        <v>842</v>
      </c>
      <c r="C1175" s="10" t="s">
        <v>1633</v>
      </c>
      <c r="D1175" s="10" t="s">
        <v>1352</v>
      </c>
      <c r="E1175" s="10" t="s">
        <v>13</v>
      </c>
      <c r="F1175" s="10" t="s">
        <v>154</v>
      </c>
      <c r="G1175" s="11" t="s">
        <v>1635</v>
      </c>
      <c r="H1175" s="11">
        <v>42247</v>
      </c>
      <c r="I1175" s="47" t="s">
        <v>2928</v>
      </c>
      <c r="J1175" s="12" t="s">
        <v>1636</v>
      </c>
      <c r="K1175" s="10" t="s">
        <v>154</v>
      </c>
      <c r="L1175" s="37" t="s">
        <v>2414</v>
      </c>
      <c r="M1175" s="36" t="s">
        <v>2412</v>
      </c>
      <c r="N1175" s="13" t="s">
        <v>2432</v>
      </c>
      <c r="O1175" s="59">
        <v>1.9095890410958904</v>
      </c>
      <c r="P1175" s="57" t="s">
        <v>2947</v>
      </c>
      <c r="Q1175" t="s">
        <v>2960</v>
      </c>
      <c r="R1175">
        <v>2</v>
      </c>
    </row>
    <row r="1176" spans="1:18" ht="19.149999999999999" customHeight="1" x14ac:dyDescent="0.25">
      <c r="A1176" s="10">
        <v>1175</v>
      </c>
      <c r="B1176" s="10" t="s">
        <v>842</v>
      </c>
      <c r="C1176" s="10" t="s">
        <v>1633</v>
      </c>
      <c r="D1176" s="10" t="s">
        <v>1352</v>
      </c>
      <c r="E1176" s="10" t="s">
        <v>13</v>
      </c>
      <c r="F1176" s="10" t="s">
        <v>347</v>
      </c>
      <c r="G1176" s="11" t="s">
        <v>1635</v>
      </c>
      <c r="H1176" s="11">
        <v>42247</v>
      </c>
      <c r="I1176" s="47" t="s">
        <v>2928</v>
      </c>
      <c r="J1176" s="12" t="s">
        <v>1637</v>
      </c>
      <c r="K1176" s="10" t="s">
        <v>347</v>
      </c>
      <c r="L1176" s="37" t="s">
        <v>2414</v>
      </c>
      <c r="M1176" s="36" t="s">
        <v>2412</v>
      </c>
      <c r="N1176" s="13" t="s">
        <v>2432</v>
      </c>
      <c r="O1176" s="59">
        <v>1.9095890410958904</v>
      </c>
      <c r="P1176" s="57" t="s">
        <v>2947</v>
      </c>
      <c r="Q1176" t="s">
        <v>2960</v>
      </c>
      <c r="R1176">
        <v>2</v>
      </c>
    </row>
    <row r="1177" spans="1:18" ht="19.149999999999999" customHeight="1" x14ac:dyDescent="0.25">
      <c r="A1177" s="10">
        <v>1176</v>
      </c>
      <c r="B1177" s="10" t="s">
        <v>842</v>
      </c>
      <c r="C1177" s="10" t="s">
        <v>1633</v>
      </c>
      <c r="D1177" s="10" t="s">
        <v>1352</v>
      </c>
      <c r="E1177" s="10" t="s">
        <v>13</v>
      </c>
      <c r="F1177" s="10" t="s">
        <v>268</v>
      </c>
      <c r="G1177" s="11" t="s">
        <v>1635</v>
      </c>
      <c r="H1177" s="11">
        <v>42247</v>
      </c>
      <c r="I1177" s="47" t="s">
        <v>2928</v>
      </c>
      <c r="J1177" s="12" t="s">
        <v>1636</v>
      </c>
      <c r="K1177" s="10" t="s">
        <v>268</v>
      </c>
      <c r="L1177" s="37" t="s">
        <v>2414</v>
      </c>
      <c r="M1177" s="36" t="s">
        <v>2412</v>
      </c>
      <c r="N1177" s="13" t="s">
        <v>2432</v>
      </c>
      <c r="O1177" s="59">
        <v>1.9095890410958904</v>
      </c>
      <c r="P1177" s="57" t="s">
        <v>2947</v>
      </c>
      <c r="Q1177" t="s">
        <v>2960</v>
      </c>
      <c r="R1177">
        <v>2</v>
      </c>
    </row>
    <row r="1178" spans="1:18" ht="19.149999999999999" customHeight="1" x14ac:dyDescent="0.25">
      <c r="A1178" s="10">
        <v>1177</v>
      </c>
      <c r="B1178" s="10" t="s">
        <v>1377</v>
      </c>
      <c r="C1178" s="10" t="s">
        <v>1573</v>
      </c>
      <c r="D1178" s="10" t="s">
        <v>1379</v>
      </c>
      <c r="E1178" s="10" t="s">
        <v>13</v>
      </c>
      <c r="F1178" s="10" t="s">
        <v>253</v>
      </c>
      <c r="G1178" s="11" t="s">
        <v>1577</v>
      </c>
      <c r="H1178" s="11">
        <v>39323</v>
      </c>
      <c r="I1178" s="50" t="s">
        <v>2929</v>
      </c>
      <c r="J1178" s="12" t="s">
        <v>588</v>
      </c>
      <c r="K1178" s="10" t="s">
        <v>253</v>
      </c>
      <c r="L1178" s="15" t="s">
        <v>1377</v>
      </c>
      <c r="M1178" s="36" t="s">
        <v>2553</v>
      </c>
      <c r="N1178" s="13" t="s">
        <v>2432</v>
      </c>
      <c r="O1178" s="59">
        <v>9.9205479452054792</v>
      </c>
      <c r="P1178" s="57" t="s">
        <v>2949</v>
      </c>
      <c r="Q1178" t="s">
        <v>2960</v>
      </c>
      <c r="R1178">
        <v>2</v>
      </c>
    </row>
    <row r="1179" spans="1:18" ht="19.149999999999999" customHeight="1" x14ac:dyDescent="0.25">
      <c r="A1179" s="10">
        <v>1178</v>
      </c>
      <c r="B1179" s="10" t="s">
        <v>842</v>
      </c>
      <c r="C1179" s="10" t="s">
        <v>1633</v>
      </c>
      <c r="D1179" s="10" t="s">
        <v>1352</v>
      </c>
      <c r="E1179" s="10" t="s">
        <v>13</v>
      </c>
      <c r="F1179" s="10" t="s">
        <v>133</v>
      </c>
      <c r="G1179" s="11" t="s">
        <v>1490</v>
      </c>
      <c r="H1179" s="11">
        <v>42874</v>
      </c>
      <c r="I1179" s="47" t="s">
        <v>2928</v>
      </c>
      <c r="J1179" s="12" t="s">
        <v>1470</v>
      </c>
      <c r="K1179" s="10" t="s">
        <v>133</v>
      </c>
      <c r="L1179" s="15" t="s">
        <v>2414</v>
      </c>
      <c r="M1179" s="25" t="s">
        <v>2412</v>
      </c>
      <c r="N1179" s="13" t="s">
        <v>2432</v>
      </c>
      <c r="O1179" s="59">
        <v>0.19178082191780821</v>
      </c>
      <c r="P1179" s="57" t="s">
        <v>2946</v>
      </c>
      <c r="Q1179" t="s">
        <v>2960</v>
      </c>
      <c r="R1179">
        <v>2</v>
      </c>
    </row>
    <row r="1180" spans="1:18" ht="19.149999999999999" customHeight="1" x14ac:dyDescent="0.25">
      <c r="A1180" s="10">
        <v>1179</v>
      </c>
      <c r="B1180" s="10" t="s">
        <v>842</v>
      </c>
      <c r="C1180" s="10" t="s">
        <v>1633</v>
      </c>
      <c r="D1180" s="10" t="s">
        <v>1352</v>
      </c>
      <c r="E1180" s="10" t="s">
        <v>13</v>
      </c>
      <c r="F1180" s="10" t="s">
        <v>1235</v>
      </c>
      <c r="G1180" s="11" t="s">
        <v>1490</v>
      </c>
      <c r="H1180" s="11">
        <v>42905</v>
      </c>
      <c r="I1180" s="47" t="s">
        <v>2928</v>
      </c>
      <c r="J1180" s="12" t="s">
        <v>1470</v>
      </c>
      <c r="K1180" s="10" t="s">
        <v>1236</v>
      </c>
      <c r="L1180" s="33" t="s">
        <v>2414</v>
      </c>
      <c r="M1180" s="31" t="s">
        <v>2412</v>
      </c>
      <c r="N1180" s="13" t="s">
        <v>2432</v>
      </c>
      <c r="O1180" s="59">
        <v>0.10684931506849316</v>
      </c>
      <c r="P1180" s="57" t="s">
        <v>2946</v>
      </c>
      <c r="Q1180" t="s">
        <v>2960</v>
      </c>
      <c r="R1180">
        <v>2</v>
      </c>
    </row>
    <row r="1181" spans="1:18" ht="19.149999999999999" customHeight="1" x14ac:dyDescent="0.25">
      <c r="A1181" s="10">
        <v>1180</v>
      </c>
      <c r="B1181" s="10" t="s">
        <v>842</v>
      </c>
      <c r="C1181" s="10" t="s">
        <v>1633</v>
      </c>
      <c r="D1181" s="10" t="s">
        <v>1352</v>
      </c>
      <c r="E1181" s="10" t="s">
        <v>13</v>
      </c>
      <c r="F1181" s="10" t="s">
        <v>1235</v>
      </c>
      <c r="G1181" s="11" t="s">
        <v>1490</v>
      </c>
      <c r="H1181" s="11">
        <v>42905</v>
      </c>
      <c r="I1181" s="47" t="s">
        <v>2928</v>
      </c>
      <c r="J1181" s="12" t="s">
        <v>1470</v>
      </c>
      <c r="K1181" s="10" t="s">
        <v>1236</v>
      </c>
      <c r="L1181" s="33" t="s">
        <v>2414</v>
      </c>
      <c r="M1181" s="31" t="s">
        <v>2412</v>
      </c>
      <c r="N1181" s="13" t="s">
        <v>2432</v>
      </c>
      <c r="O1181" s="59">
        <v>0.10684931506849316</v>
      </c>
      <c r="P1181" s="57" t="s">
        <v>2946</v>
      </c>
      <c r="Q1181" t="s">
        <v>2960</v>
      </c>
      <c r="R1181">
        <v>2</v>
      </c>
    </row>
    <row r="1182" spans="1:18" ht="19.149999999999999" customHeight="1" x14ac:dyDescent="0.25">
      <c r="A1182" s="10">
        <v>1181</v>
      </c>
      <c r="B1182" s="10" t="s">
        <v>842</v>
      </c>
      <c r="C1182" s="10" t="s">
        <v>1633</v>
      </c>
      <c r="D1182" s="10" t="s">
        <v>1352</v>
      </c>
      <c r="E1182" s="10" t="s">
        <v>13</v>
      </c>
      <c r="F1182" s="10" t="s">
        <v>253</v>
      </c>
      <c r="G1182" s="11" t="s">
        <v>1490</v>
      </c>
      <c r="H1182" s="11">
        <v>42874</v>
      </c>
      <c r="I1182" s="47" t="s">
        <v>2928</v>
      </c>
      <c r="J1182" s="12" t="s">
        <v>1470</v>
      </c>
      <c r="K1182" s="10" t="s">
        <v>253</v>
      </c>
      <c r="L1182" s="37" t="s">
        <v>2414</v>
      </c>
      <c r="M1182" s="36" t="s">
        <v>2412</v>
      </c>
      <c r="N1182" s="13" t="s">
        <v>2432</v>
      </c>
      <c r="O1182" s="59">
        <v>0.19178082191780821</v>
      </c>
      <c r="P1182" s="57" t="s">
        <v>2946</v>
      </c>
      <c r="Q1182" t="s">
        <v>2960</v>
      </c>
      <c r="R1182">
        <v>2</v>
      </c>
    </row>
    <row r="1183" spans="1:18" ht="19.149999999999999" customHeight="1" x14ac:dyDescent="0.25">
      <c r="A1183" s="10">
        <v>1182</v>
      </c>
      <c r="B1183" s="10" t="s">
        <v>842</v>
      </c>
      <c r="C1183" s="10" t="s">
        <v>1633</v>
      </c>
      <c r="D1183" s="10" t="s">
        <v>1352</v>
      </c>
      <c r="E1183" s="10" t="s">
        <v>13</v>
      </c>
      <c r="F1183" s="10" t="s">
        <v>253</v>
      </c>
      <c r="G1183" s="11" t="s">
        <v>1490</v>
      </c>
      <c r="H1183" s="11">
        <v>42874</v>
      </c>
      <c r="I1183" s="47" t="s">
        <v>2928</v>
      </c>
      <c r="J1183" s="12" t="s">
        <v>1470</v>
      </c>
      <c r="K1183" s="10" t="s">
        <v>253</v>
      </c>
      <c r="L1183" s="37" t="s">
        <v>2414</v>
      </c>
      <c r="M1183" s="36" t="s">
        <v>2412</v>
      </c>
      <c r="N1183" s="13" t="s">
        <v>2432</v>
      </c>
      <c r="O1183" s="59">
        <v>0.19178082191780821</v>
      </c>
      <c r="P1183" s="57" t="s">
        <v>2946</v>
      </c>
      <c r="Q1183" t="s">
        <v>2960</v>
      </c>
      <c r="R1183">
        <v>2</v>
      </c>
    </row>
    <row r="1184" spans="1:18" ht="19.149999999999999" customHeight="1" x14ac:dyDescent="0.25">
      <c r="A1184" s="10">
        <v>1183</v>
      </c>
      <c r="B1184" s="10" t="s">
        <v>842</v>
      </c>
      <c r="C1184" s="10" t="s">
        <v>1633</v>
      </c>
      <c r="D1184" s="10" t="s">
        <v>1352</v>
      </c>
      <c r="E1184" s="10" t="s">
        <v>13</v>
      </c>
      <c r="F1184" s="10" t="s">
        <v>363</v>
      </c>
      <c r="G1184" s="11" t="s">
        <v>1490</v>
      </c>
      <c r="H1184" s="11">
        <v>42915</v>
      </c>
      <c r="I1184" s="47" t="s">
        <v>2928</v>
      </c>
      <c r="J1184" s="12" t="s">
        <v>1470</v>
      </c>
      <c r="K1184" s="10" t="s">
        <v>363</v>
      </c>
      <c r="L1184" s="37" t="s">
        <v>2414</v>
      </c>
      <c r="M1184" s="36" t="s">
        <v>2412</v>
      </c>
      <c r="N1184" s="13" t="s">
        <v>2432</v>
      </c>
      <c r="O1184" s="59">
        <v>7.9452054794520555E-2</v>
      </c>
      <c r="P1184" s="57" t="s">
        <v>2946</v>
      </c>
      <c r="Q1184" t="s">
        <v>2960</v>
      </c>
      <c r="R1184">
        <v>2</v>
      </c>
    </row>
    <row r="1185" spans="1:18" ht="19.149999999999999" customHeight="1" x14ac:dyDescent="0.25">
      <c r="A1185" s="10">
        <v>1184</v>
      </c>
      <c r="B1185" s="10" t="s">
        <v>842</v>
      </c>
      <c r="C1185" s="10" t="s">
        <v>1633</v>
      </c>
      <c r="D1185" s="10" t="s">
        <v>1352</v>
      </c>
      <c r="E1185" s="10" t="s">
        <v>13</v>
      </c>
      <c r="F1185" s="10" t="s">
        <v>347</v>
      </c>
      <c r="G1185" s="11" t="s">
        <v>1490</v>
      </c>
      <c r="H1185" s="11">
        <v>42874</v>
      </c>
      <c r="I1185" s="47" t="s">
        <v>2928</v>
      </c>
      <c r="J1185" s="12" t="s">
        <v>1470</v>
      </c>
      <c r="K1185" s="10" t="s">
        <v>347</v>
      </c>
      <c r="L1185" s="37" t="s">
        <v>2414</v>
      </c>
      <c r="M1185" s="36" t="s">
        <v>2412</v>
      </c>
      <c r="N1185" s="13" t="s">
        <v>2432</v>
      </c>
      <c r="O1185" s="59">
        <v>0.19178082191780821</v>
      </c>
      <c r="P1185" s="57" t="s">
        <v>2946</v>
      </c>
      <c r="Q1185" t="s">
        <v>2960</v>
      </c>
      <c r="R1185">
        <v>2</v>
      </c>
    </row>
    <row r="1186" spans="1:18" ht="19.149999999999999" customHeight="1" x14ac:dyDescent="0.25">
      <c r="A1186" s="10">
        <v>1185</v>
      </c>
      <c r="B1186" s="10" t="s">
        <v>842</v>
      </c>
      <c r="C1186" s="10" t="s">
        <v>1633</v>
      </c>
      <c r="D1186" s="10" t="s">
        <v>1352</v>
      </c>
      <c r="E1186" s="10" t="s">
        <v>13</v>
      </c>
      <c r="F1186" s="10" t="s">
        <v>1056</v>
      </c>
      <c r="G1186" s="11" t="s">
        <v>1490</v>
      </c>
      <c r="H1186" s="11">
        <v>42874</v>
      </c>
      <c r="I1186" s="47" t="s">
        <v>2928</v>
      </c>
      <c r="J1186" s="12" t="s">
        <v>1470</v>
      </c>
      <c r="K1186" s="10" t="s">
        <v>1056</v>
      </c>
      <c r="L1186" s="37" t="s">
        <v>2414</v>
      </c>
      <c r="M1186" s="36" t="s">
        <v>2412</v>
      </c>
      <c r="N1186" s="13" t="s">
        <v>2432</v>
      </c>
      <c r="O1186" s="59">
        <v>0.19178082191780821</v>
      </c>
      <c r="P1186" s="57" t="s">
        <v>2946</v>
      </c>
      <c r="Q1186" t="s">
        <v>2960</v>
      </c>
      <c r="R1186">
        <v>2</v>
      </c>
    </row>
    <row r="1187" spans="1:18" ht="19.149999999999999" customHeight="1" x14ac:dyDescent="0.25">
      <c r="A1187" s="10">
        <v>1186</v>
      </c>
      <c r="B1187" s="10" t="s">
        <v>842</v>
      </c>
      <c r="C1187" s="10" t="s">
        <v>1633</v>
      </c>
      <c r="D1187" s="10" t="s">
        <v>1352</v>
      </c>
      <c r="E1187" s="10" t="s">
        <v>13</v>
      </c>
      <c r="F1187" s="10" t="s">
        <v>1056</v>
      </c>
      <c r="G1187" s="11" t="s">
        <v>1490</v>
      </c>
      <c r="H1187" s="11">
        <v>42874</v>
      </c>
      <c r="I1187" s="47" t="s">
        <v>2928</v>
      </c>
      <c r="J1187" s="12" t="s">
        <v>1470</v>
      </c>
      <c r="K1187" s="10" t="s">
        <v>1056</v>
      </c>
      <c r="L1187" s="37" t="s">
        <v>2414</v>
      </c>
      <c r="M1187" s="36" t="s">
        <v>2412</v>
      </c>
      <c r="N1187" s="13" t="s">
        <v>2432</v>
      </c>
      <c r="O1187" s="59">
        <v>0.19178082191780821</v>
      </c>
      <c r="P1187" s="57" t="s">
        <v>2946</v>
      </c>
      <c r="Q1187" t="s">
        <v>2960</v>
      </c>
      <c r="R1187">
        <v>2</v>
      </c>
    </row>
    <row r="1188" spans="1:18" ht="19.149999999999999" customHeight="1" x14ac:dyDescent="0.25">
      <c r="A1188" s="10">
        <v>1187</v>
      </c>
      <c r="B1188" s="10" t="s">
        <v>842</v>
      </c>
      <c r="C1188" s="10" t="s">
        <v>1633</v>
      </c>
      <c r="D1188" s="10" t="s">
        <v>1352</v>
      </c>
      <c r="E1188" s="10" t="s">
        <v>13</v>
      </c>
      <c r="F1188" s="10" t="s">
        <v>461</v>
      </c>
      <c r="G1188" s="11" t="s">
        <v>1490</v>
      </c>
      <c r="H1188" s="11">
        <v>42874</v>
      </c>
      <c r="I1188" s="47" t="s">
        <v>2928</v>
      </c>
      <c r="J1188" s="12" t="s">
        <v>1470</v>
      </c>
      <c r="K1188" s="10" t="s">
        <v>461</v>
      </c>
      <c r="L1188" s="20" t="s">
        <v>2414</v>
      </c>
      <c r="M1188" s="19" t="s">
        <v>2412</v>
      </c>
      <c r="N1188" s="13" t="s">
        <v>2427</v>
      </c>
      <c r="O1188" s="59">
        <v>0.19178082191780821</v>
      </c>
      <c r="P1188" s="57" t="s">
        <v>2946</v>
      </c>
      <c r="Q1188" t="s">
        <v>2960</v>
      </c>
      <c r="R1188">
        <v>2</v>
      </c>
    </row>
    <row r="1189" spans="1:18" ht="19.149999999999999" customHeight="1" x14ac:dyDescent="0.25">
      <c r="A1189" s="10">
        <v>1188</v>
      </c>
      <c r="B1189" s="10" t="s">
        <v>842</v>
      </c>
      <c r="C1189" s="10" t="s">
        <v>1479</v>
      </c>
      <c r="D1189" s="10" t="s">
        <v>820</v>
      </c>
      <c r="E1189" s="10" t="s">
        <v>13</v>
      </c>
      <c r="F1189" s="10" t="s">
        <v>154</v>
      </c>
      <c r="G1189" s="11" t="s">
        <v>348</v>
      </c>
      <c r="H1189" s="11">
        <v>40889</v>
      </c>
      <c r="I1189" s="50" t="s">
        <v>2929</v>
      </c>
      <c r="J1189" s="12" t="s">
        <v>588</v>
      </c>
      <c r="K1189" s="10" t="s">
        <v>154</v>
      </c>
      <c r="L1189" s="37" t="s">
        <v>2414</v>
      </c>
      <c r="M1189" s="36" t="s">
        <v>2412</v>
      </c>
      <c r="N1189" s="13" t="s">
        <v>2432</v>
      </c>
      <c r="O1189" s="59">
        <v>5.6301369863013697</v>
      </c>
      <c r="P1189" s="57" t="s">
        <v>2948</v>
      </c>
      <c r="Q1189" t="s">
        <v>2960</v>
      </c>
      <c r="R1189">
        <v>2</v>
      </c>
    </row>
    <row r="1190" spans="1:18" ht="19.149999999999999" customHeight="1" x14ac:dyDescent="0.25">
      <c r="A1190" s="10">
        <v>1189</v>
      </c>
      <c r="B1190" s="10" t="s">
        <v>842</v>
      </c>
      <c r="C1190" s="10" t="s">
        <v>1479</v>
      </c>
      <c r="D1190" s="10" t="s">
        <v>820</v>
      </c>
      <c r="E1190" s="10" t="s">
        <v>13</v>
      </c>
      <c r="F1190" s="10" t="s">
        <v>640</v>
      </c>
      <c r="G1190" s="11" t="s">
        <v>348</v>
      </c>
      <c r="H1190" s="11">
        <v>40889</v>
      </c>
      <c r="I1190" s="50" t="s">
        <v>2929</v>
      </c>
      <c r="J1190" s="12" t="s">
        <v>588</v>
      </c>
      <c r="K1190" s="10" t="s">
        <v>640</v>
      </c>
      <c r="L1190" s="37" t="s">
        <v>2414</v>
      </c>
      <c r="M1190" s="36" t="s">
        <v>2412</v>
      </c>
      <c r="N1190" s="13" t="s">
        <v>2432</v>
      </c>
      <c r="O1190" s="59">
        <v>5.6301369863013697</v>
      </c>
      <c r="P1190" s="57" t="s">
        <v>2948</v>
      </c>
      <c r="Q1190" t="s">
        <v>2960</v>
      </c>
      <c r="R1190">
        <v>2</v>
      </c>
    </row>
    <row r="1191" spans="1:18" ht="19.149999999999999" customHeight="1" x14ac:dyDescent="0.25">
      <c r="A1191" s="10">
        <v>1190</v>
      </c>
      <c r="B1191" s="10" t="s">
        <v>842</v>
      </c>
      <c r="C1191" s="10" t="s">
        <v>1479</v>
      </c>
      <c r="D1191" s="10" t="s">
        <v>820</v>
      </c>
      <c r="E1191" s="10" t="s">
        <v>13</v>
      </c>
      <c r="F1191" s="10" t="s">
        <v>154</v>
      </c>
      <c r="G1191" s="11" t="s">
        <v>348</v>
      </c>
      <c r="H1191" s="11">
        <v>40889</v>
      </c>
      <c r="I1191" s="50" t="s">
        <v>2929</v>
      </c>
      <c r="J1191" s="12" t="s">
        <v>21</v>
      </c>
      <c r="K1191" s="10" t="s">
        <v>154</v>
      </c>
      <c r="L1191" s="37" t="s">
        <v>2414</v>
      </c>
      <c r="M1191" s="36" t="s">
        <v>2412</v>
      </c>
      <c r="N1191" s="13" t="s">
        <v>2432</v>
      </c>
      <c r="O1191" s="59">
        <v>5.6301369863013697</v>
      </c>
      <c r="P1191" s="57" t="s">
        <v>2948</v>
      </c>
      <c r="Q1191" t="s">
        <v>2960</v>
      </c>
      <c r="R1191">
        <v>2</v>
      </c>
    </row>
    <row r="1192" spans="1:18" ht="19.149999999999999" customHeight="1" x14ac:dyDescent="0.25">
      <c r="A1192" s="10">
        <v>1191</v>
      </c>
      <c r="B1192" s="10" t="s">
        <v>842</v>
      </c>
      <c r="C1192" s="10" t="s">
        <v>1479</v>
      </c>
      <c r="D1192" s="10" t="s">
        <v>820</v>
      </c>
      <c r="E1192" s="10" t="s">
        <v>13</v>
      </c>
      <c r="F1192" s="10" t="s">
        <v>1224</v>
      </c>
      <c r="G1192" s="11" t="s">
        <v>348</v>
      </c>
      <c r="H1192" s="11">
        <v>40889</v>
      </c>
      <c r="I1192" s="50" t="s">
        <v>2929</v>
      </c>
      <c r="J1192" s="12" t="s">
        <v>21</v>
      </c>
      <c r="K1192" s="10" t="s">
        <v>1224</v>
      </c>
      <c r="L1192" s="37" t="s">
        <v>2414</v>
      </c>
      <c r="M1192" s="36" t="s">
        <v>2412</v>
      </c>
      <c r="N1192" s="13" t="s">
        <v>2432</v>
      </c>
      <c r="O1192" s="59">
        <v>5.6301369863013697</v>
      </c>
      <c r="P1192" s="57" t="s">
        <v>2948</v>
      </c>
      <c r="Q1192" t="s">
        <v>2960</v>
      </c>
      <c r="R1192">
        <v>2</v>
      </c>
    </row>
    <row r="1193" spans="1:18" ht="19.149999999999999" customHeight="1" x14ac:dyDescent="0.25">
      <c r="A1193" s="10">
        <v>1192</v>
      </c>
      <c r="B1193" s="10" t="s">
        <v>842</v>
      </c>
      <c r="C1193" s="10" t="s">
        <v>1479</v>
      </c>
      <c r="D1193" s="10" t="s">
        <v>1036</v>
      </c>
      <c r="E1193" s="10" t="s">
        <v>13</v>
      </c>
      <c r="F1193" s="10" t="s">
        <v>1235</v>
      </c>
      <c r="G1193" s="11" t="s">
        <v>716</v>
      </c>
      <c r="H1193" s="11">
        <v>40570</v>
      </c>
      <c r="I1193" s="50" t="s">
        <v>2929</v>
      </c>
      <c r="J1193" s="12" t="s">
        <v>21</v>
      </c>
      <c r="K1193" s="10" t="s">
        <v>1236</v>
      </c>
      <c r="L1193" s="33" t="s">
        <v>2414</v>
      </c>
      <c r="M1193" s="31" t="s">
        <v>2412</v>
      </c>
      <c r="N1193" s="13" t="s">
        <v>2432</v>
      </c>
      <c r="O1193" s="59">
        <v>6.5041095890410956</v>
      </c>
      <c r="P1193" s="57" t="s">
        <v>2948</v>
      </c>
      <c r="Q1193" t="s">
        <v>2960</v>
      </c>
      <c r="R1193">
        <v>2</v>
      </c>
    </row>
    <row r="1194" spans="1:18" ht="19.149999999999999" customHeight="1" x14ac:dyDescent="0.25">
      <c r="A1194" s="10">
        <v>1193</v>
      </c>
      <c r="B1194" s="10" t="s">
        <v>842</v>
      </c>
      <c r="C1194" s="10" t="s">
        <v>1479</v>
      </c>
      <c r="D1194" s="10" t="s">
        <v>381</v>
      </c>
      <c r="E1194" s="10" t="s">
        <v>13</v>
      </c>
      <c r="F1194" s="10" t="s">
        <v>546</v>
      </c>
      <c r="G1194" s="11" t="s">
        <v>981</v>
      </c>
      <c r="H1194" s="11">
        <v>40444</v>
      </c>
      <c r="I1194" s="50" t="s">
        <v>2929</v>
      </c>
      <c r="J1194" s="12" t="s">
        <v>21</v>
      </c>
      <c r="K1194" s="10" t="s">
        <v>546</v>
      </c>
      <c r="L1194" s="37" t="s">
        <v>2414</v>
      </c>
      <c r="M1194" s="36" t="s">
        <v>2412</v>
      </c>
      <c r="N1194" s="13" t="s">
        <v>2432</v>
      </c>
      <c r="O1194" s="59">
        <v>6.8493150684931505</v>
      </c>
      <c r="P1194" s="57" t="s">
        <v>2948</v>
      </c>
      <c r="Q1194" t="s">
        <v>2960</v>
      </c>
      <c r="R1194">
        <v>2</v>
      </c>
    </row>
    <row r="1195" spans="1:18" ht="19.149999999999999" customHeight="1" x14ac:dyDescent="0.25">
      <c r="A1195" s="10">
        <v>1194</v>
      </c>
      <c r="B1195" s="10" t="s">
        <v>842</v>
      </c>
      <c r="C1195" s="10" t="s">
        <v>1479</v>
      </c>
      <c r="D1195" s="10" t="s">
        <v>381</v>
      </c>
      <c r="E1195" s="10" t="s">
        <v>13</v>
      </c>
      <c r="F1195" s="10" t="s">
        <v>223</v>
      </c>
      <c r="G1195" s="11" t="s">
        <v>981</v>
      </c>
      <c r="H1195" s="11">
        <v>40444</v>
      </c>
      <c r="I1195" s="50" t="s">
        <v>2929</v>
      </c>
      <c r="J1195" s="12" t="s">
        <v>21</v>
      </c>
      <c r="K1195" s="10" t="s">
        <v>223</v>
      </c>
      <c r="L1195" s="37" t="s">
        <v>2414</v>
      </c>
      <c r="M1195" s="36" t="s">
        <v>2412</v>
      </c>
      <c r="N1195" s="13" t="s">
        <v>2432</v>
      </c>
      <c r="O1195" s="59">
        <v>6.8493150684931505</v>
      </c>
      <c r="P1195" s="57" t="s">
        <v>2948</v>
      </c>
      <c r="Q1195" t="s">
        <v>2960</v>
      </c>
      <c r="R1195">
        <v>2</v>
      </c>
    </row>
    <row r="1196" spans="1:18" ht="19.149999999999999" customHeight="1" x14ac:dyDescent="0.25">
      <c r="A1196" s="10">
        <v>1195</v>
      </c>
      <c r="B1196" s="10" t="s">
        <v>842</v>
      </c>
      <c r="C1196" s="10" t="s">
        <v>1479</v>
      </c>
      <c r="D1196" s="10" t="s">
        <v>381</v>
      </c>
      <c r="E1196" s="10" t="s">
        <v>13</v>
      </c>
      <c r="F1196" s="10" t="s">
        <v>223</v>
      </c>
      <c r="G1196" s="11" t="s">
        <v>981</v>
      </c>
      <c r="H1196" s="11">
        <v>40444</v>
      </c>
      <c r="I1196" s="50" t="s">
        <v>2929</v>
      </c>
      <c r="J1196" s="12" t="s">
        <v>21</v>
      </c>
      <c r="K1196" s="10" t="s">
        <v>223</v>
      </c>
      <c r="L1196" s="37" t="s">
        <v>2414</v>
      </c>
      <c r="M1196" s="36" t="s">
        <v>2412</v>
      </c>
      <c r="N1196" s="13" t="s">
        <v>2432</v>
      </c>
      <c r="O1196" s="59">
        <v>6.8493150684931505</v>
      </c>
      <c r="P1196" s="57" t="s">
        <v>2948</v>
      </c>
      <c r="Q1196" t="s">
        <v>2960</v>
      </c>
      <c r="R1196">
        <v>2</v>
      </c>
    </row>
    <row r="1197" spans="1:18" ht="19.149999999999999" customHeight="1" x14ac:dyDescent="0.25">
      <c r="A1197" s="10">
        <v>1196</v>
      </c>
      <c r="B1197" s="10" t="s">
        <v>842</v>
      </c>
      <c r="C1197" s="10" t="s">
        <v>1479</v>
      </c>
      <c r="D1197" s="10" t="s">
        <v>381</v>
      </c>
      <c r="E1197" s="10" t="s">
        <v>13</v>
      </c>
      <c r="F1197" s="10" t="s">
        <v>1235</v>
      </c>
      <c r="G1197" s="11" t="s">
        <v>981</v>
      </c>
      <c r="H1197" s="11">
        <v>40444</v>
      </c>
      <c r="I1197" s="50" t="s">
        <v>2929</v>
      </c>
      <c r="J1197" s="12" t="s">
        <v>21</v>
      </c>
      <c r="K1197" s="10" t="s">
        <v>1236</v>
      </c>
      <c r="L1197" s="33" t="s">
        <v>2414</v>
      </c>
      <c r="M1197" s="31" t="s">
        <v>2412</v>
      </c>
      <c r="N1197" s="13" t="s">
        <v>2432</v>
      </c>
      <c r="O1197" s="59">
        <v>6.8493150684931505</v>
      </c>
      <c r="P1197" s="57" t="s">
        <v>2948</v>
      </c>
      <c r="Q1197" t="s">
        <v>2960</v>
      </c>
      <c r="R1197">
        <v>2</v>
      </c>
    </row>
    <row r="1198" spans="1:18" ht="19.149999999999999" customHeight="1" x14ac:dyDescent="0.25">
      <c r="A1198" s="10">
        <v>1197</v>
      </c>
      <c r="B1198" s="10" t="s">
        <v>842</v>
      </c>
      <c r="C1198" s="10" t="s">
        <v>1479</v>
      </c>
      <c r="D1198" s="10" t="s">
        <v>381</v>
      </c>
      <c r="E1198" s="10" t="s">
        <v>13</v>
      </c>
      <c r="F1198" s="10" t="s">
        <v>1304</v>
      </c>
      <c r="G1198" s="11" t="s">
        <v>981</v>
      </c>
      <c r="H1198" s="11">
        <v>40444</v>
      </c>
      <c r="I1198" s="50" t="s">
        <v>2929</v>
      </c>
      <c r="J1198" s="12" t="s">
        <v>21</v>
      </c>
      <c r="K1198" s="10" t="s">
        <v>1304</v>
      </c>
      <c r="L1198" s="37" t="s">
        <v>2414</v>
      </c>
      <c r="M1198" s="36" t="s">
        <v>2412</v>
      </c>
      <c r="N1198" s="13" t="s">
        <v>2432</v>
      </c>
      <c r="O1198" s="59">
        <v>6.8493150684931505</v>
      </c>
      <c r="P1198" s="57" t="s">
        <v>2948</v>
      </c>
      <c r="Q1198" t="s">
        <v>2960</v>
      </c>
      <c r="R1198">
        <v>2</v>
      </c>
    </row>
    <row r="1199" spans="1:18" ht="19.149999999999999" customHeight="1" x14ac:dyDescent="0.25">
      <c r="A1199" s="10">
        <v>1198</v>
      </c>
      <c r="B1199" s="10" t="s">
        <v>842</v>
      </c>
      <c r="C1199" s="10" t="s">
        <v>1479</v>
      </c>
      <c r="D1199" s="10" t="s">
        <v>381</v>
      </c>
      <c r="E1199" s="10" t="s">
        <v>13</v>
      </c>
      <c r="F1199" s="10" t="s">
        <v>1429</v>
      </c>
      <c r="G1199" s="11" t="s">
        <v>981</v>
      </c>
      <c r="H1199" s="11">
        <v>40444</v>
      </c>
      <c r="I1199" s="50" t="s">
        <v>2929</v>
      </c>
      <c r="J1199" s="12" t="s">
        <v>21</v>
      </c>
      <c r="K1199" s="10" t="s">
        <v>1429</v>
      </c>
      <c r="L1199" s="37" t="s">
        <v>2414</v>
      </c>
      <c r="M1199" s="36" t="s">
        <v>2412</v>
      </c>
      <c r="N1199" s="13" t="s">
        <v>2432</v>
      </c>
      <c r="O1199" s="59">
        <v>6.8493150684931505</v>
      </c>
      <c r="P1199" s="57" t="s">
        <v>2948</v>
      </c>
      <c r="Q1199" t="s">
        <v>2960</v>
      </c>
      <c r="R1199">
        <v>2</v>
      </c>
    </row>
    <row r="1200" spans="1:18" ht="19.149999999999999" customHeight="1" x14ac:dyDescent="0.25">
      <c r="A1200" s="10">
        <v>1199</v>
      </c>
      <c r="B1200" s="10" t="s">
        <v>842</v>
      </c>
      <c r="C1200" s="10" t="s">
        <v>1479</v>
      </c>
      <c r="D1200" s="10" t="s">
        <v>381</v>
      </c>
      <c r="E1200" s="10" t="s">
        <v>13</v>
      </c>
      <c r="F1200" s="10" t="s">
        <v>1429</v>
      </c>
      <c r="G1200" s="11" t="s">
        <v>981</v>
      </c>
      <c r="H1200" s="11">
        <v>40444</v>
      </c>
      <c r="I1200" s="50" t="s">
        <v>2929</v>
      </c>
      <c r="J1200" s="12" t="s">
        <v>588</v>
      </c>
      <c r="K1200" s="10" t="s">
        <v>1429</v>
      </c>
      <c r="L1200" s="37" t="s">
        <v>2414</v>
      </c>
      <c r="M1200" s="36" t="s">
        <v>2412</v>
      </c>
      <c r="N1200" s="13" t="s">
        <v>2432</v>
      </c>
      <c r="O1200" s="59">
        <v>6.8493150684931505</v>
      </c>
      <c r="P1200" s="57" t="s">
        <v>2948</v>
      </c>
      <c r="Q1200" t="s">
        <v>2960</v>
      </c>
      <c r="R1200">
        <v>2</v>
      </c>
    </row>
    <row r="1201" spans="1:18" ht="19.149999999999999" customHeight="1" x14ac:dyDescent="0.25">
      <c r="A1201" s="10">
        <v>1200</v>
      </c>
      <c r="B1201" s="10" t="s">
        <v>842</v>
      </c>
      <c r="C1201" s="10" t="s">
        <v>1479</v>
      </c>
      <c r="D1201" s="10" t="s">
        <v>381</v>
      </c>
      <c r="E1201" s="10" t="s">
        <v>13</v>
      </c>
      <c r="F1201" s="10" t="s">
        <v>1090</v>
      </c>
      <c r="G1201" s="11" t="s">
        <v>981</v>
      </c>
      <c r="H1201" s="11">
        <v>40444</v>
      </c>
      <c r="I1201" s="50" t="s">
        <v>2929</v>
      </c>
      <c r="J1201" s="12" t="s">
        <v>588</v>
      </c>
      <c r="K1201" s="10" t="s">
        <v>1090</v>
      </c>
      <c r="L1201" s="37" t="s">
        <v>2414</v>
      </c>
      <c r="M1201" s="36" t="s">
        <v>2412</v>
      </c>
      <c r="N1201" s="13" t="s">
        <v>2432</v>
      </c>
      <c r="O1201" s="59">
        <v>6.8493150684931505</v>
      </c>
      <c r="P1201" s="57" t="s">
        <v>2948</v>
      </c>
      <c r="Q1201" t="s">
        <v>2960</v>
      </c>
      <c r="R1201">
        <v>2</v>
      </c>
    </row>
    <row r="1202" spans="1:18" ht="19.149999999999999" customHeight="1" x14ac:dyDescent="0.25">
      <c r="A1202" s="10">
        <v>1201</v>
      </c>
      <c r="B1202" s="10" t="s">
        <v>842</v>
      </c>
      <c r="C1202" s="10" t="s">
        <v>1479</v>
      </c>
      <c r="D1202" s="10" t="s">
        <v>381</v>
      </c>
      <c r="E1202" s="10" t="s">
        <v>13</v>
      </c>
      <c r="F1202" s="10" t="s">
        <v>1090</v>
      </c>
      <c r="G1202" s="11" t="s">
        <v>981</v>
      </c>
      <c r="H1202" s="11">
        <v>40444</v>
      </c>
      <c r="I1202" s="50" t="s">
        <v>2929</v>
      </c>
      <c r="J1202" s="12" t="s">
        <v>588</v>
      </c>
      <c r="K1202" s="10" t="s">
        <v>1090</v>
      </c>
      <c r="L1202" s="37" t="s">
        <v>2414</v>
      </c>
      <c r="M1202" s="36" t="s">
        <v>2412</v>
      </c>
      <c r="N1202" s="13" t="s">
        <v>2432</v>
      </c>
      <c r="O1202" s="59">
        <v>6.8493150684931505</v>
      </c>
      <c r="P1202" s="57" t="s">
        <v>2948</v>
      </c>
      <c r="Q1202" t="s">
        <v>2960</v>
      </c>
      <c r="R1202">
        <v>2</v>
      </c>
    </row>
    <row r="1203" spans="1:18" ht="19.149999999999999" customHeight="1" x14ac:dyDescent="0.25">
      <c r="A1203" s="10">
        <v>1202</v>
      </c>
      <c r="B1203" s="10" t="s">
        <v>842</v>
      </c>
      <c r="C1203" s="10" t="s">
        <v>1479</v>
      </c>
      <c r="D1203" s="10" t="s">
        <v>381</v>
      </c>
      <c r="E1203" s="10" t="s">
        <v>13</v>
      </c>
      <c r="F1203" s="10" t="s">
        <v>1090</v>
      </c>
      <c r="G1203" s="11" t="s">
        <v>981</v>
      </c>
      <c r="H1203" s="11">
        <v>40444</v>
      </c>
      <c r="I1203" s="50" t="s">
        <v>2929</v>
      </c>
      <c r="J1203" s="12" t="s">
        <v>21</v>
      </c>
      <c r="K1203" s="10" t="s">
        <v>1090</v>
      </c>
      <c r="L1203" s="37" t="s">
        <v>2414</v>
      </c>
      <c r="M1203" s="36" t="s">
        <v>2412</v>
      </c>
      <c r="N1203" s="13" t="s">
        <v>2432</v>
      </c>
      <c r="O1203" s="59">
        <v>6.8493150684931505</v>
      </c>
      <c r="P1203" s="57" t="s">
        <v>2948</v>
      </c>
      <c r="Q1203" t="s">
        <v>2960</v>
      </c>
      <c r="R1203">
        <v>2</v>
      </c>
    </row>
    <row r="1204" spans="1:18" ht="19.149999999999999" customHeight="1" x14ac:dyDescent="0.25">
      <c r="A1204" s="10">
        <v>1203</v>
      </c>
      <c r="B1204" s="10" t="s">
        <v>842</v>
      </c>
      <c r="C1204" s="10" t="s">
        <v>1479</v>
      </c>
      <c r="D1204" s="10" t="s">
        <v>381</v>
      </c>
      <c r="E1204" s="10" t="s">
        <v>13</v>
      </c>
      <c r="F1204" s="10" t="s">
        <v>96</v>
      </c>
      <c r="G1204" s="11" t="s">
        <v>981</v>
      </c>
      <c r="H1204" s="11">
        <v>40449</v>
      </c>
      <c r="I1204" s="50" t="s">
        <v>2929</v>
      </c>
      <c r="J1204" s="12" t="s">
        <v>588</v>
      </c>
      <c r="K1204" s="10" t="s">
        <v>96</v>
      </c>
      <c r="L1204" s="37" t="s">
        <v>2414</v>
      </c>
      <c r="M1204" s="36" t="s">
        <v>2412</v>
      </c>
      <c r="N1204" s="13" t="s">
        <v>2432</v>
      </c>
      <c r="O1204" s="59">
        <v>6.8356164383561646</v>
      </c>
      <c r="P1204" s="57" t="s">
        <v>2948</v>
      </c>
      <c r="Q1204" t="s">
        <v>2960</v>
      </c>
      <c r="R1204">
        <v>2</v>
      </c>
    </row>
    <row r="1205" spans="1:18" ht="19.149999999999999" customHeight="1" x14ac:dyDescent="0.25">
      <c r="A1205" s="10">
        <v>1204</v>
      </c>
      <c r="B1205" s="10" t="s">
        <v>842</v>
      </c>
      <c r="C1205" s="10" t="s">
        <v>1479</v>
      </c>
      <c r="D1205" s="10" t="s">
        <v>381</v>
      </c>
      <c r="E1205" s="10" t="s">
        <v>13</v>
      </c>
      <c r="F1205" s="10" t="s">
        <v>96</v>
      </c>
      <c r="G1205" s="11" t="s">
        <v>981</v>
      </c>
      <c r="H1205" s="11">
        <v>40449</v>
      </c>
      <c r="I1205" s="50" t="s">
        <v>2929</v>
      </c>
      <c r="J1205" s="12" t="s">
        <v>21</v>
      </c>
      <c r="K1205" s="10" t="s">
        <v>96</v>
      </c>
      <c r="L1205" s="37" t="s">
        <v>2414</v>
      </c>
      <c r="M1205" s="36" t="s">
        <v>2412</v>
      </c>
      <c r="N1205" s="13" t="s">
        <v>2432</v>
      </c>
      <c r="O1205" s="59">
        <v>6.8356164383561646</v>
      </c>
      <c r="P1205" s="57" t="s">
        <v>2948</v>
      </c>
      <c r="Q1205" t="s">
        <v>2960</v>
      </c>
      <c r="R1205">
        <v>2</v>
      </c>
    </row>
    <row r="1206" spans="1:18" ht="19.149999999999999" customHeight="1" x14ac:dyDescent="0.25">
      <c r="A1206" s="10">
        <v>1205</v>
      </c>
      <c r="B1206" s="10" t="s">
        <v>842</v>
      </c>
      <c r="C1206" s="10" t="s">
        <v>1479</v>
      </c>
      <c r="D1206" s="10" t="s">
        <v>381</v>
      </c>
      <c r="E1206" s="10" t="s">
        <v>13</v>
      </c>
      <c r="F1206" s="10" t="s">
        <v>154</v>
      </c>
      <c r="G1206" s="11" t="s">
        <v>981</v>
      </c>
      <c r="H1206" s="11">
        <v>40444</v>
      </c>
      <c r="I1206" s="50" t="s">
        <v>2929</v>
      </c>
      <c r="J1206" s="12" t="s">
        <v>21</v>
      </c>
      <c r="K1206" s="10" t="s">
        <v>154</v>
      </c>
      <c r="L1206" s="37" t="s">
        <v>2414</v>
      </c>
      <c r="M1206" s="36" t="s">
        <v>2412</v>
      </c>
      <c r="N1206" s="13" t="s">
        <v>2432</v>
      </c>
      <c r="O1206" s="59">
        <v>6.8493150684931505</v>
      </c>
      <c r="P1206" s="57" t="s">
        <v>2948</v>
      </c>
      <c r="Q1206" t="s">
        <v>2960</v>
      </c>
      <c r="R1206">
        <v>2</v>
      </c>
    </row>
    <row r="1207" spans="1:18" ht="19.149999999999999" customHeight="1" x14ac:dyDescent="0.25">
      <c r="A1207" s="10">
        <v>1206</v>
      </c>
      <c r="B1207" s="10" t="s">
        <v>842</v>
      </c>
      <c r="C1207" s="10" t="s">
        <v>1479</v>
      </c>
      <c r="D1207" s="10" t="s">
        <v>381</v>
      </c>
      <c r="E1207" s="10" t="s">
        <v>13</v>
      </c>
      <c r="F1207" s="10" t="s">
        <v>832</v>
      </c>
      <c r="G1207" s="11" t="s">
        <v>981</v>
      </c>
      <c r="H1207" s="11">
        <v>40444</v>
      </c>
      <c r="I1207" s="50" t="s">
        <v>2929</v>
      </c>
      <c r="J1207" s="12" t="s">
        <v>588</v>
      </c>
      <c r="K1207" s="10" t="s">
        <v>832</v>
      </c>
      <c r="L1207" s="37" t="s">
        <v>2414</v>
      </c>
      <c r="M1207" s="36" t="s">
        <v>2412</v>
      </c>
      <c r="N1207" s="13" t="s">
        <v>2432</v>
      </c>
      <c r="O1207" s="59">
        <v>6.8493150684931505</v>
      </c>
      <c r="P1207" s="57" t="s">
        <v>2948</v>
      </c>
      <c r="Q1207" t="s">
        <v>2960</v>
      </c>
      <c r="R1207">
        <v>2</v>
      </c>
    </row>
    <row r="1208" spans="1:18" ht="19.149999999999999" customHeight="1" x14ac:dyDescent="0.25">
      <c r="A1208" s="10">
        <v>1207</v>
      </c>
      <c r="B1208" s="10" t="s">
        <v>842</v>
      </c>
      <c r="C1208" s="10" t="s">
        <v>1479</v>
      </c>
      <c r="D1208" s="10" t="s">
        <v>381</v>
      </c>
      <c r="E1208" s="10" t="s">
        <v>13</v>
      </c>
      <c r="F1208" s="10" t="s">
        <v>832</v>
      </c>
      <c r="G1208" s="11" t="s">
        <v>981</v>
      </c>
      <c r="H1208" s="11">
        <v>40444</v>
      </c>
      <c r="I1208" s="50" t="s">
        <v>2929</v>
      </c>
      <c r="J1208" s="12" t="s">
        <v>588</v>
      </c>
      <c r="K1208" s="10" t="s">
        <v>832</v>
      </c>
      <c r="L1208" s="37" t="s">
        <v>2414</v>
      </c>
      <c r="M1208" s="36" t="s">
        <v>2412</v>
      </c>
      <c r="N1208" s="13" t="s">
        <v>2432</v>
      </c>
      <c r="O1208" s="59">
        <v>6.8493150684931505</v>
      </c>
      <c r="P1208" s="57" t="s">
        <v>2948</v>
      </c>
      <c r="Q1208" t="s">
        <v>2960</v>
      </c>
      <c r="R1208">
        <v>2</v>
      </c>
    </row>
    <row r="1209" spans="1:18" ht="19.149999999999999" customHeight="1" x14ac:dyDescent="0.25">
      <c r="A1209" s="10">
        <v>1208</v>
      </c>
      <c r="B1209" s="10" t="s">
        <v>842</v>
      </c>
      <c r="C1209" s="10" t="s">
        <v>1479</v>
      </c>
      <c r="D1209" s="10" t="s">
        <v>381</v>
      </c>
      <c r="E1209" s="10" t="s">
        <v>13</v>
      </c>
      <c r="F1209" s="10" t="s">
        <v>464</v>
      </c>
      <c r="G1209" s="11" t="s">
        <v>981</v>
      </c>
      <c r="H1209" s="11">
        <v>40444</v>
      </c>
      <c r="I1209" s="50" t="s">
        <v>2929</v>
      </c>
      <c r="J1209" s="12" t="s">
        <v>588</v>
      </c>
      <c r="K1209" s="10" t="s">
        <v>2980</v>
      </c>
      <c r="L1209" s="37" t="s">
        <v>2414</v>
      </c>
      <c r="M1209" s="36" t="s">
        <v>2412</v>
      </c>
      <c r="N1209" s="13" t="s">
        <v>2432</v>
      </c>
      <c r="O1209" s="59">
        <v>6.8493150684931505</v>
      </c>
      <c r="P1209" s="57" t="s">
        <v>2948</v>
      </c>
      <c r="Q1209" t="s">
        <v>2960</v>
      </c>
      <c r="R1209">
        <v>2</v>
      </c>
    </row>
    <row r="1210" spans="1:18" ht="19.149999999999999" customHeight="1" x14ac:dyDescent="0.25">
      <c r="A1210" s="10">
        <v>1209</v>
      </c>
      <c r="B1210" s="10" t="s">
        <v>842</v>
      </c>
      <c r="C1210" s="10" t="s">
        <v>1479</v>
      </c>
      <c r="D1210" s="10" t="s">
        <v>381</v>
      </c>
      <c r="E1210" s="10" t="s">
        <v>13</v>
      </c>
      <c r="F1210" s="10" t="s">
        <v>464</v>
      </c>
      <c r="G1210" s="11" t="s">
        <v>981</v>
      </c>
      <c r="H1210" s="11">
        <v>40444</v>
      </c>
      <c r="I1210" s="50" t="s">
        <v>2929</v>
      </c>
      <c r="J1210" s="12" t="s">
        <v>588</v>
      </c>
      <c r="K1210" s="10" t="s">
        <v>2980</v>
      </c>
      <c r="L1210" s="37" t="s">
        <v>2414</v>
      </c>
      <c r="M1210" s="36" t="s">
        <v>2412</v>
      </c>
      <c r="N1210" s="13" t="s">
        <v>2432</v>
      </c>
      <c r="O1210" s="59">
        <v>6.8493150684931505</v>
      </c>
      <c r="P1210" s="57" t="s">
        <v>2948</v>
      </c>
      <c r="Q1210" t="s">
        <v>2960</v>
      </c>
      <c r="R1210">
        <v>2</v>
      </c>
    </row>
    <row r="1211" spans="1:18" ht="19.149999999999999" customHeight="1" x14ac:dyDescent="0.25">
      <c r="A1211" s="10">
        <v>1210</v>
      </c>
      <c r="B1211" s="10" t="s">
        <v>842</v>
      </c>
      <c r="C1211" s="10" t="s">
        <v>1479</v>
      </c>
      <c r="D1211" s="10" t="s">
        <v>381</v>
      </c>
      <c r="E1211" s="10" t="s">
        <v>13</v>
      </c>
      <c r="F1211" s="10" t="s">
        <v>464</v>
      </c>
      <c r="G1211" s="11" t="s">
        <v>981</v>
      </c>
      <c r="H1211" s="11">
        <v>40444</v>
      </c>
      <c r="I1211" s="50" t="s">
        <v>2929</v>
      </c>
      <c r="J1211" s="12" t="s">
        <v>588</v>
      </c>
      <c r="K1211" s="10" t="s">
        <v>2980</v>
      </c>
      <c r="L1211" s="37" t="s">
        <v>2414</v>
      </c>
      <c r="M1211" s="36" t="s">
        <v>2412</v>
      </c>
      <c r="N1211" s="13" t="s">
        <v>2432</v>
      </c>
      <c r="O1211" s="59">
        <v>6.8493150684931505</v>
      </c>
      <c r="P1211" s="57" t="s">
        <v>2948</v>
      </c>
      <c r="Q1211" t="s">
        <v>2960</v>
      </c>
      <c r="R1211">
        <v>2</v>
      </c>
    </row>
    <row r="1212" spans="1:18" ht="19.149999999999999" customHeight="1" x14ac:dyDescent="0.25">
      <c r="A1212" s="10">
        <v>1211</v>
      </c>
      <c r="B1212" s="10" t="s">
        <v>842</v>
      </c>
      <c r="C1212" s="10" t="s">
        <v>1479</v>
      </c>
      <c r="D1212" s="10" t="s">
        <v>381</v>
      </c>
      <c r="E1212" s="10" t="s">
        <v>13</v>
      </c>
      <c r="F1212" s="10" t="s">
        <v>464</v>
      </c>
      <c r="G1212" s="11" t="s">
        <v>981</v>
      </c>
      <c r="H1212" s="11">
        <v>40444</v>
      </c>
      <c r="I1212" s="50" t="s">
        <v>2929</v>
      </c>
      <c r="J1212" s="12" t="s">
        <v>588</v>
      </c>
      <c r="K1212" s="10" t="s">
        <v>2980</v>
      </c>
      <c r="L1212" s="37" t="s">
        <v>2414</v>
      </c>
      <c r="M1212" s="36" t="s">
        <v>2412</v>
      </c>
      <c r="N1212" s="13" t="s">
        <v>2432</v>
      </c>
      <c r="O1212" s="59">
        <v>6.8493150684931505</v>
      </c>
      <c r="P1212" s="57" t="s">
        <v>2948</v>
      </c>
      <c r="Q1212" t="s">
        <v>2960</v>
      </c>
      <c r="R1212">
        <v>2</v>
      </c>
    </row>
    <row r="1213" spans="1:18" ht="19.149999999999999" customHeight="1" x14ac:dyDescent="0.25">
      <c r="A1213" s="10">
        <v>1212</v>
      </c>
      <c r="B1213" s="10" t="s">
        <v>842</v>
      </c>
      <c r="C1213" s="10" t="s">
        <v>1479</v>
      </c>
      <c r="D1213" s="10" t="s">
        <v>381</v>
      </c>
      <c r="E1213" s="10" t="s">
        <v>13</v>
      </c>
      <c r="F1213" s="10" t="s">
        <v>1304</v>
      </c>
      <c r="G1213" s="11" t="s">
        <v>981</v>
      </c>
      <c r="H1213" s="11">
        <v>40444</v>
      </c>
      <c r="I1213" s="50" t="s">
        <v>2929</v>
      </c>
      <c r="J1213" s="12" t="s">
        <v>588</v>
      </c>
      <c r="K1213" s="10" t="s">
        <v>1304</v>
      </c>
      <c r="L1213" s="37" t="s">
        <v>2414</v>
      </c>
      <c r="M1213" s="36" t="s">
        <v>2412</v>
      </c>
      <c r="N1213" s="13" t="s">
        <v>2432</v>
      </c>
      <c r="O1213" s="59">
        <v>6.8493150684931505</v>
      </c>
      <c r="P1213" s="57" t="s">
        <v>2948</v>
      </c>
      <c r="Q1213" t="s">
        <v>2960</v>
      </c>
      <c r="R1213">
        <v>2</v>
      </c>
    </row>
    <row r="1214" spans="1:18" ht="19.149999999999999" customHeight="1" x14ac:dyDescent="0.25">
      <c r="A1214" s="10">
        <v>1213</v>
      </c>
      <c r="B1214" s="10" t="s">
        <v>1638</v>
      </c>
      <c r="C1214" s="10" t="s">
        <v>1639</v>
      </c>
      <c r="D1214" s="10" t="s">
        <v>1640</v>
      </c>
      <c r="E1214" s="10" t="s">
        <v>13</v>
      </c>
      <c r="F1214" s="10" t="s">
        <v>78</v>
      </c>
      <c r="G1214" s="11" t="s">
        <v>855</v>
      </c>
      <c r="H1214" s="11">
        <v>39324</v>
      </c>
      <c r="I1214" s="50" t="s">
        <v>2929</v>
      </c>
      <c r="J1214" s="12" t="s">
        <v>588</v>
      </c>
      <c r="K1214" s="10" t="s">
        <v>78</v>
      </c>
      <c r="L1214" s="15" t="s">
        <v>2600</v>
      </c>
      <c r="M1214" s="13" t="s">
        <v>2408</v>
      </c>
      <c r="N1214" s="36" t="s">
        <v>2428</v>
      </c>
      <c r="O1214" s="59">
        <v>9.9178082191780828</v>
      </c>
      <c r="P1214" s="57" t="s">
        <v>2949</v>
      </c>
      <c r="Q1214" t="s">
        <v>2968</v>
      </c>
    </row>
    <row r="1215" spans="1:18" ht="19.149999999999999" customHeight="1" x14ac:dyDescent="0.25">
      <c r="A1215" s="10">
        <v>1214</v>
      </c>
      <c r="B1215" s="10" t="s">
        <v>42</v>
      </c>
      <c r="C1215" s="10" t="s">
        <v>1641</v>
      </c>
      <c r="D1215" s="10" t="s">
        <v>1642</v>
      </c>
      <c r="E1215" s="10" t="s">
        <v>13</v>
      </c>
      <c r="F1215" s="10" t="s">
        <v>261</v>
      </c>
      <c r="G1215" s="11" t="s">
        <v>1643</v>
      </c>
      <c r="H1215" s="11">
        <v>36951</v>
      </c>
      <c r="I1215" s="50" t="s">
        <v>2929</v>
      </c>
      <c r="J1215" s="12" t="s">
        <v>588</v>
      </c>
      <c r="K1215" s="10" t="s">
        <v>261</v>
      </c>
      <c r="L1215" s="30" t="s">
        <v>2681</v>
      </c>
      <c r="M1215" s="13" t="s">
        <v>2915</v>
      </c>
      <c r="N1215" s="13" t="s">
        <v>2427</v>
      </c>
      <c r="O1215" s="59">
        <v>16.419178082191781</v>
      </c>
      <c r="P1215" s="57" t="s">
        <v>2949</v>
      </c>
      <c r="Q1215" t="s">
        <v>2960</v>
      </c>
      <c r="R1215">
        <v>2</v>
      </c>
    </row>
    <row r="1216" spans="1:18" ht="19.149999999999999" customHeight="1" x14ac:dyDescent="0.25">
      <c r="A1216" s="10">
        <v>1215</v>
      </c>
      <c r="B1216" s="10" t="s">
        <v>203</v>
      </c>
      <c r="C1216" s="10" t="s">
        <v>1644</v>
      </c>
      <c r="D1216" s="10" t="s">
        <v>1645</v>
      </c>
      <c r="E1216" s="10" t="s">
        <v>13</v>
      </c>
      <c r="F1216" s="10" t="s">
        <v>261</v>
      </c>
      <c r="G1216" s="11" t="s">
        <v>1646</v>
      </c>
      <c r="H1216" s="11">
        <v>42503</v>
      </c>
      <c r="I1216" s="47" t="s">
        <v>2928</v>
      </c>
      <c r="J1216" s="12" t="s">
        <v>183</v>
      </c>
      <c r="K1216" s="10" t="s">
        <v>261</v>
      </c>
      <c r="L1216" s="30" t="s">
        <v>2445</v>
      </c>
      <c r="M1216" s="28" t="s">
        <v>2408</v>
      </c>
      <c r="N1216" s="13" t="s">
        <v>2427</v>
      </c>
      <c r="O1216" s="59">
        <v>1.2082191780821918</v>
      </c>
      <c r="P1216" s="57" t="s">
        <v>2946</v>
      </c>
      <c r="Q1216" t="s">
        <v>2960</v>
      </c>
      <c r="R1216">
        <v>1</v>
      </c>
    </row>
    <row r="1217" spans="1:18" ht="19.149999999999999" customHeight="1" x14ac:dyDescent="0.25">
      <c r="A1217" s="10">
        <v>1216</v>
      </c>
      <c r="B1217" s="10" t="s">
        <v>1647</v>
      </c>
      <c r="C1217" s="10" t="s">
        <v>1648</v>
      </c>
      <c r="D1217" s="10" t="s">
        <v>1288</v>
      </c>
      <c r="E1217" s="10" t="s">
        <v>13</v>
      </c>
      <c r="F1217" s="10" t="s">
        <v>34</v>
      </c>
      <c r="G1217" s="11" t="s">
        <v>1289</v>
      </c>
      <c r="H1217" s="11">
        <v>40785</v>
      </c>
      <c r="I1217" s="50" t="s">
        <v>2929</v>
      </c>
      <c r="J1217" s="12" t="s">
        <v>21</v>
      </c>
      <c r="K1217" s="10" t="s">
        <v>34</v>
      </c>
      <c r="L1217" s="33" t="s">
        <v>2715</v>
      </c>
      <c r="M1217" s="31" t="s">
        <v>2419</v>
      </c>
      <c r="N1217" s="36" t="s">
        <v>2428</v>
      </c>
      <c r="O1217" s="59">
        <v>5.9150684931506845</v>
      </c>
      <c r="P1217" s="57" t="s">
        <v>2948</v>
      </c>
      <c r="Q1217" t="s">
        <v>2960</v>
      </c>
      <c r="R1217">
        <v>2</v>
      </c>
    </row>
    <row r="1218" spans="1:18" ht="19.149999999999999" customHeight="1" x14ac:dyDescent="0.25">
      <c r="A1218" s="10">
        <v>1217</v>
      </c>
      <c r="B1218" s="10" t="s">
        <v>1649</v>
      </c>
      <c r="C1218" s="10" t="s">
        <v>1650</v>
      </c>
      <c r="D1218" s="10" t="s">
        <v>1651</v>
      </c>
      <c r="E1218" s="10" t="s">
        <v>13</v>
      </c>
      <c r="F1218" s="10" t="s">
        <v>22</v>
      </c>
      <c r="G1218" s="11" t="s">
        <v>668</v>
      </c>
      <c r="H1218" s="11">
        <v>39200</v>
      </c>
      <c r="I1218" s="50" t="s">
        <v>2929</v>
      </c>
      <c r="J1218" s="12" t="s">
        <v>21</v>
      </c>
      <c r="K1218" s="22" t="s">
        <v>22</v>
      </c>
      <c r="L1218" s="34" t="s">
        <v>1649</v>
      </c>
      <c r="M1218" s="36" t="s">
        <v>2408</v>
      </c>
      <c r="N1218" s="36" t="s">
        <v>2428</v>
      </c>
      <c r="O1218" s="59">
        <v>10.257534246575343</v>
      </c>
      <c r="P1218" s="57" t="s">
        <v>2949</v>
      </c>
      <c r="Q1218" t="s">
        <v>2960</v>
      </c>
      <c r="R1218">
        <v>1</v>
      </c>
    </row>
    <row r="1219" spans="1:18" ht="19.149999999999999" customHeight="1" x14ac:dyDescent="0.25">
      <c r="A1219" s="10">
        <v>1218</v>
      </c>
      <c r="B1219" s="10" t="s">
        <v>211</v>
      </c>
      <c r="C1219" s="10" t="s">
        <v>1652</v>
      </c>
      <c r="D1219" s="10" t="s">
        <v>1653</v>
      </c>
      <c r="E1219" s="10" t="s">
        <v>13</v>
      </c>
      <c r="F1219" s="10" t="s">
        <v>78</v>
      </c>
      <c r="G1219" s="11" t="s">
        <v>1654</v>
      </c>
      <c r="H1219" s="11">
        <v>41643</v>
      </c>
      <c r="I1219" s="50" t="s">
        <v>2929</v>
      </c>
      <c r="J1219" s="12" t="s">
        <v>21</v>
      </c>
      <c r="K1219" s="10" t="s">
        <v>78</v>
      </c>
      <c r="L1219" s="15" t="s">
        <v>2449</v>
      </c>
      <c r="M1219" s="40" t="s">
        <v>2904</v>
      </c>
      <c r="N1219" s="13" t="s">
        <v>2427</v>
      </c>
      <c r="O1219" s="59">
        <v>3.5643835616438357</v>
      </c>
      <c r="P1219" s="57" t="s">
        <v>2948</v>
      </c>
      <c r="Q1219" t="s">
        <v>2960</v>
      </c>
      <c r="R1219">
        <v>1</v>
      </c>
    </row>
    <row r="1220" spans="1:18" ht="19.149999999999999" customHeight="1" x14ac:dyDescent="0.25">
      <c r="A1220" s="10">
        <v>1219</v>
      </c>
      <c r="B1220" s="10" t="s">
        <v>211</v>
      </c>
      <c r="C1220" s="10" t="s">
        <v>1652</v>
      </c>
      <c r="D1220" s="10" t="s">
        <v>1653</v>
      </c>
      <c r="E1220" s="10" t="s">
        <v>13</v>
      </c>
      <c r="F1220" s="10" t="s">
        <v>1213</v>
      </c>
      <c r="G1220" s="11" t="s">
        <v>1655</v>
      </c>
      <c r="H1220" s="11">
        <v>41330</v>
      </c>
      <c r="I1220" s="50" t="s">
        <v>2929</v>
      </c>
      <c r="J1220" s="12" t="s">
        <v>21</v>
      </c>
      <c r="K1220" s="10" t="s">
        <v>1213</v>
      </c>
      <c r="L1220" s="15" t="s">
        <v>2449</v>
      </c>
      <c r="M1220" s="25" t="s">
        <v>2892</v>
      </c>
      <c r="N1220" s="13" t="s">
        <v>2427</v>
      </c>
      <c r="O1220" s="59">
        <v>4.4219178082191783</v>
      </c>
      <c r="P1220" s="57" t="s">
        <v>2948</v>
      </c>
      <c r="Q1220" t="s">
        <v>2960</v>
      </c>
      <c r="R1220">
        <v>1</v>
      </c>
    </row>
    <row r="1221" spans="1:18" ht="19.149999999999999" customHeight="1" x14ac:dyDescent="0.25">
      <c r="A1221" s="10">
        <v>1220</v>
      </c>
      <c r="B1221" s="10" t="s">
        <v>211</v>
      </c>
      <c r="C1221" s="10" t="s">
        <v>1652</v>
      </c>
      <c r="D1221" s="10" t="s">
        <v>1653</v>
      </c>
      <c r="E1221" s="10" t="s">
        <v>13</v>
      </c>
      <c r="F1221" s="10" t="s">
        <v>1213</v>
      </c>
      <c r="G1221" s="11" t="s">
        <v>1655</v>
      </c>
      <c r="H1221" s="11">
        <v>41330</v>
      </c>
      <c r="I1221" s="50" t="s">
        <v>2929</v>
      </c>
      <c r="J1221" s="12" t="s">
        <v>21</v>
      </c>
      <c r="K1221" s="10" t="s">
        <v>1213</v>
      </c>
      <c r="L1221" s="15" t="s">
        <v>2449</v>
      </c>
      <c r="M1221" s="25" t="s">
        <v>2892</v>
      </c>
      <c r="N1221" s="13" t="s">
        <v>2427</v>
      </c>
      <c r="O1221" s="59">
        <v>4.4219178082191783</v>
      </c>
      <c r="P1221" s="57" t="s">
        <v>2948</v>
      </c>
      <c r="Q1221" t="s">
        <v>2960</v>
      </c>
      <c r="R1221">
        <v>1</v>
      </c>
    </row>
    <row r="1222" spans="1:18" ht="19.149999999999999" customHeight="1" x14ac:dyDescent="0.25">
      <c r="A1222" s="10">
        <v>1221</v>
      </c>
      <c r="B1222" s="10" t="s">
        <v>211</v>
      </c>
      <c r="C1222" s="10" t="s">
        <v>1652</v>
      </c>
      <c r="D1222" s="10" t="s">
        <v>1653</v>
      </c>
      <c r="E1222" s="10" t="s">
        <v>13</v>
      </c>
      <c r="F1222" s="10" t="s">
        <v>1213</v>
      </c>
      <c r="G1222" s="11" t="s">
        <v>1656</v>
      </c>
      <c r="H1222" s="11">
        <v>41297</v>
      </c>
      <c r="I1222" s="50" t="s">
        <v>2929</v>
      </c>
      <c r="J1222" s="12" t="s">
        <v>21</v>
      </c>
      <c r="K1222" s="22" t="s">
        <v>1213</v>
      </c>
      <c r="L1222" s="34" t="s">
        <v>2449</v>
      </c>
      <c r="M1222" s="25" t="s">
        <v>2892</v>
      </c>
      <c r="N1222" s="13" t="s">
        <v>2427</v>
      </c>
      <c r="O1222" s="59">
        <v>4.5123287671232877</v>
      </c>
      <c r="P1222" s="57" t="s">
        <v>2948</v>
      </c>
      <c r="Q1222" t="s">
        <v>2960</v>
      </c>
      <c r="R1222">
        <v>1</v>
      </c>
    </row>
    <row r="1223" spans="1:18" ht="19.149999999999999" customHeight="1" x14ac:dyDescent="0.25">
      <c r="A1223" s="10">
        <v>1222</v>
      </c>
      <c r="B1223" s="10" t="s">
        <v>1591</v>
      </c>
      <c r="C1223" s="10" t="s">
        <v>1580</v>
      </c>
      <c r="D1223" s="10" t="s">
        <v>1592</v>
      </c>
      <c r="E1223" s="10" t="s">
        <v>13</v>
      </c>
      <c r="F1223" s="10" t="s">
        <v>78</v>
      </c>
      <c r="G1223" s="11" t="s">
        <v>1153</v>
      </c>
      <c r="H1223" s="11">
        <v>40810</v>
      </c>
      <c r="I1223" s="50" t="s">
        <v>2929</v>
      </c>
      <c r="J1223" s="12" t="s">
        <v>588</v>
      </c>
      <c r="K1223" s="22" t="s">
        <v>78</v>
      </c>
      <c r="L1223" s="34" t="s">
        <v>2909</v>
      </c>
      <c r="M1223" s="13" t="s">
        <v>2547</v>
      </c>
      <c r="N1223" s="13" t="s">
        <v>2427</v>
      </c>
      <c r="O1223" s="59">
        <v>5.8465753424657532</v>
      </c>
      <c r="P1223" s="57" t="s">
        <v>2948</v>
      </c>
      <c r="Q1223" t="s">
        <v>2960</v>
      </c>
      <c r="R1223">
        <v>1</v>
      </c>
    </row>
    <row r="1224" spans="1:18" ht="19.149999999999999" customHeight="1" x14ac:dyDescent="0.25">
      <c r="A1224" s="10">
        <v>1223</v>
      </c>
      <c r="B1224" s="10" t="s">
        <v>1591</v>
      </c>
      <c r="C1224" s="10" t="s">
        <v>1580</v>
      </c>
      <c r="D1224" s="10" t="s">
        <v>1592</v>
      </c>
      <c r="E1224" s="10" t="s">
        <v>13</v>
      </c>
      <c r="F1224" s="10" t="s">
        <v>78</v>
      </c>
      <c r="G1224" s="11" t="s">
        <v>1153</v>
      </c>
      <c r="H1224" s="11">
        <v>40810</v>
      </c>
      <c r="I1224" s="50" t="s">
        <v>2929</v>
      </c>
      <c r="J1224" s="12" t="s">
        <v>588</v>
      </c>
      <c r="K1224" s="22" t="s">
        <v>78</v>
      </c>
      <c r="L1224" s="34" t="s">
        <v>2909</v>
      </c>
      <c r="M1224" s="13" t="s">
        <v>2547</v>
      </c>
      <c r="N1224" s="13" t="s">
        <v>2427</v>
      </c>
      <c r="O1224" s="59">
        <v>5.8465753424657532</v>
      </c>
      <c r="P1224" s="57" t="s">
        <v>2948</v>
      </c>
      <c r="Q1224" t="s">
        <v>2960</v>
      </c>
      <c r="R1224">
        <v>1</v>
      </c>
    </row>
    <row r="1225" spans="1:18" ht="19.149999999999999" customHeight="1" x14ac:dyDescent="0.25">
      <c r="A1225" s="10">
        <v>1224</v>
      </c>
      <c r="B1225" s="10" t="s">
        <v>211</v>
      </c>
      <c r="C1225" s="10" t="s">
        <v>1652</v>
      </c>
      <c r="D1225" s="10" t="s">
        <v>1653</v>
      </c>
      <c r="E1225" s="10" t="s">
        <v>13</v>
      </c>
      <c r="F1225" s="10" t="s">
        <v>78</v>
      </c>
      <c r="G1225" s="11" t="s">
        <v>1657</v>
      </c>
      <c r="H1225" s="11">
        <v>39472</v>
      </c>
      <c r="I1225" s="50" t="s">
        <v>2929</v>
      </c>
      <c r="J1225" s="12" t="s">
        <v>588</v>
      </c>
      <c r="K1225" s="22" t="s">
        <v>78</v>
      </c>
      <c r="L1225" s="34" t="s">
        <v>2449</v>
      </c>
      <c r="M1225" s="40" t="s">
        <v>2904</v>
      </c>
      <c r="N1225" s="13" t="s">
        <v>2427</v>
      </c>
      <c r="O1225" s="59">
        <v>9.5123287671232877</v>
      </c>
      <c r="P1225" s="57" t="s">
        <v>2949</v>
      </c>
      <c r="Q1225" t="s">
        <v>2960</v>
      </c>
      <c r="R1225">
        <v>1</v>
      </c>
    </row>
    <row r="1226" spans="1:18" ht="19.149999999999999" customHeight="1" x14ac:dyDescent="0.25">
      <c r="A1226" s="10">
        <v>1225</v>
      </c>
      <c r="B1226" s="10" t="s">
        <v>1658</v>
      </c>
      <c r="C1226" s="10" t="s">
        <v>1659</v>
      </c>
      <c r="D1226" s="10" t="s">
        <v>1660</v>
      </c>
      <c r="E1226" s="10" t="s">
        <v>13</v>
      </c>
      <c r="F1226" s="10" t="s">
        <v>78</v>
      </c>
      <c r="G1226" s="11" t="s">
        <v>1661</v>
      </c>
      <c r="H1226" s="11">
        <v>36739</v>
      </c>
      <c r="I1226" s="50" t="s">
        <v>2929</v>
      </c>
      <c r="J1226" s="12" t="s">
        <v>588</v>
      </c>
      <c r="K1226" s="22" t="s">
        <v>78</v>
      </c>
      <c r="L1226" s="34" t="s">
        <v>2910</v>
      </c>
      <c r="M1226" s="13" t="s">
        <v>2547</v>
      </c>
      <c r="N1226" s="13" t="s">
        <v>2432</v>
      </c>
      <c r="O1226" s="59">
        <v>17</v>
      </c>
      <c r="P1226" s="57" t="s">
        <v>2949</v>
      </c>
      <c r="Q1226" t="s">
        <v>2960</v>
      </c>
      <c r="R1226">
        <v>1</v>
      </c>
    </row>
    <row r="1227" spans="1:18" ht="19.149999999999999" customHeight="1" x14ac:dyDescent="0.25">
      <c r="A1227" s="10">
        <v>1226</v>
      </c>
      <c r="B1227" s="38" t="s">
        <v>2824</v>
      </c>
      <c r="C1227" s="10" t="s">
        <v>1662</v>
      </c>
      <c r="D1227" s="10" t="s">
        <v>1663</v>
      </c>
      <c r="E1227" s="10" t="s">
        <v>13</v>
      </c>
      <c r="F1227" s="10" t="s">
        <v>253</v>
      </c>
      <c r="G1227" s="11" t="s">
        <v>1664</v>
      </c>
      <c r="H1227" s="11">
        <v>42228</v>
      </c>
      <c r="I1227" s="50" t="s">
        <v>2929</v>
      </c>
      <c r="J1227" s="12" t="s">
        <v>588</v>
      </c>
      <c r="K1227" s="22" t="s">
        <v>253</v>
      </c>
      <c r="L1227" s="34" t="s">
        <v>2824</v>
      </c>
      <c r="M1227" s="13" t="s">
        <v>2479</v>
      </c>
      <c r="N1227" s="13" t="s">
        <v>2427</v>
      </c>
      <c r="O1227" s="59">
        <v>1.9616438356164383</v>
      </c>
      <c r="P1227" s="57" t="s">
        <v>2947</v>
      </c>
      <c r="Q1227" t="s">
        <v>2960</v>
      </c>
      <c r="R1227">
        <v>2</v>
      </c>
    </row>
    <row r="1228" spans="1:18" ht="19.149999999999999" customHeight="1" x14ac:dyDescent="0.25">
      <c r="A1228" s="10">
        <v>1227</v>
      </c>
      <c r="B1228" s="10" t="s">
        <v>1270</v>
      </c>
      <c r="C1228" s="10" t="s">
        <v>1665</v>
      </c>
      <c r="D1228" s="10" t="s">
        <v>1666</v>
      </c>
      <c r="E1228" s="10" t="s">
        <v>13</v>
      </c>
      <c r="F1228" s="10" t="s">
        <v>1274</v>
      </c>
      <c r="G1228" s="11" t="s">
        <v>1385</v>
      </c>
      <c r="H1228" s="11">
        <v>42003</v>
      </c>
      <c r="I1228" s="50" t="s">
        <v>2929</v>
      </c>
      <c r="J1228" s="12" t="s">
        <v>588</v>
      </c>
      <c r="K1228" s="22" t="s">
        <v>1274</v>
      </c>
      <c r="L1228" s="34" t="s">
        <v>2911</v>
      </c>
      <c r="M1228" s="13" t="s">
        <v>2479</v>
      </c>
      <c r="N1228" s="13" t="s">
        <v>2427</v>
      </c>
      <c r="O1228" s="59">
        <v>2.5780821917808221</v>
      </c>
      <c r="P1228" s="57" t="s">
        <v>2947</v>
      </c>
      <c r="Q1228" t="s">
        <v>2960</v>
      </c>
      <c r="R1228">
        <v>2</v>
      </c>
    </row>
    <row r="1229" spans="1:18" ht="19.149999999999999" customHeight="1" x14ac:dyDescent="0.25">
      <c r="A1229" s="10">
        <v>1228</v>
      </c>
      <c r="B1229" s="10" t="s">
        <v>1667</v>
      </c>
      <c r="C1229" s="10" t="s">
        <v>1668</v>
      </c>
      <c r="D1229" s="10" t="s">
        <v>279</v>
      </c>
      <c r="E1229" s="10" t="s">
        <v>13</v>
      </c>
      <c r="F1229" s="10" t="s">
        <v>175</v>
      </c>
      <c r="G1229" s="11" t="s">
        <v>1669</v>
      </c>
      <c r="H1229" s="11">
        <v>41989</v>
      </c>
      <c r="I1229" s="50" t="s">
        <v>2929</v>
      </c>
      <c r="J1229" s="12" t="s">
        <v>588</v>
      </c>
      <c r="K1229" s="22" t="s">
        <v>175</v>
      </c>
      <c r="L1229" s="39" t="s">
        <v>2684</v>
      </c>
      <c r="M1229" s="36" t="s">
        <v>2408</v>
      </c>
      <c r="N1229" s="36" t="s">
        <v>2428</v>
      </c>
      <c r="O1229" s="59">
        <v>2.6164383561643834</v>
      </c>
      <c r="P1229" s="57" t="s">
        <v>2947</v>
      </c>
      <c r="Q1229" t="s">
        <v>2960</v>
      </c>
      <c r="R1229">
        <v>1</v>
      </c>
    </row>
    <row r="1230" spans="1:18" ht="19.149999999999999" customHeight="1" x14ac:dyDescent="0.25">
      <c r="A1230" s="10">
        <v>1229</v>
      </c>
      <c r="B1230" s="10" t="s">
        <v>1270</v>
      </c>
      <c r="C1230" s="10" t="s">
        <v>1665</v>
      </c>
      <c r="D1230" s="10" t="s">
        <v>1666</v>
      </c>
      <c r="E1230" s="10" t="s">
        <v>13</v>
      </c>
      <c r="F1230" s="10" t="s">
        <v>1272</v>
      </c>
      <c r="G1230" s="11" t="s">
        <v>1631</v>
      </c>
      <c r="H1230" s="11">
        <v>41757</v>
      </c>
      <c r="I1230" s="50" t="s">
        <v>2929</v>
      </c>
      <c r="J1230" s="12" t="s">
        <v>21</v>
      </c>
      <c r="K1230" s="10" t="s">
        <v>1272</v>
      </c>
      <c r="L1230" s="15" t="s">
        <v>2812</v>
      </c>
      <c r="M1230" s="13" t="s">
        <v>2479</v>
      </c>
      <c r="N1230" s="13" t="s">
        <v>2427</v>
      </c>
      <c r="O1230" s="59">
        <v>3.2520547945205478</v>
      </c>
      <c r="P1230" s="57" t="s">
        <v>2948</v>
      </c>
      <c r="Q1230" t="s">
        <v>2960</v>
      </c>
      <c r="R1230">
        <v>2</v>
      </c>
    </row>
    <row r="1231" spans="1:18" ht="19.149999999999999" customHeight="1" x14ac:dyDescent="0.25">
      <c r="A1231" s="10">
        <v>1230</v>
      </c>
      <c r="B1231" s="10" t="s">
        <v>1270</v>
      </c>
      <c r="C1231" s="10" t="s">
        <v>1665</v>
      </c>
      <c r="D1231" s="10" t="s">
        <v>1666</v>
      </c>
      <c r="E1231" s="10" t="s">
        <v>13</v>
      </c>
      <c r="F1231" s="10" t="s">
        <v>1304</v>
      </c>
      <c r="G1231" s="11" t="s">
        <v>1631</v>
      </c>
      <c r="H1231" s="11">
        <v>41757</v>
      </c>
      <c r="I1231" s="50" t="s">
        <v>2929</v>
      </c>
      <c r="J1231" s="12" t="s">
        <v>21</v>
      </c>
      <c r="K1231" s="10" t="s">
        <v>1304</v>
      </c>
      <c r="L1231" s="15" t="s">
        <v>2812</v>
      </c>
      <c r="M1231" s="13" t="s">
        <v>2479</v>
      </c>
      <c r="N1231" s="13" t="s">
        <v>2427</v>
      </c>
      <c r="O1231" s="59">
        <v>3.2520547945205478</v>
      </c>
      <c r="P1231" s="57" t="s">
        <v>2948</v>
      </c>
      <c r="Q1231" t="s">
        <v>2960</v>
      </c>
      <c r="R1231">
        <v>2</v>
      </c>
    </row>
    <row r="1232" spans="1:18" ht="19.149999999999999" customHeight="1" x14ac:dyDescent="0.25">
      <c r="A1232" s="10">
        <v>1231</v>
      </c>
      <c r="B1232" s="10" t="s">
        <v>1270</v>
      </c>
      <c r="C1232" s="10" t="s">
        <v>1665</v>
      </c>
      <c r="D1232" s="10" t="s">
        <v>1666</v>
      </c>
      <c r="E1232" s="10" t="s">
        <v>13</v>
      </c>
      <c r="F1232" s="10" t="s">
        <v>640</v>
      </c>
      <c r="G1232" s="11" t="s">
        <v>1630</v>
      </c>
      <c r="H1232" s="11">
        <v>41613</v>
      </c>
      <c r="I1232" s="50" t="s">
        <v>2929</v>
      </c>
      <c r="J1232" s="12" t="s">
        <v>21</v>
      </c>
      <c r="K1232" s="10" t="s">
        <v>640</v>
      </c>
      <c r="L1232" s="15" t="s">
        <v>2812</v>
      </c>
      <c r="M1232" s="13" t="s">
        <v>2479</v>
      </c>
      <c r="N1232" s="13" t="s">
        <v>2427</v>
      </c>
      <c r="O1232" s="59">
        <v>3.6465753424657534</v>
      </c>
      <c r="P1232" s="57" t="s">
        <v>2948</v>
      </c>
      <c r="Q1232" t="s">
        <v>2960</v>
      </c>
      <c r="R1232">
        <v>2</v>
      </c>
    </row>
    <row r="1233" spans="1:18" ht="19.149999999999999" customHeight="1" x14ac:dyDescent="0.25">
      <c r="A1233" s="10">
        <v>1232</v>
      </c>
      <c r="B1233" s="38" t="s">
        <v>2824</v>
      </c>
      <c r="C1233" s="10" t="s">
        <v>1662</v>
      </c>
      <c r="D1233" s="10" t="s">
        <v>1663</v>
      </c>
      <c r="E1233" s="10" t="s">
        <v>13</v>
      </c>
      <c r="F1233" s="10" t="s">
        <v>1670</v>
      </c>
      <c r="G1233" s="11" t="s">
        <v>1671</v>
      </c>
      <c r="H1233" s="11">
        <v>41474</v>
      </c>
      <c r="I1233" s="50" t="s">
        <v>2929</v>
      </c>
      <c r="J1233" s="12" t="s">
        <v>21</v>
      </c>
      <c r="K1233" s="10" t="s">
        <v>1670</v>
      </c>
      <c r="L1233" s="37" t="s">
        <v>2824</v>
      </c>
      <c r="M1233" s="13" t="s">
        <v>2479</v>
      </c>
      <c r="N1233" s="13" t="s">
        <v>2427</v>
      </c>
      <c r="O1233" s="59">
        <v>4.0273972602739727</v>
      </c>
      <c r="P1233" s="57" t="s">
        <v>2948</v>
      </c>
      <c r="Q1233" t="s">
        <v>2960</v>
      </c>
      <c r="R1233">
        <v>2</v>
      </c>
    </row>
    <row r="1234" spans="1:18" ht="19.149999999999999" customHeight="1" x14ac:dyDescent="0.25">
      <c r="A1234" s="10">
        <v>1233</v>
      </c>
      <c r="B1234" s="38" t="s">
        <v>2841</v>
      </c>
      <c r="C1234" s="10" t="s">
        <v>1673</v>
      </c>
      <c r="D1234" s="10" t="s">
        <v>1674</v>
      </c>
      <c r="E1234" s="10" t="s">
        <v>13</v>
      </c>
      <c r="F1234" s="10" t="s">
        <v>253</v>
      </c>
      <c r="G1234" s="11" t="s">
        <v>1675</v>
      </c>
      <c r="H1234" s="11">
        <v>41129</v>
      </c>
      <c r="I1234" s="50" t="s">
        <v>2929</v>
      </c>
      <c r="J1234" s="12" t="s">
        <v>21</v>
      </c>
      <c r="K1234" s="10" t="s">
        <v>253</v>
      </c>
      <c r="L1234" s="15" t="s">
        <v>1672</v>
      </c>
      <c r="M1234" s="36" t="s">
        <v>2553</v>
      </c>
      <c r="N1234" s="13" t="s">
        <v>2427</v>
      </c>
      <c r="O1234" s="59">
        <v>4.9726027397260273</v>
      </c>
      <c r="P1234" s="57" t="s">
        <v>2948</v>
      </c>
      <c r="Q1234" t="s">
        <v>2960</v>
      </c>
      <c r="R1234">
        <v>2</v>
      </c>
    </row>
    <row r="1235" spans="1:18" ht="19.149999999999999" customHeight="1" x14ac:dyDescent="0.25">
      <c r="A1235" s="10">
        <v>1234</v>
      </c>
      <c r="B1235" s="10" t="s">
        <v>1676</v>
      </c>
      <c r="C1235" s="10" t="s">
        <v>278</v>
      </c>
      <c r="D1235" s="10" t="s">
        <v>1677</v>
      </c>
      <c r="E1235" s="10" t="s">
        <v>13</v>
      </c>
      <c r="F1235" s="10" t="s">
        <v>461</v>
      </c>
      <c r="G1235" s="11" t="s">
        <v>1678</v>
      </c>
      <c r="H1235" s="11">
        <v>40987</v>
      </c>
      <c r="I1235" s="50" t="s">
        <v>2929</v>
      </c>
      <c r="J1235" s="12" t="s">
        <v>21</v>
      </c>
      <c r="K1235" s="10" t="s">
        <v>461</v>
      </c>
      <c r="L1235" s="20" t="s">
        <v>2415</v>
      </c>
      <c r="M1235" s="19" t="s">
        <v>2405</v>
      </c>
      <c r="N1235" s="36" t="s">
        <v>2428</v>
      </c>
      <c r="O1235" s="59">
        <v>5.3616438356164382</v>
      </c>
      <c r="P1235" s="57" t="s">
        <v>2948</v>
      </c>
      <c r="Q1235" t="s">
        <v>2960</v>
      </c>
      <c r="R1235">
        <v>1</v>
      </c>
    </row>
    <row r="1236" spans="1:18" ht="19.149999999999999" customHeight="1" x14ac:dyDescent="0.25">
      <c r="A1236" s="10">
        <v>1235</v>
      </c>
      <c r="B1236" s="10" t="s">
        <v>1531</v>
      </c>
      <c r="C1236" s="10" t="s">
        <v>1532</v>
      </c>
      <c r="D1236" s="10" t="s">
        <v>1533</v>
      </c>
      <c r="E1236" s="10" t="s">
        <v>13</v>
      </c>
      <c r="F1236" s="10" t="s">
        <v>589</v>
      </c>
      <c r="G1236" s="11" t="s">
        <v>938</v>
      </c>
      <c r="H1236" s="11">
        <v>42878</v>
      </c>
      <c r="I1236" s="47" t="s">
        <v>2928</v>
      </c>
      <c r="J1236" s="12" t="s">
        <v>183</v>
      </c>
      <c r="K1236" s="10" t="s">
        <v>589</v>
      </c>
      <c r="L1236" s="15" t="s">
        <v>2773</v>
      </c>
      <c r="M1236" s="36" t="s">
        <v>2553</v>
      </c>
      <c r="N1236" s="13" t="s">
        <v>2427</v>
      </c>
      <c r="O1236" s="59">
        <v>0.18082191780821918</v>
      </c>
      <c r="P1236" s="57" t="s">
        <v>2946</v>
      </c>
      <c r="Q1236" t="s">
        <v>2960</v>
      </c>
      <c r="R1236">
        <v>2</v>
      </c>
    </row>
    <row r="1237" spans="1:18" ht="19.149999999999999" customHeight="1" x14ac:dyDescent="0.25">
      <c r="A1237" s="10">
        <v>1236</v>
      </c>
      <c r="B1237" s="10" t="s">
        <v>1531</v>
      </c>
      <c r="C1237" s="10" t="s">
        <v>1532</v>
      </c>
      <c r="D1237" s="10" t="s">
        <v>1533</v>
      </c>
      <c r="E1237" s="10" t="s">
        <v>13</v>
      </c>
      <c r="F1237" s="10" t="s">
        <v>589</v>
      </c>
      <c r="G1237" s="11" t="s">
        <v>938</v>
      </c>
      <c r="H1237" s="11">
        <v>42878</v>
      </c>
      <c r="I1237" s="47" t="s">
        <v>2928</v>
      </c>
      <c r="J1237" s="12" t="s">
        <v>183</v>
      </c>
      <c r="K1237" s="10" t="s">
        <v>589</v>
      </c>
      <c r="L1237" s="15" t="s">
        <v>2773</v>
      </c>
      <c r="M1237" s="36" t="s">
        <v>2553</v>
      </c>
      <c r="N1237" s="13" t="s">
        <v>2427</v>
      </c>
      <c r="O1237" s="59">
        <v>0.18082191780821918</v>
      </c>
      <c r="P1237" s="57" t="s">
        <v>2946</v>
      </c>
      <c r="Q1237" t="s">
        <v>2960</v>
      </c>
      <c r="R1237">
        <v>2</v>
      </c>
    </row>
    <row r="1238" spans="1:18" ht="19.149999999999999" customHeight="1" x14ac:dyDescent="0.25">
      <c r="A1238" s="10">
        <v>1237</v>
      </c>
      <c r="B1238" s="10" t="s">
        <v>1531</v>
      </c>
      <c r="C1238" s="10" t="s">
        <v>1532</v>
      </c>
      <c r="D1238" s="10" t="s">
        <v>1533</v>
      </c>
      <c r="E1238" s="10" t="s">
        <v>13</v>
      </c>
      <c r="F1238" s="10" t="s">
        <v>589</v>
      </c>
      <c r="G1238" s="11" t="s">
        <v>938</v>
      </c>
      <c r="H1238" s="11">
        <v>42878</v>
      </c>
      <c r="I1238" s="47" t="s">
        <v>2928</v>
      </c>
      <c r="J1238" s="12" t="s">
        <v>183</v>
      </c>
      <c r="K1238" s="10" t="s">
        <v>589</v>
      </c>
      <c r="L1238" s="15" t="s">
        <v>2773</v>
      </c>
      <c r="M1238" s="36" t="s">
        <v>2553</v>
      </c>
      <c r="N1238" s="13" t="s">
        <v>2427</v>
      </c>
      <c r="O1238" s="59">
        <v>0.18082191780821918</v>
      </c>
      <c r="P1238" s="57" t="s">
        <v>2946</v>
      </c>
      <c r="Q1238" t="s">
        <v>2960</v>
      </c>
      <c r="R1238">
        <v>2</v>
      </c>
    </row>
    <row r="1239" spans="1:18" ht="19.149999999999999" customHeight="1" x14ac:dyDescent="0.25">
      <c r="A1239" s="10">
        <v>1238</v>
      </c>
      <c r="B1239" s="10" t="s">
        <v>1531</v>
      </c>
      <c r="C1239" s="10" t="s">
        <v>1532</v>
      </c>
      <c r="D1239" s="10" t="s">
        <v>1533</v>
      </c>
      <c r="E1239" s="10" t="s">
        <v>13</v>
      </c>
      <c r="F1239" s="10" t="s">
        <v>589</v>
      </c>
      <c r="G1239" s="11" t="s">
        <v>938</v>
      </c>
      <c r="H1239" s="11">
        <v>42878</v>
      </c>
      <c r="I1239" s="47" t="s">
        <v>2928</v>
      </c>
      <c r="J1239" s="12" t="s">
        <v>183</v>
      </c>
      <c r="K1239" s="10" t="s">
        <v>589</v>
      </c>
      <c r="L1239" s="15" t="s">
        <v>2773</v>
      </c>
      <c r="M1239" s="36" t="s">
        <v>2553</v>
      </c>
      <c r="N1239" s="13" t="s">
        <v>2427</v>
      </c>
      <c r="O1239" s="59">
        <v>0.18082191780821918</v>
      </c>
      <c r="P1239" s="57" t="s">
        <v>2946</v>
      </c>
      <c r="Q1239" t="s">
        <v>2960</v>
      </c>
      <c r="R1239">
        <v>2</v>
      </c>
    </row>
    <row r="1240" spans="1:18" ht="19.149999999999999" customHeight="1" x14ac:dyDescent="0.25">
      <c r="A1240" s="10">
        <v>1239</v>
      </c>
      <c r="B1240" s="10" t="s">
        <v>1531</v>
      </c>
      <c r="C1240" s="10" t="s">
        <v>1532</v>
      </c>
      <c r="D1240" s="10" t="s">
        <v>1533</v>
      </c>
      <c r="E1240" s="10" t="s">
        <v>13</v>
      </c>
      <c r="F1240" s="10" t="s">
        <v>1274</v>
      </c>
      <c r="G1240" s="11" t="s">
        <v>938</v>
      </c>
      <c r="H1240" s="11">
        <v>42878</v>
      </c>
      <c r="I1240" s="47" t="s">
        <v>2928</v>
      </c>
      <c r="J1240" s="12" t="s">
        <v>183</v>
      </c>
      <c r="K1240" s="10" t="s">
        <v>1274</v>
      </c>
      <c r="L1240" s="15" t="s">
        <v>2773</v>
      </c>
      <c r="M1240" s="36" t="s">
        <v>2553</v>
      </c>
      <c r="N1240" s="13" t="s">
        <v>2427</v>
      </c>
      <c r="O1240" s="59">
        <v>0.18082191780821918</v>
      </c>
      <c r="P1240" s="57" t="s">
        <v>2946</v>
      </c>
      <c r="Q1240" t="s">
        <v>2960</v>
      </c>
      <c r="R1240">
        <v>2</v>
      </c>
    </row>
    <row r="1241" spans="1:18" ht="19.149999999999999" customHeight="1" x14ac:dyDescent="0.25">
      <c r="A1241" s="10">
        <v>1240</v>
      </c>
      <c r="B1241" s="10" t="s">
        <v>1531</v>
      </c>
      <c r="C1241" s="10" t="s">
        <v>1532</v>
      </c>
      <c r="D1241" s="10" t="s">
        <v>1533</v>
      </c>
      <c r="E1241" s="10" t="s">
        <v>13</v>
      </c>
      <c r="F1241" s="10" t="s">
        <v>1274</v>
      </c>
      <c r="G1241" s="11" t="s">
        <v>938</v>
      </c>
      <c r="H1241" s="11">
        <v>42878</v>
      </c>
      <c r="I1241" s="47" t="s">
        <v>2928</v>
      </c>
      <c r="J1241" s="12" t="s">
        <v>183</v>
      </c>
      <c r="K1241" s="10" t="s">
        <v>1274</v>
      </c>
      <c r="L1241" s="15" t="s">
        <v>2773</v>
      </c>
      <c r="M1241" s="36" t="s">
        <v>2553</v>
      </c>
      <c r="N1241" s="13" t="s">
        <v>2427</v>
      </c>
      <c r="O1241" s="59">
        <v>0.18082191780821918</v>
      </c>
      <c r="P1241" s="57" t="s">
        <v>2946</v>
      </c>
      <c r="Q1241" t="s">
        <v>2960</v>
      </c>
      <c r="R1241">
        <v>2</v>
      </c>
    </row>
    <row r="1242" spans="1:18" ht="19.149999999999999" customHeight="1" x14ac:dyDescent="0.25">
      <c r="A1242" s="10">
        <v>1241</v>
      </c>
      <c r="B1242" s="10" t="s">
        <v>1531</v>
      </c>
      <c r="C1242" s="10" t="s">
        <v>1532</v>
      </c>
      <c r="D1242" s="10" t="s">
        <v>1533</v>
      </c>
      <c r="E1242" s="10" t="s">
        <v>13</v>
      </c>
      <c r="F1242" s="10" t="s">
        <v>1274</v>
      </c>
      <c r="G1242" s="11" t="s">
        <v>938</v>
      </c>
      <c r="H1242" s="11">
        <v>42878</v>
      </c>
      <c r="I1242" s="47" t="s">
        <v>2928</v>
      </c>
      <c r="J1242" s="12" t="s">
        <v>183</v>
      </c>
      <c r="K1242" s="10" t="s">
        <v>1274</v>
      </c>
      <c r="L1242" s="15" t="s">
        <v>2773</v>
      </c>
      <c r="M1242" s="36" t="s">
        <v>2553</v>
      </c>
      <c r="N1242" s="13" t="s">
        <v>2427</v>
      </c>
      <c r="O1242" s="59">
        <v>0.18082191780821918</v>
      </c>
      <c r="P1242" s="57" t="s">
        <v>2946</v>
      </c>
      <c r="Q1242" t="s">
        <v>2960</v>
      </c>
      <c r="R1242">
        <v>2</v>
      </c>
    </row>
    <row r="1243" spans="1:18" ht="19.149999999999999" customHeight="1" x14ac:dyDescent="0.25">
      <c r="A1243" s="10">
        <v>1242</v>
      </c>
      <c r="B1243" s="10" t="s">
        <v>1531</v>
      </c>
      <c r="C1243" s="10" t="s">
        <v>1532</v>
      </c>
      <c r="D1243" s="10" t="s">
        <v>1533</v>
      </c>
      <c r="E1243" s="10" t="s">
        <v>13</v>
      </c>
      <c r="F1243" s="10" t="s">
        <v>1274</v>
      </c>
      <c r="G1243" s="11" t="s">
        <v>938</v>
      </c>
      <c r="H1243" s="11">
        <v>42878</v>
      </c>
      <c r="I1243" s="47" t="s">
        <v>2928</v>
      </c>
      <c r="J1243" s="12" t="s">
        <v>183</v>
      </c>
      <c r="K1243" s="10" t="s">
        <v>1274</v>
      </c>
      <c r="L1243" s="15" t="s">
        <v>2773</v>
      </c>
      <c r="M1243" s="36" t="s">
        <v>2553</v>
      </c>
      <c r="N1243" s="13" t="s">
        <v>2427</v>
      </c>
      <c r="O1243" s="59">
        <v>0.18082191780821918</v>
      </c>
      <c r="P1243" s="57" t="s">
        <v>2946</v>
      </c>
      <c r="Q1243" t="s">
        <v>2960</v>
      </c>
      <c r="R1243">
        <v>2</v>
      </c>
    </row>
    <row r="1244" spans="1:18" ht="19.149999999999999" customHeight="1" x14ac:dyDescent="0.25">
      <c r="A1244" s="10">
        <v>1243</v>
      </c>
      <c r="B1244" s="10" t="s">
        <v>1531</v>
      </c>
      <c r="C1244" s="10" t="s">
        <v>1532</v>
      </c>
      <c r="D1244" s="10" t="s">
        <v>1533</v>
      </c>
      <c r="E1244" s="10" t="s">
        <v>13</v>
      </c>
      <c r="F1244" s="10" t="s">
        <v>864</v>
      </c>
      <c r="G1244" s="11" t="s">
        <v>1679</v>
      </c>
      <c r="H1244" s="11">
        <v>42720</v>
      </c>
      <c r="I1244" s="47" t="s">
        <v>2928</v>
      </c>
      <c r="J1244" s="12" t="s">
        <v>341</v>
      </c>
      <c r="K1244" s="10" t="s">
        <v>864</v>
      </c>
      <c r="L1244" s="15" t="s">
        <v>2773</v>
      </c>
      <c r="M1244" s="36" t="s">
        <v>2553</v>
      </c>
      <c r="N1244" s="13" t="s">
        <v>2427</v>
      </c>
      <c r="O1244" s="59">
        <v>0.61369863013698633</v>
      </c>
      <c r="P1244" s="57" t="s">
        <v>2946</v>
      </c>
      <c r="Q1244" t="s">
        <v>2960</v>
      </c>
      <c r="R1244">
        <v>2</v>
      </c>
    </row>
    <row r="1245" spans="1:18" ht="19.149999999999999" customHeight="1" x14ac:dyDescent="0.25">
      <c r="A1245" s="10">
        <v>1244</v>
      </c>
      <c r="B1245" s="10" t="s">
        <v>1531</v>
      </c>
      <c r="C1245" s="10" t="s">
        <v>1532</v>
      </c>
      <c r="D1245" s="10" t="s">
        <v>1533</v>
      </c>
      <c r="E1245" s="10" t="s">
        <v>13</v>
      </c>
      <c r="F1245" s="10" t="s">
        <v>437</v>
      </c>
      <c r="G1245" s="11" t="s">
        <v>1679</v>
      </c>
      <c r="H1245" s="11">
        <v>42720</v>
      </c>
      <c r="I1245" s="47" t="s">
        <v>2928</v>
      </c>
      <c r="J1245" s="12" t="s">
        <v>341</v>
      </c>
      <c r="K1245" s="10" t="s">
        <v>437</v>
      </c>
      <c r="L1245" s="15" t="s">
        <v>2773</v>
      </c>
      <c r="M1245" s="36" t="s">
        <v>2553</v>
      </c>
      <c r="N1245" s="13" t="s">
        <v>2427</v>
      </c>
      <c r="O1245" s="59">
        <v>0.61369863013698633</v>
      </c>
      <c r="P1245" s="57" t="s">
        <v>2946</v>
      </c>
      <c r="Q1245" t="s">
        <v>2960</v>
      </c>
      <c r="R1245">
        <v>2</v>
      </c>
    </row>
    <row r="1246" spans="1:18" ht="19.149999999999999" customHeight="1" x14ac:dyDescent="0.25">
      <c r="A1246" s="10">
        <v>1245</v>
      </c>
      <c r="B1246" s="10" t="s">
        <v>1531</v>
      </c>
      <c r="C1246" s="10" t="s">
        <v>1532</v>
      </c>
      <c r="D1246" s="10" t="s">
        <v>1533</v>
      </c>
      <c r="E1246" s="10" t="s">
        <v>13</v>
      </c>
      <c r="F1246" s="10" t="s">
        <v>437</v>
      </c>
      <c r="G1246" s="11" t="s">
        <v>1679</v>
      </c>
      <c r="H1246" s="11">
        <v>42720</v>
      </c>
      <c r="I1246" s="47" t="s">
        <v>2928</v>
      </c>
      <c r="J1246" s="12" t="s">
        <v>341</v>
      </c>
      <c r="K1246" s="10" t="s">
        <v>437</v>
      </c>
      <c r="L1246" s="15" t="s">
        <v>2773</v>
      </c>
      <c r="M1246" s="36" t="s">
        <v>2553</v>
      </c>
      <c r="N1246" s="13" t="s">
        <v>2427</v>
      </c>
      <c r="O1246" s="59">
        <v>0.61369863013698633</v>
      </c>
      <c r="P1246" s="57" t="s">
        <v>2946</v>
      </c>
      <c r="Q1246" t="s">
        <v>2960</v>
      </c>
      <c r="R1246">
        <v>2</v>
      </c>
    </row>
    <row r="1247" spans="1:18" ht="19.149999999999999" customHeight="1" x14ac:dyDescent="0.25">
      <c r="A1247" s="10">
        <v>1246</v>
      </c>
      <c r="B1247" s="10" t="s">
        <v>1270</v>
      </c>
      <c r="C1247" s="10" t="s">
        <v>1680</v>
      </c>
      <c r="D1247" s="10" t="s">
        <v>1681</v>
      </c>
      <c r="E1247" s="10" t="s">
        <v>13</v>
      </c>
      <c r="F1247" s="10" t="s">
        <v>1024</v>
      </c>
      <c r="G1247" s="11" t="s">
        <v>1682</v>
      </c>
      <c r="H1247" s="11">
        <v>42460</v>
      </c>
      <c r="I1247" s="50" t="s">
        <v>2929</v>
      </c>
      <c r="J1247" s="12" t="s">
        <v>588</v>
      </c>
      <c r="K1247" s="10" t="s">
        <v>1024</v>
      </c>
      <c r="L1247" s="15" t="s">
        <v>2812</v>
      </c>
      <c r="M1247" s="13" t="s">
        <v>2479</v>
      </c>
      <c r="N1247" s="13" t="s">
        <v>2427</v>
      </c>
      <c r="O1247" s="59">
        <v>1.3260273972602741</v>
      </c>
      <c r="P1247" s="57" t="s">
        <v>2947</v>
      </c>
      <c r="Q1247" t="s">
        <v>2960</v>
      </c>
      <c r="R1247">
        <v>2</v>
      </c>
    </row>
    <row r="1248" spans="1:18" ht="19.149999999999999" customHeight="1" x14ac:dyDescent="0.25">
      <c r="A1248" s="10">
        <v>1247</v>
      </c>
      <c r="B1248" s="10" t="s">
        <v>1531</v>
      </c>
      <c r="C1248" s="10" t="s">
        <v>1683</v>
      </c>
      <c r="D1248" s="10" t="s">
        <v>1533</v>
      </c>
      <c r="E1248" s="10" t="s">
        <v>13</v>
      </c>
      <c r="F1248" s="10" t="s">
        <v>1274</v>
      </c>
      <c r="G1248" s="11" t="s">
        <v>1619</v>
      </c>
      <c r="H1248" s="11">
        <v>41648</v>
      </c>
      <c r="I1248" s="50" t="s">
        <v>2929</v>
      </c>
      <c r="J1248" s="12" t="s">
        <v>588</v>
      </c>
      <c r="K1248" s="10" t="s">
        <v>1274</v>
      </c>
      <c r="L1248" s="15" t="s">
        <v>2773</v>
      </c>
      <c r="M1248" s="36" t="s">
        <v>2553</v>
      </c>
      <c r="N1248" s="13" t="s">
        <v>2427</v>
      </c>
      <c r="O1248" s="59">
        <v>3.5506849315068494</v>
      </c>
      <c r="P1248" s="57" t="s">
        <v>2948</v>
      </c>
      <c r="Q1248" t="s">
        <v>2960</v>
      </c>
      <c r="R1248">
        <v>2</v>
      </c>
    </row>
    <row r="1249" spans="1:18" ht="19.149999999999999" customHeight="1" x14ac:dyDescent="0.25">
      <c r="A1249" s="10">
        <v>1248</v>
      </c>
      <c r="B1249" s="10" t="s">
        <v>1684</v>
      </c>
      <c r="C1249" s="10" t="s">
        <v>1685</v>
      </c>
      <c r="D1249" s="10" t="s">
        <v>1686</v>
      </c>
      <c r="E1249" s="10" t="s">
        <v>13</v>
      </c>
      <c r="F1249" s="10" t="s">
        <v>78</v>
      </c>
      <c r="G1249" s="11" t="s">
        <v>1687</v>
      </c>
      <c r="H1249" s="11">
        <v>41090</v>
      </c>
      <c r="I1249" s="50" t="s">
        <v>2929</v>
      </c>
      <c r="J1249" s="12" t="s">
        <v>21</v>
      </c>
      <c r="K1249" s="10" t="s">
        <v>78</v>
      </c>
      <c r="L1249" s="15" t="s">
        <v>2616</v>
      </c>
      <c r="M1249" s="13" t="s">
        <v>2408</v>
      </c>
      <c r="N1249" s="36" t="s">
        <v>2428</v>
      </c>
      <c r="O1249" s="59">
        <v>5.0794520547945208</v>
      </c>
      <c r="P1249" s="57" t="s">
        <v>2948</v>
      </c>
      <c r="Q1249" t="s">
        <v>2968</v>
      </c>
    </row>
    <row r="1250" spans="1:18" ht="19.149999999999999" customHeight="1" x14ac:dyDescent="0.25">
      <c r="A1250" s="10">
        <v>1249</v>
      </c>
      <c r="B1250" s="10" t="s">
        <v>1688</v>
      </c>
      <c r="C1250" s="10" t="s">
        <v>1689</v>
      </c>
      <c r="D1250" s="10" t="s">
        <v>1690</v>
      </c>
      <c r="E1250" s="10" t="s">
        <v>13</v>
      </c>
      <c r="F1250" s="10" t="s">
        <v>78</v>
      </c>
      <c r="G1250" s="11" t="s">
        <v>1691</v>
      </c>
      <c r="H1250" s="11">
        <v>41037</v>
      </c>
      <c r="I1250" s="50" t="s">
        <v>2929</v>
      </c>
      <c r="J1250" s="12" t="s">
        <v>588</v>
      </c>
      <c r="K1250" s="10" t="s">
        <v>78</v>
      </c>
      <c r="L1250" s="15" t="s">
        <v>2606</v>
      </c>
      <c r="M1250" s="13" t="s">
        <v>2408</v>
      </c>
      <c r="N1250" s="36" t="s">
        <v>2428</v>
      </c>
      <c r="O1250" s="59">
        <v>5.2246575342465755</v>
      </c>
      <c r="P1250" s="57" t="s">
        <v>2948</v>
      </c>
      <c r="Q1250" t="s">
        <v>2968</v>
      </c>
    </row>
    <row r="1251" spans="1:18" ht="19.149999999999999" customHeight="1" x14ac:dyDescent="0.25">
      <c r="A1251" s="10">
        <v>1250</v>
      </c>
      <c r="B1251" s="10" t="s">
        <v>1531</v>
      </c>
      <c r="C1251" s="10" t="s">
        <v>1683</v>
      </c>
      <c r="D1251" s="10" t="s">
        <v>1533</v>
      </c>
      <c r="E1251" s="10" t="s">
        <v>13</v>
      </c>
      <c r="F1251" s="10" t="s">
        <v>82</v>
      </c>
      <c r="G1251" s="11" t="s">
        <v>1692</v>
      </c>
      <c r="H1251" s="11">
        <v>40984</v>
      </c>
      <c r="I1251" s="50" t="s">
        <v>2929</v>
      </c>
      <c r="J1251" s="12" t="s">
        <v>588</v>
      </c>
      <c r="K1251" s="10" t="s">
        <v>82</v>
      </c>
      <c r="L1251" s="15" t="s">
        <v>2773</v>
      </c>
      <c r="M1251" s="36" t="s">
        <v>2553</v>
      </c>
      <c r="N1251" s="13" t="s">
        <v>2427</v>
      </c>
      <c r="O1251" s="59">
        <v>5.3698630136986303</v>
      </c>
      <c r="P1251" s="57" t="s">
        <v>2948</v>
      </c>
      <c r="Q1251" t="s">
        <v>2960</v>
      </c>
      <c r="R1251">
        <v>2</v>
      </c>
    </row>
    <row r="1252" spans="1:18" ht="19.149999999999999" customHeight="1" x14ac:dyDescent="0.25">
      <c r="A1252" s="10">
        <v>1251</v>
      </c>
      <c r="B1252" s="10" t="s">
        <v>1531</v>
      </c>
      <c r="C1252" s="10" t="s">
        <v>1683</v>
      </c>
      <c r="D1252" s="10" t="s">
        <v>1533</v>
      </c>
      <c r="E1252" s="10" t="s">
        <v>13</v>
      </c>
      <c r="F1252" s="10" t="s">
        <v>82</v>
      </c>
      <c r="G1252" s="11" t="s">
        <v>1692</v>
      </c>
      <c r="H1252" s="11">
        <v>40984</v>
      </c>
      <c r="I1252" s="50" t="s">
        <v>2929</v>
      </c>
      <c r="J1252" s="12" t="s">
        <v>588</v>
      </c>
      <c r="K1252" s="10" t="s">
        <v>82</v>
      </c>
      <c r="L1252" s="15" t="s">
        <v>2773</v>
      </c>
      <c r="M1252" s="36" t="s">
        <v>2553</v>
      </c>
      <c r="N1252" s="13" t="s">
        <v>2427</v>
      </c>
      <c r="O1252" s="59">
        <v>5.3698630136986303</v>
      </c>
      <c r="P1252" s="57" t="s">
        <v>2948</v>
      </c>
      <c r="Q1252" t="s">
        <v>2960</v>
      </c>
      <c r="R1252">
        <v>2</v>
      </c>
    </row>
    <row r="1253" spans="1:18" ht="19.149999999999999" customHeight="1" x14ac:dyDescent="0.25">
      <c r="A1253" s="10">
        <v>1252</v>
      </c>
      <c r="B1253" s="10" t="s">
        <v>1531</v>
      </c>
      <c r="C1253" s="10" t="s">
        <v>1683</v>
      </c>
      <c r="D1253" s="10" t="s">
        <v>1533</v>
      </c>
      <c r="E1253" s="10" t="s">
        <v>13</v>
      </c>
      <c r="F1253" s="10" t="s">
        <v>82</v>
      </c>
      <c r="G1253" s="11" t="s">
        <v>1692</v>
      </c>
      <c r="H1253" s="11">
        <v>40984</v>
      </c>
      <c r="I1253" s="50" t="s">
        <v>2929</v>
      </c>
      <c r="J1253" s="12" t="s">
        <v>588</v>
      </c>
      <c r="K1253" s="10" t="s">
        <v>82</v>
      </c>
      <c r="L1253" s="15" t="s">
        <v>2773</v>
      </c>
      <c r="M1253" s="36" t="s">
        <v>2553</v>
      </c>
      <c r="N1253" s="13" t="s">
        <v>2427</v>
      </c>
      <c r="O1253" s="59">
        <v>5.3698630136986303</v>
      </c>
      <c r="P1253" s="57" t="s">
        <v>2948</v>
      </c>
      <c r="Q1253" t="s">
        <v>2960</v>
      </c>
      <c r="R1253">
        <v>2</v>
      </c>
    </row>
    <row r="1254" spans="1:18" ht="19.149999999999999" customHeight="1" x14ac:dyDescent="0.25">
      <c r="A1254" s="10">
        <v>1253</v>
      </c>
      <c r="B1254" s="10" t="s">
        <v>1531</v>
      </c>
      <c r="C1254" s="10" t="s">
        <v>1683</v>
      </c>
      <c r="D1254" s="10" t="s">
        <v>1533</v>
      </c>
      <c r="E1254" s="10" t="s">
        <v>13</v>
      </c>
      <c r="F1254" s="10" t="s">
        <v>82</v>
      </c>
      <c r="G1254" s="11" t="s">
        <v>1692</v>
      </c>
      <c r="H1254" s="11">
        <v>40984</v>
      </c>
      <c r="I1254" s="50" t="s">
        <v>2929</v>
      </c>
      <c r="J1254" s="12" t="s">
        <v>588</v>
      </c>
      <c r="K1254" s="10" t="s">
        <v>82</v>
      </c>
      <c r="L1254" s="15" t="s">
        <v>2773</v>
      </c>
      <c r="M1254" s="36" t="s">
        <v>2553</v>
      </c>
      <c r="N1254" s="13" t="s">
        <v>2427</v>
      </c>
      <c r="O1254" s="59">
        <v>5.3698630136986303</v>
      </c>
      <c r="P1254" s="57" t="s">
        <v>2948</v>
      </c>
      <c r="Q1254" t="s">
        <v>2960</v>
      </c>
      <c r="R1254">
        <v>2</v>
      </c>
    </row>
    <row r="1255" spans="1:18" ht="19.149999999999999" customHeight="1" x14ac:dyDescent="0.25">
      <c r="A1255" s="10">
        <v>1254</v>
      </c>
      <c r="B1255" s="10" t="s">
        <v>1531</v>
      </c>
      <c r="C1255" s="10" t="s">
        <v>1683</v>
      </c>
      <c r="D1255" s="10" t="s">
        <v>1533</v>
      </c>
      <c r="E1255" s="10" t="s">
        <v>13</v>
      </c>
      <c r="F1255" s="10" t="s">
        <v>249</v>
      </c>
      <c r="G1255" s="11" t="s">
        <v>1693</v>
      </c>
      <c r="H1255" s="11">
        <v>40973</v>
      </c>
      <c r="I1255" s="50" t="s">
        <v>2929</v>
      </c>
      <c r="J1255" s="12" t="s">
        <v>588</v>
      </c>
      <c r="K1255" s="10" t="s">
        <v>249</v>
      </c>
      <c r="L1255" s="15" t="s">
        <v>2773</v>
      </c>
      <c r="M1255" s="36" t="s">
        <v>2553</v>
      </c>
      <c r="N1255" s="13" t="s">
        <v>2427</v>
      </c>
      <c r="O1255" s="59">
        <v>5.4</v>
      </c>
      <c r="P1255" s="57" t="s">
        <v>2948</v>
      </c>
      <c r="Q1255" t="s">
        <v>2960</v>
      </c>
      <c r="R1255">
        <v>2</v>
      </c>
    </row>
    <row r="1256" spans="1:18" ht="19.149999999999999" customHeight="1" x14ac:dyDescent="0.25">
      <c r="A1256" s="10">
        <v>1255</v>
      </c>
      <c r="B1256" s="10" t="s">
        <v>1531</v>
      </c>
      <c r="C1256" s="10" t="s">
        <v>1683</v>
      </c>
      <c r="D1256" s="10" t="s">
        <v>1533</v>
      </c>
      <c r="E1256" s="10" t="s">
        <v>13</v>
      </c>
      <c r="F1256" s="10" t="s">
        <v>832</v>
      </c>
      <c r="G1256" s="11" t="s">
        <v>1694</v>
      </c>
      <c r="H1256" s="11">
        <v>40962</v>
      </c>
      <c r="I1256" s="50" t="s">
        <v>2929</v>
      </c>
      <c r="J1256" s="12" t="s">
        <v>588</v>
      </c>
      <c r="K1256" s="10" t="s">
        <v>832</v>
      </c>
      <c r="L1256" s="15" t="s">
        <v>2773</v>
      </c>
      <c r="M1256" s="36" t="s">
        <v>2553</v>
      </c>
      <c r="N1256" s="13" t="s">
        <v>2427</v>
      </c>
      <c r="O1256" s="59">
        <v>5.4301369863013695</v>
      </c>
      <c r="P1256" s="57" t="s">
        <v>2948</v>
      </c>
      <c r="Q1256" t="s">
        <v>2960</v>
      </c>
      <c r="R1256">
        <v>2</v>
      </c>
    </row>
    <row r="1257" spans="1:18" ht="19.149999999999999" customHeight="1" x14ac:dyDescent="0.25">
      <c r="A1257" s="10">
        <v>1256</v>
      </c>
      <c r="B1257" s="10" t="s">
        <v>1531</v>
      </c>
      <c r="C1257" s="10" t="s">
        <v>1683</v>
      </c>
      <c r="D1257" s="10" t="s">
        <v>1533</v>
      </c>
      <c r="E1257" s="10" t="s">
        <v>13</v>
      </c>
      <c r="F1257" s="10" t="s">
        <v>832</v>
      </c>
      <c r="G1257" s="11" t="s">
        <v>1694</v>
      </c>
      <c r="H1257" s="11">
        <v>40964</v>
      </c>
      <c r="I1257" s="50" t="s">
        <v>2929</v>
      </c>
      <c r="J1257" s="12" t="s">
        <v>588</v>
      </c>
      <c r="K1257" s="10" t="s">
        <v>832</v>
      </c>
      <c r="L1257" s="15" t="s">
        <v>2773</v>
      </c>
      <c r="M1257" s="36" t="s">
        <v>2553</v>
      </c>
      <c r="N1257" s="13" t="s">
        <v>2427</v>
      </c>
      <c r="O1257" s="59">
        <v>5.4246575342465757</v>
      </c>
      <c r="P1257" s="57" t="s">
        <v>2948</v>
      </c>
      <c r="Q1257" t="s">
        <v>2960</v>
      </c>
      <c r="R1257">
        <v>2</v>
      </c>
    </row>
    <row r="1258" spans="1:18" ht="19.149999999999999" customHeight="1" x14ac:dyDescent="0.25">
      <c r="A1258" s="10">
        <v>1257</v>
      </c>
      <c r="B1258" s="10" t="s">
        <v>1667</v>
      </c>
      <c r="C1258" s="10" t="s">
        <v>1695</v>
      </c>
      <c r="D1258" s="10" t="s">
        <v>1696</v>
      </c>
      <c r="E1258" s="10" t="s">
        <v>13</v>
      </c>
      <c r="F1258" s="10" t="s">
        <v>34</v>
      </c>
      <c r="G1258" s="11" t="s">
        <v>488</v>
      </c>
      <c r="H1258" s="11">
        <v>40780</v>
      </c>
      <c r="I1258" s="50" t="s">
        <v>2929</v>
      </c>
      <c r="J1258" s="12" t="s">
        <v>21</v>
      </c>
      <c r="K1258" s="10" t="s">
        <v>34</v>
      </c>
      <c r="L1258" s="33" t="s">
        <v>2684</v>
      </c>
      <c r="M1258" s="31" t="s">
        <v>2408</v>
      </c>
      <c r="N1258" s="36" t="s">
        <v>2428</v>
      </c>
      <c r="O1258" s="59">
        <v>5.9287671232876713</v>
      </c>
      <c r="P1258" s="57" t="s">
        <v>2948</v>
      </c>
      <c r="Q1258" t="s">
        <v>2960</v>
      </c>
      <c r="R1258">
        <v>1</v>
      </c>
    </row>
    <row r="1259" spans="1:18" ht="19.149999999999999" customHeight="1" x14ac:dyDescent="0.25">
      <c r="A1259" s="10">
        <v>1258</v>
      </c>
      <c r="B1259" s="10" t="s">
        <v>1531</v>
      </c>
      <c r="C1259" s="10" t="s">
        <v>1683</v>
      </c>
      <c r="D1259" s="10" t="s">
        <v>1533</v>
      </c>
      <c r="E1259" s="10" t="s">
        <v>13</v>
      </c>
      <c r="F1259" s="10" t="s">
        <v>82</v>
      </c>
      <c r="G1259" s="11" t="s">
        <v>1697</v>
      </c>
      <c r="H1259" s="11">
        <v>40743</v>
      </c>
      <c r="I1259" s="50" t="s">
        <v>2929</v>
      </c>
      <c r="J1259" s="12" t="s">
        <v>588</v>
      </c>
      <c r="K1259" s="10" t="s">
        <v>82</v>
      </c>
      <c r="L1259" s="15" t="s">
        <v>2773</v>
      </c>
      <c r="M1259" s="36" t="s">
        <v>2553</v>
      </c>
      <c r="N1259" s="13" t="s">
        <v>2427</v>
      </c>
      <c r="O1259" s="59">
        <v>6.0301369863013701</v>
      </c>
      <c r="P1259" s="57" t="s">
        <v>2948</v>
      </c>
      <c r="Q1259" t="s">
        <v>2960</v>
      </c>
      <c r="R1259">
        <v>2</v>
      </c>
    </row>
    <row r="1260" spans="1:18" ht="19.149999999999999" customHeight="1" x14ac:dyDescent="0.25">
      <c r="A1260" s="10">
        <v>1259</v>
      </c>
      <c r="B1260" s="10" t="s">
        <v>1531</v>
      </c>
      <c r="C1260" s="10" t="s">
        <v>1683</v>
      </c>
      <c r="D1260" s="10" t="s">
        <v>1533</v>
      </c>
      <c r="E1260" s="10" t="s">
        <v>13</v>
      </c>
      <c r="F1260" s="10" t="s">
        <v>82</v>
      </c>
      <c r="G1260" s="11" t="s">
        <v>1697</v>
      </c>
      <c r="H1260" s="11">
        <v>40743</v>
      </c>
      <c r="I1260" s="50" t="s">
        <v>2929</v>
      </c>
      <c r="J1260" s="12" t="s">
        <v>588</v>
      </c>
      <c r="K1260" s="10" t="s">
        <v>82</v>
      </c>
      <c r="L1260" s="15" t="s">
        <v>2773</v>
      </c>
      <c r="M1260" s="36" t="s">
        <v>2553</v>
      </c>
      <c r="N1260" s="13" t="s">
        <v>2427</v>
      </c>
      <c r="O1260" s="59">
        <v>6.0301369863013701</v>
      </c>
      <c r="P1260" s="57" t="s">
        <v>2948</v>
      </c>
      <c r="Q1260" t="s">
        <v>2960</v>
      </c>
      <c r="R1260">
        <v>2</v>
      </c>
    </row>
    <row r="1261" spans="1:18" ht="19.149999999999999" customHeight="1" x14ac:dyDescent="0.25">
      <c r="A1261" s="10">
        <v>1260</v>
      </c>
      <c r="B1261" s="32" t="s">
        <v>2685</v>
      </c>
      <c r="C1261" s="10" t="s">
        <v>1698</v>
      </c>
      <c r="D1261" s="10" t="s">
        <v>1699</v>
      </c>
      <c r="E1261" s="10" t="s">
        <v>13</v>
      </c>
      <c r="F1261" s="10" t="s">
        <v>1213</v>
      </c>
      <c r="G1261" s="11" t="s">
        <v>1700</v>
      </c>
      <c r="H1261" s="11">
        <v>40152</v>
      </c>
      <c r="I1261" s="50" t="s">
        <v>2929</v>
      </c>
      <c r="J1261" s="12" t="s">
        <v>588</v>
      </c>
      <c r="K1261" s="10" t="s">
        <v>1213</v>
      </c>
      <c r="L1261" s="15" t="s">
        <v>2701</v>
      </c>
      <c r="M1261" s="31" t="s">
        <v>2408</v>
      </c>
      <c r="N1261" s="36" t="s">
        <v>2428</v>
      </c>
      <c r="O1261" s="59">
        <v>7.6493150684931503</v>
      </c>
      <c r="P1261" s="57" t="s">
        <v>2948</v>
      </c>
      <c r="Q1261" t="s">
        <v>2968</v>
      </c>
    </row>
    <row r="1262" spans="1:18" ht="19.149999999999999" customHeight="1" x14ac:dyDescent="0.25">
      <c r="A1262" s="10">
        <v>1261</v>
      </c>
      <c r="B1262" s="10" t="s">
        <v>1667</v>
      </c>
      <c r="C1262" s="10" t="s">
        <v>1695</v>
      </c>
      <c r="D1262" s="10" t="s">
        <v>1696</v>
      </c>
      <c r="E1262" s="10" t="s">
        <v>13</v>
      </c>
      <c r="F1262" s="10" t="s">
        <v>133</v>
      </c>
      <c r="G1262" s="11" t="s">
        <v>1701</v>
      </c>
      <c r="H1262" s="11">
        <v>39668</v>
      </c>
      <c r="I1262" s="50" t="s">
        <v>2929</v>
      </c>
      <c r="J1262" s="12" t="s">
        <v>588</v>
      </c>
      <c r="K1262" s="10" t="s">
        <v>133</v>
      </c>
      <c r="L1262" s="15" t="s">
        <v>2471</v>
      </c>
      <c r="M1262" s="25" t="s">
        <v>2408</v>
      </c>
      <c r="N1262" s="36" t="s">
        <v>2428</v>
      </c>
      <c r="O1262" s="59">
        <v>8.9753424657534246</v>
      </c>
      <c r="P1262" s="57" t="s">
        <v>2949</v>
      </c>
      <c r="Q1262" t="s">
        <v>2960</v>
      </c>
      <c r="R1262">
        <v>1</v>
      </c>
    </row>
    <row r="1263" spans="1:18" ht="19.149999999999999" customHeight="1" x14ac:dyDescent="0.25">
      <c r="A1263" s="10">
        <v>1262</v>
      </c>
      <c r="B1263" s="10" t="s">
        <v>1702</v>
      </c>
      <c r="C1263" s="10" t="s">
        <v>278</v>
      </c>
      <c r="D1263" s="10" t="s">
        <v>1651</v>
      </c>
      <c r="E1263" s="10" t="s">
        <v>13</v>
      </c>
      <c r="F1263" s="10" t="s">
        <v>22</v>
      </c>
      <c r="G1263" s="11" t="s">
        <v>1703</v>
      </c>
      <c r="H1263" s="11">
        <v>39301</v>
      </c>
      <c r="I1263" s="50" t="s">
        <v>2929</v>
      </c>
      <c r="J1263" s="12" t="s">
        <v>588</v>
      </c>
      <c r="K1263" s="22" t="s">
        <v>22</v>
      </c>
      <c r="L1263" s="34" t="str">
        <f>B1263</f>
        <v>校正板</v>
      </c>
      <c r="M1263" s="36" t="s">
        <v>2408</v>
      </c>
      <c r="N1263" s="36" t="s">
        <v>2428</v>
      </c>
      <c r="O1263" s="59">
        <v>9.9808219178082194</v>
      </c>
      <c r="P1263" s="57" t="s">
        <v>2949</v>
      </c>
      <c r="Q1263" t="s">
        <v>2968</v>
      </c>
    </row>
    <row r="1264" spans="1:18" ht="19.149999999999999" customHeight="1" x14ac:dyDescent="0.25">
      <c r="A1264" s="10">
        <v>1263</v>
      </c>
      <c r="B1264" s="10" t="s">
        <v>1667</v>
      </c>
      <c r="C1264" s="10" t="s">
        <v>1704</v>
      </c>
      <c r="D1264" s="10" t="s">
        <v>1696</v>
      </c>
      <c r="E1264" s="10" t="s">
        <v>13</v>
      </c>
      <c r="F1264" s="10" t="s">
        <v>175</v>
      </c>
      <c r="G1264" s="11" t="s">
        <v>1705</v>
      </c>
      <c r="H1264" s="11">
        <v>39274</v>
      </c>
      <c r="I1264" s="50" t="s">
        <v>2929</v>
      </c>
      <c r="J1264" s="12" t="s">
        <v>588</v>
      </c>
      <c r="K1264" s="10" t="s">
        <v>175</v>
      </c>
      <c r="L1264" s="37" t="s">
        <v>2684</v>
      </c>
      <c r="M1264" s="36" t="s">
        <v>2408</v>
      </c>
      <c r="N1264" s="36" t="s">
        <v>2428</v>
      </c>
      <c r="O1264" s="59">
        <v>10.054794520547945</v>
      </c>
      <c r="P1264" s="57" t="s">
        <v>2949</v>
      </c>
      <c r="Q1264" t="s">
        <v>2960</v>
      </c>
      <c r="R1264">
        <v>1</v>
      </c>
    </row>
    <row r="1265" spans="1:18" ht="19.149999999999999" customHeight="1" x14ac:dyDescent="0.25">
      <c r="A1265" s="10">
        <v>1264</v>
      </c>
      <c r="B1265" s="10" t="s">
        <v>1667</v>
      </c>
      <c r="C1265" s="10" t="s">
        <v>1704</v>
      </c>
      <c r="D1265" s="10" t="s">
        <v>1696</v>
      </c>
      <c r="E1265" s="10" t="s">
        <v>13</v>
      </c>
      <c r="F1265" s="10" t="s">
        <v>261</v>
      </c>
      <c r="G1265" s="11" t="s">
        <v>1706</v>
      </c>
      <c r="H1265" s="11">
        <v>38608</v>
      </c>
      <c r="I1265" s="50" t="s">
        <v>2929</v>
      </c>
      <c r="J1265" s="12" t="s">
        <v>588</v>
      </c>
      <c r="K1265" s="10" t="s">
        <v>261</v>
      </c>
      <c r="L1265" s="30" t="s">
        <v>2684</v>
      </c>
      <c r="M1265" s="28" t="s">
        <v>2408</v>
      </c>
      <c r="N1265" s="36" t="s">
        <v>2428</v>
      </c>
      <c r="O1265" s="59">
        <v>11.87945205479452</v>
      </c>
      <c r="P1265" s="57" t="s">
        <v>2949</v>
      </c>
      <c r="Q1265" t="s">
        <v>2960</v>
      </c>
      <c r="R1265">
        <v>1</v>
      </c>
    </row>
    <row r="1266" spans="1:18" ht="19.149999999999999" customHeight="1" x14ac:dyDescent="0.25">
      <c r="A1266" s="10">
        <v>1265</v>
      </c>
      <c r="B1266" s="10" t="s">
        <v>1531</v>
      </c>
      <c r="C1266" s="10" t="s">
        <v>1683</v>
      </c>
      <c r="D1266" s="10" t="s">
        <v>1533</v>
      </c>
      <c r="E1266" s="10" t="s">
        <v>13</v>
      </c>
      <c r="F1266" s="10" t="s">
        <v>82</v>
      </c>
      <c r="G1266" s="11" t="s">
        <v>1707</v>
      </c>
      <c r="H1266" s="11">
        <v>38503</v>
      </c>
      <c r="I1266" s="50" t="s">
        <v>2929</v>
      </c>
      <c r="J1266" s="12" t="s">
        <v>588</v>
      </c>
      <c r="K1266" s="10" t="s">
        <v>82</v>
      </c>
      <c r="L1266" s="15" t="s">
        <v>2773</v>
      </c>
      <c r="M1266" s="36" t="s">
        <v>2553</v>
      </c>
      <c r="N1266" s="13" t="s">
        <v>2427</v>
      </c>
      <c r="O1266" s="59">
        <v>12.167123287671233</v>
      </c>
      <c r="P1266" s="57" t="s">
        <v>2949</v>
      </c>
      <c r="Q1266" t="s">
        <v>2960</v>
      </c>
      <c r="R1266">
        <v>2</v>
      </c>
    </row>
    <row r="1267" spans="1:18" ht="19.149999999999999" customHeight="1" x14ac:dyDescent="0.25">
      <c r="A1267" s="10">
        <v>1266</v>
      </c>
      <c r="B1267" s="10" t="s">
        <v>1377</v>
      </c>
      <c r="C1267" s="10" t="s">
        <v>1708</v>
      </c>
      <c r="D1267" s="10" t="s">
        <v>1379</v>
      </c>
      <c r="E1267" s="10" t="s">
        <v>13</v>
      </c>
      <c r="F1267" s="10" t="s">
        <v>253</v>
      </c>
      <c r="G1267" s="11" t="s">
        <v>1709</v>
      </c>
      <c r="H1267" s="11">
        <v>37958</v>
      </c>
      <c r="I1267" s="50" t="s">
        <v>2929</v>
      </c>
      <c r="J1267" s="12" t="s">
        <v>588</v>
      </c>
      <c r="K1267" s="10" t="s">
        <v>253</v>
      </c>
      <c r="L1267" s="15" t="s">
        <v>1377</v>
      </c>
      <c r="M1267" s="36" t="s">
        <v>2553</v>
      </c>
      <c r="N1267" s="13" t="s">
        <v>2432</v>
      </c>
      <c r="O1267" s="59">
        <v>13.66027397260274</v>
      </c>
      <c r="P1267" s="57" t="s">
        <v>2949</v>
      </c>
      <c r="Q1267" t="s">
        <v>2960</v>
      </c>
      <c r="R1267">
        <v>2</v>
      </c>
    </row>
    <row r="1268" spans="1:18" ht="19.149999999999999" customHeight="1" x14ac:dyDescent="0.25">
      <c r="A1268" s="10">
        <v>1267</v>
      </c>
      <c r="B1268" s="10" t="s">
        <v>733</v>
      </c>
      <c r="C1268" s="10" t="s">
        <v>1710</v>
      </c>
      <c r="D1268" s="10" t="s">
        <v>1711</v>
      </c>
      <c r="E1268" s="10" t="s">
        <v>13</v>
      </c>
      <c r="F1268" s="10" t="s">
        <v>464</v>
      </c>
      <c r="G1268" s="11" t="s">
        <v>551</v>
      </c>
      <c r="H1268" s="11">
        <v>38072</v>
      </c>
      <c r="I1268" s="50" t="s">
        <v>2929</v>
      </c>
      <c r="J1268" s="12" t="s">
        <v>588</v>
      </c>
      <c r="K1268" s="10" t="s">
        <v>2980</v>
      </c>
      <c r="L1268" s="15" t="s">
        <v>2747</v>
      </c>
      <c r="M1268" s="13" t="s">
        <v>2553</v>
      </c>
      <c r="N1268" s="13" t="s">
        <v>2427</v>
      </c>
      <c r="O1268" s="59">
        <v>13.347945205479451</v>
      </c>
      <c r="P1268" s="57" t="s">
        <v>2949</v>
      </c>
      <c r="Q1268" t="s">
        <v>2960</v>
      </c>
      <c r="R1268">
        <v>2</v>
      </c>
    </row>
    <row r="1269" spans="1:18" ht="19.149999999999999" customHeight="1" x14ac:dyDescent="0.25">
      <c r="A1269" s="10">
        <v>1268</v>
      </c>
      <c r="B1269" s="10" t="s">
        <v>733</v>
      </c>
      <c r="C1269" s="10" t="s">
        <v>1710</v>
      </c>
      <c r="D1269" s="10" t="s">
        <v>1711</v>
      </c>
      <c r="E1269" s="10" t="s">
        <v>13</v>
      </c>
      <c r="F1269" s="10" t="s">
        <v>464</v>
      </c>
      <c r="G1269" s="11" t="s">
        <v>551</v>
      </c>
      <c r="H1269" s="11">
        <v>38072</v>
      </c>
      <c r="I1269" s="50" t="s">
        <v>2929</v>
      </c>
      <c r="J1269" s="12" t="s">
        <v>588</v>
      </c>
      <c r="K1269" s="10" t="s">
        <v>2980</v>
      </c>
      <c r="L1269" s="15" t="s">
        <v>2747</v>
      </c>
      <c r="M1269" s="13" t="s">
        <v>2553</v>
      </c>
      <c r="N1269" s="13" t="s">
        <v>2427</v>
      </c>
      <c r="O1269" s="59">
        <v>13.347945205479451</v>
      </c>
      <c r="P1269" s="57" t="s">
        <v>2949</v>
      </c>
      <c r="Q1269" t="s">
        <v>2960</v>
      </c>
      <c r="R1269">
        <v>2</v>
      </c>
    </row>
    <row r="1270" spans="1:18" ht="19.149999999999999" customHeight="1" x14ac:dyDescent="0.25">
      <c r="A1270" s="10">
        <v>1269</v>
      </c>
      <c r="B1270" s="32" t="s">
        <v>2700</v>
      </c>
      <c r="C1270" s="10" t="s">
        <v>1713</v>
      </c>
      <c r="D1270" s="10" t="s">
        <v>1714</v>
      </c>
      <c r="E1270" s="10" t="s">
        <v>13</v>
      </c>
      <c r="F1270" s="10" t="s">
        <v>530</v>
      </c>
      <c r="G1270" s="11" t="s">
        <v>1715</v>
      </c>
      <c r="H1270" s="11">
        <v>42163</v>
      </c>
      <c r="I1270" s="50" t="s">
        <v>2929</v>
      </c>
      <c r="J1270" s="12" t="s">
        <v>588</v>
      </c>
      <c r="K1270" s="10" t="s">
        <v>530</v>
      </c>
      <c r="L1270" s="33" t="s">
        <v>2700</v>
      </c>
      <c r="M1270" s="28" t="s">
        <v>2408</v>
      </c>
      <c r="N1270" s="36" t="s">
        <v>2428</v>
      </c>
      <c r="O1270" s="59">
        <v>2.1397260273972605</v>
      </c>
      <c r="P1270" s="57" t="s">
        <v>2947</v>
      </c>
      <c r="Q1270" t="s">
        <v>2960</v>
      </c>
      <c r="R1270">
        <v>1</v>
      </c>
    </row>
    <row r="1271" spans="1:18" ht="19.149999999999999" customHeight="1" x14ac:dyDescent="0.25">
      <c r="A1271" s="10">
        <v>1270</v>
      </c>
      <c r="B1271" s="32" t="s">
        <v>2723</v>
      </c>
      <c r="C1271" s="10" t="s">
        <v>1717</v>
      </c>
      <c r="D1271" s="10" t="s">
        <v>1718</v>
      </c>
      <c r="E1271" s="10" t="s">
        <v>13</v>
      </c>
      <c r="F1271" s="10" t="s">
        <v>38</v>
      </c>
      <c r="G1271" s="11" t="s">
        <v>1719</v>
      </c>
      <c r="H1271" s="11">
        <v>42734</v>
      </c>
      <c r="I1271" s="47" t="s">
        <v>2928</v>
      </c>
      <c r="J1271" s="12" t="s">
        <v>341</v>
      </c>
      <c r="K1271" s="10" t="s">
        <v>38</v>
      </c>
      <c r="L1271" s="15" t="s">
        <v>2724</v>
      </c>
      <c r="M1271" s="62" t="s">
        <v>2965</v>
      </c>
      <c r="N1271" s="36" t="s">
        <v>2428</v>
      </c>
      <c r="O1271" s="59">
        <v>0.57534246575342463</v>
      </c>
      <c r="P1271" s="57" t="s">
        <v>2946</v>
      </c>
      <c r="Q1271" t="s">
        <v>2961</v>
      </c>
    </row>
    <row r="1272" spans="1:18" ht="19.149999999999999" customHeight="1" x14ac:dyDescent="0.25">
      <c r="A1272" s="10">
        <v>1271</v>
      </c>
      <c r="B1272" s="10" t="s">
        <v>1716</v>
      </c>
      <c r="C1272" s="10" t="s">
        <v>1717</v>
      </c>
      <c r="D1272" s="10" t="s">
        <v>1718</v>
      </c>
      <c r="E1272" s="10" t="s">
        <v>13</v>
      </c>
      <c r="F1272" s="10" t="s">
        <v>38</v>
      </c>
      <c r="G1272" s="11" t="s">
        <v>1719</v>
      </c>
      <c r="H1272" s="11">
        <v>42734</v>
      </c>
      <c r="I1272" s="47" t="s">
        <v>2928</v>
      </c>
      <c r="J1272" s="12" t="s">
        <v>341</v>
      </c>
      <c r="K1272" s="10" t="s">
        <v>38</v>
      </c>
      <c r="L1272" s="15" t="s">
        <v>2724</v>
      </c>
      <c r="M1272" s="62" t="s">
        <v>2965</v>
      </c>
      <c r="N1272" s="36" t="s">
        <v>2428</v>
      </c>
      <c r="O1272" s="59">
        <v>0.57534246575342463</v>
      </c>
      <c r="P1272" s="57" t="s">
        <v>2946</v>
      </c>
      <c r="Q1272" t="s">
        <v>2961</v>
      </c>
    </row>
    <row r="1273" spans="1:18" ht="19.149999999999999" customHeight="1" x14ac:dyDescent="0.25">
      <c r="A1273" s="10">
        <v>1272</v>
      </c>
      <c r="B1273" s="10" t="s">
        <v>1716</v>
      </c>
      <c r="C1273" s="10" t="s">
        <v>1720</v>
      </c>
      <c r="D1273" s="10" t="s">
        <v>1718</v>
      </c>
      <c r="E1273" s="10" t="s">
        <v>13</v>
      </c>
      <c r="F1273" s="10" t="s">
        <v>38</v>
      </c>
      <c r="G1273" s="11" t="s">
        <v>1719</v>
      </c>
      <c r="H1273" s="11">
        <v>42734</v>
      </c>
      <c r="I1273" s="47" t="s">
        <v>2928</v>
      </c>
      <c r="J1273" s="12" t="s">
        <v>341</v>
      </c>
      <c r="K1273" s="10" t="s">
        <v>38</v>
      </c>
      <c r="L1273" s="15" t="s">
        <v>2724</v>
      </c>
      <c r="M1273" s="62" t="s">
        <v>2965</v>
      </c>
      <c r="N1273" s="36" t="s">
        <v>2428</v>
      </c>
      <c r="O1273" s="59">
        <v>0.57534246575342463</v>
      </c>
      <c r="P1273" s="57" t="s">
        <v>2946</v>
      </c>
      <c r="Q1273" t="s">
        <v>2961</v>
      </c>
    </row>
    <row r="1274" spans="1:18" ht="19.149999999999999" customHeight="1" x14ac:dyDescent="0.25">
      <c r="A1274" s="10">
        <v>1273</v>
      </c>
      <c r="B1274" s="10" t="s">
        <v>1716</v>
      </c>
      <c r="C1274" s="10" t="s">
        <v>1720</v>
      </c>
      <c r="D1274" s="10" t="s">
        <v>1718</v>
      </c>
      <c r="E1274" s="10" t="s">
        <v>13</v>
      </c>
      <c r="F1274" s="10" t="s">
        <v>38</v>
      </c>
      <c r="G1274" s="11" t="s">
        <v>1719</v>
      </c>
      <c r="H1274" s="11">
        <v>42734</v>
      </c>
      <c r="I1274" s="47" t="s">
        <v>2928</v>
      </c>
      <c r="J1274" s="12" t="s">
        <v>341</v>
      </c>
      <c r="K1274" s="10" t="s">
        <v>38</v>
      </c>
      <c r="L1274" s="15" t="s">
        <v>2724</v>
      </c>
      <c r="M1274" s="62" t="s">
        <v>2965</v>
      </c>
      <c r="N1274" s="36" t="s">
        <v>2428</v>
      </c>
      <c r="O1274" s="59">
        <v>0.57534246575342463</v>
      </c>
      <c r="P1274" s="57" t="s">
        <v>2946</v>
      </c>
      <c r="Q1274" t="s">
        <v>2961</v>
      </c>
    </row>
    <row r="1275" spans="1:18" ht="19.149999999999999" customHeight="1" x14ac:dyDescent="0.25">
      <c r="A1275" s="10">
        <v>1274</v>
      </c>
      <c r="B1275" s="10" t="s">
        <v>1716</v>
      </c>
      <c r="C1275" s="10" t="s">
        <v>1720</v>
      </c>
      <c r="D1275" s="10" t="s">
        <v>1718</v>
      </c>
      <c r="E1275" s="10" t="s">
        <v>13</v>
      </c>
      <c r="F1275" s="10" t="s">
        <v>38</v>
      </c>
      <c r="G1275" s="11" t="s">
        <v>1719</v>
      </c>
      <c r="H1275" s="11">
        <v>42734</v>
      </c>
      <c r="I1275" s="47" t="s">
        <v>2928</v>
      </c>
      <c r="J1275" s="12" t="s">
        <v>341</v>
      </c>
      <c r="K1275" s="10" t="s">
        <v>38</v>
      </c>
      <c r="L1275" s="15" t="s">
        <v>2724</v>
      </c>
      <c r="M1275" s="62" t="s">
        <v>2965</v>
      </c>
      <c r="N1275" s="36" t="s">
        <v>2428</v>
      </c>
      <c r="O1275" s="59">
        <v>0.57534246575342463</v>
      </c>
      <c r="P1275" s="57" t="s">
        <v>2946</v>
      </c>
      <c r="Q1275" t="s">
        <v>2961</v>
      </c>
    </row>
    <row r="1276" spans="1:18" ht="19.149999999999999" customHeight="1" x14ac:dyDescent="0.25">
      <c r="A1276" s="10">
        <v>1275</v>
      </c>
      <c r="B1276" s="10" t="s">
        <v>1672</v>
      </c>
      <c r="C1276" s="10" t="s">
        <v>1721</v>
      </c>
      <c r="D1276" s="10" t="s">
        <v>1674</v>
      </c>
      <c r="E1276" s="10" t="s">
        <v>13</v>
      </c>
      <c r="F1276" s="10" t="s">
        <v>253</v>
      </c>
      <c r="G1276" s="11" t="s">
        <v>1722</v>
      </c>
      <c r="H1276" s="11">
        <v>41621</v>
      </c>
      <c r="I1276" s="50" t="s">
        <v>2929</v>
      </c>
      <c r="J1276" s="12" t="s">
        <v>21</v>
      </c>
      <c r="K1276" s="10" t="s">
        <v>253</v>
      </c>
      <c r="L1276" s="15" t="s">
        <v>1672</v>
      </c>
      <c r="M1276" s="36" t="s">
        <v>2553</v>
      </c>
      <c r="N1276" s="13" t="s">
        <v>2427</v>
      </c>
      <c r="O1276" s="59">
        <v>3.6246575342465754</v>
      </c>
      <c r="P1276" s="57" t="s">
        <v>2948</v>
      </c>
      <c r="Q1276" t="s">
        <v>2960</v>
      </c>
      <c r="R1276">
        <v>2</v>
      </c>
    </row>
    <row r="1277" spans="1:18" ht="19.149999999999999" customHeight="1" x14ac:dyDescent="0.25">
      <c r="A1277" s="10">
        <v>1276</v>
      </c>
      <c r="B1277" s="10" t="s">
        <v>1672</v>
      </c>
      <c r="C1277" s="10" t="s">
        <v>1721</v>
      </c>
      <c r="D1277" s="10" t="s">
        <v>1674</v>
      </c>
      <c r="E1277" s="10" t="s">
        <v>13</v>
      </c>
      <c r="F1277" s="10" t="s">
        <v>223</v>
      </c>
      <c r="G1277" s="11" t="s">
        <v>1722</v>
      </c>
      <c r="H1277" s="11">
        <v>41621</v>
      </c>
      <c r="I1277" s="50" t="s">
        <v>2929</v>
      </c>
      <c r="J1277" s="12" t="s">
        <v>21</v>
      </c>
      <c r="K1277" s="10" t="s">
        <v>223</v>
      </c>
      <c r="L1277" s="15" t="s">
        <v>1672</v>
      </c>
      <c r="M1277" s="36" t="s">
        <v>2553</v>
      </c>
      <c r="N1277" s="13" t="s">
        <v>2427</v>
      </c>
      <c r="O1277" s="59">
        <v>3.6246575342465754</v>
      </c>
      <c r="P1277" s="57" t="s">
        <v>2948</v>
      </c>
      <c r="Q1277" t="s">
        <v>2960</v>
      </c>
      <c r="R1277">
        <v>2</v>
      </c>
    </row>
    <row r="1278" spans="1:18" ht="19.149999999999999" customHeight="1" x14ac:dyDescent="0.25">
      <c r="A1278" s="10">
        <v>1277</v>
      </c>
      <c r="B1278" s="38" t="s">
        <v>2842</v>
      </c>
      <c r="C1278" s="10" t="s">
        <v>1724</v>
      </c>
      <c r="D1278" s="10" t="s">
        <v>1725</v>
      </c>
      <c r="E1278" s="10" t="s">
        <v>13</v>
      </c>
      <c r="F1278" s="10" t="s">
        <v>347</v>
      </c>
      <c r="G1278" s="11" t="s">
        <v>1726</v>
      </c>
      <c r="H1278" s="11">
        <v>39968</v>
      </c>
      <c r="I1278" s="50" t="s">
        <v>2929</v>
      </c>
      <c r="J1278" s="12" t="s">
        <v>588</v>
      </c>
      <c r="K1278" s="10" t="s">
        <v>347</v>
      </c>
      <c r="L1278" s="15" t="s">
        <v>1723</v>
      </c>
      <c r="M1278" s="13" t="s">
        <v>2479</v>
      </c>
      <c r="N1278" s="13" t="s">
        <v>2427</v>
      </c>
      <c r="O1278" s="59">
        <v>8.1534246575342468</v>
      </c>
      <c r="P1278" s="57" t="s">
        <v>2949</v>
      </c>
      <c r="Q1278" t="s">
        <v>2960</v>
      </c>
      <c r="R1278">
        <v>2</v>
      </c>
    </row>
    <row r="1279" spans="1:18" ht="19.149999999999999" customHeight="1" x14ac:dyDescent="0.25">
      <c r="A1279" s="10">
        <v>1278</v>
      </c>
      <c r="B1279" s="10" t="s">
        <v>1727</v>
      </c>
      <c r="C1279" s="10" t="s">
        <v>1728</v>
      </c>
      <c r="D1279" s="10" t="s">
        <v>1729</v>
      </c>
      <c r="E1279" s="10" t="s">
        <v>13</v>
      </c>
      <c r="F1279" s="10" t="s">
        <v>22</v>
      </c>
      <c r="G1279" s="11" t="s">
        <v>1730</v>
      </c>
      <c r="H1279" s="11">
        <v>41352</v>
      </c>
      <c r="I1279" s="50" t="s">
        <v>2929</v>
      </c>
      <c r="J1279" s="12" t="s">
        <v>588</v>
      </c>
      <c r="K1279" s="22" t="s">
        <v>22</v>
      </c>
      <c r="L1279" s="34" t="str">
        <f>B1279</f>
        <v>乳腺托架</v>
      </c>
      <c r="M1279" s="36" t="s">
        <v>2408</v>
      </c>
      <c r="N1279" s="36" t="s">
        <v>2428</v>
      </c>
      <c r="O1279" s="59">
        <v>4.3616438356164382</v>
      </c>
      <c r="P1279" s="57" t="s">
        <v>2948</v>
      </c>
      <c r="Q1279" t="s">
        <v>2960</v>
      </c>
      <c r="R1279">
        <v>1</v>
      </c>
    </row>
    <row r="1280" spans="1:18" ht="19.149999999999999" customHeight="1" x14ac:dyDescent="0.25">
      <c r="A1280" s="10">
        <v>1279</v>
      </c>
      <c r="B1280" s="10" t="s">
        <v>1712</v>
      </c>
      <c r="C1280" s="10" t="s">
        <v>1713</v>
      </c>
      <c r="D1280" s="10" t="s">
        <v>1714</v>
      </c>
      <c r="E1280" s="10" t="s">
        <v>13</v>
      </c>
      <c r="F1280" s="10" t="s">
        <v>530</v>
      </c>
      <c r="G1280" s="11" t="s">
        <v>1731</v>
      </c>
      <c r="H1280" s="11">
        <v>42542</v>
      </c>
      <c r="I1280" s="50" t="s">
        <v>2929</v>
      </c>
      <c r="J1280" s="12" t="s">
        <v>588</v>
      </c>
      <c r="K1280" s="10" t="s">
        <v>530</v>
      </c>
      <c r="L1280" s="33" t="s">
        <v>2700</v>
      </c>
      <c r="M1280" s="28" t="s">
        <v>2408</v>
      </c>
      <c r="N1280" s="36" t="s">
        <v>2428</v>
      </c>
      <c r="O1280" s="59">
        <v>1.1013698630136985</v>
      </c>
      <c r="P1280" s="57" t="s">
        <v>2947</v>
      </c>
      <c r="Q1280" t="s">
        <v>2960</v>
      </c>
      <c r="R1280">
        <v>1</v>
      </c>
    </row>
    <row r="1281" spans="1:18" ht="19.149999999999999" customHeight="1" x14ac:dyDescent="0.25">
      <c r="A1281" s="10">
        <v>1280</v>
      </c>
      <c r="B1281" s="38" t="s">
        <v>2700</v>
      </c>
      <c r="C1281" s="10" t="s">
        <v>1713</v>
      </c>
      <c r="D1281" s="10" t="s">
        <v>1714</v>
      </c>
      <c r="E1281" s="10" t="s">
        <v>13</v>
      </c>
      <c r="F1281" s="10" t="s">
        <v>154</v>
      </c>
      <c r="G1281" s="11" t="s">
        <v>1731</v>
      </c>
      <c r="H1281" s="11">
        <v>42542</v>
      </c>
      <c r="I1281" s="50" t="s">
        <v>2929</v>
      </c>
      <c r="J1281" s="12" t="s">
        <v>588</v>
      </c>
      <c r="K1281" s="10" t="s">
        <v>154</v>
      </c>
      <c r="L1281" s="37" t="s">
        <v>2700</v>
      </c>
      <c r="M1281" s="36" t="s">
        <v>2408</v>
      </c>
      <c r="N1281" s="36" t="s">
        <v>2428</v>
      </c>
      <c r="O1281" s="59">
        <v>1.1013698630136985</v>
      </c>
      <c r="P1281" s="57" t="s">
        <v>2947</v>
      </c>
      <c r="Q1281" t="s">
        <v>2960</v>
      </c>
      <c r="R1281">
        <v>1</v>
      </c>
    </row>
    <row r="1282" spans="1:18" ht="19.149999999999999" customHeight="1" x14ac:dyDescent="0.25">
      <c r="A1282" s="10">
        <v>1281</v>
      </c>
      <c r="B1282" s="29" t="s">
        <v>2678</v>
      </c>
      <c r="C1282" s="10" t="s">
        <v>1733</v>
      </c>
      <c r="D1282" s="10" t="s">
        <v>1734</v>
      </c>
      <c r="E1282" s="10" t="s">
        <v>13</v>
      </c>
      <c r="F1282" s="10" t="s">
        <v>530</v>
      </c>
      <c r="G1282" s="11" t="s">
        <v>1735</v>
      </c>
      <c r="H1282" s="11">
        <v>42220</v>
      </c>
      <c r="I1282" s="50" t="s">
        <v>2929</v>
      </c>
      <c r="J1282" s="12" t="s">
        <v>588</v>
      </c>
      <c r="K1282" s="10" t="s">
        <v>530</v>
      </c>
      <c r="L1282" s="15" t="s">
        <v>1732</v>
      </c>
      <c r="M1282" s="28" t="s">
        <v>2412</v>
      </c>
      <c r="N1282" s="13" t="s">
        <v>2427</v>
      </c>
      <c r="O1282" s="59">
        <v>1.9835616438356165</v>
      </c>
      <c r="P1282" s="57" t="s">
        <v>2947</v>
      </c>
      <c r="Q1282" t="s">
        <v>2960</v>
      </c>
      <c r="R1282">
        <v>2</v>
      </c>
    </row>
    <row r="1283" spans="1:18" ht="19.149999999999999" customHeight="1" x14ac:dyDescent="0.25">
      <c r="A1283" s="10">
        <v>1282</v>
      </c>
      <c r="B1283" s="10" t="s">
        <v>1736</v>
      </c>
      <c r="C1283" s="10" t="s">
        <v>1737</v>
      </c>
      <c r="D1283" s="10" t="s">
        <v>1738</v>
      </c>
      <c r="E1283" s="10" t="s">
        <v>13</v>
      </c>
      <c r="F1283" s="10" t="s">
        <v>292</v>
      </c>
      <c r="G1283" s="11" t="s">
        <v>394</v>
      </c>
      <c r="H1283" s="11">
        <v>41823</v>
      </c>
      <c r="I1283" s="50" t="s">
        <v>2929</v>
      </c>
      <c r="J1283" s="12" t="s">
        <v>588</v>
      </c>
      <c r="K1283" s="10" t="s">
        <v>292</v>
      </c>
      <c r="L1283" s="37" t="s">
        <v>2742</v>
      </c>
      <c r="M1283" s="36" t="s">
        <v>2892</v>
      </c>
      <c r="N1283" s="13" t="s">
        <v>2427</v>
      </c>
      <c r="O1283" s="59">
        <v>3.0712328767123287</v>
      </c>
      <c r="P1283" s="57" t="s">
        <v>2948</v>
      </c>
      <c r="Q1283" t="s">
        <v>2960</v>
      </c>
      <c r="R1283">
        <v>4</v>
      </c>
    </row>
    <row r="1284" spans="1:18" ht="19.149999999999999" customHeight="1" x14ac:dyDescent="0.25">
      <c r="A1284" s="10">
        <v>1283</v>
      </c>
      <c r="B1284" s="10" t="s">
        <v>1736</v>
      </c>
      <c r="C1284" s="10" t="s">
        <v>1737</v>
      </c>
      <c r="D1284" s="10" t="s">
        <v>1738</v>
      </c>
      <c r="E1284" s="10" t="s">
        <v>13</v>
      </c>
      <c r="F1284" s="10" t="s">
        <v>303</v>
      </c>
      <c r="G1284" s="11" t="s">
        <v>1739</v>
      </c>
      <c r="H1284" s="11">
        <v>41815</v>
      </c>
      <c r="I1284" s="50" t="s">
        <v>2929</v>
      </c>
      <c r="J1284" s="12" t="s">
        <v>588</v>
      </c>
      <c r="K1284" s="10" t="s">
        <v>303</v>
      </c>
      <c r="L1284" s="26" t="s">
        <v>2646</v>
      </c>
      <c r="M1284" s="25" t="s">
        <v>2892</v>
      </c>
      <c r="N1284" s="13" t="s">
        <v>2427</v>
      </c>
      <c r="O1284" s="59">
        <v>3.0931506849315067</v>
      </c>
      <c r="P1284" s="57" t="s">
        <v>2948</v>
      </c>
      <c r="Q1284" t="s">
        <v>2960</v>
      </c>
      <c r="R1284">
        <v>4</v>
      </c>
    </row>
    <row r="1285" spans="1:18" ht="19.149999999999999" customHeight="1" x14ac:dyDescent="0.25">
      <c r="A1285" s="10">
        <v>1284</v>
      </c>
      <c r="B1285" s="10" t="s">
        <v>1736</v>
      </c>
      <c r="C1285" s="10" t="s">
        <v>1737</v>
      </c>
      <c r="D1285" s="10" t="s">
        <v>1738</v>
      </c>
      <c r="E1285" s="10" t="s">
        <v>13</v>
      </c>
      <c r="F1285" s="10" t="s">
        <v>303</v>
      </c>
      <c r="G1285" s="11" t="s">
        <v>1739</v>
      </c>
      <c r="H1285" s="11">
        <v>41815</v>
      </c>
      <c r="I1285" s="50" t="s">
        <v>2929</v>
      </c>
      <c r="J1285" s="12" t="s">
        <v>588</v>
      </c>
      <c r="K1285" s="10" t="s">
        <v>303</v>
      </c>
      <c r="L1285" s="26" t="s">
        <v>2646</v>
      </c>
      <c r="M1285" s="25" t="s">
        <v>2892</v>
      </c>
      <c r="N1285" s="13" t="s">
        <v>2427</v>
      </c>
      <c r="O1285" s="59">
        <v>3.0931506849315067</v>
      </c>
      <c r="P1285" s="57" t="s">
        <v>2948</v>
      </c>
      <c r="Q1285" t="s">
        <v>2960</v>
      </c>
      <c r="R1285">
        <v>4</v>
      </c>
    </row>
    <row r="1286" spans="1:18" ht="19.149999999999999" customHeight="1" x14ac:dyDescent="0.25">
      <c r="A1286" s="10">
        <v>1285</v>
      </c>
      <c r="B1286" s="38" t="s">
        <v>2843</v>
      </c>
      <c r="C1286" s="10" t="s">
        <v>1737</v>
      </c>
      <c r="D1286" s="10" t="s">
        <v>1738</v>
      </c>
      <c r="E1286" s="10" t="s">
        <v>13</v>
      </c>
      <c r="F1286" s="10" t="s">
        <v>82</v>
      </c>
      <c r="G1286" s="11" t="s">
        <v>1739</v>
      </c>
      <c r="H1286" s="11">
        <v>41815</v>
      </c>
      <c r="I1286" s="50" t="s">
        <v>2929</v>
      </c>
      <c r="J1286" s="12" t="s">
        <v>588</v>
      </c>
      <c r="K1286" s="10" t="s">
        <v>82</v>
      </c>
      <c r="L1286" s="15" t="s">
        <v>1736</v>
      </c>
      <c r="M1286" s="36" t="s">
        <v>2892</v>
      </c>
      <c r="N1286" s="13" t="s">
        <v>2427</v>
      </c>
      <c r="O1286" s="59">
        <v>3.0931506849315067</v>
      </c>
      <c r="P1286" s="57" t="s">
        <v>2948</v>
      </c>
      <c r="Q1286" t="s">
        <v>2960</v>
      </c>
      <c r="R1286">
        <v>4</v>
      </c>
    </row>
    <row r="1287" spans="1:18" ht="19.149999999999999" customHeight="1" x14ac:dyDescent="0.25">
      <c r="A1287" s="10">
        <v>1286</v>
      </c>
      <c r="B1287" s="10" t="s">
        <v>1740</v>
      </c>
      <c r="C1287" s="10" t="s">
        <v>1741</v>
      </c>
      <c r="D1287" s="10" t="s">
        <v>1729</v>
      </c>
      <c r="E1287" s="10" t="s">
        <v>13</v>
      </c>
      <c r="F1287" s="10" t="s">
        <v>22</v>
      </c>
      <c r="G1287" s="11" t="s">
        <v>1730</v>
      </c>
      <c r="H1287" s="11">
        <v>41352</v>
      </c>
      <c r="I1287" s="50" t="s">
        <v>2929</v>
      </c>
      <c r="J1287" s="12" t="s">
        <v>588</v>
      </c>
      <c r="K1287" s="22" t="s">
        <v>22</v>
      </c>
      <c r="L1287" s="34" t="str">
        <f>B1287</f>
        <v>多功能一体化底座</v>
      </c>
      <c r="M1287" s="36" t="s">
        <v>2408</v>
      </c>
      <c r="N1287" s="13" t="s">
        <v>2427</v>
      </c>
      <c r="O1287" s="59">
        <v>4.3616438356164382</v>
      </c>
      <c r="P1287" s="57" t="s">
        <v>2948</v>
      </c>
      <c r="Q1287" t="s">
        <v>2960</v>
      </c>
      <c r="R1287">
        <v>1</v>
      </c>
    </row>
    <row r="1288" spans="1:18" ht="19.149999999999999" customHeight="1" x14ac:dyDescent="0.25">
      <c r="A1288" s="10">
        <v>1287</v>
      </c>
      <c r="B1288" s="10" t="s">
        <v>1270</v>
      </c>
      <c r="C1288" s="10" t="s">
        <v>1665</v>
      </c>
      <c r="D1288" s="10" t="s">
        <v>1666</v>
      </c>
      <c r="E1288" s="10" t="s">
        <v>13</v>
      </c>
      <c r="F1288" s="10" t="s">
        <v>589</v>
      </c>
      <c r="G1288" s="11" t="s">
        <v>1742</v>
      </c>
      <c r="H1288" s="11">
        <v>42886</v>
      </c>
      <c r="I1288" s="47" t="s">
        <v>2928</v>
      </c>
      <c r="J1288" s="12" t="s">
        <v>183</v>
      </c>
      <c r="K1288" s="10" t="s">
        <v>589</v>
      </c>
      <c r="L1288" s="15" t="s">
        <v>2812</v>
      </c>
      <c r="M1288" s="13" t="s">
        <v>2479</v>
      </c>
      <c r="N1288" s="13" t="s">
        <v>2427</v>
      </c>
      <c r="O1288" s="59">
        <v>0.15890410958904111</v>
      </c>
      <c r="P1288" s="57" t="s">
        <v>2946</v>
      </c>
      <c r="Q1288" t="s">
        <v>2960</v>
      </c>
      <c r="R1288">
        <v>2</v>
      </c>
    </row>
    <row r="1289" spans="1:18" ht="19.149999999999999" customHeight="1" x14ac:dyDescent="0.25">
      <c r="A1289" s="10">
        <v>1288</v>
      </c>
      <c r="B1289" s="10" t="s">
        <v>1732</v>
      </c>
      <c r="C1289" s="10" t="s">
        <v>1733</v>
      </c>
      <c r="D1289" s="10" t="s">
        <v>1734</v>
      </c>
      <c r="E1289" s="10" t="s">
        <v>13</v>
      </c>
      <c r="F1289" s="10" t="s">
        <v>530</v>
      </c>
      <c r="G1289" s="11" t="s">
        <v>1743</v>
      </c>
      <c r="H1289" s="11">
        <v>42338</v>
      </c>
      <c r="I1289" s="50" t="s">
        <v>2929</v>
      </c>
      <c r="J1289" s="12" t="s">
        <v>588</v>
      </c>
      <c r="K1289" s="10" t="s">
        <v>530</v>
      </c>
      <c r="L1289" s="15" t="s">
        <v>1732</v>
      </c>
      <c r="M1289" s="28" t="s">
        <v>2412</v>
      </c>
      <c r="N1289" s="13" t="s">
        <v>2427</v>
      </c>
      <c r="O1289" s="59">
        <v>1.6602739726027398</v>
      </c>
      <c r="P1289" s="57" t="s">
        <v>2947</v>
      </c>
      <c r="Q1289" t="s">
        <v>2960</v>
      </c>
      <c r="R1289">
        <v>2</v>
      </c>
    </row>
    <row r="1290" spans="1:18" ht="19.149999999999999" customHeight="1" x14ac:dyDescent="0.25">
      <c r="A1290" s="10">
        <v>1289</v>
      </c>
      <c r="B1290" s="10" t="s">
        <v>1732</v>
      </c>
      <c r="C1290" s="10" t="s">
        <v>1744</v>
      </c>
      <c r="D1290" s="10" t="s">
        <v>1734</v>
      </c>
      <c r="E1290" s="10" t="s">
        <v>13</v>
      </c>
      <c r="F1290" s="10" t="s">
        <v>530</v>
      </c>
      <c r="G1290" s="11" t="s">
        <v>1743</v>
      </c>
      <c r="H1290" s="11">
        <v>42300</v>
      </c>
      <c r="I1290" s="50" t="s">
        <v>2929</v>
      </c>
      <c r="J1290" s="12" t="s">
        <v>588</v>
      </c>
      <c r="K1290" s="10" t="s">
        <v>530</v>
      </c>
      <c r="L1290" s="15" t="s">
        <v>1732</v>
      </c>
      <c r="M1290" s="28" t="s">
        <v>2412</v>
      </c>
      <c r="N1290" s="13" t="s">
        <v>2427</v>
      </c>
      <c r="O1290" s="59">
        <v>1.7643835616438357</v>
      </c>
      <c r="P1290" s="57" t="s">
        <v>2947</v>
      </c>
      <c r="Q1290" t="s">
        <v>2960</v>
      </c>
      <c r="R1290">
        <v>2</v>
      </c>
    </row>
    <row r="1291" spans="1:18" ht="19.149999999999999" customHeight="1" x14ac:dyDescent="0.25">
      <c r="A1291" s="10">
        <v>1290</v>
      </c>
      <c r="B1291" s="10" t="s">
        <v>1732</v>
      </c>
      <c r="C1291" s="10" t="s">
        <v>1745</v>
      </c>
      <c r="D1291" s="10" t="s">
        <v>1734</v>
      </c>
      <c r="E1291" s="10" t="s">
        <v>13</v>
      </c>
      <c r="F1291" s="10" t="s">
        <v>530</v>
      </c>
      <c r="G1291" s="11" t="s">
        <v>1743</v>
      </c>
      <c r="H1291" s="11">
        <v>42300</v>
      </c>
      <c r="I1291" s="50" t="s">
        <v>2929</v>
      </c>
      <c r="J1291" s="12" t="s">
        <v>588</v>
      </c>
      <c r="K1291" s="10" t="s">
        <v>530</v>
      </c>
      <c r="L1291" s="15" t="s">
        <v>1732</v>
      </c>
      <c r="M1291" s="28" t="s">
        <v>2412</v>
      </c>
      <c r="N1291" s="13" t="s">
        <v>2427</v>
      </c>
      <c r="O1291" s="59">
        <v>1.7643835616438357</v>
      </c>
      <c r="P1291" s="57" t="s">
        <v>2947</v>
      </c>
      <c r="Q1291" t="s">
        <v>2960</v>
      </c>
      <c r="R1291">
        <v>2</v>
      </c>
    </row>
    <row r="1292" spans="1:18" ht="19.149999999999999" customHeight="1" x14ac:dyDescent="0.25">
      <c r="A1292" s="10">
        <v>1291</v>
      </c>
      <c r="B1292" s="10" t="s">
        <v>1270</v>
      </c>
      <c r="C1292" s="10" t="s">
        <v>1665</v>
      </c>
      <c r="D1292" s="10" t="s">
        <v>1666</v>
      </c>
      <c r="E1292" s="10" t="s">
        <v>13</v>
      </c>
      <c r="F1292" s="10" t="s">
        <v>1224</v>
      </c>
      <c r="G1292" s="11" t="s">
        <v>1746</v>
      </c>
      <c r="H1292" s="11">
        <v>42132</v>
      </c>
      <c r="I1292" s="50" t="s">
        <v>2929</v>
      </c>
      <c r="J1292" s="12" t="s">
        <v>588</v>
      </c>
      <c r="K1292" s="10" t="s">
        <v>1224</v>
      </c>
      <c r="L1292" s="15" t="s">
        <v>2812</v>
      </c>
      <c r="M1292" s="13" t="s">
        <v>2479</v>
      </c>
      <c r="N1292" s="13" t="s">
        <v>2427</v>
      </c>
      <c r="O1292" s="59">
        <v>2.2246575342465755</v>
      </c>
      <c r="P1292" s="57" t="s">
        <v>2947</v>
      </c>
      <c r="Q1292" t="s">
        <v>2960</v>
      </c>
      <c r="R1292">
        <v>2</v>
      </c>
    </row>
    <row r="1293" spans="1:18" ht="19.149999999999999" customHeight="1" x14ac:dyDescent="0.25">
      <c r="A1293" s="10">
        <v>1292</v>
      </c>
      <c r="B1293" s="10" t="s">
        <v>1270</v>
      </c>
      <c r="C1293" s="10" t="s">
        <v>1665</v>
      </c>
      <c r="D1293" s="10" t="s">
        <v>1666</v>
      </c>
      <c r="E1293" s="10" t="s">
        <v>13</v>
      </c>
      <c r="F1293" s="10" t="s">
        <v>154</v>
      </c>
      <c r="G1293" s="11" t="s">
        <v>1747</v>
      </c>
      <c r="H1293" s="11">
        <v>42102</v>
      </c>
      <c r="I1293" s="50" t="s">
        <v>2929</v>
      </c>
      <c r="J1293" s="12" t="s">
        <v>588</v>
      </c>
      <c r="K1293" s="10" t="s">
        <v>154</v>
      </c>
      <c r="L1293" s="15" t="s">
        <v>2812</v>
      </c>
      <c r="M1293" s="13" t="s">
        <v>2479</v>
      </c>
      <c r="N1293" s="13" t="s">
        <v>2427</v>
      </c>
      <c r="O1293" s="59">
        <v>2.3068493150684932</v>
      </c>
      <c r="P1293" s="57" t="s">
        <v>2947</v>
      </c>
      <c r="Q1293" t="s">
        <v>2960</v>
      </c>
      <c r="R1293">
        <v>2</v>
      </c>
    </row>
    <row r="1294" spans="1:18" ht="19.149999999999999" customHeight="1" x14ac:dyDescent="0.25">
      <c r="A1294" s="10">
        <v>1293</v>
      </c>
      <c r="B1294" s="10" t="s">
        <v>1270</v>
      </c>
      <c r="C1294" s="10" t="s">
        <v>1665</v>
      </c>
      <c r="D1294" s="10" t="s">
        <v>1666</v>
      </c>
      <c r="E1294" s="10" t="s">
        <v>13</v>
      </c>
      <c r="F1294" s="10" t="s">
        <v>589</v>
      </c>
      <c r="G1294" s="11" t="s">
        <v>1747</v>
      </c>
      <c r="H1294" s="11">
        <v>42102</v>
      </c>
      <c r="I1294" s="50" t="s">
        <v>2929</v>
      </c>
      <c r="J1294" s="12" t="s">
        <v>588</v>
      </c>
      <c r="K1294" s="10" t="s">
        <v>589</v>
      </c>
      <c r="L1294" s="15" t="s">
        <v>2812</v>
      </c>
      <c r="M1294" s="13" t="s">
        <v>2479</v>
      </c>
      <c r="N1294" s="13" t="s">
        <v>2427</v>
      </c>
      <c r="O1294" s="59">
        <v>2.3068493150684932</v>
      </c>
      <c r="P1294" s="57" t="s">
        <v>2947</v>
      </c>
      <c r="Q1294" t="s">
        <v>2960</v>
      </c>
      <c r="R1294">
        <v>2</v>
      </c>
    </row>
    <row r="1295" spans="1:18" ht="19.149999999999999" customHeight="1" x14ac:dyDescent="0.25">
      <c r="A1295" s="10">
        <v>1294</v>
      </c>
      <c r="B1295" s="10" t="s">
        <v>1270</v>
      </c>
      <c r="C1295" s="10" t="s">
        <v>1665</v>
      </c>
      <c r="D1295" s="10" t="s">
        <v>1666</v>
      </c>
      <c r="E1295" s="10" t="s">
        <v>13</v>
      </c>
      <c r="F1295" s="10" t="s">
        <v>342</v>
      </c>
      <c r="G1295" s="11" t="s">
        <v>1747</v>
      </c>
      <c r="H1295" s="11">
        <v>42102</v>
      </c>
      <c r="I1295" s="50" t="s">
        <v>2929</v>
      </c>
      <c r="J1295" s="12" t="s">
        <v>588</v>
      </c>
      <c r="K1295" s="10" t="s">
        <v>342</v>
      </c>
      <c r="L1295" s="15" t="s">
        <v>2812</v>
      </c>
      <c r="M1295" s="13" t="s">
        <v>2479</v>
      </c>
      <c r="N1295" s="13" t="s">
        <v>2427</v>
      </c>
      <c r="O1295" s="59">
        <v>2.3068493150684932</v>
      </c>
      <c r="P1295" s="57" t="s">
        <v>2947</v>
      </c>
      <c r="Q1295" t="s">
        <v>2960</v>
      </c>
      <c r="R1295">
        <v>2</v>
      </c>
    </row>
    <row r="1296" spans="1:18" ht="19.149999999999999" customHeight="1" x14ac:dyDescent="0.25">
      <c r="A1296" s="10">
        <v>1295</v>
      </c>
      <c r="B1296" s="10" t="s">
        <v>2624</v>
      </c>
      <c r="C1296" s="10" t="s">
        <v>1749</v>
      </c>
      <c r="D1296" s="10" t="s">
        <v>1750</v>
      </c>
      <c r="E1296" s="10" t="s">
        <v>13</v>
      </c>
      <c r="F1296" s="10" t="s">
        <v>78</v>
      </c>
      <c r="G1296" s="11" t="s">
        <v>1751</v>
      </c>
      <c r="H1296" s="11">
        <v>38881</v>
      </c>
      <c r="I1296" s="50" t="s">
        <v>2929</v>
      </c>
      <c r="J1296" s="12" t="s">
        <v>588</v>
      </c>
      <c r="K1296" s="10" t="s">
        <v>78</v>
      </c>
      <c r="L1296" s="15" t="s">
        <v>2625</v>
      </c>
      <c r="M1296" s="13" t="s">
        <v>2553</v>
      </c>
      <c r="N1296" s="36" t="s">
        <v>2428</v>
      </c>
      <c r="O1296" s="59">
        <v>11.131506849315068</v>
      </c>
      <c r="P1296" s="57" t="s">
        <v>2949</v>
      </c>
      <c r="Q1296" t="s">
        <v>2960</v>
      </c>
      <c r="R1296">
        <v>2</v>
      </c>
    </row>
    <row r="1297" spans="1:18" ht="19.149999999999999" customHeight="1" x14ac:dyDescent="0.25">
      <c r="A1297" s="10">
        <v>1296</v>
      </c>
      <c r="B1297" s="10" t="s">
        <v>1752</v>
      </c>
      <c r="C1297" s="10" t="s">
        <v>1753</v>
      </c>
      <c r="D1297" s="10" t="s">
        <v>381</v>
      </c>
      <c r="E1297" s="10" t="s">
        <v>13</v>
      </c>
      <c r="F1297" s="10" t="s">
        <v>303</v>
      </c>
      <c r="G1297" s="11" t="s">
        <v>1754</v>
      </c>
      <c r="H1297" s="11">
        <v>37145</v>
      </c>
      <c r="I1297" s="50" t="s">
        <v>2929</v>
      </c>
      <c r="J1297" s="12" t="s">
        <v>588</v>
      </c>
      <c r="K1297" s="10" t="s">
        <v>303</v>
      </c>
      <c r="L1297" s="26" t="s">
        <v>2519</v>
      </c>
      <c r="M1297" s="25" t="s">
        <v>2892</v>
      </c>
      <c r="N1297" s="13" t="s">
        <v>2427</v>
      </c>
      <c r="O1297" s="59">
        <v>15.887671232876713</v>
      </c>
      <c r="P1297" s="57" t="s">
        <v>2949</v>
      </c>
      <c r="Q1297" t="s">
        <v>2960</v>
      </c>
      <c r="R1297">
        <v>4</v>
      </c>
    </row>
    <row r="1298" spans="1:18" ht="19.149999999999999" customHeight="1" x14ac:dyDescent="0.25">
      <c r="A1298" s="10">
        <v>1297</v>
      </c>
      <c r="B1298" s="10" t="s">
        <v>1736</v>
      </c>
      <c r="C1298" s="10" t="s">
        <v>1737</v>
      </c>
      <c r="D1298" s="10" t="s">
        <v>1738</v>
      </c>
      <c r="E1298" s="10" t="s">
        <v>13</v>
      </c>
      <c r="F1298" s="10" t="s">
        <v>589</v>
      </c>
      <c r="G1298" s="11" t="s">
        <v>1755</v>
      </c>
      <c r="H1298" s="11">
        <v>42466</v>
      </c>
      <c r="I1298" s="50" t="s">
        <v>2929</v>
      </c>
      <c r="J1298" s="12" t="s">
        <v>588</v>
      </c>
      <c r="K1298" s="10" t="s">
        <v>589</v>
      </c>
      <c r="L1298" s="15" t="s">
        <v>1736</v>
      </c>
      <c r="M1298" s="36" t="s">
        <v>2892</v>
      </c>
      <c r="N1298" s="13" t="s">
        <v>2427</v>
      </c>
      <c r="O1298" s="59">
        <v>1.3095890410958904</v>
      </c>
      <c r="P1298" s="57" t="s">
        <v>2947</v>
      </c>
      <c r="Q1298" t="s">
        <v>2960</v>
      </c>
      <c r="R1298">
        <v>4</v>
      </c>
    </row>
    <row r="1299" spans="1:18" ht="19.149999999999999" customHeight="1" x14ac:dyDescent="0.25">
      <c r="A1299" s="10">
        <v>1298</v>
      </c>
      <c r="B1299" s="10" t="s">
        <v>1736</v>
      </c>
      <c r="C1299" s="10" t="s">
        <v>1737</v>
      </c>
      <c r="D1299" s="10" t="s">
        <v>1738</v>
      </c>
      <c r="E1299" s="10" t="s">
        <v>13</v>
      </c>
      <c r="F1299" s="10" t="s">
        <v>82</v>
      </c>
      <c r="G1299" s="11" t="s">
        <v>1755</v>
      </c>
      <c r="H1299" s="11">
        <v>42466</v>
      </c>
      <c r="I1299" s="50" t="s">
        <v>2929</v>
      </c>
      <c r="J1299" s="12" t="s">
        <v>588</v>
      </c>
      <c r="K1299" s="10" t="s">
        <v>82</v>
      </c>
      <c r="L1299" s="15" t="s">
        <v>1736</v>
      </c>
      <c r="M1299" s="36" t="s">
        <v>2892</v>
      </c>
      <c r="N1299" s="13" t="s">
        <v>2427</v>
      </c>
      <c r="O1299" s="59">
        <v>1.3095890410958904</v>
      </c>
      <c r="P1299" s="57" t="s">
        <v>2947</v>
      </c>
      <c r="Q1299" t="s">
        <v>2960</v>
      </c>
      <c r="R1299">
        <v>4</v>
      </c>
    </row>
    <row r="1300" spans="1:18" ht="19.149999999999999" customHeight="1" x14ac:dyDescent="0.25">
      <c r="A1300" s="10">
        <v>1299</v>
      </c>
      <c r="B1300" s="10" t="s">
        <v>1736</v>
      </c>
      <c r="C1300" s="10" t="s">
        <v>1737</v>
      </c>
      <c r="D1300" s="10" t="s">
        <v>1738</v>
      </c>
      <c r="E1300" s="10" t="s">
        <v>13</v>
      </c>
      <c r="F1300" s="10" t="s">
        <v>303</v>
      </c>
      <c r="G1300" s="11" t="s">
        <v>1756</v>
      </c>
      <c r="H1300" s="11">
        <v>42286</v>
      </c>
      <c r="I1300" s="50" t="s">
        <v>2929</v>
      </c>
      <c r="J1300" s="12" t="s">
        <v>588</v>
      </c>
      <c r="K1300" s="10" t="s">
        <v>303</v>
      </c>
      <c r="L1300" s="26" t="s">
        <v>2646</v>
      </c>
      <c r="M1300" s="25" t="s">
        <v>2892</v>
      </c>
      <c r="N1300" s="13" t="s">
        <v>2427</v>
      </c>
      <c r="O1300" s="59">
        <v>1.8027397260273972</v>
      </c>
      <c r="P1300" s="57" t="s">
        <v>2947</v>
      </c>
      <c r="Q1300" t="s">
        <v>2960</v>
      </c>
      <c r="R1300">
        <v>4</v>
      </c>
    </row>
    <row r="1301" spans="1:18" ht="19.149999999999999" customHeight="1" x14ac:dyDescent="0.25">
      <c r="A1301" s="10">
        <v>1300</v>
      </c>
      <c r="B1301" s="10" t="s">
        <v>1736</v>
      </c>
      <c r="C1301" s="10" t="s">
        <v>1737</v>
      </c>
      <c r="D1301" s="10" t="s">
        <v>1738</v>
      </c>
      <c r="E1301" s="10" t="s">
        <v>13</v>
      </c>
      <c r="F1301" s="10" t="s">
        <v>303</v>
      </c>
      <c r="G1301" s="11" t="s">
        <v>1756</v>
      </c>
      <c r="H1301" s="11">
        <v>42286</v>
      </c>
      <c r="I1301" s="50" t="s">
        <v>2929</v>
      </c>
      <c r="J1301" s="12" t="s">
        <v>588</v>
      </c>
      <c r="K1301" s="10" t="s">
        <v>303</v>
      </c>
      <c r="L1301" s="26" t="s">
        <v>2646</v>
      </c>
      <c r="M1301" s="25" t="s">
        <v>2892</v>
      </c>
      <c r="N1301" s="13" t="s">
        <v>2427</v>
      </c>
      <c r="O1301" s="59">
        <v>1.8027397260273972</v>
      </c>
      <c r="P1301" s="57" t="s">
        <v>2947</v>
      </c>
      <c r="Q1301" t="s">
        <v>2960</v>
      </c>
      <c r="R1301">
        <v>4</v>
      </c>
    </row>
    <row r="1302" spans="1:18" ht="19.149999999999999" customHeight="1" x14ac:dyDescent="0.25">
      <c r="A1302" s="10">
        <v>1301</v>
      </c>
      <c r="B1302" s="10" t="s">
        <v>1736</v>
      </c>
      <c r="C1302" s="10" t="s">
        <v>1737</v>
      </c>
      <c r="D1302" s="10" t="s">
        <v>1738</v>
      </c>
      <c r="E1302" s="10" t="s">
        <v>13</v>
      </c>
      <c r="F1302" s="10" t="s">
        <v>303</v>
      </c>
      <c r="G1302" s="11" t="s">
        <v>1756</v>
      </c>
      <c r="H1302" s="11">
        <v>42286</v>
      </c>
      <c r="I1302" s="50" t="s">
        <v>2929</v>
      </c>
      <c r="J1302" s="12" t="s">
        <v>588</v>
      </c>
      <c r="K1302" s="10" t="s">
        <v>303</v>
      </c>
      <c r="L1302" s="26" t="s">
        <v>2646</v>
      </c>
      <c r="M1302" s="25" t="s">
        <v>2892</v>
      </c>
      <c r="N1302" s="13" t="s">
        <v>2427</v>
      </c>
      <c r="O1302" s="59">
        <v>1.8027397260273972</v>
      </c>
      <c r="P1302" s="57" t="s">
        <v>2947</v>
      </c>
      <c r="Q1302" t="s">
        <v>2960</v>
      </c>
      <c r="R1302">
        <v>4</v>
      </c>
    </row>
    <row r="1303" spans="1:18" ht="19.149999999999999" customHeight="1" x14ac:dyDescent="0.25">
      <c r="A1303" s="10">
        <v>1302</v>
      </c>
      <c r="B1303" s="10" t="s">
        <v>2680</v>
      </c>
      <c r="C1303" s="10" t="s">
        <v>1758</v>
      </c>
      <c r="D1303" s="10" t="s">
        <v>1759</v>
      </c>
      <c r="E1303" s="10" t="s">
        <v>13</v>
      </c>
      <c r="F1303" s="10" t="s">
        <v>261</v>
      </c>
      <c r="G1303" s="11" t="s">
        <v>1760</v>
      </c>
      <c r="H1303" s="11">
        <v>42188</v>
      </c>
      <c r="I1303" s="50" t="s">
        <v>2929</v>
      </c>
      <c r="J1303" s="12" t="s">
        <v>588</v>
      </c>
      <c r="K1303" s="10" t="s">
        <v>261</v>
      </c>
      <c r="L1303" s="15" t="s">
        <v>1757</v>
      </c>
      <c r="M1303" s="28" t="s">
        <v>2555</v>
      </c>
      <c r="N1303" s="36" t="s">
        <v>2428</v>
      </c>
      <c r="O1303" s="59">
        <v>2.0712328767123287</v>
      </c>
      <c r="P1303" s="57" t="s">
        <v>2947</v>
      </c>
      <c r="Q1303" t="s">
        <v>2960</v>
      </c>
      <c r="R1303">
        <v>1</v>
      </c>
    </row>
    <row r="1304" spans="1:18" ht="19.149999999999999" customHeight="1" x14ac:dyDescent="0.25">
      <c r="A1304" s="10">
        <v>1303</v>
      </c>
      <c r="B1304" s="29" t="s">
        <v>2680</v>
      </c>
      <c r="C1304" s="10" t="s">
        <v>1758</v>
      </c>
      <c r="D1304" s="10" t="s">
        <v>1759</v>
      </c>
      <c r="E1304" s="10" t="s">
        <v>13</v>
      </c>
      <c r="F1304" s="10" t="s">
        <v>261</v>
      </c>
      <c r="G1304" s="11" t="s">
        <v>1062</v>
      </c>
      <c r="H1304" s="11">
        <v>42167</v>
      </c>
      <c r="I1304" s="50" t="s">
        <v>2929</v>
      </c>
      <c r="J1304" s="12" t="s">
        <v>588</v>
      </c>
      <c r="K1304" s="10" t="s">
        <v>261</v>
      </c>
      <c r="L1304" s="15" t="s">
        <v>1757</v>
      </c>
      <c r="M1304" s="28" t="s">
        <v>2555</v>
      </c>
      <c r="N1304" s="36" t="s">
        <v>2428</v>
      </c>
      <c r="O1304" s="59">
        <v>2.128767123287671</v>
      </c>
      <c r="P1304" s="57" t="s">
        <v>2947</v>
      </c>
      <c r="Q1304" t="s">
        <v>2960</v>
      </c>
      <c r="R1304">
        <v>1</v>
      </c>
    </row>
    <row r="1305" spans="1:18" ht="19.149999999999999" customHeight="1" x14ac:dyDescent="0.25">
      <c r="A1305" s="10">
        <v>1304</v>
      </c>
      <c r="B1305" s="10" t="s">
        <v>1748</v>
      </c>
      <c r="C1305" s="10" t="s">
        <v>1749</v>
      </c>
      <c r="D1305" s="10" t="s">
        <v>1750</v>
      </c>
      <c r="E1305" s="10" t="s">
        <v>13</v>
      </c>
      <c r="F1305" s="10" t="s">
        <v>78</v>
      </c>
      <c r="G1305" s="11" t="s">
        <v>1761</v>
      </c>
      <c r="H1305" s="11">
        <v>41619</v>
      </c>
      <c r="I1305" s="50" t="s">
        <v>2929</v>
      </c>
      <c r="J1305" s="12" t="s">
        <v>588</v>
      </c>
      <c r="K1305" s="10" t="s">
        <v>78</v>
      </c>
      <c r="L1305" s="15" t="s">
        <v>2625</v>
      </c>
      <c r="M1305" s="13" t="s">
        <v>2553</v>
      </c>
      <c r="N1305" s="36" t="s">
        <v>2428</v>
      </c>
      <c r="O1305" s="59">
        <v>3.6301369863013697</v>
      </c>
      <c r="P1305" s="57" t="s">
        <v>2948</v>
      </c>
      <c r="Q1305" t="s">
        <v>2960</v>
      </c>
      <c r="R1305">
        <v>2</v>
      </c>
    </row>
    <row r="1306" spans="1:18" ht="19.149999999999999" customHeight="1" x14ac:dyDescent="0.25">
      <c r="A1306" s="10">
        <v>1305</v>
      </c>
      <c r="B1306" s="10" t="s">
        <v>1748</v>
      </c>
      <c r="C1306" s="10" t="s">
        <v>1749</v>
      </c>
      <c r="D1306" s="10" t="s">
        <v>1750</v>
      </c>
      <c r="E1306" s="10" t="s">
        <v>13</v>
      </c>
      <c r="F1306" s="10" t="s">
        <v>78</v>
      </c>
      <c r="G1306" s="11" t="s">
        <v>1761</v>
      </c>
      <c r="H1306" s="11">
        <v>41619</v>
      </c>
      <c r="I1306" s="50" t="s">
        <v>2929</v>
      </c>
      <c r="J1306" s="12" t="s">
        <v>588</v>
      </c>
      <c r="K1306" s="10" t="s">
        <v>78</v>
      </c>
      <c r="L1306" s="15" t="s">
        <v>2625</v>
      </c>
      <c r="M1306" s="13" t="s">
        <v>2553</v>
      </c>
      <c r="N1306" s="36" t="s">
        <v>2428</v>
      </c>
      <c r="O1306" s="59">
        <v>3.6301369863013697</v>
      </c>
      <c r="P1306" s="57" t="s">
        <v>2948</v>
      </c>
      <c r="Q1306" t="s">
        <v>2960</v>
      </c>
      <c r="R1306">
        <v>2</v>
      </c>
    </row>
    <row r="1307" spans="1:18" ht="19.149999999999999" customHeight="1" x14ac:dyDescent="0.25">
      <c r="A1307" s="10">
        <v>1306</v>
      </c>
      <c r="B1307" s="10" t="s">
        <v>1762</v>
      </c>
      <c r="C1307" s="10" t="s">
        <v>1763</v>
      </c>
      <c r="D1307" s="10" t="s">
        <v>1764</v>
      </c>
      <c r="E1307" s="10" t="s">
        <v>13</v>
      </c>
      <c r="F1307" s="10" t="s">
        <v>237</v>
      </c>
      <c r="G1307" s="11" t="s">
        <v>1765</v>
      </c>
      <c r="H1307" s="11">
        <v>41524</v>
      </c>
      <c r="I1307" s="50" t="s">
        <v>2929</v>
      </c>
      <c r="J1307" s="12" t="s">
        <v>588</v>
      </c>
      <c r="K1307" s="10" t="s">
        <v>237</v>
      </c>
      <c r="L1307" s="15" t="s">
        <v>2507</v>
      </c>
      <c r="M1307" s="40" t="s">
        <v>2904</v>
      </c>
      <c r="N1307" s="13" t="s">
        <v>2427</v>
      </c>
      <c r="O1307" s="59">
        <v>3.8904109589041096</v>
      </c>
      <c r="P1307" s="57" t="s">
        <v>2948</v>
      </c>
      <c r="Q1307" t="s">
        <v>2960</v>
      </c>
      <c r="R1307">
        <v>1</v>
      </c>
    </row>
    <row r="1308" spans="1:18" ht="19.149999999999999" customHeight="1" x14ac:dyDescent="0.25">
      <c r="A1308" s="10">
        <v>1307</v>
      </c>
      <c r="B1308" s="10" t="s">
        <v>1757</v>
      </c>
      <c r="C1308" s="10" t="s">
        <v>1758</v>
      </c>
      <c r="D1308" s="10" t="s">
        <v>1759</v>
      </c>
      <c r="E1308" s="10" t="s">
        <v>13</v>
      </c>
      <c r="F1308" s="10" t="s">
        <v>261</v>
      </c>
      <c r="G1308" s="11" t="s">
        <v>1766</v>
      </c>
      <c r="H1308" s="11">
        <v>41425</v>
      </c>
      <c r="I1308" s="50" t="s">
        <v>2929</v>
      </c>
      <c r="J1308" s="12" t="s">
        <v>588</v>
      </c>
      <c r="K1308" s="10" t="s">
        <v>261</v>
      </c>
      <c r="L1308" s="15" t="s">
        <v>1757</v>
      </c>
      <c r="M1308" s="28" t="s">
        <v>2555</v>
      </c>
      <c r="N1308" s="36" t="s">
        <v>2428</v>
      </c>
      <c r="O1308" s="59">
        <v>4.161643835616438</v>
      </c>
      <c r="P1308" s="57" t="s">
        <v>2948</v>
      </c>
      <c r="Q1308" t="s">
        <v>2960</v>
      </c>
      <c r="R1308">
        <v>1</v>
      </c>
    </row>
    <row r="1309" spans="1:18" ht="19.149999999999999" customHeight="1" x14ac:dyDescent="0.25">
      <c r="A1309" s="10">
        <v>1308</v>
      </c>
      <c r="B1309" s="10" t="s">
        <v>1748</v>
      </c>
      <c r="C1309" s="10" t="s">
        <v>1749</v>
      </c>
      <c r="D1309" s="10" t="s">
        <v>1750</v>
      </c>
      <c r="E1309" s="10" t="s">
        <v>13</v>
      </c>
      <c r="F1309" s="10" t="s">
        <v>78</v>
      </c>
      <c r="G1309" s="11" t="s">
        <v>152</v>
      </c>
      <c r="H1309" s="11">
        <v>40710</v>
      </c>
      <c r="I1309" s="50" t="s">
        <v>2929</v>
      </c>
      <c r="J1309" s="12" t="s">
        <v>21</v>
      </c>
      <c r="K1309" s="10" t="s">
        <v>78</v>
      </c>
      <c r="L1309" s="15" t="s">
        <v>2625</v>
      </c>
      <c r="M1309" s="13" t="s">
        <v>2553</v>
      </c>
      <c r="N1309" s="13" t="s">
        <v>2432</v>
      </c>
      <c r="O1309" s="59">
        <v>6.1205479452054794</v>
      </c>
      <c r="P1309" s="57" t="s">
        <v>2948</v>
      </c>
      <c r="Q1309" t="s">
        <v>2960</v>
      </c>
      <c r="R1309">
        <v>2</v>
      </c>
    </row>
    <row r="1310" spans="1:18" ht="19.149999999999999" customHeight="1" x14ac:dyDescent="0.25">
      <c r="A1310" s="10">
        <v>1309</v>
      </c>
      <c r="B1310" s="10" t="s">
        <v>1748</v>
      </c>
      <c r="C1310" s="10" t="s">
        <v>1749</v>
      </c>
      <c r="D1310" s="10" t="s">
        <v>1750</v>
      </c>
      <c r="E1310" s="10" t="s">
        <v>13</v>
      </c>
      <c r="F1310" s="10" t="s">
        <v>292</v>
      </c>
      <c r="G1310" s="11" t="s">
        <v>547</v>
      </c>
      <c r="H1310" s="11">
        <v>40554</v>
      </c>
      <c r="I1310" s="50" t="s">
        <v>2929</v>
      </c>
      <c r="J1310" s="12" t="s">
        <v>21</v>
      </c>
      <c r="K1310" s="22" t="s">
        <v>292</v>
      </c>
      <c r="L1310" s="34" t="s">
        <v>1748</v>
      </c>
      <c r="M1310" s="36" t="s">
        <v>2553</v>
      </c>
      <c r="N1310" s="36" t="s">
        <v>2428</v>
      </c>
      <c r="O1310" s="59">
        <v>6.5479452054794525</v>
      </c>
      <c r="P1310" s="57" t="s">
        <v>2948</v>
      </c>
      <c r="Q1310" t="s">
        <v>2960</v>
      </c>
      <c r="R1310">
        <v>2</v>
      </c>
    </row>
    <row r="1311" spans="1:18" ht="19.149999999999999" customHeight="1" x14ac:dyDescent="0.25">
      <c r="A1311" s="10">
        <v>1310</v>
      </c>
      <c r="B1311" s="10" t="s">
        <v>1748</v>
      </c>
      <c r="C1311" s="10" t="s">
        <v>1749</v>
      </c>
      <c r="D1311" s="10" t="s">
        <v>1750</v>
      </c>
      <c r="E1311" s="10" t="s">
        <v>13</v>
      </c>
      <c r="F1311" s="10" t="s">
        <v>292</v>
      </c>
      <c r="G1311" s="11" t="s">
        <v>547</v>
      </c>
      <c r="H1311" s="11">
        <v>40554</v>
      </c>
      <c r="I1311" s="50" t="s">
        <v>2929</v>
      </c>
      <c r="J1311" s="12" t="s">
        <v>21</v>
      </c>
      <c r="K1311" s="22" t="s">
        <v>292</v>
      </c>
      <c r="L1311" s="34" t="s">
        <v>1748</v>
      </c>
      <c r="M1311" s="36" t="s">
        <v>2553</v>
      </c>
      <c r="N1311" s="36" t="s">
        <v>2428</v>
      </c>
      <c r="O1311" s="59">
        <v>6.5479452054794525</v>
      </c>
      <c r="P1311" s="57" t="s">
        <v>2948</v>
      </c>
      <c r="Q1311" t="s">
        <v>2960</v>
      </c>
      <c r="R1311">
        <v>2</v>
      </c>
    </row>
    <row r="1312" spans="1:18" ht="19.149999999999999" customHeight="1" x14ac:dyDescent="0.25">
      <c r="A1312" s="10">
        <v>1311</v>
      </c>
      <c r="B1312" s="10" t="s">
        <v>1493</v>
      </c>
      <c r="C1312" s="10" t="s">
        <v>1625</v>
      </c>
      <c r="D1312" s="10" t="s">
        <v>1767</v>
      </c>
      <c r="E1312" s="10" t="s">
        <v>13</v>
      </c>
      <c r="F1312" s="10" t="s">
        <v>223</v>
      </c>
      <c r="G1312" s="11" t="s">
        <v>1768</v>
      </c>
      <c r="H1312" s="11">
        <v>38029</v>
      </c>
      <c r="I1312" s="50" t="s">
        <v>2929</v>
      </c>
      <c r="J1312" s="12" t="s">
        <v>21</v>
      </c>
      <c r="K1312" s="10" t="s">
        <v>223</v>
      </c>
      <c r="L1312" s="37" t="s">
        <v>2622</v>
      </c>
      <c r="M1312" s="36" t="s">
        <v>2553</v>
      </c>
      <c r="N1312" s="13" t="s">
        <v>2432</v>
      </c>
      <c r="O1312" s="59">
        <v>13.465753424657533</v>
      </c>
      <c r="P1312" s="57" t="s">
        <v>2949</v>
      </c>
      <c r="Q1312" t="s">
        <v>2960</v>
      </c>
      <c r="R1312">
        <v>2</v>
      </c>
    </row>
    <row r="1313" spans="1:18" ht="19.149999999999999" customHeight="1" x14ac:dyDescent="0.25">
      <c r="A1313" s="10">
        <v>1312</v>
      </c>
      <c r="B1313" s="10" t="s">
        <v>2607</v>
      </c>
      <c r="C1313" s="10" t="s">
        <v>1769</v>
      </c>
      <c r="D1313" s="10" t="s">
        <v>1770</v>
      </c>
      <c r="E1313" s="10" t="s">
        <v>13</v>
      </c>
      <c r="F1313" s="10" t="s">
        <v>78</v>
      </c>
      <c r="G1313" s="11" t="s">
        <v>1771</v>
      </c>
      <c r="H1313" s="11">
        <v>41514</v>
      </c>
      <c r="I1313" s="50" t="s">
        <v>2929</v>
      </c>
      <c r="J1313" s="12" t="s">
        <v>21</v>
      </c>
      <c r="K1313" s="10" t="s">
        <v>78</v>
      </c>
      <c r="L1313" s="15" t="s">
        <v>2607</v>
      </c>
      <c r="M1313" s="13" t="s">
        <v>2479</v>
      </c>
      <c r="N1313" s="36" t="s">
        <v>2428</v>
      </c>
      <c r="O1313" s="59" t="s">
        <v>2966</v>
      </c>
      <c r="P1313" s="57" t="s">
        <v>2948</v>
      </c>
      <c r="Q1313" t="s">
        <v>2961</v>
      </c>
    </row>
    <row r="1314" spans="1:18" ht="19.149999999999999" customHeight="1" x14ac:dyDescent="0.25">
      <c r="A1314" s="10">
        <v>1313</v>
      </c>
      <c r="B1314" s="10" t="s">
        <v>1361</v>
      </c>
      <c r="C1314" s="10" t="s">
        <v>1772</v>
      </c>
      <c r="D1314" s="10" t="s">
        <v>1773</v>
      </c>
      <c r="E1314" s="10" t="s">
        <v>13</v>
      </c>
      <c r="F1314" s="10" t="s">
        <v>96</v>
      </c>
      <c r="G1314" s="11" t="s">
        <v>1774</v>
      </c>
      <c r="H1314" s="11">
        <v>40925</v>
      </c>
      <c r="I1314" s="50" t="s">
        <v>2929</v>
      </c>
      <c r="J1314" s="12" t="s">
        <v>21</v>
      </c>
      <c r="K1314" s="10" t="s">
        <v>96</v>
      </c>
      <c r="L1314" s="37" t="s">
        <v>2743</v>
      </c>
      <c r="M1314" s="36" t="s">
        <v>2408</v>
      </c>
      <c r="N1314" s="36" t="s">
        <v>2428</v>
      </c>
      <c r="O1314" s="59">
        <v>5.5315068493150683</v>
      </c>
      <c r="P1314" s="57" t="s">
        <v>2948</v>
      </c>
      <c r="Q1314" t="s">
        <v>2960</v>
      </c>
      <c r="R1314">
        <v>1</v>
      </c>
    </row>
    <row r="1315" spans="1:18" ht="19.149999999999999" customHeight="1" x14ac:dyDescent="0.25">
      <c r="A1315" s="10">
        <v>1314</v>
      </c>
      <c r="B1315" s="10" t="s">
        <v>1361</v>
      </c>
      <c r="C1315" s="10" t="s">
        <v>1772</v>
      </c>
      <c r="D1315" s="10" t="s">
        <v>1773</v>
      </c>
      <c r="E1315" s="10" t="s">
        <v>13</v>
      </c>
      <c r="F1315" s="10" t="s">
        <v>1090</v>
      </c>
      <c r="G1315" s="11" t="s">
        <v>48</v>
      </c>
      <c r="H1315" s="11">
        <v>40689</v>
      </c>
      <c r="I1315" s="50" t="s">
        <v>2929</v>
      </c>
      <c r="J1315" s="12" t="s">
        <v>21</v>
      </c>
      <c r="K1315" s="10" t="s">
        <v>1090</v>
      </c>
      <c r="L1315" s="37" t="s">
        <v>2743</v>
      </c>
      <c r="M1315" s="36" t="s">
        <v>2408</v>
      </c>
      <c r="N1315" s="36" t="s">
        <v>2428</v>
      </c>
      <c r="O1315" s="59">
        <v>6.1780821917808222</v>
      </c>
      <c r="P1315" s="57" t="s">
        <v>2948</v>
      </c>
      <c r="Q1315" t="s">
        <v>2960</v>
      </c>
      <c r="R1315">
        <v>1</v>
      </c>
    </row>
    <row r="1316" spans="1:18" ht="19.149999999999999" customHeight="1" x14ac:dyDescent="0.25">
      <c r="A1316" s="10">
        <v>1315</v>
      </c>
      <c r="B1316" s="10" t="s">
        <v>1361</v>
      </c>
      <c r="C1316" s="10" t="s">
        <v>1772</v>
      </c>
      <c r="D1316" s="10" t="s">
        <v>1773</v>
      </c>
      <c r="E1316" s="10" t="s">
        <v>13</v>
      </c>
      <c r="F1316" s="10" t="s">
        <v>1429</v>
      </c>
      <c r="G1316" s="11" t="s">
        <v>48</v>
      </c>
      <c r="H1316" s="11">
        <v>40689</v>
      </c>
      <c r="I1316" s="50" t="s">
        <v>2929</v>
      </c>
      <c r="J1316" s="12" t="s">
        <v>21</v>
      </c>
      <c r="K1316" s="10" t="s">
        <v>1429</v>
      </c>
      <c r="L1316" s="37" t="s">
        <v>2743</v>
      </c>
      <c r="M1316" s="36" t="s">
        <v>2408</v>
      </c>
      <c r="N1316" s="36" t="s">
        <v>2428</v>
      </c>
      <c r="O1316" s="59">
        <v>6.1780821917808222</v>
      </c>
      <c r="P1316" s="57" t="s">
        <v>2948</v>
      </c>
      <c r="Q1316" t="s">
        <v>2960</v>
      </c>
      <c r="R1316">
        <v>1</v>
      </c>
    </row>
    <row r="1317" spans="1:18" ht="19.149999999999999" customHeight="1" x14ac:dyDescent="0.25">
      <c r="A1317" s="10">
        <v>1316</v>
      </c>
      <c r="B1317" s="10" t="s">
        <v>1361</v>
      </c>
      <c r="C1317" s="10" t="s">
        <v>1772</v>
      </c>
      <c r="D1317" s="10" t="s">
        <v>1773</v>
      </c>
      <c r="E1317" s="10" t="s">
        <v>13</v>
      </c>
      <c r="F1317" s="10" t="s">
        <v>640</v>
      </c>
      <c r="G1317" s="11" t="s">
        <v>48</v>
      </c>
      <c r="H1317" s="11">
        <v>40689</v>
      </c>
      <c r="I1317" s="50" t="s">
        <v>2929</v>
      </c>
      <c r="J1317" s="12" t="s">
        <v>21</v>
      </c>
      <c r="K1317" s="10" t="s">
        <v>640</v>
      </c>
      <c r="L1317" s="37" t="s">
        <v>2743</v>
      </c>
      <c r="M1317" s="36" t="s">
        <v>2408</v>
      </c>
      <c r="N1317" s="36" t="s">
        <v>2428</v>
      </c>
      <c r="O1317" s="59">
        <v>6.1780821917808222</v>
      </c>
      <c r="P1317" s="57" t="s">
        <v>2948</v>
      </c>
      <c r="Q1317" t="s">
        <v>2960</v>
      </c>
      <c r="R1317">
        <v>1</v>
      </c>
    </row>
    <row r="1318" spans="1:18" ht="19.149999999999999" customHeight="1" x14ac:dyDescent="0.25">
      <c r="A1318" s="10">
        <v>1317</v>
      </c>
      <c r="B1318" s="10" t="s">
        <v>1361</v>
      </c>
      <c r="C1318" s="10" t="s">
        <v>1772</v>
      </c>
      <c r="D1318" s="10" t="s">
        <v>1773</v>
      </c>
      <c r="E1318" s="10" t="s">
        <v>13</v>
      </c>
      <c r="F1318" s="10" t="s">
        <v>249</v>
      </c>
      <c r="G1318" s="11" t="s">
        <v>48</v>
      </c>
      <c r="H1318" s="11">
        <v>40689</v>
      </c>
      <c r="I1318" s="50" t="s">
        <v>2929</v>
      </c>
      <c r="J1318" s="12" t="s">
        <v>588</v>
      </c>
      <c r="K1318" s="10" t="s">
        <v>249</v>
      </c>
      <c r="L1318" s="37" t="s">
        <v>2743</v>
      </c>
      <c r="M1318" s="36" t="s">
        <v>2408</v>
      </c>
      <c r="N1318" s="36" t="s">
        <v>2428</v>
      </c>
      <c r="O1318" s="59">
        <v>6.1780821917808222</v>
      </c>
      <c r="P1318" s="57" t="s">
        <v>2948</v>
      </c>
      <c r="Q1318" t="s">
        <v>2960</v>
      </c>
      <c r="R1318">
        <v>1</v>
      </c>
    </row>
    <row r="1319" spans="1:18" ht="19.149999999999999" customHeight="1" x14ac:dyDescent="0.25">
      <c r="A1319" s="10">
        <v>1318</v>
      </c>
      <c r="B1319" s="10" t="s">
        <v>1361</v>
      </c>
      <c r="C1319" s="10" t="s">
        <v>1772</v>
      </c>
      <c r="D1319" s="10" t="s">
        <v>1773</v>
      </c>
      <c r="E1319" s="10" t="s">
        <v>13</v>
      </c>
      <c r="F1319" s="10" t="s">
        <v>832</v>
      </c>
      <c r="G1319" s="11" t="s">
        <v>48</v>
      </c>
      <c r="H1319" s="11">
        <v>40689</v>
      </c>
      <c r="I1319" s="50" t="s">
        <v>2929</v>
      </c>
      <c r="J1319" s="12" t="s">
        <v>21</v>
      </c>
      <c r="K1319" s="10" t="s">
        <v>832</v>
      </c>
      <c r="L1319" s="37" t="s">
        <v>2743</v>
      </c>
      <c r="M1319" s="36" t="s">
        <v>2408</v>
      </c>
      <c r="N1319" s="36" t="s">
        <v>2428</v>
      </c>
      <c r="O1319" s="59">
        <v>6.1780821917808222</v>
      </c>
      <c r="P1319" s="57" t="s">
        <v>2948</v>
      </c>
      <c r="Q1319" t="s">
        <v>2960</v>
      </c>
      <c r="R1319">
        <v>1</v>
      </c>
    </row>
    <row r="1320" spans="1:18" ht="19.149999999999999" customHeight="1" x14ac:dyDescent="0.25">
      <c r="A1320" s="10">
        <v>1319</v>
      </c>
      <c r="B1320" s="10" t="s">
        <v>1361</v>
      </c>
      <c r="C1320" s="10" t="s">
        <v>1772</v>
      </c>
      <c r="D1320" s="10" t="s">
        <v>1773</v>
      </c>
      <c r="E1320" s="10" t="s">
        <v>13</v>
      </c>
      <c r="F1320" s="10" t="s">
        <v>546</v>
      </c>
      <c r="G1320" s="11" t="s">
        <v>228</v>
      </c>
      <c r="H1320" s="11">
        <v>40360</v>
      </c>
      <c r="I1320" s="50" t="s">
        <v>2929</v>
      </c>
      <c r="J1320" s="12" t="s">
        <v>588</v>
      </c>
      <c r="K1320" s="10" t="s">
        <v>546</v>
      </c>
      <c r="L1320" s="37" t="s">
        <v>2743</v>
      </c>
      <c r="M1320" s="36" t="s">
        <v>2408</v>
      </c>
      <c r="N1320" s="36" t="s">
        <v>2428</v>
      </c>
      <c r="O1320" s="59">
        <v>7.0794520547945208</v>
      </c>
      <c r="P1320" s="57" t="s">
        <v>2948</v>
      </c>
      <c r="Q1320" t="s">
        <v>2960</v>
      </c>
      <c r="R1320">
        <v>1</v>
      </c>
    </row>
    <row r="1321" spans="1:18" ht="19.149999999999999" customHeight="1" x14ac:dyDescent="0.25">
      <c r="A1321" s="10">
        <v>1320</v>
      </c>
      <c r="B1321" s="10" t="s">
        <v>1361</v>
      </c>
      <c r="C1321" s="10" t="s">
        <v>1772</v>
      </c>
      <c r="D1321" s="10" t="s">
        <v>1773</v>
      </c>
      <c r="E1321" s="10" t="s">
        <v>13</v>
      </c>
      <c r="F1321" s="10" t="s">
        <v>908</v>
      </c>
      <c r="G1321" s="11" t="s">
        <v>228</v>
      </c>
      <c r="H1321" s="11">
        <v>40360</v>
      </c>
      <c r="I1321" s="50" t="s">
        <v>2929</v>
      </c>
      <c r="J1321" s="12" t="s">
        <v>588</v>
      </c>
      <c r="K1321" s="10" t="s">
        <v>908</v>
      </c>
      <c r="L1321" s="37" t="s">
        <v>2743</v>
      </c>
      <c r="M1321" s="36" t="s">
        <v>2408</v>
      </c>
      <c r="N1321" s="36" t="s">
        <v>2428</v>
      </c>
      <c r="O1321" s="59">
        <v>7.0794520547945208</v>
      </c>
      <c r="P1321" s="57" t="s">
        <v>2948</v>
      </c>
      <c r="Q1321" t="s">
        <v>2960</v>
      </c>
      <c r="R1321">
        <v>1</v>
      </c>
    </row>
    <row r="1322" spans="1:18" ht="19.149999999999999" customHeight="1" x14ac:dyDescent="0.25">
      <c r="A1322" s="10">
        <v>1321</v>
      </c>
      <c r="B1322" s="10" t="s">
        <v>1361</v>
      </c>
      <c r="C1322" s="10" t="s">
        <v>1772</v>
      </c>
      <c r="D1322" s="10" t="s">
        <v>1773</v>
      </c>
      <c r="E1322" s="10" t="s">
        <v>13</v>
      </c>
      <c r="F1322" s="10" t="s">
        <v>461</v>
      </c>
      <c r="G1322" s="11" t="s">
        <v>228</v>
      </c>
      <c r="H1322" s="11">
        <v>40360</v>
      </c>
      <c r="I1322" s="50" t="s">
        <v>2929</v>
      </c>
      <c r="J1322" s="12" t="s">
        <v>21</v>
      </c>
      <c r="K1322" s="10" t="s">
        <v>461</v>
      </c>
      <c r="L1322" s="20" t="s">
        <v>2421</v>
      </c>
      <c r="M1322" s="19" t="s">
        <v>2408</v>
      </c>
      <c r="N1322" s="13" t="s">
        <v>2427</v>
      </c>
      <c r="O1322" s="59">
        <v>7.0794520547945208</v>
      </c>
      <c r="P1322" s="57" t="s">
        <v>2948</v>
      </c>
      <c r="Q1322" t="s">
        <v>2960</v>
      </c>
      <c r="R1322">
        <v>1</v>
      </c>
    </row>
    <row r="1323" spans="1:18" ht="19.149999999999999" customHeight="1" x14ac:dyDescent="0.25">
      <c r="A1323" s="10">
        <v>1322</v>
      </c>
      <c r="B1323" s="10" t="s">
        <v>1361</v>
      </c>
      <c r="C1323" s="10" t="s">
        <v>1772</v>
      </c>
      <c r="D1323" s="10" t="s">
        <v>1773</v>
      </c>
      <c r="E1323" s="10" t="s">
        <v>13</v>
      </c>
      <c r="F1323" s="10" t="s">
        <v>1024</v>
      </c>
      <c r="G1323" s="11" t="s">
        <v>228</v>
      </c>
      <c r="H1323" s="11">
        <v>40360</v>
      </c>
      <c r="I1323" s="50" t="s">
        <v>2929</v>
      </c>
      <c r="J1323" s="12" t="s">
        <v>21</v>
      </c>
      <c r="K1323" s="10" t="s">
        <v>1024</v>
      </c>
      <c r="L1323" s="37" t="s">
        <v>2743</v>
      </c>
      <c r="M1323" s="36" t="s">
        <v>2408</v>
      </c>
      <c r="N1323" s="36" t="s">
        <v>2428</v>
      </c>
      <c r="O1323" s="59">
        <v>7.0794520547945208</v>
      </c>
      <c r="P1323" s="57" t="s">
        <v>2948</v>
      </c>
      <c r="Q1323" t="s">
        <v>2960</v>
      </c>
      <c r="R1323">
        <v>1</v>
      </c>
    </row>
    <row r="1324" spans="1:18" ht="19.149999999999999" customHeight="1" x14ac:dyDescent="0.25">
      <c r="A1324" s="10">
        <v>1323</v>
      </c>
      <c r="B1324" s="10" t="s">
        <v>1361</v>
      </c>
      <c r="C1324" s="10" t="s">
        <v>1772</v>
      </c>
      <c r="D1324" s="10" t="s">
        <v>1773</v>
      </c>
      <c r="E1324" s="10" t="s">
        <v>13</v>
      </c>
      <c r="F1324" s="10" t="s">
        <v>864</v>
      </c>
      <c r="G1324" s="11" t="s">
        <v>228</v>
      </c>
      <c r="H1324" s="11">
        <v>40360</v>
      </c>
      <c r="I1324" s="50" t="s">
        <v>2929</v>
      </c>
      <c r="J1324" s="12" t="s">
        <v>588</v>
      </c>
      <c r="K1324" s="10" t="s">
        <v>864</v>
      </c>
      <c r="L1324" s="37" t="s">
        <v>2743</v>
      </c>
      <c r="M1324" s="36" t="s">
        <v>2408</v>
      </c>
      <c r="N1324" s="36" t="s">
        <v>2428</v>
      </c>
      <c r="O1324" s="59">
        <v>7.0794520547945208</v>
      </c>
      <c r="P1324" s="57" t="s">
        <v>2948</v>
      </c>
      <c r="Q1324" t="s">
        <v>2960</v>
      </c>
      <c r="R1324">
        <v>1</v>
      </c>
    </row>
    <row r="1325" spans="1:18" ht="19.149999999999999" customHeight="1" x14ac:dyDescent="0.25">
      <c r="A1325" s="10">
        <v>1324</v>
      </c>
      <c r="B1325" s="10" t="s">
        <v>1361</v>
      </c>
      <c r="C1325" s="10" t="s">
        <v>1772</v>
      </c>
      <c r="D1325" s="10" t="s">
        <v>1773</v>
      </c>
      <c r="E1325" s="10" t="s">
        <v>13</v>
      </c>
      <c r="F1325" s="10" t="s">
        <v>437</v>
      </c>
      <c r="G1325" s="11" t="s">
        <v>228</v>
      </c>
      <c r="H1325" s="11">
        <v>40360</v>
      </c>
      <c r="I1325" s="50" t="s">
        <v>2929</v>
      </c>
      <c r="J1325" s="12" t="s">
        <v>588</v>
      </c>
      <c r="K1325" s="10" t="s">
        <v>437</v>
      </c>
      <c r="L1325" s="37" t="s">
        <v>2743</v>
      </c>
      <c r="M1325" s="36" t="s">
        <v>2408</v>
      </c>
      <c r="N1325" s="36" t="s">
        <v>2428</v>
      </c>
      <c r="O1325" s="59">
        <v>7.0794520547945208</v>
      </c>
      <c r="P1325" s="57" t="s">
        <v>2948</v>
      </c>
      <c r="Q1325" t="s">
        <v>2960</v>
      </c>
      <c r="R1325">
        <v>1</v>
      </c>
    </row>
    <row r="1326" spans="1:18" ht="19.149999999999999" customHeight="1" x14ac:dyDescent="0.25">
      <c r="A1326" s="10">
        <v>1325</v>
      </c>
      <c r="B1326" s="10" t="s">
        <v>1361</v>
      </c>
      <c r="C1326" s="10" t="s">
        <v>1772</v>
      </c>
      <c r="D1326" s="10" t="s">
        <v>1773</v>
      </c>
      <c r="E1326" s="10" t="s">
        <v>13</v>
      </c>
      <c r="F1326" s="10" t="s">
        <v>589</v>
      </c>
      <c r="G1326" s="11" t="s">
        <v>228</v>
      </c>
      <c r="H1326" s="11">
        <v>40360</v>
      </c>
      <c r="I1326" s="50" t="s">
        <v>2929</v>
      </c>
      <c r="J1326" s="12" t="s">
        <v>588</v>
      </c>
      <c r="K1326" s="10" t="s">
        <v>589</v>
      </c>
      <c r="L1326" s="37" t="s">
        <v>2743</v>
      </c>
      <c r="M1326" s="36" t="s">
        <v>2408</v>
      </c>
      <c r="N1326" s="36" t="s">
        <v>2428</v>
      </c>
      <c r="O1326" s="59">
        <v>7.0794520547945208</v>
      </c>
      <c r="P1326" s="57" t="s">
        <v>2948</v>
      </c>
      <c r="Q1326" t="s">
        <v>2960</v>
      </c>
      <c r="R1326">
        <v>1</v>
      </c>
    </row>
    <row r="1327" spans="1:18" ht="19.149999999999999" customHeight="1" x14ac:dyDescent="0.25">
      <c r="A1327" s="10">
        <v>1326</v>
      </c>
      <c r="B1327" s="10" t="s">
        <v>1361</v>
      </c>
      <c r="C1327" s="10" t="s">
        <v>1772</v>
      </c>
      <c r="D1327" s="10" t="s">
        <v>1773</v>
      </c>
      <c r="E1327" s="10" t="s">
        <v>13</v>
      </c>
      <c r="F1327" s="10" t="s">
        <v>154</v>
      </c>
      <c r="G1327" s="11" t="s">
        <v>228</v>
      </c>
      <c r="H1327" s="11">
        <v>40360</v>
      </c>
      <c r="I1327" s="50" t="s">
        <v>2929</v>
      </c>
      <c r="J1327" s="12" t="s">
        <v>588</v>
      </c>
      <c r="K1327" s="10" t="s">
        <v>154</v>
      </c>
      <c r="L1327" s="37" t="s">
        <v>2743</v>
      </c>
      <c r="M1327" s="36" t="s">
        <v>2408</v>
      </c>
      <c r="N1327" s="36" t="s">
        <v>2428</v>
      </c>
      <c r="O1327" s="59">
        <v>7.0794520547945208</v>
      </c>
      <c r="P1327" s="57" t="s">
        <v>2948</v>
      </c>
      <c r="Q1327" t="s">
        <v>2960</v>
      </c>
      <c r="R1327">
        <v>1</v>
      </c>
    </row>
    <row r="1328" spans="1:18" ht="19.149999999999999" customHeight="1" x14ac:dyDescent="0.25">
      <c r="A1328" s="10">
        <v>1327</v>
      </c>
      <c r="B1328" s="10" t="s">
        <v>1361</v>
      </c>
      <c r="C1328" s="10" t="s">
        <v>1772</v>
      </c>
      <c r="D1328" s="10" t="s">
        <v>1773</v>
      </c>
      <c r="E1328" s="10" t="s">
        <v>13</v>
      </c>
      <c r="F1328" s="10" t="s">
        <v>1274</v>
      </c>
      <c r="G1328" s="11" t="s">
        <v>228</v>
      </c>
      <c r="H1328" s="11">
        <v>40360</v>
      </c>
      <c r="I1328" s="50" t="s">
        <v>2929</v>
      </c>
      <c r="J1328" s="12" t="s">
        <v>588</v>
      </c>
      <c r="K1328" s="10" t="s">
        <v>1274</v>
      </c>
      <c r="L1328" s="37" t="s">
        <v>2743</v>
      </c>
      <c r="M1328" s="36" t="s">
        <v>2408</v>
      </c>
      <c r="N1328" s="36" t="s">
        <v>2428</v>
      </c>
      <c r="O1328" s="59">
        <v>7.0794520547945208</v>
      </c>
      <c r="P1328" s="57" t="s">
        <v>2948</v>
      </c>
      <c r="Q1328" t="s">
        <v>2960</v>
      </c>
      <c r="R1328">
        <v>1</v>
      </c>
    </row>
    <row r="1329" spans="1:18" ht="19.149999999999999" customHeight="1" x14ac:dyDescent="0.25">
      <c r="A1329" s="10">
        <v>1328</v>
      </c>
      <c r="B1329" s="10" t="s">
        <v>1361</v>
      </c>
      <c r="C1329" s="10" t="s">
        <v>1772</v>
      </c>
      <c r="D1329" s="10" t="s">
        <v>1773</v>
      </c>
      <c r="E1329" s="10" t="s">
        <v>13</v>
      </c>
      <c r="F1329" s="10" t="s">
        <v>1056</v>
      </c>
      <c r="G1329" s="11" t="s">
        <v>228</v>
      </c>
      <c r="H1329" s="11">
        <v>40360</v>
      </c>
      <c r="I1329" s="50" t="s">
        <v>2929</v>
      </c>
      <c r="J1329" s="12" t="s">
        <v>588</v>
      </c>
      <c r="K1329" s="10" t="s">
        <v>1056</v>
      </c>
      <c r="L1329" s="37" t="s">
        <v>2743</v>
      </c>
      <c r="M1329" s="36" t="s">
        <v>2408</v>
      </c>
      <c r="N1329" s="36" t="s">
        <v>2428</v>
      </c>
      <c r="O1329" s="59">
        <v>7.0794520547945208</v>
      </c>
      <c r="P1329" s="57" t="s">
        <v>2948</v>
      </c>
      <c r="Q1329" t="s">
        <v>2960</v>
      </c>
      <c r="R1329">
        <v>1</v>
      </c>
    </row>
    <row r="1330" spans="1:18" ht="19.149999999999999" customHeight="1" x14ac:dyDescent="0.25">
      <c r="A1330" s="10">
        <v>1329</v>
      </c>
      <c r="B1330" s="10" t="s">
        <v>1361</v>
      </c>
      <c r="C1330" s="10" t="s">
        <v>1772</v>
      </c>
      <c r="D1330" s="10" t="s">
        <v>1773</v>
      </c>
      <c r="E1330" s="10" t="s">
        <v>13</v>
      </c>
      <c r="F1330" s="10" t="s">
        <v>482</v>
      </c>
      <c r="G1330" s="11" t="s">
        <v>228</v>
      </c>
      <c r="H1330" s="11">
        <v>40360</v>
      </c>
      <c r="I1330" s="50" t="s">
        <v>2929</v>
      </c>
      <c r="J1330" s="12" t="s">
        <v>21</v>
      </c>
      <c r="K1330" s="10" t="s">
        <v>482</v>
      </c>
      <c r="L1330" s="37" t="s">
        <v>2743</v>
      </c>
      <c r="M1330" s="36" t="s">
        <v>2408</v>
      </c>
      <c r="N1330" s="36" t="s">
        <v>2428</v>
      </c>
      <c r="O1330" s="59">
        <v>7.0794520547945208</v>
      </c>
      <c r="P1330" s="57" t="s">
        <v>2948</v>
      </c>
      <c r="Q1330" t="s">
        <v>2960</v>
      </c>
      <c r="R1330">
        <v>1</v>
      </c>
    </row>
    <row r="1331" spans="1:18" ht="19.149999999999999" customHeight="1" x14ac:dyDescent="0.25">
      <c r="A1331" s="10">
        <v>1330</v>
      </c>
      <c r="B1331" s="10" t="s">
        <v>1361</v>
      </c>
      <c r="C1331" s="10" t="s">
        <v>1772</v>
      </c>
      <c r="D1331" s="10" t="s">
        <v>1773</v>
      </c>
      <c r="E1331" s="10" t="s">
        <v>13</v>
      </c>
      <c r="F1331" s="10" t="s">
        <v>1224</v>
      </c>
      <c r="G1331" s="11" t="s">
        <v>228</v>
      </c>
      <c r="H1331" s="11">
        <v>40360</v>
      </c>
      <c r="I1331" s="50" t="s">
        <v>2929</v>
      </c>
      <c r="J1331" s="12" t="s">
        <v>588</v>
      </c>
      <c r="K1331" s="10" t="s">
        <v>1224</v>
      </c>
      <c r="L1331" s="37" t="s">
        <v>2743</v>
      </c>
      <c r="M1331" s="36" t="s">
        <v>2408</v>
      </c>
      <c r="N1331" s="36" t="s">
        <v>2428</v>
      </c>
      <c r="O1331" s="59">
        <v>7.0794520547945208</v>
      </c>
      <c r="P1331" s="57" t="s">
        <v>2948</v>
      </c>
      <c r="Q1331" t="s">
        <v>2960</v>
      </c>
      <c r="R1331">
        <v>1</v>
      </c>
    </row>
    <row r="1332" spans="1:18" ht="19.149999999999999" customHeight="1" x14ac:dyDescent="0.25">
      <c r="A1332" s="10">
        <v>1331</v>
      </c>
      <c r="B1332" s="10" t="s">
        <v>1361</v>
      </c>
      <c r="C1332" s="10" t="s">
        <v>1772</v>
      </c>
      <c r="D1332" s="10" t="s">
        <v>1773</v>
      </c>
      <c r="E1332" s="10" t="s">
        <v>13</v>
      </c>
      <c r="F1332" s="10" t="s">
        <v>1134</v>
      </c>
      <c r="G1332" s="11" t="s">
        <v>228</v>
      </c>
      <c r="H1332" s="11">
        <v>40360</v>
      </c>
      <c r="I1332" s="50" t="s">
        <v>2929</v>
      </c>
      <c r="J1332" s="12" t="s">
        <v>588</v>
      </c>
      <c r="K1332" s="10" t="s">
        <v>1134</v>
      </c>
      <c r="L1332" s="37" t="s">
        <v>2743</v>
      </c>
      <c r="M1332" s="36" t="s">
        <v>2408</v>
      </c>
      <c r="N1332" s="36" t="s">
        <v>2428</v>
      </c>
      <c r="O1332" s="59">
        <v>7.0794520547945208</v>
      </c>
      <c r="P1332" s="57" t="s">
        <v>2948</v>
      </c>
      <c r="Q1332" t="s">
        <v>2960</v>
      </c>
      <c r="R1332">
        <v>1</v>
      </c>
    </row>
    <row r="1333" spans="1:18" ht="19.149999999999999" customHeight="1" x14ac:dyDescent="0.25">
      <c r="A1333" s="10">
        <v>1332</v>
      </c>
      <c r="B1333" s="10" t="s">
        <v>1361</v>
      </c>
      <c r="C1333" s="10" t="s">
        <v>1772</v>
      </c>
      <c r="D1333" s="10" t="s">
        <v>1773</v>
      </c>
      <c r="E1333" s="10" t="s">
        <v>13</v>
      </c>
      <c r="F1333" s="10" t="s">
        <v>223</v>
      </c>
      <c r="G1333" s="11" t="s">
        <v>228</v>
      </c>
      <c r="H1333" s="11">
        <v>40360</v>
      </c>
      <c r="I1333" s="50" t="s">
        <v>2929</v>
      </c>
      <c r="J1333" s="12" t="s">
        <v>588</v>
      </c>
      <c r="K1333" s="10" t="s">
        <v>223</v>
      </c>
      <c r="L1333" s="37" t="s">
        <v>2743</v>
      </c>
      <c r="M1333" s="36" t="s">
        <v>2408</v>
      </c>
      <c r="N1333" s="36" t="s">
        <v>2428</v>
      </c>
      <c r="O1333" s="59">
        <v>7.0794520547945208</v>
      </c>
      <c r="P1333" s="57" t="s">
        <v>2948</v>
      </c>
      <c r="Q1333" t="s">
        <v>2960</v>
      </c>
      <c r="R1333">
        <v>1</v>
      </c>
    </row>
    <row r="1334" spans="1:18" ht="19.149999999999999" customHeight="1" x14ac:dyDescent="0.25">
      <c r="A1334" s="10">
        <v>1333</v>
      </c>
      <c r="B1334" s="10" t="s">
        <v>1361</v>
      </c>
      <c r="C1334" s="10" t="s">
        <v>1772</v>
      </c>
      <c r="D1334" s="10" t="s">
        <v>1773</v>
      </c>
      <c r="E1334" s="10" t="s">
        <v>13</v>
      </c>
      <c r="F1334" s="10" t="s">
        <v>268</v>
      </c>
      <c r="G1334" s="11" t="s">
        <v>228</v>
      </c>
      <c r="H1334" s="11">
        <v>40360</v>
      </c>
      <c r="I1334" s="50" t="s">
        <v>2929</v>
      </c>
      <c r="J1334" s="12" t="s">
        <v>588</v>
      </c>
      <c r="K1334" s="10" t="s">
        <v>268</v>
      </c>
      <c r="L1334" s="37" t="s">
        <v>2743</v>
      </c>
      <c r="M1334" s="36" t="s">
        <v>2408</v>
      </c>
      <c r="N1334" s="36" t="s">
        <v>2428</v>
      </c>
      <c r="O1334" s="59">
        <v>7.0794520547945208</v>
      </c>
      <c r="P1334" s="57" t="s">
        <v>2948</v>
      </c>
      <c r="Q1334" t="s">
        <v>2960</v>
      </c>
      <c r="R1334">
        <v>1</v>
      </c>
    </row>
    <row r="1335" spans="1:18" ht="19.149999999999999" customHeight="1" x14ac:dyDescent="0.25">
      <c r="A1335" s="10">
        <v>1334</v>
      </c>
      <c r="B1335" s="10" t="s">
        <v>1361</v>
      </c>
      <c r="C1335" s="10" t="s">
        <v>1772</v>
      </c>
      <c r="D1335" s="10" t="s">
        <v>1773</v>
      </c>
      <c r="E1335" s="10" t="s">
        <v>13</v>
      </c>
      <c r="F1335" s="10" t="s">
        <v>1272</v>
      </c>
      <c r="G1335" s="11" t="s">
        <v>228</v>
      </c>
      <c r="H1335" s="11">
        <v>40360</v>
      </c>
      <c r="I1335" s="50" t="s">
        <v>2929</v>
      </c>
      <c r="J1335" s="12" t="s">
        <v>588</v>
      </c>
      <c r="K1335" s="10" t="s">
        <v>1272</v>
      </c>
      <c r="L1335" s="37" t="s">
        <v>2743</v>
      </c>
      <c r="M1335" s="36" t="s">
        <v>2408</v>
      </c>
      <c r="N1335" s="36" t="s">
        <v>2428</v>
      </c>
      <c r="O1335" s="59">
        <v>7.0794520547945208</v>
      </c>
      <c r="P1335" s="57" t="s">
        <v>2948</v>
      </c>
      <c r="Q1335" t="s">
        <v>2960</v>
      </c>
      <c r="R1335">
        <v>1</v>
      </c>
    </row>
    <row r="1336" spans="1:18" ht="19.149999999999999" customHeight="1" x14ac:dyDescent="0.25">
      <c r="A1336" s="10">
        <v>1335</v>
      </c>
      <c r="B1336" s="10" t="s">
        <v>1361</v>
      </c>
      <c r="C1336" s="10" t="s">
        <v>1772</v>
      </c>
      <c r="D1336" s="10" t="s">
        <v>1773</v>
      </c>
      <c r="E1336" s="10" t="s">
        <v>13</v>
      </c>
      <c r="F1336" s="10" t="s">
        <v>1304</v>
      </c>
      <c r="G1336" s="11" t="s">
        <v>228</v>
      </c>
      <c r="H1336" s="11">
        <v>40360</v>
      </c>
      <c r="I1336" s="50" t="s">
        <v>2929</v>
      </c>
      <c r="J1336" s="12" t="s">
        <v>588</v>
      </c>
      <c r="K1336" s="10" t="s">
        <v>1304</v>
      </c>
      <c r="L1336" s="37" t="s">
        <v>2743</v>
      </c>
      <c r="M1336" s="36" t="s">
        <v>2408</v>
      </c>
      <c r="N1336" s="36" t="s">
        <v>2428</v>
      </c>
      <c r="O1336" s="59">
        <v>7.0794520547945208</v>
      </c>
      <c r="P1336" s="57" t="s">
        <v>2948</v>
      </c>
      <c r="Q1336" t="s">
        <v>2960</v>
      </c>
      <c r="R1336">
        <v>1</v>
      </c>
    </row>
    <row r="1337" spans="1:18" ht="19.149999999999999" customHeight="1" x14ac:dyDescent="0.25">
      <c r="A1337" s="10">
        <v>1336</v>
      </c>
      <c r="B1337" s="10" t="s">
        <v>1361</v>
      </c>
      <c r="C1337" s="10" t="s">
        <v>1772</v>
      </c>
      <c r="D1337" s="10" t="s">
        <v>1773</v>
      </c>
      <c r="E1337" s="10" t="s">
        <v>13</v>
      </c>
      <c r="F1337" s="10" t="s">
        <v>342</v>
      </c>
      <c r="G1337" s="11" t="s">
        <v>228</v>
      </c>
      <c r="H1337" s="11">
        <v>40360</v>
      </c>
      <c r="I1337" s="50" t="s">
        <v>2929</v>
      </c>
      <c r="J1337" s="12" t="s">
        <v>588</v>
      </c>
      <c r="K1337" s="10" t="s">
        <v>342</v>
      </c>
      <c r="L1337" s="37" t="s">
        <v>2743</v>
      </c>
      <c r="M1337" s="36" t="s">
        <v>2408</v>
      </c>
      <c r="N1337" s="36" t="s">
        <v>2428</v>
      </c>
      <c r="O1337" s="59">
        <v>7.0794520547945208</v>
      </c>
      <c r="P1337" s="57" t="s">
        <v>2948</v>
      </c>
      <c r="Q1337" t="s">
        <v>2960</v>
      </c>
      <c r="R1337">
        <v>1</v>
      </c>
    </row>
    <row r="1338" spans="1:18" ht="19.149999999999999" customHeight="1" x14ac:dyDescent="0.25">
      <c r="A1338" s="10">
        <v>1337</v>
      </c>
      <c r="B1338" s="10" t="s">
        <v>1361</v>
      </c>
      <c r="C1338" s="10" t="s">
        <v>1772</v>
      </c>
      <c r="D1338" s="10" t="s">
        <v>1773</v>
      </c>
      <c r="E1338" s="10" t="s">
        <v>13</v>
      </c>
      <c r="F1338" s="10" t="s">
        <v>347</v>
      </c>
      <c r="G1338" s="11" t="s">
        <v>228</v>
      </c>
      <c r="H1338" s="11">
        <v>40360</v>
      </c>
      <c r="I1338" s="50" t="s">
        <v>2929</v>
      </c>
      <c r="J1338" s="12" t="s">
        <v>588</v>
      </c>
      <c r="K1338" s="10" t="s">
        <v>347</v>
      </c>
      <c r="L1338" s="37" t="s">
        <v>2743</v>
      </c>
      <c r="M1338" s="36" t="s">
        <v>2408</v>
      </c>
      <c r="N1338" s="36" t="s">
        <v>2428</v>
      </c>
      <c r="O1338" s="59">
        <v>7.0794520547945208</v>
      </c>
      <c r="P1338" s="57" t="s">
        <v>2948</v>
      </c>
      <c r="Q1338" t="s">
        <v>2960</v>
      </c>
      <c r="R1338">
        <v>1</v>
      </c>
    </row>
    <row r="1339" spans="1:18" ht="19.149999999999999" customHeight="1" x14ac:dyDescent="0.25">
      <c r="A1339" s="10">
        <v>1338</v>
      </c>
      <c r="B1339" s="10" t="s">
        <v>1361</v>
      </c>
      <c r="C1339" s="10" t="s">
        <v>1772</v>
      </c>
      <c r="D1339" s="10" t="s">
        <v>1773</v>
      </c>
      <c r="E1339" s="10" t="s">
        <v>13</v>
      </c>
      <c r="F1339" s="10" t="s">
        <v>363</v>
      </c>
      <c r="G1339" s="11" t="s">
        <v>228</v>
      </c>
      <c r="H1339" s="11">
        <v>40360</v>
      </c>
      <c r="I1339" s="50" t="s">
        <v>2929</v>
      </c>
      <c r="J1339" s="12" t="s">
        <v>588</v>
      </c>
      <c r="K1339" s="10" t="s">
        <v>363</v>
      </c>
      <c r="L1339" s="37" t="s">
        <v>2743</v>
      </c>
      <c r="M1339" s="36" t="s">
        <v>2408</v>
      </c>
      <c r="N1339" s="36" t="s">
        <v>2428</v>
      </c>
      <c r="O1339" s="59">
        <v>7.0794520547945208</v>
      </c>
      <c r="P1339" s="57" t="s">
        <v>2948</v>
      </c>
      <c r="Q1339" t="s">
        <v>2960</v>
      </c>
      <c r="R1339">
        <v>1</v>
      </c>
    </row>
    <row r="1340" spans="1:18" ht="19.149999999999999" customHeight="1" x14ac:dyDescent="0.25">
      <c r="A1340" s="10">
        <v>1339</v>
      </c>
      <c r="B1340" s="10" t="s">
        <v>1484</v>
      </c>
      <c r="C1340" s="10" t="s">
        <v>1775</v>
      </c>
      <c r="D1340" s="10" t="s">
        <v>1776</v>
      </c>
      <c r="E1340" s="10" t="s">
        <v>13</v>
      </c>
      <c r="F1340" s="10" t="s">
        <v>34</v>
      </c>
      <c r="G1340" s="11" t="s">
        <v>1777</v>
      </c>
      <c r="H1340" s="11">
        <v>39042</v>
      </c>
      <c r="I1340" s="50" t="s">
        <v>2929</v>
      </c>
      <c r="J1340" s="12" t="s">
        <v>588</v>
      </c>
      <c r="K1340" s="10" t="s">
        <v>34</v>
      </c>
      <c r="L1340" s="33" t="s">
        <v>2714</v>
      </c>
      <c r="M1340" s="31" t="s">
        <v>2419</v>
      </c>
      <c r="N1340" s="36" t="s">
        <v>2428</v>
      </c>
      <c r="O1340" s="59">
        <v>10.69041095890411</v>
      </c>
      <c r="P1340" s="57" t="s">
        <v>2949</v>
      </c>
      <c r="Q1340" t="s">
        <v>2960</v>
      </c>
      <c r="R1340">
        <v>2</v>
      </c>
    </row>
    <row r="1341" spans="1:18" ht="19.149999999999999" customHeight="1" x14ac:dyDescent="0.25">
      <c r="A1341" s="10">
        <v>1340</v>
      </c>
      <c r="B1341" s="21" t="s">
        <v>2422</v>
      </c>
      <c r="C1341" s="10" t="s">
        <v>1778</v>
      </c>
      <c r="D1341" s="10" t="s">
        <v>1779</v>
      </c>
      <c r="E1341" s="10" t="s">
        <v>13</v>
      </c>
      <c r="F1341" s="10" t="s">
        <v>34</v>
      </c>
      <c r="G1341" s="11" t="s">
        <v>1780</v>
      </c>
      <c r="H1341" s="11">
        <v>42473</v>
      </c>
      <c r="I1341" s="47" t="s">
        <v>2928</v>
      </c>
      <c r="J1341" s="12" t="s">
        <v>1781</v>
      </c>
      <c r="K1341" s="10" t="s">
        <v>1447</v>
      </c>
      <c r="L1341" s="20" t="s">
        <v>2423</v>
      </c>
      <c r="M1341" s="19" t="s">
        <v>2419</v>
      </c>
      <c r="N1341" s="13" t="s">
        <v>2427</v>
      </c>
      <c r="O1341" s="59">
        <v>1.2904109589041095</v>
      </c>
      <c r="P1341" s="57" t="s">
        <v>2946</v>
      </c>
      <c r="Q1341" t="s">
        <v>2960</v>
      </c>
      <c r="R1341">
        <v>2</v>
      </c>
    </row>
    <row r="1342" spans="1:18" ht="19.149999999999999" customHeight="1" x14ac:dyDescent="0.25">
      <c r="A1342" s="10">
        <v>1341</v>
      </c>
      <c r="B1342" s="29" t="s">
        <v>2686</v>
      </c>
      <c r="C1342" s="10" t="s">
        <v>1783</v>
      </c>
      <c r="D1342" s="10" t="s">
        <v>1784</v>
      </c>
      <c r="E1342" s="10" t="s">
        <v>13</v>
      </c>
      <c r="F1342" s="10" t="s">
        <v>261</v>
      </c>
      <c r="G1342" s="11" t="s">
        <v>1664</v>
      </c>
      <c r="H1342" s="11">
        <v>42228</v>
      </c>
      <c r="I1342" s="50" t="s">
        <v>2929</v>
      </c>
      <c r="J1342" s="12" t="s">
        <v>588</v>
      </c>
      <c r="K1342" s="10" t="s">
        <v>261</v>
      </c>
      <c r="L1342" s="15" t="s">
        <v>1782</v>
      </c>
      <c r="M1342" s="28" t="s">
        <v>2555</v>
      </c>
      <c r="N1342" s="13" t="s">
        <v>2427</v>
      </c>
      <c r="O1342" s="59">
        <v>1.9616438356164383</v>
      </c>
      <c r="P1342" s="57" t="s">
        <v>2947</v>
      </c>
      <c r="Q1342" t="s">
        <v>2960</v>
      </c>
      <c r="R1342">
        <v>1</v>
      </c>
    </row>
    <row r="1343" spans="1:18" ht="19.149999999999999" customHeight="1" x14ac:dyDescent="0.25">
      <c r="A1343" s="10">
        <v>1342</v>
      </c>
      <c r="B1343" s="10" t="s">
        <v>1782</v>
      </c>
      <c r="C1343" s="10" t="s">
        <v>1783</v>
      </c>
      <c r="D1343" s="10" t="s">
        <v>1784</v>
      </c>
      <c r="E1343" s="10" t="s">
        <v>13</v>
      </c>
      <c r="F1343" s="10" t="s">
        <v>261</v>
      </c>
      <c r="G1343" s="11" t="s">
        <v>1664</v>
      </c>
      <c r="H1343" s="11">
        <v>42228</v>
      </c>
      <c r="I1343" s="50" t="s">
        <v>2929</v>
      </c>
      <c r="J1343" s="12" t="s">
        <v>588</v>
      </c>
      <c r="K1343" s="10" t="s">
        <v>261</v>
      </c>
      <c r="L1343" s="15" t="s">
        <v>1782</v>
      </c>
      <c r="M1343" s="28" t="s">
        <v>2555</v>
      </c>
      <c r="N1343" s="13" t="s">
        <v>2427</v>
      </c>
      <c r="O1343" s="59">
        <v>1.9616438356164383</v>
      </c>
      <c r="P1343" s="57" t="s">
        <v>2947</v>
      </c>
      <c r="Q1343" t="s">
        <v>2960</v>
      </c>
      <c r="R1343">
        <v>1</v>
      </c>
    </row>
    <row r="1344" spans="1:18" ht="19.149999999999999" customHeight="1" x14ac:dyDescent="0.25">
      <c r="A1344" s="10">
        <v>1343</v>
      </c>
      <c r="B1344" s="10" t="s">
        <v>1672</v>
      </c>
      <c r="C1344" s="10" t="s">
        <v>1721</v>
      </c>
      <c r="D1344" s="10" t="s">
        <v>1674</v>
      </c>
      <c r="E1344" s="10" t="s">
        <v>13</v>
      </c>
      <c r="F1344" s="10" t="s">
        <v>253</v>
      </c>
      <c r="G1344" s="11" t="s">
        <v>1747</v>
      </c>
      <c r="H1344" s="11">
        <v>42123</v>
      </c>
      <c r="I1344" s="50" t="s">
        <v>2929</v>
      </c>
      <c r="J1344" s="12" t="s">
        <v>588</v>
      </c>
      <c r="K1344" s="10" t="s">
        <v>253</v>
      </c>
      <c r="L1344" s="15" t="s">
        <v>1672</v>
      </c>
      <c r="M1344" s="36" t="s">
        <v>2553</v>
      </c>
      <c r="N1344" s="13" t="s">
        <v>2427</v>
      </c>
      <c r="O1344" s="59">
        <v>2.2493150684931509</v>
      </c>
      <c r="P1344" s="57" t="s">
        <v>2947</v>
      </c>
      <c r="Q1344" t="s">
        <v>2960</v>
      </c>
      <c r="R1344">
        <v>2</v>
      </c>
    </row>
    <row r="1345" spans="1:18" ht="19.149999999999999" customHeight="1" x14ac:dyDescent="0.25">
      <c r="A1345" s="10">
        <v>1344</v>
      </c>
      <c r="B1345" s="10" t="s">
        <v>1672</v>
      </c>
      <c r="C1345" s="10" t="s">
        <v>1721</v>
      </c>
      <c r="D1345" s="10" t="s">
        <v>1674</v>
      </c>
      <c r="E1345" s="10" t="s">
        <v>13</v>
      </c>
      <c r="F1345" s="10" t="s">
        <v>253</v>
      </c>
      <c r="G1345" s="11" t="s">
        <v>1747</v>
      </c>
      <c r="H1345" s="11">
        <v>42123</v>
      </c>
      <c r="I1345" s="50" t="s">
        <v>2929</v>
      </c>
      <c r="J1345" s="12" t="s">
        <v>588</v>
      </c>
      <c r="K1345" s="10" t="s">
        <v>253</v>
      </c>
      <c r="L1345" s="15" t="s">
        <v>1672</v>
      </c>
      <c r="M1345" s="36" t="s">
        <v>2553</v>
      </c>
      <c r="N1345" s="13" t="s">
        <v>2427</v>
      </c>
      <c r="O1345" s="59">
        <v>2.2493150684931509</v>
      </c>
      <c r="P1345" s="57" t="s">
        <v>2947</v>
      </c>
      <c r="Q1345" t="s">
        <v>2960</v>
      </c>
      <c r="R1345">
        <v>2</v>
      </c>
    </row>
    <row r="1346" spans="1:18" ht="19.149999999999999" customHeight="1" x14ac:dyDescent="0.25">
      <c r="A1346" s="10">
        <v>1345</v>
      </c>
      <c r="B1346" s="10" t="s">
        <v>1785</v>
      </c>
      <c r="C1346" s="10" t="s">
        <v>1786</v>
      </c>
      <c r="D1346" s="10" t="s">
        <v>1718</v>
      </c>
      <c r="E1346" s="10" t="s">
        <v>13</v>
      </c>
      <c r="F1346" s="10" t="s">
        <v>38</v>
      </c>
      <c r="G1346" s="11" t="s">
        <v>1787</v>
      </c>
      <c r="H1346" s="11">
        <v>41410</v>
      </c>
      <c r="I1346" s="50" t="s">
        <v>2929</v>
      </c>
      <c r="J1346" s="12" t="s">
        <v>588</v>
      </c>
      <c r="K1346" s="10" t="s">
        <v>49</v>
      </c>
      <c r="L1346" s="20" t="s">
        <v>2431</v>
      </c>
      <c r="M1346" s="62" t="s">
        <v>2965</v>
      </c>
      <c r="N1346" s="36" t="s">
        <v>2428</v>
      </c>
      <c r="O1346" s="59">
        <v>4.2027397260273975</v>
      </c>
      <c r="P1346" s="57" t="s">
        <v>2948</v>
      </c>
      <c r="Q1346" t="s">
        <v>2961</v>
      </c>
    </row>
    <row r="1347" spans="1:18" ht="19.149999999999999" customHeight="1" x14ac:dyDescent="0.25">
      <c r="A1347" s="10">
        <v>1346</v>
      </c>
      <c r="B1347" s="10" t="s">
        <v>1688</v>
      </c>
      <c r="C1347" s="10" t="s">
        <v>1689</v>
      </c>
      <c r="D1347" s="10" t="s">
        <v>1690</v>
      </c>
      <c r="E1347" s="10" t="s">
        <v>13</v>
      </c>
      <c r="F1347" s="10" t="s">
        <v>78</v>
      </c>
      <c r="G1347" s="11" t="s">
        <v>48</v>
      </c>
      <c r="H1347" s="11">
        <v>40689</v>
      </c>
      <c r="I1347" s="50" t="s">
        <v>2929</v>
      </c>
      <c r="J1347" s="12" t="s">
        <v>588</v>
      </c>
      <c r="K1347" s="10" t="s">
        <v>78</v>
      </c>
      <c r="L1347" s="15" t="s">
        <v>2606</v>
      </c>
      <c r="M1347" s="13" t="s">
        <v>2408</v>
      </c>
      <c r="N1347" s="36" t="s">
        <v>2428</v>
      </c>
      <c r="O1347" s="59">
        <v>6.1780821917808222</v>
      </c>
      <c r="P1347" s="57" t="s">
        <v>2948</v>
      </c>
      <c r="Q1347" t="s">
        <v>2968</v>
      </c>
    </row>
    <row r="1348" spans="1:18" ht="19.149999999999999" customHeight="1" x14ac:dyDescent="0.25">
      <c r="A1348" s="10">
        <v>1347</v>
      </c>
      <c r="B1348" s="10" t="s">
        <v>1688</v>
      </c>
      <c r="C1348" s="10" t="s">
        <v>1689</v>
      </c>
      <c r="D1348" s="10" t="s">
        <v>1690</v>
      </c>
      <c r="E1348" s="10" t="s">
        <v>13</v>
      </c>
      <c r="F1348" s="10" t="s">
        <v>78</v>
      </c>
      <c r="G1348" s="11" t="s">
        <v>48</v>
      </c>
      <c r="H1348" s="11">
        <v>40689</v>
      </c>
      <c r="I1348" s="50" t="s">
        <v>2929</v>
      </c>
      <c r="J1348" s="12" t="s">
        <v>21</v>
      </c>
      <c r="K1348" s="10" t="s">
        <v>78</v>
      </c>
      <c r="L1348" s="15" t="s">
        <v>2606</v>
      </c>
      <c r="M1348" s="13" t="s">
        <v>2408</v>
      </c>
      <c r="N1348" s="36" t="s">
        <v>2428</v>
      </c>
      <c r="O1348" s="59">
        <v>6.1780821917808222</v>
      </c>
      <c r="P1348" s="57" t="s">
        <v>2948</v>
      </c>
      <c r="Q1348" t="s">
        <v>2968</v>
      </c>
    </row>
    <row r="1349" spans="1:18" ht="19.149999999999999" customHeight="1" x14ac:dyDescent="0.25">
      <c r="A1349" s="10">
        <v>1348</v>
      </c>
      <c r="B1349" s="10" t="s">
        <v>1688</v>
      </c>
      <c r="C1349" s="10" t="s">
        <v>1689</v>
      </c>
      <c r="D1349" s="10" t="s">
        <v>1690</v>
      </c>
      <c r="E1349" s="10" t="s">
        <v>13</v>
      </c>
      <c r="F1349" s="10" t="s">
        <v>78</v>
      </c>
      <c r="G1349" s="11" t="s">
        <v>48</v>
      </c>
      <c r="H1349" s="11">
        <v>40689</v>
      </c>
      <c r="I1349" s="50" t="s">
        <v>2929</v>
      </c>
      <c r="J1349" s="12" t="s">
        <v>21</v>
      </c>
      <c r="K1349" s="10" t="s">
        <v>78</v>
      </c>
      <c r="L1349" s="15" t="s">
        <v>2606</v>
      </c>
      <c r="M1349" s="13" t="s">
        <v>2408</v>
      </c>
      <c r="N1349" s="36" t="s">
        <v>2428</v>
      </c>
      <c r="O1349" s="59">
        <v>6.1780821917808222</v>
      </c>
      <c r="P1349" s="57" t="s">
        <v>2948</v>
      </c>
      <c r="Q1349" t="s">
        <v>2968</v>
      </c>
    </row>
    <row r="1350" spans="1:18" ht="19.149999999999999" customHeight="1" x14ac:dyDescent="0.25">
      <c r="A1350" s="10">
        <v>1349</v>
      </c>
      <c r="B1350" s="10" t="s">
        <v>1688</v>
      </c>
      <c r="C1350" s="10" t="s">
        <v>1689</v>
      </c>
      <c r="D1350" s="10" t="s">
        <v>1690</v>
      </c>
      <c r="E1350" s="10" t="s">
        <v>13</v>
      </c>
      <c r="F1350" s="10" t="s">
        <v>78</v>
      </c>
      <c r="G1350" s="11" t="s">
        <v>48</v>
      </c>
      <c r="H1350" s="11">
        <v>40689</v>
      </c>
      <c r="I1350" s="50" t="s">
        <v>2929</v>
      </c>
      <c r="J1350" s="12" t="s">
        <v>21</v>
      </c>
      <c r="K1350" s="10" t="s">
        <v>78</v>
      </c>
      <c r="L1350" s="15" t="s">
        <v>2606</v>
      </c>
      <c r="M1350" s="13" t="s">
        <v>2408</v>
      </c>
      <c r="N1350" s="36" t="s">
        <v>2428</v>
      </c>
      <c r="O1350" s="59">
        <v>6.1780821917808222</v>
      </c>
      <c r="P1350" s="57" t="s">
        <v>2948</v>
      </c>
      <c r="Q1350" t="s">
        <v>2968</v>
      </c>
    </row>
    <row r="1351" spans="1:18" ht="19.149999999999999" customHeight="1" x14ac:dyDescent="0.25">
      <c r="A1351" s="10">
        <v>1350</v>
      </c>
      <c r="B1351" s="10" t="s">
        <v>1688</v>
      </c>
      <c r="C1351" s="10" t="s">
        <v>1689</v>
      </c>
      <c r="D1351" s="10" t="s">
        <v>1690</v>
      </c>
      <c r="E1351" s="10" t="s">
        <v>13</v>
      </c>
      <c r="F1351" s="10" t="s">
        <v>78</v>
      </c>
      <c r="G1351" s="11" t="s">
        <v>48</v>
      </c>
      <c r="H1351" s="11">
        <v>40689</v>
      </c>
      <c r="I1351" s="50" t="s">
        <v>2929</v>
      </c>
      <c r="J1351" s="12" t="s">
        <v>588</v>
      </c>
      <c r="K1351" s="10" t="s">
        <v>78</v>
      </c>
      <c r="L1351" s="15" t="s">
        <v>2606</v>
      </c>
      <c r="M1351" s="13" t="s">
        <v>2408</v>
      </c>
      <c r="N1351" s="36" t="s">
        <v>2428</v>
      </c>
      <c r="O1351" s="59">
        <v>6.1780821917808222</v>
      </c>
      <c r="P1351" s="57" t="s">
        <v>2948</v>
      </c>
      <c r="Q1351" t="s">
        <v>2968</v>
      </c>
    </row>
    <row r="1352" spans="1:18" ht="19.149999999999999" customHeight="1" x14ac:dyDescent="0.25">
      <c r="A1352" s="10">
        <v>1351</v>
      </c>
      <c r="B1352" s="10" t="s">
        <v>1688</v>
      </c>
      <c r="C1352" s="10" t="s">
        <v>1689</v>
      </c>
      <c r="D1352" s="10" t="s">
        <v>1690</v>
      </c>
      <c r="E1352" s="10" t="s">
        <v>13</v>
      </c>
      <c r="F1352" s="10" t="s">
        <v>78</v>
      </c>
      <c r="G1352" s="11" t="s">
        <v>48</v>
      </c>
      <c r="H1352" s="11">
        <v>40689</v>
      </c>
      <c r="I1352" s="50" t="s">
        <v>2929</v>
      </c>
      <c r="J1352" s="12" t="s">
        <v>588</v>
      </c>
      <c r="K1352" s="10" t="s">
        <v>78</v>
      </c>
      <c r="L1352" s="15" t="s">
        <v>2606</v>
      </c>
      <c r="M1352" s="13" t="s">
        <v>2408</v>
      </c>
      <c r="N1352" s="36" t="s">
        <v>2428</v>
      </c>
      <c r="O1352" s="59">
        <v>6.1780821917808222</v>
      </c>
      <c r="P1352" s="57" t="s">
        <v>2948</v>
      </c>
      <c r="Q1352" t="s">
        <v>2968</v>
      </c>
    </row>
    <row r="1353" spans="1:18" ht="19.149999999999999" customHeight="1" x14ac:dyDescent="0.25">
      <c r="A1353" s="10">
        <v>1352</v>
      </c>
      <c r="B1353" s="10" t="s">
        <v>1688</v>
      </c>
      <c r="C1353" s="10" t="s">
        <v>1689</v>
      </c>
      <c r="D1353" s="10" t="s">
        <v>1690</v>
      </c>
      <c r="E1353" s="10" t="s">
        <v>13</v>
      </c>
      <c r="F1353" s="10" t="s">
        <v>78</v>
      </c>
      <c r="G1353" s="11" t="s">
        <v>48</v>
      </c>
      <c r="H1353" s="11">
        <v>40689</v>
      </c>
      <c r="I1353" s="50" t="s">
        <v>2929</v>
      </c>
      <c r="J1353" s="12" t="s">
        <v>588</v>
      </c>
      <c r="K1353" s="10" t="s">
        <v>78</v>
      </c>
      <c r="L1353" s="15" t="s">
        <v>2606</v>
      </c>
      <c r="M1353" s="13" t="s">
        <v>2408</v>
      </c>
      <c r="N1353" s="36" t="s">
        <v>2428</v>
      </c>
      <c r="O1353" s="59">
        <v>6.1780821917808222</v>
      </c>
      <c r="P1353" s="57" t="s">
        <v>2948</v>
      </c>
      <c r="Q1353" t="s">
        <v>2968</v>
      </c>
    </row>
    <row r="1354" spans="1:18" ht="19.149999999999999" customHeight="1" x14ac:dyDescent="0.25">
      <c r="A1354" s="10">
        <v>1353</v>
      </c>
      <c r="B1354" s="10" t="s">
        <v>1688</v>
      </c>
      <c r="C1354" s="10" t="s">
        <v>1689</v>
      </c>
      <c r="D1354" s="10" t="s">
        <v>1690</v>
      </c>
      <c r="E1354" s="10" t="s">
        <v>13</v>
      </c>
      <c r="F1354" s="10" t="s">
        <v>78</v>
      </c>
      <c r="G1354" s="11" t="s">
        <v>48</v>
      </c>
      <c r="H1354" s="11">
        <v>40689</v>
      </c>
      <c r="I1354" s="50" t="s">
        <v>2929</v>
      </c>
      <c r="J1354" s="12" t="s">
        <v>588</v>
      </c>
      <c r="K1354" s="10" t="s">
        <v>78</v>
      </c>
      <c r="L1354" s="15" t="s">
        <v>2606</v>
      </c>
      <c r="M1354" s="13" t="s">
        <v>2408</v>
      </c>
      <c r="N1354" s="36" t="s">
        <v>2428</v>
      </c>
      <c r="O1354" s="59">
        <v>6.1780821917808222</v>
      </c>
      <c r="P1354" s="57" t="s">
        <v>2948</v>
      </c>
      <c r="Q1354" t="s">
        <v>2968</v>
      </c>
    </row>
    <row r="1355" spans="1:18" ht="19.149999999999999" customHeight="1" x14ac:dyDescent="0.25">
      <c r="A1355" s="10">
        <v>1354</v>
      </c>
      <c r="B1355" s="10" t="s">
        <v>1688</v>
      </c>
      <c r="C1355" s="10" t="s">
        <v>1689</v>
      </c>
      <c r="D1355" s="10" t="s">
        <v>1690</v>
      </c>
      <c r="E1355" s="10" t="s">
        <v>13</v>
      </c>
      <c r="F1355" s="10" t="s">
        <v>78</v>
      </c>
      <c r="G1355" s="11" t="s">
        <v>48</v>
      </c>
      <c r="H1355" s="11">
        <v>40689</v>
      </c>
      <c r="I1355" s="50" t="s">
        <v>2929</v>
      </c>
      <c r="J1355" s="12" t="s">
        <v>588</v>
      </c>
      <c r="K1355" s="10" t="s">
        <v>78</v>
      </c>
      <c r="L1355" s="15" t="s">
        <v>2606</v>
      </c>
      <c r="M1355" s="13" t="s">
        <v>2408</v>
      </c>
      <c r="N1355" s="36" t="s">
        <v>2428</v>
      </c>
      <c r="O1355" s="59">
        <v>6.1780821917808222</v>
      </c>
      <c r="P1355" s="57" t="s">
        <v>2948</v>
      </c>
      <c r="Q1355" t="s">
        <v>2968</v>
      </c>
    </row>
    <row r="1356" spans="1:18" ht="19.149999999999999" customHeight="1" x14ac:dyDescent="0.25">
      <c r="A1356" s="10">
        <v>1355</v>
      </c>
      <c r="B1356" s="10" t="s">
        <v>1688</v>
      </c>
      <c r="C1356" s="10" t="s">
        <v>1689</v>
      </c>
      <c r="D1356" s="10" t="s">
        <v>1690</v>
      </c>
      <c r="E1356" s="10" t="s">
        <v>13</v>
      </c>
      <c r="F1356" s="10" t="s">
        <v>78</v>
      </c>
      <c r="G1356" s="11" t="s">
        <v>48</v>
      </c>
      <c r="H1356" s="11">
        <v>40689</v>
      </c>
      <c r="I1356" s="50" t="s">
        <v>2929</v>
      </c>
      <c r="J1356" s="12" t="s">
        <v>588</v>
      </c>
      <c r="K1356" s="10" t="s">
        <v>78</v>
      </c>
      <c r="L1356" s="15" t="s">
        <v>2606</v>
      </c>
      <c r="M1356" s="13" t="s">
        <v>2408</v>
      </c>
      <c r="N1356" s="36" t="s">
        <v>2428</v>
      </c>
      <c r="O1356" s="59">
        <v>6.1780821917808222</v>
      </c>
      <c r="P1356" s="57" t="s">
        <v>2948</v>
      </c>
      <c r="Q1356" t="s">
        <v>2968</v>
      </c>
    </row>
    <row r="1357" spans="1:18" ht="19.149999999999999" customHeight="1" x14ac:dyDescent="0.25">
      <c r="A1357" s="10">
        <v>1356</v>
      </c>
      <c r="B1357" s="10" t="s">
        <v>1782</v>
      </c>
      <c r="C1357" s="10" t="s">
        <v>1788</v>
      </c>
      <c r="D1357" s="10" t="s">
        <v>1759</v>
      </c>
      <c r="E1357" s="10" t="s">
        <v>13</v>
      </c>
      <c r="F1357" s="10" t="s">
        <v>261</v>
      </c>
      <c r="G1357" s="11" t="s">
        <v>1789</v>
      </c>
      <c r="H1357" s="11">
        <v>41205</v>
      </c>
      <c r="I1357" s="50" t="s">
        <v>2929</v>
      </c>
      <c r="J1357" s="12" t="s">
        <v>588</v>
      </c>
      <c r="K1357" s="10" t="s">
        <v>261</v>
      </c>
      <c r="L1357" s="15" t="s">
        <v>1782</v>
      </c>
      <c r="M1357" s="28" t="s">
        <v>2555</v>
      </c>
      <c r="N1357" s="13" t="s">
        <v>2427</v>
      </c>
      <c r="O1357" s="59">
        <v>4.7643835616438359</v>
      </c>
      <c r="P1357" s="57" t="s">
        <v>2948</v>
      </c>
      <c r="Q1357" t="s">
        <v>2960</v>
      </c>
      <c r="R1357">
        <v>1</v>
      </c>
    </row>
    <row r="1358" spans="1:18" ht="19.149999999999999" customHeight="1" x14ac:dyDescent="0.25">
      <c r="A1358" s="10">
        <v>1357</v>
      </c>
      <c r="B1358" s="10" t="s">
        <v>1377</v>
      </c>
      <c r="C1358" s="10" t="s">
        <v>1708</v>
      </c>
      <c r="D1358" s="10" t="s">
        <v>1379</v>
      </c>
      <c r="E1358" s="10" t="s">
        <v>13</v>
      </c>
      <c r="F1358" s="10" t="s">
        <v>253</v>
      </c>
      <c r="G1358" s="11" t="s">
        <v>1420</v>
      </c>
      <c r="H1358" s="11">
        <v>37004</v>
      </c>
      <c r="I1358" s="50" t="s">
        <v>2929</v>
      </c>
      <c r="J1358" s="12" t="s">
        <v>588</v>
      </c>
      <c r="K1358" s="10" t="s">
        <v>253</v>
      </c>
      <c r="L1358" s="15" t="s">
        <v>1377</v>
      </c>
      <c r="M1358" s="36" t="s">
        <v>2553</v>
      </c>
      <c r="N1358" s="13" t="s">
        <v>2432</v>
      </c>
      <c r="O1358" s="59">
        <v>16.273972602739725</v>
      </c>
      <c r="P1358" s="57" t="s">
        <v>2949</v>
      </c>
      <c r="Q1358" t="s">
        <v>2960</v>
      </c>
      <c r="R1358">
        <v>2</v>
      </c>
    </row>
    <row r="1359" spans="1:18" ht="19.149999999999999" customHeight="1" x14ac:dyDescent="0.25">
      <c r="A1359" s="10">
        <v>1358</v>
      </c>
      <c r="B1359" s="10" t="s">
        <v>1790</v>
      </c>
      <c r="C1359" s="10" t="s">
        <v>1791</v>
      </c>
      <c r="D1359" s="10" t="s">
        <v>1792</v>
      </c>
      <c r="E1359" s="10" t="s">
        <v>13</v>
      </c>
      <c r="F1359" s="10" t="s">
        <v>22</v>
      </c>
      <c r="G1359" s="11" t="s">
        <v>1793</v>
      </c>
      <c r="H1359" s="11">
        <v>39304</v>
      </c>
      <c r="I1359" s="50" t="s">
        <v>2929</v>
      </c>
      <c r="J1359" s="12" t="s">
        <v>588</v>
      </c>
      <c r="K1359" s="22" t="s">
        <v>22</v>
      </c>
      <c r="L1359" s="34" t="str">
        <f>B1359</f>
        <v>辐射仪</v>
      </c>
      <c r="M1359" s="40" t="s">
        <v>2905</v>
      </c>
      <c r="N1359" s="13" t="s">
        <v>2427</v>
      </c>
      <c r="O1359" s="59">
        <v>9.9726027397260282</v>
      </c>
      <c r="P1359" s="57" t="s">
        <v>2949</v>
      </c>
      <c r="Q1359" t="s">
        <v>2961</v>
      </c>
    </row>
    <row r="1360" spans="1:18" ht="19.149999999999999" customHeight="1" x14ac:dyDescent="0.25">
      <c r="A1360" s="10">
        <v>1359</v>
      </c>
      <c r="B1360" s="10" t="s">
        <v>1493</v>
      </c>
      <c r="C1360" s="10" t="s">
        <v>1794</v>
      </c>
      <c r="D1360" s="10" t="s">
        <v>1379</v>
      </c>
      <c r="E1360" s="10" t="s">
        <v>13</v>
      </c>
      <c r="F1360" s="10" t="s">
        <v>223</v>
      </c>
      <c r="G1360" s="11" t="s">
        <v>1795</v>
      </c>
      <c r="H1360" s="11">
        <v>37125</v>
      </c>
      <c r="I1360" s="50" t="s">
        <v>2929</v>
      </c>
      <c r="J1360" s="12" t="s">
        <v>588</v>
      </c>
      <c r="K1360" s="10" t="s">
        <v>223</v>
      </c>
      <c r="L1360" s="37" t="s">
        <v>2622</v>
      </c>
      <c r="M1360" s="36" t="s">
        <v>2553</v>
      </c>
      <c r="N1360" s="13" t="s">
        <v>2432</v>
      </c>
      <c r="O1360" s="59">
        <v>15.942465753424658</v>
      </c>
      <c r="P1360" s="57" t="s">
        <v>2949</v>
      </c>
      <c r="Q1360" t="s">
        <v>2960</v>
      </c>
      <c r="R1360">
        <v>2</v>
      </c>
    </row>
    <row r="1361" spans="1:18" ht="19.149999999999999" customHeight="1" x14ac:dyDescent="0.25">
      <c r="A1361" s="10">
        <v>1360</v>
      </c>
      <c r="B1361" s="10" t="s">
        <v>1361</v>
      </c>
      <c r="C1361" s="10" t="s">
        <v>1772</v>
      </c>
      <c r="D1361" s="10" t="s">
        <v>1773</v>
      </c>
      <c r="E1361" s="10" t="s">
        <v>13</v>
      </c>
      <c r="F1361" s="10" t="s">
        <v>82</v>
      </c>
      <c r="G1361" s="11" t="s">
        <v>1796</v>
      </c>
      <c r="H1361" s="11">
        <v>42870</v>
      </c>
      <c r="I1361" s="47" t="s">
        <v>2928</v>
      </c>
      <c r="J1361" s="12" t="s">
        <v>183</v>
      </c>
      <c r="K1361" s="10" t="s">
        <v>82</v>
      </c>
      <c r="L1361" s="37" t="s">
        <v>2743</v>
      </c>
      <c r="M1361" s="36" t="s">
        <v>2408</v>
      </c>
      <c r="N1361" s="36" t="s">
        <v>2428</v>
      </c>
      <c r="O1361" s="59">
        <v>0.20273972602739726</v>
      </c>
      <c r="P1361" s="57" t="s">
        <v>2946</v>
      </c>
      <c r="Q1361" t="s">
        <v>2960</v>
      </c>
      <c r="R1361">
        <v>1</v>
      </c>
    </row>
    <row r="1362" spans="1:18" ht="19.149999999999999" customHeight="1" x14ac:dyDescent="0.25">
      <c r="A1362" s="10">
        <v>1361</v>
      </c>
      <c r="B1362" s="38" t="s">
        <v>2884</v>
      </c>
      <c r="C1362" s="10" t="s">
        <v>1797</v>
      </c>
      <c r="D1362" s="10" t="s">
        <v>1798</v>
      </c>
      <c r="E1362" s="10" t="s">
        <v>13</v>
      </c>
      <c r="F1362" s="10" t="s">
        <v>191</v>
      </c>
      <c r="G1362" s="11" t="s">
        <v>1799</v>
      </c>
      <c r="H1362" s="11">
        <v>42655</v>
      </c>
      <c r="I1362" s="47" t="s">
        <v>2928</v>
      </c>
      <c r="J1362" s="12" t="s">
        <v>1800</v>
      </c>
      <c r="K1362" s="10" t="s">
        <v>191</v>
      </c>
      <c r="L1362" s="37" t="s">
        <v>2885</v>
      </c>
      <c r="M1362" s="36" t="s">
        <v>2886</v>
      </c>
      <c r="N1362" s="36" t="s">
        <v>2428</v>
      </c>
      <c r="O1362" s="59">
        <v>0.79178082191780819</v>
      </c>
      <c r="P1362" s="57" t="s">
        <v>2946</v>
      </c>
      <c r="Q1362" t="s">
        <v>2960</v>
      </c>
      <c r="R1362">
        <v>2</v>
      </c>
    </row>
    <row r="1363" spans="1:18" ht="19.149999999999999" customHeight="1" x14ac:dyDescent="0.25">
      <c r="A1363" s="10">
        <v>1362</v>
      </c>
      <c r="B1363" s="10" t="s">
        <v>1361</v>
      </c>
      <c r="C1363" s="10" t="s">
        <v>1772</v>
      </c>
      <c r="D1363" s="10" t="s">
        <v>1773</v>
      </c>
      <c r="E1363" s="10" t="s">
        <v>13</v>
      </c>
      <c r="F1363" s="10" t="s">
        <v>268</v>
      </c>
      <c r="G1363" s="11" t="s">
        <v>117</v>
      </c>
      <c r="H1363" s="11">
        <v>42565</v>
      </c>
      <c r="I1363" s="50" t="s">
        <v>2929</v>
      </c>
      <c r="J1363" s="12" t="s">
        <v>21</v>
      </c>
      <c r="K1363" s="10" t="s">
        <v>268</v>
      </c>
      <c r="L1363" s="37" t="s">
        <v>2743</v>
      </c>
      <c r="M1363" s="36" t="s">
        <v>2408</v>
      </c>
      <c r="N1363" s="36" t="s">
        <v>2428</v>
      </c>
      <c r="O1363" s="59">
        <v>1.0383561643835617</v>
      </c>
      <c r="P1363" s="57" t="s">
        <v>2947</v>
      </c>
      <c r="Q1363" t="s">
        <v>2960</v>
      </c>
      <c r="R1363">
        <v>1</v>
      </c>
    </row>
    <row r="1364" spans="1:18" ht="19.149999999999999" customHeight="1" x14ac:dyDescent="0.25">
      <c r="A1364" s="10">
        <v>1363</v>
      </c>
      <c r="B1364" s="10" t="s">
        <v>1361</v>
      </c>
      <c r="C1364" s="10" t="s">
        <v>1772</v>
      </c>
      <c r="D1364" s="10" t="s">
        <v>1773</v>
      </c>
      <c r="E1364" s="10" t="s">
        <v>13</v>
      </c>
      <c r="F1364" s="10" t="s">
        <v>701</v>
      </c>
      <c r="G1364" s="11" t="s">
        <v>1631</v>
      </c>
      <c r="H1364" s="11">
        <v>41757</v>
      </c>
      <c r="I1364" s="50" t="s">
        <v>2929</v>
      </c>
      <c r="J1364" s="12" t="s">
        <v>588</v>
      </c>
      <c r="K1364" s="10" t="s">
        <v>701</v>
      </c>
      <c r="L1364" s="37" t="s">
        <v>2743</v>
      </c>
      <c r="M1364" s="36" t="s">
        <v>2408</v>
      </c>
      <c r="N1364" s="36" t="s">
        <v>2428</v>
      </c>
      <c r="O1364" s="59">
        <v>3.2520547945205478</v>
      </c>
      <c r="P1364" s="57" t="s">
        <v>2948</v>
      </c>
      <c r="Q1364" t="s">
        <v>2960</v>
      </c>
      <c r="R1364">
        <v>1</v>
      </c>
    </row>
    <row r="1365" spans="1:18" ht="19.149999999999999" customHeight="1" x14ac:dyDescent="0.25">
      <c r="A1365" s="10">
        <v>1364</v>
      </c>
      <c r="B1365" s="10" t="s">
        <v>1361</v>
      </c>
      <c r="C1365" s="10" t="s">
        <v>1772</v>
      </c>
      <c r="D1365" s="10" t="s">
        <v>1773</v>
      </c>
      <c r="E1365" s="10" t="s">
        <v>13</v>
      </c>
      <c r="F1365" s="10" t="s">
        <v>253</v>
      </c>
      <c r="G1365" s="11" t="s">
        <v>1801</v>
      </c>
      <c r="H1365" s="11">
        <v>41696</v>
      </c>
      <c r="I1365" s="50" t="s">
        <v>2929</v>
      </c>
      <c r="J1365" s="12" t="s">
        <v>21</v>
      </c>
      <c r="K1365" s="10" t="s">
        <v>253</v>
      </c>
      <c r="L1365" s="37" t="s">
        <v>2743</v>
      </c>
      <c r="M1365" s="36" t="s">
        <v>2408</v>
      </c>
      <c r="N1365" s="36" t="s">
        <v>2428</v>
      </c>
      <c r="O1365" s="59">
        <v>3.419178082191781</v>
      </c>
      <c r="P1365" s="57" t="s">
        <v>2948</v>
      </c>
      <c r="Q1365" t="s">
        <v>2960</v>
      </c>
      <c r="R1365">
        <v>1</v>
      </c>
    </row>
    <row r="1366" spans="1:18" ht="19.149999999999999" customHeight="1" x14ac:dyDescent="0.25">
      <c r="A1366" s="10">
        <v>1365</v>
      </c>
      <c r="B1366" s="10" t="s">
        <v>1591</v>
      </c>
      <c r="C1366" s="10" t="s">
        <v>1580</v>
      </c>
      <c r="D1366" s="10" t="s">
        <v>1592</v>
      </c>
      <c r="E1366" s="10" t="s">
        <v>13</v>
      </c>
      <c r="F1366" s="10" t="s">
        <v>78</v>
      </c>
      <c r="G1366" s="11" t="s">
        <v>1761</v>
      </c>
      <c r="H1366" s="11">
        <v>41619</v>
      </c>
      <c r="I1366" s="50" t="s">
        <v>2929</v>
      </c>
      <c r="J1366" s="12" t="s">
        <v>588</v>
      </c>
      <c r="K1366" s="10" t="s">
        <v>78</v>
      </c>
      <c r="L1366" s="15" t="s">
        <v>2590</v>
      </c>
      <c r="M1366" s="13" t="s">
        <v>2547</v>
      </c>
      <c r="N1366" s="13" t="s">
        <v>2427</v>
      </c>
      <c r="O1366" s="59">
        <v>3.6301369863013697</v>
      </c>
      <c r="P1366" s="57" t="s">
        <v>2948</v>
      </c>
      <c r="Q1366" t="s">
        <v>2960</v>
      </c>
      <c r="R1366">
        <v>1</v>
      </c>
    </row>
    <row r="1367" spans="1:18" ht="19.149999999999999" customHeight="1" x14ac:dyDescent="0.25">
      <c r="A1367" s="10">
        <v>1366</v>
      </c>
      <c r="B1367" s="10" t="s">
        <v>1361</v>
      </c>
      <c r="C1367" s="10" t="s">
        <v>1772</v>
      </c>
      <c r="D1367" s="10" t="s">
        <v>1773</v>
      </c>
      <c r="E1367" s="10" t="s">
        <v>13</v>
      </c>
      <c r="F1367" s="10" t="s">
        <v>292</v>
      </c>
      <c r="G1367" s="11" t="s">
        <v>1802</v>
      </c>
      <c r="H1367" s="11">
        <v>41558</v>
      </c>
      <c r="I1367" s="50" t="s">
        <v>2929</v>
      </c>
      <c r="J1367" s="12" t="s">
        <v>588</v>
      </c>
      <c r="K1367" s="10" t="s">
        <v>292</v>
      </c>
      <c r="L1367" s="37" t="s">
        <v>2743</v>
      </c>
      <c r="M1367" s="36" t="s">
        <v>2408</v>
      </c>
      <c r="N1367" s="36" t="s">
        <v>2428</v>
      </c>
      <c r="O1367" s="59">
        <v>3.7972602739726029</v>
      </c>
      <c r="P1367" s="57" t="s">
        <v>2948</v>
      </c>
      <c r="Q1367" t="s">
        <v>2960</v>
      </c>
      <c r="R1367">
        <v>1</v>
      </c>
    </row>
    <row r="1368" spans="1:18" ht="19.149999999999999" customHeight="1" x14ac:dyDescent="0.25">
      <c r="A1368" s="10">
        <v>1367</v>
      </c>
      <c r="B1368" s="10" t="s">
        <v>1125</v>
      </c>
      <c r="C1368" s="10" t="s">
        <v>1803</v>
      </c>
      <c r="D1368" s="10" t="s">
        <v>1804</v>
      </c>
      <c r="E1368" s="10" t="s">
        <v>13</v>
      </c>
      <c r="F1368" s="10" t="s">
        <v>96</v>
      </c>
      <c r="G1368" s="11" t="s">
        <v>488</v>
      </c>
      <c r="H1368" s="11">
        <v>40780</v>
      </c>
      <c r="I1368" s="50" t="s">
        <v>2929</v>
      </c>
      <c r="J1368" s="12" t="s">
        <v>588</v>
      </c>
      <c r="K1368" s="10" t="s">
        <v>96</v>
      </c>
      <c r="L1368" s="15" t="s">
        <v>2833</v>
      </c>
      <c r="M1368" s="36" t="s">
        <v>2408</v>
      </c>
      <c r="N1368" s="13" t="s">
        <v>2427</v>
      </c>
      <c r="O1368" s="59">
        <v>5.9287671232876713</v>
      </c>
      <c r="P1368" s="57" t="s">
        <v>2948</v>
      </c>
      <c r="Q1368" t="s">
        <v>2960</v>
      </c>
      <c r="R1368">
        <v>1</v>
      </c>
    </row>
    <row r="1369" spans="1:18" ht="19.149999999999999" customHeight="1" x14ac:dyDescent="0.25">
      <c r="A1369" s="10">
        <v>1368</v>
      </c>
      <c r="B1369" s="10" t="s">
        <v>1125</v>
      </c>
      <c r="C1369" s="10" t="s">
        <v>1803</v>
      </c>
      <c r="D1369" s="10" t="s">
        <v>1804</v>
      </c>
      <c r="E1369" s="10" t="s">
        <v>13</v>
      </c>
      <c r="F1369" s="10" t="s">
        <v>34</v>
      </c>
      <c r="G1369" s="11" t="s">
        <v>488</v>
      </c>
      <c r="H1369" s="11">
        <v>40780</v>
      </c>
      <c r="I1369" s="50" t="s">
        <v>2929</v>
      </c>
      <c r="J1369" s="12" t="s">
        <v>588</v>
      </c>
      <c r="K1369" s="10" t="s">
        <v>1447</v>
      </c>
      <c r="L1369" s="20" t="s">
        <v>2416</v>
      </c>
      <c r="M1369" s="19" t="s">
        <v>2408</v>
      </c>
      <c r="N1369" s="13" t="s">
        <v>2427</v>
      </c>
      <c r="O1369" s="59">
        <v>5.9287671232876713</v>
      </c>
      <c r="P1369" s="57" t="s">
        <v>2948</v>
      </c>
      <c r="Q1369" t="s">
        <v>2960</v>
      </c>
      <c r="R1369">
        <v>1</v>
      </c>
    </row>
    <row r="1370" spans="1:18" ht="19.149999999999999" customHeight="1" x14ac:dyDescent="0.25">
      <c r="A1370" s="10">
        <v>1369</v>
      </c>
      <c r="B1370" s="10" t="s">
        <v>1125</v>
      </c>
      <c r="C1370" s="10" t="s">
        <v>1803</v>
      </c>
      <c r="D1370" s="10" t="s">
        <v>1804</v>
      </c>
      <c r="E1370" s="10" t="s">
        <v>13</v>
      </c>
      <c r="F1370" s="10" t="s">
        <v>34</v>
      </c>
      <c r="G1370" s="11" t="s">
        <v>488</v>
      </c>
      <c r="H1370" s="11">
        <v>40780</v>
      </c>
      <c r="I1370" s="50" t="s">
        <v>2929</v>
      </c>
      <c r="J1370" s="12" t="s">
        <v>588</v>
      </c>
      <c r="K1370" s="10" t="s">
        <v>1447</v>
      </c>
      <c r="L1370" s="20" t="s">
        <v>2416</v>
      </c>
      <c r="M1370" s="19" t="s">
        <v>2408</v>
      </c>
      <c r="N1370" s="13" t="s">
        <v>2427</v>
      </c>
      <c r="O1370" s="59">
        <v>5.9287671232876713</v>
      </c>
      <c r="P1370" s="57" t="s">
        <v>2948</v>
      </c>
      <c r="Q1370" t="s">
        <v>2960</v>
      </c>
      <c r="R1370">
        <v>1</v>
      </c>
    </row>
    <row r="1371" spans="1:18" ht="19.149999999999999" customHeight="1" x14ac:dyDescent="0.25">
      <c r="A1371" s="10">
        <v>1370</v>
      </c>
      <c r="B1371" s="10" t="s">
        <v>1805</v>
      </c>
      <c r="C1371" s="10" t="s">
        <v>1806</v>
      </c>
      <c r="D1371" s="10" t="s">
        <v>1807</v>
      </c>
      <c r="E1371" s="10" t="s">
        <v>13</v>
      </c>
      <c r="F1371" s="10" t="s">
        <v>1808</v>
      </c>
      <c r="G1371" s="11" t="s">
        <v>1809</v>
      </c>
      <c r="H1371" s="11">
        <v>39091</v>
      </c>
      <c r="I1371" s="50" t="s">
        <v>2929</v>
      </c>
      <c r="J1371" s="12" t="s">
        <v>588</v>
      </c>
      <c r="K1371" s="10" t="s">
        <v>1808</v>
      </c>
      <c r="L1371" s="15" t="s">
        <v>2492</v>
      </c>
      <c r="M1371" s="13" t="s">
        <v>2408</v>
      </c>
      <c r="N1371" s="36" t="s">
        <v>2428</v>
      </c>
      <c r="O1371" s="59">
        <v>10.556164383561644</v>
      </c>
      <c r="P1371" s="57" t="s">
        <v>2949</v>
      </c>
      <c r="Q1371" t="s">
        <v>2968</v>
      </c>
    </row>
    <row r="1372" spans="1:18" ht="19.149999999999999" customHeight="1" x14ac:dyDescent="0.25">
      <c r="A1372" s="10">
        <v>1371</v>
      </c>
      <c r="B1372" s="10" t="s">
        <v>1810</v>
      </c>
      <c r="C1372" s="10" t="s">
        <v>1811</v>
      </c>
      <c r="D1372" s="10" t="s">
        <v>924</v>
      </c>
      <c r="E1372" s="10" t="s">
        <v>13</v>
      </c>
      <c r="F1372" s="10" t="s">
        <v>78</v>
      </c>
      <c r="G1372" s="11" t="s">
        <v>1812</v>
      </c>
      <c r="H1372" s="11">
        <v>41478</v>
      </c>
      <c r="I1372" s="50" t="s">
        <v>2929</v>
      </c>
      <c r="J1372" s="12" t="s">
        <v>588</v>
      </c>
      <c r="K1372" s="10" t="s">
        <v>78</v>
      </c>
      <c r="L1372" s="15" t="s">
        <v>2618</v>
      </c>
      <c r="M1372" s="13" t="s">
        <v>2408</v>
      </c>
      <c r="N1372" s="13" t="s">
        <v>2427</v>
      </c>
      <c r="O1372" s="59">
        <v>4.0164383561643833</v>
      </c>
      <c r="P1372" s="57" t="s">
        <v>2948</v>
      </c>
      <c r="Q1372" t="s">
        <v>2960</v>
      </c>
      <c r="R1372">
        <v>1</v>
      </c>
    </row>
    <row r="1373" spans="1:18" ht="19.149999999999999" customHeight="1" x14ac:dyDescent="0.25">
      <c r="A1373" s="10">
        <v>1372</v>
      </c>
      <c r="B1373" s="10" t="s">
        <v>1810</v>
      </c>
      <c r="C1373" s="10" t="s">
        <v>1811</v>
      </c>
      <c r="D1373" s="10" t="s">
        <v>924</v>
      </c>
      <c r="E1373" s="10" t="s">
        <v>13</v>
      </c>
      <c r="F1373" s="10" t="s">
        <v>78</v>
      </c>
      <c r="G1373" s="11" t="s">
        <v>1812</v>
      </c>
      <c r="H1373" s="11">
        <v>41478</v>
      </c>
      <c r="I1373" s="50" t="s">
        <v>2929</v>
      </c>
      <c r="J1373" s="12" t="s">
        <v>588</v>
      </c>
      <c r="K1373" s="10" t="s">
        <v>78</v>
      </c>
      <c r="L1373" s="15" t="s">
        <v>2618</v>
      </c>
      <c r="M1373" s="13" t="s">
        <v>2408</v>
      </c>
      <c r="N1373" s="13" t="s">
        <v>2427</v>
      </c>
      <c r="O1373" s="59">
        <v>4.0164383561643833</v>
      </c>
      <c r="P1373" s="57" t="s">
        <v>2948</v>
      </c>
      <c r="Q1373" t="s">
        <v>2960</v>
      </c>
      <c r="R1373">
        <v>1</v>
      </c>
    </row>
    <row r="1374" spans="1:18" ht="19.149999999999999" customHeight="1" x14ac:dyDescent="0.25">
      <c r="A1374" s="10">
        <v>1373</v>
      </c>
      <c r="B1374" s="10" t="s">
        <v>1688</v>
      </c>
      <c r="C1374" s="10" t="s">
        <v>1689</v>
      </c>
      <c r="D1374" s="10" t="s">
        <v>1690</v>
      </c>
      <c r="E1374" s="10" t="s">
        <v>13</v>
      </c>
      <c r="F1374" s="10" t="s">
        <v>78</v>
      </c>
      <c r="G1374" s="11" t="s">
        <v>1691</v>
      </c>
      <c r="H1374" s="11">
        <v>41037</v>
      </c>
      <c r="I1374" s="50" t="s">
        <v>2929</v>
      </c>
      <c r="J1374" s="12" t="s">
        <v>588</v>
      </c>
      <c r="K1374" s="10" t="s">
        <v>78</v>
      </c>
      <c r="L1374" s="15" t="s">
        <v>2606</v>
      </c>
      <c r="M1374" s="13" t="s">
        <v>2408</v>
      </c>
      <c r="N1374" s="36" t="s">
        <v>2428</v>
      </c>
      <c r="O1374" s="59">
        <v>5.2246575342465755</v>
      </c>
      <c r="P1374" s="57" t="s">
        <v>2948</v>
      </c>
      <c r="Q1374" t="s">
        <v>2968</v>
      </c>
    </row>
    <row r="1375" spans="1:18" ht="19.149999999999999" customHeight="1" x14ac:dyDescent="0.25">
      <c r="A1375" s="10">
        <v>1374</v>
      </c>
      <c r="B1375" s="10" t="s">
        <v>1813</v>
      </c>
      <c r="C1375" s="10" t="s">
        <v>1814</v>
      </c>
      <c r="D1375" s="10" t="s">
        <v>1815</v>
      </c>
      <c r="E1375" s="10" t="s">
        <v>13</v>
      </c>
      <c r="F1375" s="10" t="s">
        <v>78</v>
      </c>
      <c r="G1375" s="11" t="s">
        <v>1816</v>
      </c>
      <c r="H1375" s="11">
        <v>42890</v>
      </c>
      <c r="I1375" s="47" t="s">
        <v>2928</v>
      </c>
      <c r="J1375" s="12" t="s">
        <v>1817</v>
      </c>
      <c r="K1375" s="10" t="s">
        <v>78</v>
      </c>
      <c r="L1375" s="15" t="s">
        <v>2608</v>
      </c>
      <c r="M1375" s="13" t="s">
        <v>2419</v>
      </c>
      <c r="N1375" s="13" t="s">
        <v>2427</v>
      </c>
      <c r="O1375" s="59">
        <v>0.14794520547945206</v>
      </c>
      <c r="P1375" s="57" t="s">
        <v>2946</v>
      </c>
      <c r="Q1375" t="s">
        <v>2960</v>
      </c>
      <c r="R1375">
        <v>2</v>
      </c>
    </row>
    <row r="1376" spans="1:18" ht="19.149999999999999" customHeight="1" x14ac:dyDescent="0.25">
      <c r="A1376" s="10">
        <v>1375</v>
      </c>
      <c r="B1376" s="10" t="s">
        <v>1688</v>
      </c>
      <c r="C1376" s="10" t="s">
        <v>1689</v>
      </c>
      <c r="D1376" s="10" t="s">
        <v>1690</v>
      </c>
      <c r="E1376" s="10" t="s">
        <v>13</v>
      </c>
      <c r="F1376" s="10" t="s">
        <v>78</v>
      </c>
      <c r="G1376" s="11" t="s">
        <v>1818</v>
      </c>
      <c r="H1376" s="11">
        <v>42612</v>
      </c>
      <c r="I1376" s="47" t="s">
        <v>2928</v>
      </c>
      <c r="J1376" s="12" t="s">
        <v>1472</v>
      </c>
      <c r="K1376" s="10" t="s">
        <v>276</v>
      </c>
      <c r="L1376" s="15" t="s">
        <v>2606</v>
      </c>
      <c r="M1376" s="13" t="s">
        <v>2408</v>
      </c>
      <c r="N1376" s="36" t="s">
        <v>2428</v>
      </c>
      <c r="O1376" s="59">
        <v>0.90958904109589045</v>
      </c>
      <c r="P1376" s="57" t="s">
        <v>2946</v>
      </c>
      <c r="Q1376" t="s">
        <v>2968</v>
      </c>
    </row>
    <row r="1377" spans="1:18" ht="19.149999999999999" customHeight="1" x14ac:dyDescent="0.25">
      <c r="A1377" s="10">
        <v>1376</v>
      </c>
      <c r="B1377" s="10" t="s">
        <v>1688</v>
      </c>
      <c r="C1377" s="10" t="s">
        <v>1689</v>
      </c>
      <c r="D1377" s="10" t="s">
        <v>1690</v>
      </c>
      <c r="E1377" s="10" t="s">
        <v>13</v>
      </c>
      <c r="F1377" s="10" t="s">
        <v>78</v>
      </c>
      <c r="G1377" s="11" t="s">
        <v>1818</v>
      </c>
      <c r="H1377" s="11">
        <v>42612</v>
      </c>
      <c r="I1377" s="47" t="s">
        <v>2928</v>
      </c>
      <c r="J1377" s="12" t="s">
        <v>1472</v>
      </c>
      <c r="K1377" s="10" t="s">
        <v>276</v>
      </c>
      <c r="L1377" s="15" t="s">
        <v>2606</v>
      </c>
      <c r="M1377" s="13" t="s">
        <v>2408</v>
      </c>
      <c r="N1377" s="36" t="s">
        <v>2428</v>
      </c>
      <c r="O1377" s="59">
        <v>0.90958904109589045</v>
      </c>
      <c r="P1377" s="57" t="s">
        <v>2946</v>
      </c>
      <c r="Q1377" t="s">
        <v>2968</v>
      </c>
    </row>
    <row r="1378" spans="1:18" ht="19.149999999999999" customHeight="1" x14ac:dyDescent="0.25">
      <c r="A1378" s="10">
        <v>1377</v>
      </c>
      <c r="B1378" s="10" t="s">
        <v>1688</v>
      </c>
      <c r="C1378" s="10" t="s">
        <v>1689</v>
      </c>
      <c r="D1378" s="10" t="s">
        <v>1690</v>
      </c>
      <c r="E1378" s="10" t="s">
        <v>13</v>
      </c>
      <c r="F1378" s="10" t="s">
        <v>78</v>
      </c>
      <c r="G1378" s="11" t="s">
        <v>1818</v>
      </c>
      <c r="H1378" s="11">
        <v>42612</v>
      </c>
      <c r="I1378" s="47" t="s">
        <v>2928</v>
      </c>
      <c r="J1378" s="12" t="s">
        <v>1472</v>
      </c>
      <c r="K1378" s="10" t="s">
        <v>276</v>
      </c>
      <c r="L1378" s="15" t="s">
        <v>2606</v>
      </c>
      <c r="M1378" s="13" t="s">
        <v>2408</v>
      </c>
      <c r="N1378" s="36" t="s">
        <v>2428</v>
      </c>
      <c r="O1378" s="59">
        <v>0.90958904109589045</v>
      </c>
      <c r="P1378" s="57" t="s">
        <v>2946</v>
      </c>
      <c r="Q1378" t="s">
        <v>2968</v>
      </c>
    </row>
    <row r="1379" spans="1:18" ht="19.149999999999999" customHeight="1" x14ac:dyDescent="0.25">
      <c r="A1379" s="10">
        <v>1378</v>
      </c>
      <c r="B1379" s="10" t="s">
        <v>1688</v>
      </c>
      <c r="C1379" s="10" t="s">
        <v>1689</v>
      </c>
      <c r="D1379" s="10" t="s">
        <v>1690</v>
      </c>
      <c r="E1379" s="10" t="s">
        <v>13</v>
      </c>
      <c r="F1379" s="10" t="s">
        <v>78</v>
      </c>
      <c r="G1379" s="11" t="s">
        <v>1818</v>
      </c>
      <c r="H1379" s="11">
        <v>42612</v>
      </c>
      <c r="I1379" s="47" t="s">
        <v>2928</v>
      </c>
      <c r="J1379" s="12" t="s">
        <v>1472</v>
      </c>
      <c r="K1379" s="10" t="s">
        <v>276</v>
      </c>
      <c r="L1379" s="15" t="s">
        <v>2606</v>
      </c>
      <c r="M1379" s="13" t="s">
        <v>2408</v>
      </c>
      <c r="N1379" s="36" t="s">
        <v>2428</v>
      </c>
      <c r="O1379" s="59">
        <v>0.90958904109589045</v>
      </c>
      <c r="P1379" s="57" t="s">
        <v>2946</v>
      </c>
      <c r="Q1379" t="s">
        <v>2968</v>
      </c>
    </row>
    <row r="1380" spans="1:18" ht="19.149999999999999" customHeight="1" x14ac:dyDescent="0.25">
      <c r="A1380" s="10">
        <v>1379</v>
      </c>
      <c r="B1380" s="10" t="s">
        <v>1217</v>
      </c>
      <c r="C1380" s="10" t="s">
        <v>1819</v>
      </c>
      <c r="D1380" s="10" t="s">
        <v>1043</v>
      </c>
      <c r="E1380" s="10" t="s">
        <v>13</v>
      </c>
      <c r="F1380" s="10" t="s">
        <v>34</v>
      </c>
      <c r="G1380" s="11" t="s">
        <v>1820</v>
      </c>
      <c r="H1380" s="11">
        <v>41053</v>
      </c>
      <c r="I1380" s="50" t="s">
        <v>2929</v>
      </c>
      <c r="J1380" s="12" t="s">
        <v>588</v>
      </c>
      <c r="K1380" s="10" t="s">
        <v>258</v>
      </c>
      <c r="L1380" s="15" t="s">
        <v>2417</v>
      </c>
      <c r="M1380" s="13" t="s">
        <v>2408</v>
      </c>
      <c r="N1380" s="13" t="s">
        <v>2427</v>
      </c>
      <c r="O1380" s="59">
        <v>5.1808219178082195</v>
      </c>
      <c r="P1380" s="57" t="s">
        <v>2948</v>
      </c>
      <c r="Q1380" t="s">
        <v>2960</v>
      </c>
      <c r="R1380">
        <v>1</v>
      </c>
    </row>
    <row r="1381" spans="1:18" ht="19.149999999999999" customHeight="1" x14ac:dyDescent="0.25">
      <c r="A1381" s="10">
        <v>1380</v>
      </c>
      <c r="B1381" s="10" t="s">
        <v>1217</v>
      </c>
      <c r="C1381" s="10" t="s">
        <v>1819</v>
      </c>
      <c r="D1381" s="10" t="s">
        <v>1043</v>
      </c>
      <c r="E1381" s="10" t="s">
        <v>13</v>
      </c>
      <c r="F1381" s="10" t="s">
        <v>34</v>
      </c>
      <c r="G1381" s="11" t="s">
        <v>1820</v>
      </c>
      <c r="H1381" s="11">
        <v>41053</v>
      </c>
      <c r="I1381" s="50" t="s">
        <v>2929</v>
      </c>
      <c r="J1381" s="12" t="s">
        <v>588</v>
      </c>
      <c r="K1381" s="10" t="s">
        <v>803</v>
      </c>
      <c r="L1381" s="37" t="s">
        <v>2417</v>
      </c>
      <c r="M1381" s="36" t="s">
        <v>2408</v>
      </c>
      <c r="N1381" s="13" t="s">
        <v>2427</v>
      </c>
      <c r="O1381" s="59">
        <v>5.1808219178082195</v>
      </c>
      <c r="P1381" s="57" t="s">
        <v>2948</v>
      </c>
      <c r="Q1381" t="s">
        <v>2960</v>
      </c>
      <c r="R1381">
        <v>1</v>
      </c>
    </row>
    <row r="1382" spans="1:18" ht="19.149999999999999" customHeight="1" x14ac:dyDescent="0.25">
      <c r="A1382" s="10">
        <v>1381</v>
      </c>
      <c r="B1382" s="10" t="s">
        <v>1821</v>
      </c>
      <c r="C1382" s="10" t="s">
        <v>1492</v>
      </c>
      <c r="D1382" s="10" t="s">
        <v>1379</v>
      </c>
      <c r="E1382" s="10" t="s">
        <v>13</v>
      </c>
      <c r="F1382" s="10" t="s">
        <v>253</v>
      </c>
      <c r="G1382" s="11" t="s">
        <v>1822</v>
      </c>
      <c r="H1382" s="11">
        <v>39249</v>
      </c>
      <c r="I1382" s="50" t="s">
        <v>2929</v>
      </c>
      <c r="J1382" s="12" t="s">
        <v>588</v>
      </c>
      <c r="K1382" s="10" t="s">
        <v>253</v>
      </c>
      <c r="L1382" s="15" t="s">
        <v>2807</v>
      </c>
      <c r="M1382" s="13" t="s">
        <v>2479</v>
      </c>
      <c r="N1382" s="13" t="s">
        <v>2427</v>
      </c>
      <c r="O1382" s="59">
        <v>10.123287671232877</v>
      </c>
      <c r="P1382" s="57" t="s">
        <v>2949</v>
      </c>
      <c r="Q1382" t="s">
        <v>2960</v>
      </c>
      <c r="R1382">
        <v>2</v>
      </c>
    </row>
    <row r="1383" spans="1:18" ht="19.149999999999999" customHeight="1" x14ac:dyDescent="0.25">
      <c r="A1383" s="10">
        <v>1559</v>
      </c>
      <c r="B1383" s="10" t="s">
        <v>1823</v>
      </c>
      <c r="C1383" s="10" t="s">
        <v>1824</v>
      </c>
      <c r="D1383" s="10" t="s">
        <v>1825</v>
      </c>
      <c r="E1383" s="10" t="s">
        <v>13</v>
      </c>
      <c r="F1383" s="10" t="s">
        <v>589</v>
      </c>
      <c r="G1383" s="11" t="s">
        <v>1796</v>
      </c>
      <c r="H1383" s="11">
        <v>42872</v>
      </c>
      <c r="I1383" s="47" t="s">
        <v>2928</v>
      </c>
      <c r="J1383" s="12" t="s">
        <v>1826</v>
      </c>
      <c r="K1383" s="22" t="s">
        <v>589</v>
      </c>
      <c r="L1383" s="34" t="s">
        <v>1823</v>
      </c>
      <c r="M1383" s="36" t="s">
        <v>2553</v>
      </c>
      <c r="N1383" s="13" t="s">
        <v>2427</v>
      </c>
      <c r="O1383" s="59">
        <v>0.19726027397260273</v>
      </c>
      <c r="P1383" s="57" t="s">
        <v>2946</v>
      </c>
      <c r="Q1383" t="s">
        <v>2960</v>
      </c>
      <c r="R1383">
        <v>2</v>
      </c>
    </row>
    <row r="1384" spans="1:18" ht="19.149999999999999" customHeight="1" x14ac:dyDescent="0.25">
      <c r="A1384" s="10">
        <v>1560</v>
      </c>
      <c r="B1384" s="10" t="s">
        <v>1823</v>
      </c>
      <c r="C1384" s="10" t="s">
        <v>1824</v>
      </c>
      <c r="D1384" s="10" t="s">
        <v>1825</v>
      </c>
      <c r="E1384" s="10" t="s">
        <v>13</v>
      </c>
      <c r="F1384" s="10" t="s">
        <v>589</v>
      </c>
      <c r="G1384" s="11" t="s">
        <v>1796</v>
      </c>
      <c r="H1384" s="11">
        <v>42872</v>
      </c>
      <c r="I1384" s="47" t="s">
        <v>2928</v>
      </c>
      <c r="J1384" s="12" t="s">
        <v>1826</v>
      </c>
      <c r="K1384" s="10" t="s">
        <v>589</v>
      </c>
      <c r="L1384" s="34" t="s">
        <v>1823</v>
      </c>
      <c r="M1384" s="36" t="s">
        <v>2553</v>
      </c>
      <c r="N1384" s="13" t="s">
        <v>2427</v>
      </c>
      <c r="O1384" s="59">
        <v>0.19726027397260273</v>
      </c>
      <c r="P1384" s="57" t="s">
        <v>2946</v>
      </c>
      <c r="Q1384" t="s">
        <v>2960</v>
      </c>
      <c r="R1384">
        <v>2</v>
      </c>
    </row>
    <row r="1385" spans="1:18" ht="19.149999999999999" customHeight="1" x14ac:dyDescent="0.25">
      <c r="A1385" s="10">
        <v>1561</v>
      </c>
      <c r="B1385" s="10" t="s">
        <v>1823</v>
      </c>
      <c r="C1385" s="10" t="s">
        <v>1824</v>
      </c>
      <c r="D1385" s="10" t="s">
        <v>1825</v>
      </c>
      <c r="E1385" s="10" t="s">
        <v>13</v>
      </c>
      <c r="F1385" s="10" t="s">
        <v>589</v>
      </c>
      <c r="G1385" s="11" t="s">
        <v>1796</v>
      </c>
      <c r="H1385" s="11">
        <v>42872</v>
      </c>
      <c r="I1385" s="47" t="s">
        <v>2928</v>
      </c>
      <c r="J1385" s="12" t="s">
        <v>1826</v>
      </c>
      <c r="K1385" s="10" t="s">
        <v>589</v>
      </c>
      <c r="L1385" s="34" t="s">
        <v>1823</v>
      </c>
      <c r="M1385" s="36" t="s">
        <v>2553</v>
      </c>
      <c r="N1385" s="13" t="s">
        <v>2427</v>
      </c>
      <c r="O1385" s="59">
        <v>0.19726027397260273</v>
      </c>
      <c r="P1385" s="57" t="s">
        <v>2946</v>
      </c>
      <c r="Q1385" t="s">
        <v>2960</v>
      </c>
      <c r="R1385">
        <v>2</v>
      </c>
    </row>
    <row r="1386" spans="1:18" ht="19.149999999999999" customHeight="1" x14ac:dyDescent="0.25">
      <c r="A1386" s="10">
        <v>1385</v>
      </c>
      <c r="B1386" s="10" t="s">
        <v>1217</v>
      </c>
      <c r="C1386" s="10" t="s">
        <v>1819</v>
      </c>
      <c r="D1386" s="10" t="s">
        <v>1043</v>
      </c>
      <c r="E1386" s="10" t="s">
        <v>13</v>
      </c>
      <c r="F1386" s="10" t="s">
        <v>461</v>
      </c>
      <c r="G1386" s="11" t="s">
        <v>1730</v>
      </c>
      <c r="H1386" s="11">
        <v>41352</v>
      </c>
      <c r="I1386" s="50" t="s">
        <v>2929</v>
      </c>
      <c r="J1386" s="12" t="s">
        <v>588</v>
      </c>
      <c r="K1386" s="10" t="s">
        <v>461</v>
      </c>
      <c r="L1386" s="20" t="s">
        <v>2417</v>
      </c>
      <c r="M1386" s="19" t="s">
        <v>2408</v>
      </c>
      <c r="N1386" s="13" t="s">
        <v>2427</v>
      </c>
      <c r="O1386" s="59">
        <v>4.3616438356164382</v>
      </c>
      <c r="P1386" s="57" t="s">
        <v>2948</v>
      </c>
      <c r="Q1386" t="s">
        <v>2960</v>
      </c>
      <c r="R1386">
        <v>1</v>
      </c>
    </row>
    <row r="1387" spans="1:18" ht="19.149999999999999" customHeight="1" x14ac:dyDescent="0.25">
      <c r="A1387" s="10">
        <v>1386</v>
      </c>
      <c r="B1387" s="10" t="s">
        <v>1827</v>
      </c>
      <c r="C1387" s="10" t="s">
        <v>1828</v>
      </c>
      <c r="D1387" s="10" t="s">
        <v>1829</v>
      </c>
      <c r="E1387" s="10" t="s">
        <v>13</v>
      </c>
      <c r="F1387" s="10" t="s">
        <v>14</v>
      </c>
      <c r="G1387" s="11" t="s">
        <v>348</v>
      </c>
      <c r="H1387" s="11">
        <v>40889</v>
      </c>
      <c r="I1387" s="50" t="s">
        <v>2929</v>
      </c>
      <c r="J1387" s="12" t="s">
        <v>588</v>
      </c>
      <c r="K1387" s="10" t="s">
        <v>14</v>
      </c>
      <c r="L1387" s="15" t="s">
        <v>2484</v>
      </c>
      <c r="M1387" s="40" t="s">
        <v>2905</v>
      </c>
      <c r="N1387" s="36" t="s">
        <v>2428</v>
      </c>
      <c r="O1387" s="59">
        <v>5.6301369863013697</v>
      </c>
      <c r="P1387" s="57" t="s">
        <v>2948</v>
      </c>
      <c r="Q1387" t="s">
        <v>2961</v>
      </c>
    </row>
    <row r="1388" spans="1:18" ht="19.149999999999999" customHeight="1" x14ac:dyDescent="0.25">
      <c r="A1388" s="10">
        <v>1387</v>
      </c>
      <c r="B1388" s="10" t="s">
        <v>1827</v>
      </c>
      <c r="C1388" s="10" t="s">
        <v>1828</v>
      </c>
      <c r="D1388" s="10" t="s">
        <v>1829</v>
      </c>
      <c r="E1388" s="10" t="s">
        <v>13</v>
      </c>
      <c r="F1388" s="10" t="s">
        <v>14</v>
      </c>
      <c r="G1388" s="11" t="s">
        <v>348</v>
      </c>
      <c r="H1388" s="11">
        <v>40889</v>
      </c>
      <c r="I1388" s="50" t="s">
        <v>2929</v>
      </c>
      <c r="J1388" s="12" t="s">
        <v>588</v>
      </c>
      <c r="K1388" s="10" t="s">
        <v>14</v>
      </c>
      <c r="L1388" s="15" t="s">
        <v>2484</v>
      </c>
      <c r="M1388" s="40" t="s">
        <v>2905</v>
      </c>
      <c r="N1388" s="36" t="s">
        <v>2428</v>
      </c>
      <c r="O1388" s="59">
        <v>5.6301369863013697</v>
      </c>
      <c r="P1388" s="57" t="s">
        <v>2948</v>
      </c>
      <c r="Q1388" t="s">
        <v>2961</v>
      </c>
    </row>
    <row r="1389" spans="1:18" ht="19.149999999999999" customHeight="1" x14ac:dyDescent="0.25">
      <c r="A1389" s="10">
        <v>1388</v>
      </c>
      <c r="B1389" s="10" t="s">
        <v>1827</v>
      </c>
      <c r="C1389" s="10" t="s">
        <v>1828</v>
      </c>
      <c r="D1389" s="10" t="s">
        <v>1829</v>
      </c>
      <c r="E1389" s="10" t="s">
        <v>13</v>
      </c>
      <c r="F1389" s="10" t="s">
        <v>14</v>
      </c>
      <c r="G1389" s="11" t="s">
        <v>348</v>
      </c>
      <c r="H1389" s="11">
        <v>40889</v>
      </c>
      <c r="I1389" s="50" t="s">
        <v>2929</v>
      </c>
      <c r="J1389" s="12" t="s">
        <v>588</v>
      </c>
      <c r="K1389" s="10" t="s">
        <v>14</v>
      </c>
      <c r="L1389" s="15" t="s">
        <v>2484</v>
      </c>
      <c r="M1389" s="40" t="s">
        <v>2905</v>
      </c>
      <c r="N1389" s="36" t="s">
        <v>2428</v>
      </c>
      <c r="O1389" s="59">
        <v>5.6301369863013697</v>
      </c>
      <c r="P1389" s="57" t="s">
        <v>2948</v>
      </c>
      <c r="Q1389" t="s">
        <v>2961</v>
      </c>
    </row>
    <row r="1390" spans="1:18" ht="19.149999999999999" customHeight="1" x14ac:dyDescent="0.25">
      <c r="A1390" s="10">
        <v>1389</v>
      </c>
      <c r="B1390" s="10" t="s">
        <v>1827</v>
      </c>
      <c r="C1390" s="10" t="s">
        <v>1828</v>
      </c>
      <c r="D1390" s="10" t="s">
        <v>1829</v>
      </c>
      <c r="E1390" s="10" t="s">
        <v>13</v>
      </c>
      <c r="F1390" s="10" t="s">
        <v>14</v>
      </c>
      <c r="G1390" s="11" t="s">
        <v>348</v>
      </c>
      <c r="H1390" s="11">
        <v>40889</v>
      </c>
      <c r="I1390" s="50" t="s">
        <v>2929</v>
      </c>
      <c r="J1390" s="12" t="s">
        <v>588</v>
      </c>
      <c r="K1390" s="10" t="s">
        <v>14</v>
      </c>
      <c r="L1390" s="15" t="s">
        <v>2484</v>
      </c>
      <c r="M1390" s="40" t="s">
        <v>2905</v>
      </c>
      <c r="N1390" s="36" t="s">
        <v>2428</v>
      </c>
      <c r="O1390" s="59">
        <v>5.6301369863013697</v>
      </c>
      <c r="P1390" s="57" t="s">
        <v>2948</v>
      </c>
      <c r="Q1390" t="s">
        <v>2961</v>
      </c>
    </row>
    <row r="1391" spans="1:18" ht="19.149999999999999" customHeight="1" x14ac:dyDescent="0.25">
      <c r="A1391" s="10">
        <v>1390</v>
      </c>
      <c r="B1391" s="10" t="s">
        <v>1785</v>
      </c>
      <c r="C1391" s="10" t="s">
        <v>278</v>
      </c>
      <c r="D1391" s="10" t="s">
        <v>1830</v>
      </c>
      <c r="E1391" s="10" t="s">
        <v>13</v>
      </c>
      <c r="F1391" s="10" t="s">
        <v>38</v>
      </c>
      <c r="G1391" s="11" t="s">
        <v>1831</v>
      </c>
      <c r="H1391" s="11">
        <v>40102</v>
      </c>
      <c r="I1391" s="50" t="s">
        <v>2929</v>
      </c>
      <c r="J1391" s="12" t="s">
        <v>588</v>
      </c>
      <c r="K1391" s="10" t="s">
        <v>49</v>
      </c>
      <c r="L1391" s="20" t="s">
        <v>2431</v>
      </c>
      <c r="M1391" s="13" t="s">
        <v>2965</v>
      </c>
      <c r="N1391" s="36" t="s">
        <v>2428</v>
      </c>
      <c r="O1391" s="59">
        <v>7.7863013698630139</v>
      </c>
      <c r="P1391" s="57" t="s">
        <v>2948</v>
      </c>
      <c r="Q1391" t="s">
        <v>2961</v>
      </c>
    </row>
    <row r="1392" spans="1:18" ht="19.149999999999999" customHeight="1" x14ac:dyDescent="0.25">
      <c r="A1392" s="10">
        <v>1391</v>
      </c>
      <c r="B1392" s="10" t="s">
        <v>1785</v>
      </c>
      <c r="C1392" s="10" t="s">
        <v>278</v>
      </c>
      <c r="D1392" s="10" t="s">
        <v>1830</v>
      </c>
      <c r="E1392" s="10" t="s">
        <v>13</v>
      </c>
      <c r="F1392" s="10" t="s">
        <v>38</v>
      </c>
      <c r="G1392" s="11" t="s">
        <v>1831</v>
      </c>
      <c r="H1392" s="11">
        <v>40102</v>
      </c>
      <c r="I1392" s="50" t="s">
        <v>2929</v>
      </c>
      <c r="J1392" s="12" t="s">
        <v>588</v>
      </c>
      <c r="K1392" s="10" t="s">
        <v>49</v>
      </c>
      <c r="L1392" s="20" t="s">
        <v>2431</v>
      </c>
      <c r="M1392" s="62" t="s">
        <v>2965</v>
      </c>
      <c r="N1392" s="36" t="s">
        <v>2428</v>
      </c>
      <c r="O1392" s="59">
        <v>7.7863013698630139</v>
      </c>
      <c r="P1392" s="57" t="s">
        <v>2948</v>
      </c>
      <c r="Q1392" t="s">
        <v>2961</v>
      </c>
    </row>
    <row r="1393" spans="1:18" ht="19.149999999999999" customHeight="1" x14ac:dyDescent="0.25">
      <c r="A1393" s="10">
        <v>1392</v>
      </c>
      <c r="B1393" s="10" t="s">
        <v>1785</v>
      </c>
      <c r="C1393" s="10" t="s">
        <v>278</v>
      </c>
      <c r="D1393" s="10" t="s">
        <v>1830</v>
      </c>
      <c r="E1393" s="10" t="s">
        <v>13</v>
      </c>
      <c r="F1393" s="10" t="s">
        <v>38</v>
      </c>
      <c r="G1393" s="11" t="s">
        <v>1831</v>
      </c>
      <c r="H1393" s="11">
        <v>40102</v>
      </c>
      <c r="I1393" s="50" t="s">
        <v>2929</v>
      </c>
      <c r="J1393" s="12" t="s">
        <v>588</v>
      </c>
      <c r="K1393" s="10" t="s">
        <v>49</v>
      </c>
      <c r="L1393" s="20" t="s">
        <v>2431</v>
      </c>
      <c r="M1393" s="62" t="s">
        <v>2965</v>
      </c>
      <c r="N1393" s="36" t="s">
        <v>2428</v>
      </c>
      <c r="O1393" s="59">
        <v>7.7863013698630139</v>
      </c>
      <c r="P1393" s="57" t="s">
        <v>2948</v>
      </c>
      <c r="Q1393" t="s">
        <v>2961</v>
      </c>
    </row>
    <row r="1394" spans="1:18" ht="19.149999999999999" customHeight="1" x14ac:dyDescent="0.25">
      <c r="A1394" s="10">
        <v>1393</v>
      </c>
      <c r="B1394" s="10" t="s">
        <v>1785</v>
      </c>
      <c r="C1394" s="10" t="s">
        <v>278</v>
      </c>
      <c r="D1394" s="10" t="s">
        <v>1830</v>
      </c>
      <c r="E1394" s="10" t="s">
        <v>13</v>
      </c>
      <c r="F1394" s="10" t="s">
        <v>38</v>
      </c>
      <c r="G1394" s="11" t="s">
        <v>1831</v>
      </c>
      <c r="H1394" s="11">
        <v>40102</v>
      </c>
      <c r="I1394" s="50" t="s">
        <v>2929</v>
      </c>
      <c r="J1394" s="12" t="s">
        <v>21</v>
      </c>
      <c r="K1394" s="10" t="s">
        <v>49</v>
      </c>
      <c r="L1394" s="20" t="s">
        <v>2431</v>
      </c>
      <c r="M1394" s="62" t="s">
        <v>2965</v>
      </c>
      <c r="N1394" s="36" t="s">
        <v>2428</v>
      </c>
      <c r="O1394" s="59">
        <v>7.7863013698630139</v>
      </c>
      <c r="P1394" s="57" t="s">
        <v>2948</v>
      </c>
      <c r="Q1394" t="s">
        <v>2961</v>
      </c>
    </row>
    <row r="1395" spans="1:18" ht="19.149999999999999" customHeight="1" x14ac:dyDescent="0.25">
      <c r="A1395" s="10">
        <v>1394</v>
      </c>
      <c r="B1395" s="10" t="s">
        <v>1785</v>
      </c>
      <c r="C1395" s="10" t="s">
        <v>278</v>
      </c>
      <c r="D1395" s="10" t="s">
        <v>1830</v>
      </c>
      <c r="E1395" s="10" t="s">
        <v>13</v>
      </c>
      <c r="F1395" s="10" t="s">
        <v>38</v>
      </c>
      <c r="G1395" s="11" t="s">
        <v>1831</v>
      </c>
      <c r="H1395" s="11">
        <v>40102</v>
      </c>
      <c r="I1395" s="50" t="s">
        <v>2929</v>
      </c>
      <c r="J1395" s="12" t="s">
        <v>21</v>
      </c>
      <c r="K1395" s="10" t="s">
        <v>49</v>
      </c>
      <c r="L1395" s="20" t="s">
        <v>2431</v>
      </c>
      <c r="M1395" s="62" t="s">
        <v>2965</v>
      </c>
      <c r="N1395" s="36" t="s">
        <v>2428</v>
      </c>
      <c r="O1395" s="59">
        <v>7.7863013698630139</v>
      </c>
      <c r="P1395" s="57" t="s">
        <v>2948</v>
      </c>
      <c r="Q1395" t="s">
        <v>2961</v>
      </c>
    </row>
    <row r="1396" spans="1:18" ht="19.149999999999999" customHeight="1" x14ac:dyDescent="0.25">
      <c r="A1396" s="10">
        <v>1562</v>
      </c>
      <c r="B1396" s="10" t="s">
        <v>1823</v>
      </c>
      <c r="C1396" s="10" t="s">
        <v>1824</v>
      </c>
      <c r="D1396" s="10" t="s">
        <v>1825</v>
      </c>
      <c r="E1396" s="10" t="s">
        <v>13</v>
      </c>
      <c r="F1396" s="10" t="s">
        <v>589</v>
      </c>
      <c r="G1396" s="11" t="s">
        <v>1796</v>
      </c>
      <c r="H1396" s="11">
        <v>42872</v>
      </c>
      <c r="I1396" s="47" t="s">
        <v>2928</v>
      </c>
      <c r="J1396" s="12" t="s">
        <v>1826</v>
      </c>
      <c r="K1396" s="10" t="s">
        <v>589</v>
      </c>
      <c r="L1396" s="34" t="s">
        <v>1823</v>
      </c>
      <c r="M1396" s="36" t="s">
        <v>2553</v>
      </c>
      <c r="N1396" s="13" t="s">
        <v>2427</v>
      </c>
      <c r="O1396" s="59">
        <v>0.19726027397260273</v>
      </c>
      <c r="P1396" s="57" t="s">
        <v>2946</v>
      </c>
      <c r="Q1396" t="s">
        <v>2960</v>
      </c>
      <c r="R1396">
        <v>2</v>
      </c>
    </row>
    <row r="1397" spans="1:18" ht="19.149999999999999" customHeight="1" x14ac:dyDescent="0.25">
      <c r="A1397" s="10">
        <v>1563</v>
      </c>
      <c r="B1397" s="10" t="s">
        <v>1823</v>
      </c>
      <c r="C1397" s="10" t="s">
        <v>1824</v>
      </c>
      <c r="D1397" s="10" t="s">
        <v>1825</v>
      </c>
      <c r="E1397" s="10" t="s">
        <v>13</v>
      </c>
      <c r="F1397" s="10" t="s">
        <v>589</v>
      </c>
      <c r="G1397" s="11" t="s">
        <v>1796</v>
      </c>
      <c r="H1397" s="11">
        <v>42872</v>
      </c>
      <c r="I1397" s="47" t="s">
        <v>2928</v>
      </c>
      <c r="J1397" s="12" t="s">
        <v>1826</v>
      </c>
      <c r="K1397" s="10" t="s">
        <v>589</v>
      </c>
      <c r="L1397" s="34" t="s">
        <v>1823</v>
      </c>
      <c r="M1397" s="36" t="s">
        <v>2553</v>
      </c>
      <c r="N1397" s="13" t="s">
        <v>2427</v>
      </c>
      <c r="O1397" s="59">
        <v>0.19726027397260273</v>
      </c>
      <c r="P1397" s="57" t="s">
        <v>2946</v>
      </c>
      <c r="Q1397" t="s">
        <v>2960</v>
      </c>
      <c r="R1397">
        <v>2</v>
      </c>
    </row>
    <row r="1398" spans="1:18" ht="19.149999999999999" customHeight="1" x14ac:dyDescent="0.25">
      <c r="A1398" s="10">
        <v>1877</v>
      </c>
      <c r="B1398" s="10" t="s">
        <v>1823</v>
      </c>
      <c r="C1398" s="10" t="s">
        <v>1832</v>
      </c>
      <c r="D1398" s="10" t="s">
        <v>1825</v>
      </c>
      <c r="E1398" s="10" t="s">
        <v>13</v>
      </c>
      <c r="F1398" s="10" t="s">
        <v>546</v>
      </c>
      <c r="G1398" s="11" t="s">
        <v>1796</v>
      </c>
      <c r="H1398" s="11">
        <v>42872</v>
      </c>
      <c r="I1398" s="47" t="s">
        <v>2928</v>
      </c>
      <c r="J1398" s="12" t="s">
        <v>1826</v>
      </c>
      <c r="K1398" s="10" t="s">
        <v>546</v>
      </c>
      <c r="L1398" s="34" t="s">
        <v>1823</v>
      </c>
      <c r="M1398" s="36" t="s">
        <v>2553</v>
      </c>
      <c r="N1398" s="13" t="s">
        <v>2427</v>
      </c>
      <c r="O1398" s="59">
        <v>0.19726027397260273</v>
      </c>
      <c r="P1398" s="57" t="s">
        <v>2946</v>
      </c>
      <c r="Q1398" t="s">
        <v>2960</v>
      </c>
      <c r="R1398">
        <v>2</v>
      </c>
    </row>
    <row r="1399" spans="1:18" ht="19.149999999999999" customHeight="1" x14ac:dyDescent="0.25">
      <c r="A1399" s="10">
        <v>1878</v>
      </c>
      <c r="B1399" s="10" t="s">
        <v>1823</v>
      </c>
      <c r="C1399" s="10" t="s">
        <v>1832</v>
      </c>
      <c r="D1399" s="10" t="s">
        <v>1825</v>
      </c>
      <c r="E1399" s="10" t="s">
        <v>13</v>
      </c>
      <c r="F1399" s="10" t="s">
        <v>546</v>
      </c>
      <c r="G1399" s="11" t="s">
        <v>1796</v>
      </c>
      <c r="H1399" s="11">
        <v>42872</v>
      </c>
      <c r="I1399" s="47" t="s">
        <v>2928</v>
      </c>
      <c r="J1399" s="12" t="s">
        <v>1826</v>
      </c>
      <c r="K1399" s="10" t="s">
        <v>546</v>
      </c>
      <c r="L1399" s="34" t="s">
        <v>1823</v>
      </c>
      <c r="M1399" s="36" t="s">
        <v>2553</v>
      </c>
      <c r="N1399" s="13" t="s">
        <v>2427</v>
      </c>
      <c r="O1399" s="59">
        <v>0.19726027397260273</v>
      </c>
      <c r="P1399" s="57" t="s">
        <v>2946</v>
      </c>
      <c r="Q1399" t="s">
        <v>2960</v>
      </c>
      <c r="R1399">
        <v>2</v>
      </c>
    </row>
    <row r="1400" spans="1:18" ht="19.149999999999999" customHeight="1" x14ac:dyDescent="0.25">
      <c r="A1400" s="10">
        <v>1879</v>
      </c>
      <c r="B1400" s="10" t="s">
        <v>1823</v>
      </c>
      <c r="C1400" s="10" t="s">
        <v>1832</v>
      </c>
      <c r="D1400" s="10" t="s">
        <v>1825</v>
      </c>
      <c r="E1400" s="10" t="s">
        <v>13</v>
      </c>
      <c r="F1400" s="10" t="s">
        <v>546</v>
      </c>
      <c r="G1400" s="11" t="s">
        <v>1796</v>
      </c>
      <c r="H1400" s="11">
        <v>42872</v>
      </c>
      <c r="I1400" s="47" t="s">
        <v>2928</v>
      </c>
      <c r="J1400" s="12" t="s">
        <v>1826</v>
      </c>
      <c r="K1400" s="10" t="s">
        <v>546</v>
      </c>
      <c r="L1400" s="34" t="s">
        <v>1823</v>
      </c>
      <c r="M1400" s="36" t="s">
        <v>2553</v>
      </c>
      <c r="N1400" s="13" t="s">
        <v>2427</v>
      </c>
      <c r="O1400" s="59">
        <v>0.19726027397260273</v>
      </c>
      <c r="P1400" s="57" t="s">
        <v>2946</v>
      </c>
      <c r="Q1400" t="s">
        <v>2960</v>
      </c>
      <c r="R1400">
        <v>2</v>
      </c>
    </row>
    <row r="1401" spans="1:18" ht="19.149999999999999" customHeight="1" x14ac:dyDescent="0.25">
      <c r="A1401" s="10">
        <v>1880</v>
      </c>
      <c r="B1401" s="10" t="s">
        <v>1823</v>
      </c>
      <c r="C1401" s="10" t="s">
        <v>1832</v>
      </c>
      <c r="D1401" s="10" t="s">
        <v>1825</v>
      </c>
      <c r="E1401" s="10" t="s">
        <v>13</v>
      </c>
      <c r="F1401" s="10" t="s">
        <v>546</v>
      </c>
      <c r="G1401" s="11" t="s">
        <v>1796</v>
      </c>
      <c r="H1401" s="11">
        <v>42872</v>
      </c>
      <c r="I1401" s="47" t="s">
        <v>2928</v>
      </c>
      <c r="J1401" s="12" t="s">
        <v>1826</v>
      </c>
      <c r="K1401" s="10" t="s">
        <v>546</v>
      </c>
      <c r="L1401" s="34" t="s">
        <v>1823</v>
      </c>
      <c r="M1401" s="36" t="s">
        <v>2553</v>
      </c>
      <c r="N1401" s="13" t="s">
        <v>2427</v>
      </c>
      <c r="O1401" s="59">
        <v>0.19726027397260273</v>
      </c>
      <c r="P1401" s="57" t="s">
        <v>2946</v>
      </c>
      <c r="Q1401" t="s">
        <v>2960</v>
      </c>
      <c r="R1401">
        <v>2</v>
      </c>
    </row>
    <row r="1402" spans="1:18" ht="19.149999999999999" customHeight="1" x14ac:dyDescent="0.25">
      <c r="A1402" s="10">
        <v>1881</v>
      </c>
      <c r="B1402" s="10" t="s">
        <v>1823</v>
      </c>
      <c r="C1402" s="10" t="s">
        <v>1832</v>
      </c>
      <c r="D1402" s="10" t="s">
        <v>1825</v>
      </c>
      <c r="E1402" s="10" t="s">
        <v>13</v>
      </c>
      <c r="F1402" s="10" t="s">
        <v>546</v>
      </c>
      <c r="G1402" s="11" t="s">
        <v>1796</v>
      </c>
      <c r="H1402" s="11">
        <v>42872</v>
      </c>
      <c r="I1402" s="47" t="s">
        <v>2928</v>
      </c>
      <c r="J1402" s="12" t="s">
        <v>1826</v>
      </c>
      <c r="K1402" s="10" t="s">
        <v>546</v>
      </c>
      <c r="L1402" s="34" t="s">
        <v>1823</v>
      </c>
      <c r="M1402" s="36" t="s">
        <v>2553</v>
      </c>
      <c r="N1402" s="13" t="s">
        <v>2427</v>
      </c>
      <c r="O1402" s="59">
        <v>0.19726027397260273</v>
      </c>
      <c r="P1402" s="57" t="s">
        <v>2946</v>
      </c>
      <c r="Q1402" t="s">
        <v>2960</v>
      </c>
      <c r="R1402">
        <v>2</v>
      </c>
    </row>
    <row r="1403" spans="1:18" ht="19.149999999999999" customHeight="1" x14ac:dyDescent="0.25">
      <c r="A1403" s="10">
        <v>1564</v>
      </c>
      <c r="B1403" s="32" t="s">
        <v>2649</v>
      </c>
      <c r="C1403" s="10" t="s">
        <v>1824</v>
      </c>
      <c r="D1403" s="10" t="s">
        <v>1825</v>
      </c>
      <c r="E1403" s="10" t="s">
        <v>13</v>
      </c>
      <c r="F1403" s="10" t="s">
        <v>38</v>
      </c>
      <c r="G1403" s="11" t="s">
        <v>1833</v>
      </c>
      <c r="H1403" s="11">
        <v>42813</v>
      </c>
      <c r="I1403" s="47" t="s">
        <v>2928</v>
      </c>
      <c r="J1403" s="12" t="s">
        <v>1834</v>
      </c>
      <c r="K1403" s="10" t="s">
        <v>38</v>
      </c>
      <c r="L1403" s="15" t="s">
        <v>1823</v>
      </c>
      <c r="M1403" s="31" t="s">
        <v>2553</v>
      </c>
      <c r="N1403" s="13" t="s">
        <v>2427</v>
      </c>
      <c r="O1403" s="59">
        <v>0.35890410958904112</v>
      </c>
      <c r="P1403" s="57" t="s">
        <v>2946</v>
      </c>
      <c r="Q1403" t="s">
        <v>2960</v>
      </c>
      <c r="R1403">
        <v>2</v>
      </c>
    </row>
    <row r="1404" spans="1:18" ht="19.149999999999999" customHeight="1" x14ac:dyDescent="0.25">
      <c r="A1404" s="10">
        <v>1403</v>
      </c>
      <c r="B1404" s="10" t="s">
        <v>1835</v>
      </c>
      <c r="C1404" s="10" t="s">
        <v>1836</v>
      </c>
      <c r="D1404" s="10" t="s">
        <v>186</v>
      </c>
      <c r="E1404" s="10" t="s">
        <v>13</v>
      </c>
      <c r="F1404" s="10" t="s">
        <v>175</v>
      </c>
      <c r="G1404" s="11" t="s">
        <v>426</v>
      </c>
      <c r="H1404" s="11">
        <v>42488</v>
      </c>
      <c r="I1404" s="50" t="s">
        <v>2929</v>
      </c>
      <c r="J1404" s="12" t="s">
        <v>21</v>
      </c>
      <c r="K1404" s="10" t="s">
        <v>175</v>
      </c>
      <c r="L1404" s="37" t="s">
        <v>2757</v>
      </c>
      <c r="M1404" s="36" t="s">
        <v>2408</v>
      </c>
      <c r="N1404" s="13" t="s">
        <v>2427</v>
      </c>
      <c r="O1404" s="59">
        <v>1.2493150684931507</v>
      </c>
      <c r="P1404" s="57" t="s">
        <v>2947</v>
      </c>
      <c r="Q1404" t="s">
        <v>2960</v>
      </c>
      <c r="R1404">
        <v>1</v>
      </c>
    </row>
    <row r="1405" spans="1:18" ht="19.149999999999999" customHeight="1" x14ac:dyDescent="0.25">
      <c r="A1405" s="10">
        <v>1404</v>
      </c>
      <c r="B1405" s="38" t="s">
        <v>2496</v>
      </c>
      <c r="C1405" s="10" t="s">
        <v>1837</v>
      </c>
      <c r="D1405" s="10" t="s">
        <v>1127</v>
      </c>
      <c r="E1405" s="10" t="s">
        <v>13</v>
      </c>
      <c r="F1405" s="10" t="s">
        <v>82</v>
      </c>
      <c r="G1405" s="11" t="s">
        <v>1838</v>
      </c>
      <c r="H1405" s="11">
        <v>42470</v>
      </c>
      <c r="I1405" s="50" t="s">
        <v>2929</v>
      </c>
      <c r="J1405" s="12" t="s">
        <v>21</v>
      </c>
      <c r="K1405" s="10" t="s">
        <v>82</v>
      </c>
      <c r="L1405" s="15" t="s">
        <v>1496</v>
      </c>
      <c r="M1405" s="36" t="s">
        <v>2408</v>
      </c>
      <c r="N1405" s="13" t="s">
        <v>2427</v>
      </c>
      <c r="O1405" s="59">
        <v>1.2986301369863014</v>
      </c>
      <c r="P1405" s="57" t="s">
        <v>2947</v>
      </c>
      <c r="Q1405" t="s">
        <v>2960</v>
      </c>
      <c r="R1405">
        <v>1</v>
      </c>
    </row>
    <row r="1406" spans="1:18" ht="19.149999999999999" customHeight="1" x14ac:dyDescent="0.25">
      <c r="A1406" s="10">
        <v>1405</v>
      </c>
      <c r="B1406" s="10" t="s">
        <v>1839</v>
      </c>
      <c r="C1406" s="10" t="s">
        <v>1840</v>
      </c>
      <c r="D1406" s="10" t="s">
        <v>1841</v>
      </c>
      <c r="E1406" s="10" t="s">
        <v>13</v>
      </c>
      <c r="F1406" s="10" t="s">
        <v>1842</v>
      </c>
      <c r="G1406" s="11" t="s">
        <v>1843</v>
      </c>
      <c r="H1406" s="11">
        <v>41677</v>
      </c>
      <c r="I1406" s="50" t="s">
        <v>2929</v>
      </c>
      <c r="J1406" s="12" t="s">
        <v>21</v>
      </c>
      <c r="K1406" s="10" t="s">
        <v>1844</v>
      </c>
      <c r="L1406" s="15" t="s">
        <v>2512</v>
      </c>
      <c r="M1406" s="13" t="s">
        <v>2408</v>
      </c>
      <c r="N1406" s="36" t="s">
        <v>2428</v>
      </c>
      <c r="O1406" s="59">
        <v>3.4712328767123286</v>
      </c>
      <c r="P1406" s="57" t="s">
        <v>2948</v>
      </c>
      <c r="Q1406" t="s">
        <v>2968</v>
      </c>
    </row>
    <row r="1407" spans="1:18" ht="19.149999999999999" customHeight="1" x14ac:dyDescent="0.25">
      <c r="A1407" s="10">
        <v>1406</v>
      </c>
      <c r="B1407" s="10" t="s">
        <v>1217</v>
      </c>
      <c r="C1407" s="10" t="s">
        <v>1845</v>
      </c>
      <c r="D1407" s="10" t="s">
        <v>1043</v>
      </c>
      <c r="E1407" s="10" t="s">
        <v>13</v>
      </c>
      <c r="F1407" s="10" t="s">
        <v>303</v>
      </c>
      <c r="G1407" s="11" t="s">
        <v>1846</v>
      </c>
      <c r="H1407" s="11">
        <v>41491</v>
      </c>
      <c r="I1407" s="50" t="s">
        <v>2929</v>
      </c>
      <c r="J1407" s="12" t="s">
        <v>21</v>
      </c>
      <c r="K1407" s="10" t="s">
        <v>303</v>
      </c>
      <c r="L1407" s="26" t="s">
        <v>2647</v>
      </c>
      <c r="M1407" s="25" t="s">
        <v>2408</v>
      </c>
      <c r="N1407" s="13" t="s">
        <v>2427</v>
      </c>
      <c r="O1407" s="59">
        <v>3.9808219178082194</v>
      </c>
      <c r="P1407" s="57" t="s">
        <v>2948</v>
      </c>
      <c r="Q1407" t="s">
        <v>2960</v>
      </c>
      <c r="R1407">
        <v>1</v>
      </c>
    </row>
    <row r="1408" spans="1:18" ht="19.149999999999999" customHeight="1" x14ac:dyDescent="0.25">
      <c r="A1408" s="10">
        <v>1407</v>
      </c>
      <c r="B1408" s="38" t="s">
        <v>2878</v>
      </c>
      <c r="C1408" s="10" t="s">
        <v>1848</v>
      </c>
      <c r="D1408" s="10" t="s">
        <v>1849</v>
      </c>
      <c r="E1408" s="10" t="s">
        <v>13</v>
      </c>
      <c r="F1408" s="10" t="s">
        <v>191</v>
      </c>
      <c r="G1408" s="11" t="s">
        <v>1850</v>
      </c>
      <c r="H1408" s="11">
        <v>41192</v>
      </c>
      <c r="I1408" s="50" t="s">
        <v>2929</v>
      </c>
      <c r="J1408" s="12" t="s">
        <v>21</v>
      </c>
      <c r="K1408" s="10" t="s">
        <v>191</v>
      </c>
      <c r="L1408" s="15" t="s">
        <v>1847</v>
      </c>
      <c r="M1408" s="36" t="s">
        <v>2886</v>
      </c>
      <c r="N1408" s="36" t="s">
        <v>2428</v>
      </c>
      <c r="O1408" s="59">
        <v>4.8</v>
      </c>
      <c r="P1408" s="57" t="s">
        <v>2948</v>
      </c>
      <c r="Q1408" t="s">
        <v>2960</v>
      </c>
      <c r="R1408">
        <v>2</v>
      </c>
    </row>
    <row r="1409" spans="1:18" ht="19.149999999999999" customHeight="1" x14ac:dyDescent="0.25">
      <c r="A1409" s="10">
        <v>1408</v>
      </c>
      <c r="B1409" s="10" t="s">
        <v>578</v>
      </c>
      <c r="C1409" s="10" t="s">
        <v>1851</v>
      </c>
      <c r="D1409" s="10" t="s">
        <v>116</v>
      </c>
      <c r="E1409" s="10" t="s">
        <v>13</v>
      </c>
      <c r="F1409" s="10" t="s">
        <v>34</v>
      </c>
      <c r="G1409" s="11" t="s">
        <v>1852</v>
      </c>
      <c r="H1409" s="11">
        <v>38878</v>
      </c>
      <c r="I1409" s="50" t="s">
        <v>2929</v>
      </c>
      <c r="J1409" s="12" t="s">
        <v>21</v>
      </c>
      <c r="K1409" s="10" t="s">
        <v>34</v>
      </c>
      <c r="L1409" s="33" t="s">
        <v>2449</v>
      </c>
      <c r="M1409" s="31" t="s">
        <v>2892</v>
      </c>
      <c r="N1409" s="13" t="s">
        <v>2427</v>
      </c>
      <c r="O1409" s="59">
        <v>11.139726027397261</v>
      </c>
      <c r="P1409" s="57" t="s">
        <v>2949</v>
      </c>
      <c r="Q1409" t="s">
        <v>2960</v>
      </c>
      <c r="R1409">
        <v>1</v>
      </c>
    </row>
    <row r="1410" spans="1:18" ht="19.149999999999999" customHeight="1" x14ac:dyDescent="0.25">
      <c r="A1410" s="10">
        <v>1409</v>
      </c>
      <c r="B1410" s="10" t="s">
        <v>1853</v>
      </c>
      <c r="C1410" s="10" t="s">
        <v>1854</v>
      </c>
      <c r="D1410" s="10" t="s">
        <v>1855</v>
      </c>
      <c r="E1410" s="10" t="s">
        <v>13</v>
      </c>
      <c r="F1410" s="10" t="s">
        <v>908</v>
      </c>
      <c r="G1410" s="11" t="s">
        <v>1856</v>
      </c>
      <c r="H1410" s="11">
        <v>38517</v>
      </c>
      <c r="I1410" s="50" t="s">
        <v>2929</v>
      </c>
      <c r="J1410" s="12" t="s">
        <v>21</v>
      </c>
      <c r="K1410" s="22" t="s">
        <v>908</v>
      </c>
      <c r="L1410" s="34" t="s">
        <v>1853</v>
      </c>
      <c r="M1410" s="36" t="s">
        <v>2553</v>
      </c>
      <c r="N1410" s="13" t="s">
        <v>2427</v>
      </c>
      <c r="O1410" s="59">
        <v>12.128767123287671</v>
      </c>
      <c r="P1410" s="57" t="s">
        <v>2949</v>
      </c>
      <c r="Q1410" t="s">
        <v>2960</v>
      </c>
      <c r="R1410">
        <v>2</v>
      </c>
    </row>
    <row r="1411" spans="1:18" ht="19.149999999999999" customHeight="1" x14ac:dyDescent="0.25">
      <c r="A1411" s="10">
        <v>1410</v>
      </c>
      <c r="B1411" s="10" t="s">
        <v>1853</v>
      </c>
      <c r="C1411" s="10" t="s">
        <v>1857</v>
      </c>
      <c r="D1411" s="10" t="s">
        <v>1855</v>
      </c>
      <c r="E1411" s="10" t="s">
        <v>13</v>
      </c>
      <c r="F1411" s="10" t="s">
        <v>1024</v>
      </c>
      <c r="G1411" s="11" t="s">
        <v>951</v>
      </c>
      <c r="H1411" s="11">
        <v>38153</v>
      </c>
      <c r="I1411" s="50" t="s">
        <v>2929</v>
      </c>
      <c r="J1411" s="12" t="s">
        <v>21</v>
      </c>
      <c r="K1411" s="10" t="s">
        <v>1024</v>
      </c>
      <c r="L1411" s="34" t="s">
        <v>1853</v>
      </c>
      <c r="M1411" s="36" t="s">
        <v>2553</v>
      </c>
      <c r="N1411" s="13" t="s">
        <v>2427</v>
      </c>
      <c r="O1411" s="59">
        <v>13.126027397260273</v>
      </c>
      <c r="P1411" s="57" t="s">
        <v>2949</v>
      </c>
      <c r="Q1411" t="s">
        <v>2960</v>
      </c>
      <c r="R1411">
        <v>2</v>
      </c>
    </row>
    <row r="1412" spans="1:18" ht="19.149999999999999" customHeight="1" x14ac:dyDescent="0.25">
      <c r="A1412" s="10">
        <v>1411</v>
      </c>
      <c r="B1412" s="10" t="s">
        <v>1853</v>
      </c>
      <c r="C1412" s="10" t="s">
        <v>1854</v>
      </c>
      <c r="D1412" s="10" t="s">
        <v>1855</v>
      </c>
      <c r="E1412" s="10" t="s">
        <v>13</v>
      </c>
      <c r="F1412" s="10" t="s">
        <v>82</v>
      </c>
      <c r="G1412" s="11" t="s">
        <v>1858</v>
      </c>
      <c r="H1412" s="11">
        <v>38070</v>
      </c>
      <c r="I1412" s="50" t="s">
        <v>2929</v>
      </c>
      <c r="J1412" s="12" t="s">
        <v>21</v>
      </c>
      <c r="K1412" s="10" t="s">
        <v>82</v>
      </c>
      <c r="L1412" s="34" t="s">
        <v>1853</v>
      </c>
      <c r="M1412" s="36" t="s">
        <v>2553</v>
      </c>
      <c r="N1412" s="13" t="s">
        <v>2427</v>
      </c>
      <c r="O1412" s="59">
        <v>13.353424657534246</v>
      </c>
      <c r="P1412" s="57" t="s">
        <v>2949</v>
      </c>
      <c r="Q1412" t="s">
        <v>2960</v>
      </c>
      <c r="R1412">
        <v>2</v>
      </c>
    </row>
    <row r="1413" spans="1:18" ht="19.149999999999999" customHeight="1" x14ac:dyDescent="0.25">
      <c r="A1413" s="10">
        <v>1412</v>
      </c>
      <c r="B1413" s="10" t="s">
        <v>1853</v>
      </c>
      <c r="C1413" s="10" t="s">
        <v>1859</v>
      </c>
      <c r="D1413" s="10" t="s">
        <v>1855</v>
      </c>
      <c r="E1413" s="10" t="s">
        <v>13</v>
      </c>
      <c r="F1413" s="10" t="s">
        <v>546</v>
      </c>
      <c r="G1413" s="11" t="s">
        <v>1860</v>
      </c>
      <c r="H1413" s="11">
        <v>37308</v>
      </c>
      <c r="I1413" s="50" t="s">
        <v>2929</v>
      </c>
      <c r="J1413" s="12" t="s">
        <v>21</v>
      </c>
      <c r="K1413" s="10" t="s">
        <v>546</v>
      </c>
      <c r="L1413" s="34" t="s">
        <v>1853</v>
      </c>
      <c r="M1413" s="36" t="s">
        <v>2553</v>
      </c>
      <c r="N1413" s="13" t="s">
        <v>2427</v>
      </c>
      <c r="O1413" s="59">
        <v>15.441095890410958</v>
      </c>
      <c r="P1413" s="57" t="s">
        <v>2949</v>
      </c>
      <c r="Q1413" t="s">
        <v>2960</v>
      </c>
      <c r="R1413">
        <v>2</v>
      </c>
    </row>
    <row r="1414" spans="1:18" ht="19.149999999999999" customHeight="1" x14ac:dyDescent="0.25">
      <c r="A1414" s="10">
        <v>1413</v>
      </c>
      <c r="B1414" s="10" t="s">
        <v>1853</v>
      </c>
      <c r="C1414" s="10" t="s">
        <v>1861</v>
      </c>
      <c r="D1414" s="10" t="s">
        <v>1855</v>
      </c>
      <c r="E1414" s="10" t="s">
        <v>13</v>
      </c>
      <c r="F1414" s="10" t="s">
        <v>82</v>
      </c>
      <c r="G1414" s="11" t="s">
        <v>995</v>
      </c>
      <c r="H1414" s="11">
        <v>37096</v>
      </c>
      <c r="I1414" s="50" t="s">
        <v>2929</v>
      </c>
      <c r="J1414" s="12" t="s">
        <v>21</v>
      </c>
      <c r="K1414" s="10" t="s">
        <v>82</v>
      </c>
      <c r="L1414" s="34" t="s">
        <v>1853</v>
      </c>
      <c r="M1414" s="36" t="s">
        <v>2553</v>
      </c>
      <c r="N1414" s="13" t="s">
        <v>2427</v>
      </c>
      <c r="O1414" s="59">
        <v>16.021917808219179</v>
      </c>
      <c r="P1414" s="57" t="s">
        <v>2949</v>
      </c>
      <c r="Q1414" t="s">
        <v>2960</v>
      </c>
      <c r="R1414">
        <v>2</v>
      </c>
    </row>
    <row r="1415" spans="1:18" ht="19.149999999999999" customHeight="1" x14ac:dyDescent="0.25">
      <c r="A1415" s="10">
        <v>1414</v>
      </c>
      <c r="B1415" s="10" t="s">
        <v>1853</v>
      </c>
      <c r="C1415" s="10" t="s">
        <v>1861</v>
      </c>
      <c r="D1415" s="10" t="s">
        <v>1855</v>
      </c>
      <c r="E1415" s="10" t="s">
        <v>13</v>
      </c>
      <c r="F1415" s="10" t="s">
        <v>82</v>
      </c>
      <c r="G1415" s="11" t="s">
        <v>995</v>
      </c>
      <c r="H1415" s="11">
        <v>37096</v>
      </c>
      <c r="I1415" s="50" t="s">
        <v>2929</v>
      </c>
      <c r="J1415" s="12" t="s">
        <v>21</v>
      </c>
      <c r="K1415" s="10" t="s">
        <v>82</v>
      </c>
      <c r="L1415" s="34" t="s">
        <v>1853</v>
      </c>
      <c r="M1415" s="36" t="s">
        <v>2553</v>
      </c>
      <c r="N1415" s="13" t="s">
        <v>2427</v>
      </c>
      <c r="O1415" s="59">
        <v>16.021917808219179</v>
      </c>
      <c r="P1415" s="57" t="s">
        <v>2949</v>
      </c>
      <c r="Q1415" t="s">
        <v>2960</v>
      </c>
      <c r="R1415">
        <v>2</v>
      </c>
    </row>
    <row r="1416" spans="1:18" ht="19.149999999999999" customHeight="1" x14ac:dyDescent="0.25">
      <c r="A1416" s="10">
        <v>1415</v>
      </c>
      <c r="B1416" s="10" t="s">
        <v>1853</v>
      </c>
      <c r="C1416" s="10" t="s">
        <v>1861</v>
      </c>
      <c r="D1416" s="10" t="s">
        <v>1855</v>
      </c>
      <c r="E1416" s="10" t="s">
        <v>13</v>
      </c>
      <c r="F1416" s="10" t="s">
        <v>82</v>
      </c>
      <c r="G1416" s="11" t="s">
        <v>995</v>
      </c>
      <c r="H1416" s="11">
        <v>37096</v>
      </c>
      <c r="I1416" s="50" t="s">
        <v>2929</v>
      </c>
      <c r="J1416" s="12" t="s">
        <v>21</v>
      </c>
      <c r="K1416" s="10" t="s">
        <v>82</v>
      </c>
      <c r="L1416" s="34" t="s">
        <v>1853</v>
      </c>
      <c r="M1416" s="36" t="s">
        <v>2553</v>
      </c>
      <c r="N1416" s="13" t="s">
        <v>2427</v>
      </c>
      <c r="O1416" s="59">
        <v>16.021917808219179</v>
      </c>
      <c r="P1416" s="57" t="s">
        <v>2949</v>
      </c>
      <c r="Q1416" t="s">
        <v>2960</v>
      </c>
      <c r="R1416">
        <v>2</v>
      </c>
    </row>
    <row r="1417" spans="1:18" ht="19.149999999999999" customHeight="1" x14ac:dyDescent="0.25">
      <c r="A1417" s="10">
        <v>1416</v>
      </c>
      <c r="B1417" s="38" t="s">
        <v>2758</v>
      </c>
      <c r="C1417" s="10" t="s">
        <v>1863</v>
      </c>
      <c r="D1417" s="10" t="s">
        <v>1864</v>
      </c>
      <c r="E1417" s="10" t="s">
        <v>13</v>
      </c>
      <c r="F1417" s="10" t="s">
        <v>51</v>
      </c>
      <c r="G1417" s="11" t="s">
        <v>365</v>
      </c>
      <c r="H1417" s="11">
        <v>42536</v>
      </c>
      <c r="I1417" s="50" t="s">
        <v>2929</v>
      </c>
      <c r="J1417" s="12" t="s">
        <v>21</v>
      </c>
      <c r="K1417" s="10" t="s">
        <v>51</v>
      </c>
      <c r="L1417" s="15" t="s">
        <v>1862</v>
      </c>
      <c r="M1417" s="40" t="s">
        <v>2905</v>
      </c>
      <c r="N1417" s="13" t="s">
        <v>2427</v>
      </c>
      <c r="O1417" s="59">
        <v>1.1178082191780823</v>
      </c>
      <c r="P1417" s="57" t="s">
        <v>2947</v>
      </c>
      <c r="Q1417" t="s">
        <v>2961</v>
      </c>
    </row>
    <row r="1418" spans="1:18" ht="19.149999999999999" customHeight="1" x14ac:dyDescent="0.25">
      <c r="A1418" s="10">
        <v>1417</v>
      </c>
      <c r="B1418" s="10" t="s">
        <v>578</v>
      </c>
      <c r="C1418" s="10" t="s">
        <v>1865</v>
      </c>
      <c r="D1418" s="10" t="s">
        <v>116</v>
      </c>
      <c r="E1418" s="10" t="s">
        <v>13</v>
      </c>
      <c r="F1418" s="10" t="s">
        <v>34</v>
      </c>
      <c r="G1418" s="11" t="s">
        <v>1866</v>
      </c>
      <c r="H1418" s="11">
        <v>41327</v>
      </c>
      <c r="I1418" s="50" t="s">
        <v>2929</v>
      </c>
      <c r="J1418" s="12" t="s">
        <v>588</v>
      </c>
      <c r="K1418" s="10" t="s">
        <v>34</v>
      </c>
      <c r="L1418" s="33" t="s">
        <v>2449</v>
      </c>
      <c r="M1418" s="31" t="s">
        <v>2892</v>
      </c>
      <c r="N1418" s="13" t="s">
        <v>2427</v>
      </c>
      <c r="O1418" s="59">
        <v>4.4301369863013695</v>
      </c>
      <c r="P1418" s="57" t="s">
        <v>2948</v>
      </c>
      <c r="Q1418" t="s">
        <v>2960</v>
      </c>
      <c r="R1418">
        <v>1</v>
      </c>
    </row>
    <row r="1419" spans="1:18" ht="19.149999999999999" customHeight="1" x14ac:dyDescent="0.25">
      <c r="A1419" s="10">
        <v>1418</v>
      </c>
      <c r="B1419" s="10" t="s">
        <v>578</v>
      </c>
      <c r="C1419" s="10" t="s">
        <v>1865</v>
      </c>
      <c r="D1419" s="10" t="s">
        <v>116</v>
      </c>
      <c r="E1419" s="10" t="s">
        <v>13</v>
      </c>
      <c r="F1419" s="10" t="s">
        <v>34</v>
      </c>
      <c r="G1419" s="11" t="s">
        <v>1867</v>
      </c>
      <c r="H1419" s="11">
        <v>41304</v>
      </c>
      <c r="I1419" s="50" t="s">
        <v>2929</v>
      </c>
      <c r="J1419" s="12" t="s">
        <v>588</v>
      </c>
      <c r="K1419" s="10" t="s">
        <v>34</v>
      </c>
      <c r="L1419" s="33" t="s">
        <v>2449</v>
      </c>
      <c r="M1419" s="31" t="s">
        <v>2892</v>
      </c>
      <c r="N1419" s="13" t="s">
        <v>2427</v>
      </c>
      <c r="O1419" s="59">
        <v>4.493150684931507</v>
      </c>
      <c r="P1419" s="57" t="s">
        <v>2948</v>
      </c>
      <c r="Q1419" t="s">
        <v>2960</v>
      </c>
      <c r="R1419">
        <v>1</v>
      </c>
    </row>
    <row r="1420" spans="1:18" ht="19.149999999999999" customHeight="1" x14ac:dyDescent="0.25">
      <c r="A1420" s="10">
        <v>1419</v>
      </c>
      <c r="B1420" s="10" t="s">
        <v>578</v>
      </c>
      <c r="C1420" s="10" t="s">
        <v>1865</v>
      </c>
      <c r="D1420" s="10" t="s">
        <v>116</v>
      </c>
      <c r="E1420" s="10" t="s">
        <v>13</v>
      </c>
      <c r="F1420" s="10" t="s">
        <v>34</v>
      </c>
      <c r="G1420" s="11" t="s">
        <v>152</v>
      </c>
      <c r="H1420" s="11">
        <v>40710</v>
      </c>
      <c r="I1420" s="50" t="s">
        <v>2929</v>
      </c>
      <c r="J1420" s="12" t="s">
        <v>588</v>
      </c>
      <c r="K1420" s="10" t="s">
        <v>34</v>
      </c>
      <c r="L1420" s="33" t="s">
        <v>2449</v>
      </c>
      <c r="M1420" s="31" t="s">
        <v>2892</v>
      </c>
      <c r="N1420" s="13" t="s">
        <v>2427</v>
      </c>
      <c r="O1420" s="59">
        <v>6.1205479452054794</v>
      </c>
      <c r="P1420" s="57" t="s">
        <v>2948</v>
      </c>
      <c r="Q1420" t="s">
        <v>2960</v>
      </c>
      <c r="R1420">
        <v>1</v>
      </c>
    </row>
    <row r="1421" spans="1:18" ht="19.149999999999999" customHeight="1" x14ac:dyDescent="0.25">
      <c r="A1421" s="10">
        <v>1420</v>
      </c>
      <c r="B1421" s="10" t="s">
        <v>578</v>
      </c>
      <c r="C1421" s="10" t="s">
        <v>1865</v>
      </c>
      <c r="D1421" s="10" t="s">
        <v>116</v>
      </c>
      <c r="E1421" s="10" t="s">
        <v>13</v>
      </c>
      <c r="F1421" s="10" t="s">
        <v>34</v>
      </c>
      <c r="G1421" s="11" t="s">
        <v>152</v>
      </c>
      <c r="H1421" s="11">
        <v>40710</v>
      </c>
      <c r="I1421" s="50" t="s">
        <v>2929</v>
      </c>
      <c r="J1421" s="12" t="s">
        <v>21</v>
      </c>
      <c r="K1421" s="10" t="s">
        <v>34</v>
      </c>
      <c r="L1421" s="33" t="s">
        <v>2449</v>
      </c>
      <c r="M1421" s="31" t="s">
        <v>2892</v>
      </c>
      <c r="N1421" s="13" t="s">
        <v>2427</v>
      </c>
      <c r="O1421" s="59">
        <v>6.1205479452054794</v>
      </c>
      <c r="P1421" s="57" t="s">
        <v>2948</v>
      </c>
      <c r="Q1421" t="s">
        <v>2960</v>
      </c>
      <c r="R1421">
        <v>1</v>
      </c>
    </row>
    <row r="1422" spans="1:18" ht="19.149999999999999" customHeight="1" x14ac:dyDescent="0.25">
      <c r="A1422" s="10">
        <v>1421</v>
      </c>
      <c r="B1422" s="32" t="s">
        <v>2699</v>
      </c>
      <c r="C1422" s="10" t="s">
        <v>1868</v>
      </c>
      <c r="D1422" s="10" t="s">
        <v>1699</v>
      </c>
      <c r="E1422" s="10" t="s">
        <v>13</v>
      </c>
      <c r="F1422" s="10" t="s">
        <v>1213</v>
      </c>
      <c r="G1422" s="11" t="s">
        <v>817</v>
      </c>
      <c r="H1422" s="11">
        <v>40427</v>
      </c>
      <c r="I1422" s="50" t="s">
        <v>2929</v>
      </c>
      <c r="J1422" s="12" t="s">
        <v>21</v>
      </c>
      <c r="K1422" s="10" t="s">
        <v>1213</v>
      </c>
      <c r="L1422" s="33" t="s">
        <v>2699</v>
      </c>
      <c r="M1422" s="31" t="s">
        <v>2408</v>
      </c>
      <c r="N1422" s="36" t="s">
        <v>2428</v>
      </c>
      <c r="O1422" s="59">
        <v>6.8958904109589039</v>
      </c>
      <c r="P1422" s="57" t="s">
        <v>2948</v>
      </c>
      <c r="Q1422" t="s">
        <v>2960</v>
      </c>
      <c r="R1422">
        <v>1</v>
      </c>
    </row>
    <row r="1423" spans="1:18" ht="19.149999999999999" customHeight="1" x14ac:dyDescent="0.25">
      <c r="A1423" s="10">
        <v>1422</v>
      </c>
      <c r="B1423" s="10" t="s">
        <v>1869</v>
      </c>
      <c r="C1423" s="10" t="s">
        <v>1870</v>
      </c>
      <c r="D1423" s="10" t="s">
        <v>1729</v>
      </c>
      <c r="E1423" s="10" t="s">
        <v>13</v>
      </c>
      <c r="F1423" s="10" t="s">
        <v>22</v>
      </c>
      <c r="G1423" s="11" t="s">
        <v>1871</v>
      </c>
      <c r="H1423" s="11">
        <v>41296</v>
      </c>
      <c r="I1423" s="50" t="s">
        <v>2929</v>
      </c>
      <c r="J1423" s="12" t="s">
        <v>21</v>
      </c>
      <c r="K1423" s="22" t="s">
        <v>22</v>
      </c>
      <c r="L1423" s="34" t="str">
        <f>B1423</f>
        <v>恒温水箱</v>
      </c>
      <c r="M1423" s="36" t="s">
        <v>2408</v>
      </c>
      <c r="N1423" s="36" t="s">
        <v>2428</v>
      </c>
      <c r="O1423" s="59">
        <v>4.515068493150685</v>
      </c>
      <c r="P1423" s="57" t="s">
        <v>2948</v>
      </c>
      <c r="Q1423" t="s">
        <v>2968</v>
      </c>
    </row>
    <row r="1424" spans="1:18" ht="19.149999999999999" customHeight="1" x14ac:dyDescent="0.25">
      <c r="A1424" s="10">
        <v>1423</v>
      </c>
      <c r="B1424" s="10" t="s">
        <v>1872</v>
      </c>
      <c r="C1424" s="10" t="s">
        <v>1873</v>
      </c>
      <c r="D1424" s="10" t="s">
        <v>1874</v>
      </c>
      <c r="E1424" s="10" t="s">
        <v>13</v>
      </c>
      <c r="F1424" s="10" t="s">
        <v>530</v>
      </c>
      <c r="G1424" s="11" t="s">
        <v>1875</v>
      </c>
      <c r="H1424" s="11">
        <v>41281</v>
      </c>
      <c r="I1424" s="50" t="s">
        <v>2929</v>
      </c>
      <c r="J1424" s="12" t="s">
        <v>21</v>
      </c>
      <c r="K1424" s="10" t="s">
        <v>530</v>
      </c>
      <c r="L1424" s="15" t="s">
        <v>1554</v>
      </c>
      <c r="M1424" s="13" t="s">
        <v>2479</v>
      </c>
      <c r="N1424" s="36" t="s">
        <v>2428</v>
      </c>
      <c r="O1424" s="59">
        <v>4.5561643835616437</v>
      </c>
      <c r="P1424" s="57" t="s">
        <v>2948</v>
      </c>
      <c r="Q1424" t="s">
        <v>2961</v>
      </c>
    </row>
    <row r="1425" spans="1:18" ht="19.149999999999999" customHeight="1" x14ac:dyDescent="0.25">
      <c r="A1425" s="10">
        <v>1424</v>
      </c>
      <c r="B1425" s="10" t="s">
        <v>1876</v>
      </c>
      <c r="C1425" s="10" t="s">
        <v>1873</v>
      </c>
      <c r="D1425" s="10" t="s">
        <v>1874</v>
      </c>
      <c r="E1425" s="10" t="s">
        <v>13</v>
      </c>
      <c r="F1425" s="10" t="s">
        <v>530</v>
      </c>
      <c r="G1425" s="11" t="s">
        <v>1875</v>
      </c>
      <c r="H1425" s="11">
        <v>41281</v>
      </c>
      <c r="I1425" s="50" t="s">
        <v>2929</v>
      </c>
      <c r="J1425" s="12" t="s">
        <v>588</v>
      </c>
      <c r="K1425" s="10" t="s">
        <v>530</v>
      </c>
      <c r="L1425" s="15" t="s">
        <v>1554</v>
      </c>
      <c r="M1425" s="13" t="s">
        <v>2479</v>
      </c>
      <c r="N1425" s="36" t="s">
        <v>2428</v>
      </c>
      <c r="O1425" s="59">
        <v>4.5561643835616437</v>
      </c>
      <c r="P1425" s="57" t="s">
        <v>2948</v>
      </c>
      <c r="Q1425" t="s">
        <v>2961</v>
      </c>
    </row>
    <row r="1426" spans="1:18" ht="19.149999999999999" customHeight="1" x14ac:dyDescent="0.25">
      <c r="A1426" s="10">
        <v>1425</v>
      </c>
      <c r="B1426" s="10" t="s">
        <v>1877</v>
      </c>
      <c r="C1426" s="10" t="s">
        <v>1878</v>
      </c>
      <c r="D1426" s="10" t="s">
        <v>1874</v>
      </c>
      <c r="E1426" s="10" t="s">
        <v>13</v>
      </c>
      <c r="F1426" s="10" t="s">
        <v>530</v>
      </c>
      <c r="G1426" s="11" t="s">
        <v>1875</v>
      </c>
      <c r="H1426" s="11">
        <v>41281</v>
      </c>
      <c r="I1426" s="50" t="s">
        <v>2929</v>
      </c>
      <c r="J1426" s="12" t="s">
        <v>588</v>
      </c>
      <c r="K1426" s="10" t="s">
        <v>530</v>
      </c>
      <c r="L1426" s="15" t="s">
        <v>1554</v>
      </c>
      <c r="M1426" s="13" t="s">
        <v>2479</v>
      </c>
      <c r="N1426" s="36" t="s">
        <v>2428</v>
      </c>
      <c r="O1426" s="59">
        <v>4.5561643835616437</v>
      </c>
      <c r="P1426" s="57" t="s">
        <v>2948</v>
      </c>
      <c r="Q1426" t="s">
        <v>2961</v>
      </c>
    </row>
    <row r="1427" spans="1:18" ht="19.149999999999999" customHeight="1" x14ac:dyDescent="0.25">
      <c r="A1427" s="10">
        <v>1426</v>
      </c>
      <c r="B1427" s="38" t="s">
        <v>2844</v>
      </c>
      <c r="C1427" s="10" t="s">
        <v>1878</v>
      </c>
      <c r="D1427" s="10" t="s">
        <v>1874</v>
      </c>
      <c r="E1427" s="10" t="s">
        <v>13</v>
      </c>
      <c r="F1427" s="10" t="s">
        <v>1024</v>
      </c>
      <c r="G1427" s="11" t="s">
        <v>1879</v>
      </c>
      <c r="H1427" s="11">
        <v>41200</v>
      </c>
      <c r="I1427" s="50" t="s">
        <v>2929</v>
      </c>
      <c r="J1427" s="12" t="s">
        <v>588</v>
      </c>
      <c r="K1427" s="10" t="s">
        <v>1024</v>
      </c>
      <c r="L1427" s="15" t="s">
        <v>1877</v>
      </c>
      <c r="M1427" s="13" t="s">
        <v>2479</v>
      </c>
      <c r="N1427" s="36" t="s">
        <v>2428</v>
      </c>
      <c r="O1427" s="59">
        <v>4.7780821917808218</v>
      </c>
      <c r="P1427" s="57" t="s">
        <v>2948</v>
      </c>
      <c r="Q1427" t="s">
        <v>2961</v>
      </c>
    </row>
    <row r="1428" spans="1:18" ht="19.149999999999999" customHeight="1" x14ac:dyDescent="0.25">
      <c r="A1428" s="10">
        <v>1427</v>
      </c>
      <c r="B1428" s="38" t="s">
        <v>2829</v>
      </c>
      <c r="C1428" s="10" t="s">
        <v>1873</v>
      </c>
      <c r="D1428" s="10" t="s">
        <v>1881</v>
      </c>
      <c r="E1428" s="10" t="s">
        <v>13</v>
      </c>
      <c r="F1428" s="10" t="s">
        <v>1224</v>
      </c>
      <c r="G1428" s="11" t="s">
        <v>391</v>
      </c>
      <c r="H1428" s="11">
        <v>40494</v>
      </c>
      <c r="I1428" s="50" t="s">
        <v>2929</v>
      </c>
      <c r="J1428" s="12" t="s">
        <v>588</v>
      </c>
      <c r="K1428" s="10" t="s">
        <v>1224</v>
      </c>
      <c r="L1428" s="15" t="s">
        <v>1880</v>
      </c>
      <c r="M1428" s="13" t="s">
        <v>2479</v>
      </c>
      <c r="N1428" s="36" t="s">
        <v>2428</v>
      </c>
      <c r="O1428" s="59">
        <v>6.7123287671232879</v>
      </c>
      <c r="P1428" s="57" t="s">
        <v>2948</v>
      </c>
      <c r="Q1428" t="s">
        <v>2961</v>
      </c>
    </row>
    <row r="1429" spans="1:18" ht="19.149999999999999" customHeight="1" x14ac:dyDescent="0.25">
      <c r="A1429" s="10">
        <v>1428</v>
      </c>
      <c r="B1429" s="10" t="s">
        <v>1880</v>
      </c>
      <c r="C1429" s="10" t="s">
        <v>1873</v>
      </c>
      <c r="D1429" s="10" t="s">
        <v>1881</v>
      </c>
      <c r="E1429" s="10" t="s">
        <v>13</v>
      </c>
      <c r="F1429" s="10" t="s">
        <v>1224</v>
      </c>
      <c r="G1429" s="11" t="s">
        <v>391</v>
      </c>
      <c r="H1429" s="11">
        <v>40494</v>
      </c>
      <c r="I1429" s="50" t="s">
        <v>2929</v>
      </c>
      <c r="J1429" s="12" t="s">
        <v>588</v>
      </c>
      <c r="K1429" s="10" t="s">
        <v>1224</v>
      </c>
      <c r="L1429" s="15" t="s">
        <v>1880</v>
      </c>
      <c r="M1429" s="13" t="s">
        <v>2479</v>
      </c>
      <c r="N1429" s="36" t="s">
        <v>2428</v>
      </c>
      <c r="O1429" s="59">
        <v>6.7123287671232879</v>
      </c>
      <c r="P1429" s="57" t="s">
        <v>2948</v>
      </c>
      <c r="Q1429" t="s">
        <v>2961</v>
      </c>
    </row>
    <row r="1430" spans="1:18" ht="19.149999999999999" customHeight="1" x14ac:dyDescent="0.25">
      <c r="A1430" s="10">
        <v>1429</v>
      </c>
      <c r="B1430" s="38" t="s">
        <v>2745</v>
      </c>
      <c r="C1430" s="10" t="s">
        <v>1859</v>
      </c>
      <c r="D1430" s="10" t="s">
        <v>1855</v>
      </c>
      <c r="E1430" s="10" t="s">
        <v>13</v>
      </c>
      <c r="F1430" s="10" t="s">
        <v>38</v>
      </c>
      <c r="G1430" s="11" t="s">
        <v>1367</v>
      </c>
      <c r="H1430" s="11">
        <v>40126</v>
      </c>
      <c r="I1430" s="50" t="s">
        <v>2929</v>
      </c>
      <c r="J1430" s="12" t="s">
        <v>588</v>
      </c>
      <c r="K1430" s="10" t="s">
        <v>49</v>
      </c>
      <c r="L1430" s="15" t="s">
        <v>1853</v>
      </c>
      <c r="M1430" s="36" t="s">
        <v>2553</v>
      </c>
      <c r="N1430" s="13" t="s">
        <v>2427</v>
      </c>
      <c r="O1430" s="59">
        <v>7.720547945205479</v>
      </c>
      <c r="P1430" s="57" t="s">
        <v>2948</v>
      </c>
      <c r="Q1430" t="s">
        <v>2960</v>
      </c>
      <c r="R1430">
        <v>2</v>
      </c>
    </row>
    <row r="1431" spans="1:18" ht="19.149999999999999" customHeight="1" x14ac:dyDescent="0.25">
      <c r="A1431" s="10">
        <v>1430</v>
      </c>
      <c r="B1431" s="10" t="s">
        <v>1853</v>
      </c>
      <c r="C1431" s="10" t="s">
        <v>1859</v>
      </c>
      <c r="D1431" s="10" t="s">
        <v>1855</v>
      </c>
      <c r="E1431" s="10" t="s">
        <v>13</v>
      </c>
      <c r="F1431" s="10" t="s">
        <v>911</v>
      </c>
      <c r="G1431" s="11" t="s">
        <v>1882</v>
      </c>
      <c r="H1431" s="11">
        <v>40109</v>
      </c>
      <c r="I1431" s="50" t="s">
        <v>2929</v>
      </c>
      <c r="J1431" s="12" t="s">
        <v>588</v>
      </c>
      <c r="K1431" s="10" t="s">
        <v>913</v>
      </c>
      <c r="L1431" s="15" t="s">
        <v>2745</v>
      </c>
      <c r="M1431" s="40" t="s">
        <v>2553</v>
      </c>
      <c r="N1431" s="13" t="s">
        <v>2427</v>
      </c>
      <c r="O1431" s="59">
        <v>7.7671232876712333</v>
      </c>
      <c r="P1431" s="57" t="s">
        <v>2948</v>
      </c>
      <c r="Q1431" t="s">
        <v>2960</v>
      </c>
      <c r="R1431">
        <v>2</v>
      </c>
    </row>
    <row r="1432" spans="1:18" ht="19.149999999999999" customHeight="1" x14ac:dyDescent="0.25">
      <c r="A1432" s="10">
        <v>1431</v>
      </c>
      <c r="B1432" s="10" t="s">
        <v>1853</v>
      </c>
      <c r="C1432" s="10" t="s">
        <v>1859</v>
      </c>
      <c r="D1432" s="10" t="s">
        <v>1855</v>
      </c>
      <c r="E1432" s="10" t="s">
        <v>13</v>
      </c>
      <c r="F1432" s="10" t="s">
        <v>342</v>
      </c>
      <c r="G1432" s="11" t="s">
        <v>1882</v>
      </c>
      <c r="H1432" s="11">
        <v>40109</v>
      </c>
      <c r="I1432" s="50" t="s">
        <v>2929</v>
      </c>
      <c r="J1432" s="12" t="s">
        <v>588</v>
      </c>
      <c r="K1432" s="10" t="s">
        <v>342</v>
      </c>
      <c r="L1432" s="34" t="s">
        <v>1853</v>
      </c>
      <c r="M1432" s="36" t="s">
        <v>2553</v>
      </c>
      <c r="N1432" s="13" t="s">
        <v>2427</v>
      </c>
      <c r="O1432" s="59">
        <v>7.7671232876712333</v>
      </c>
      <c r="P1432" s="57" t="s">
        <v>2948</v>
      </c>
      <c r="Q1432" t="s">
        <v>2960</v>
      </c>
      <c r="R1432">
        <v>2</v>
      </c>
    </row>
    <row r="1433" spans="1:18" ht="19.149999999999999" customHeight="1" x14ac:dyDescent="0.25">
      <c r="A1433" s="10">
        <v>1432</v>
      </c>
      <c r="B1433" s="10" t="s">
        <v>1853</v>
      </c>
      <c r="C1433" s="10" t="s">
        <v>1859</v>
      </c>
      <c r="D1433" s="10" t="s">
        <v>1855</v>
      </c>
      <c r="E1433" s="10" t="s">
        <v>13</v>
      </c>
      <c r="F1433" s="10" t="s">
        <v>223</v>
      </c>
      <c r="G1433" s="11" t="s">
        <v>1883</v>
      </c>
      <c r="H1433" s="11">
        <v>39435</v>
      </c>
      <c r="I1433" s="50" t="s">
        <v>2929</v>
      </c>
      <c r="J1433" s="12" t="s">
        <v>588</v>
      </c>
      <c r="K1433" s="10" t="s">
        <v>223</v>
      </c>
      <c r="L1433" s="34" t="s">
        <v>1853</v>
      </c>
      <c r="M1433" s="36" t="s">
        <v>2553</v>
      </c>
      <c r="N1433" s="13" t="s">
        <v>2427</v>
      </c>
      <c r="O1433" s="59">
        <v>9.6136986301369856</v>
      </c>
      <c r="P1433" s="57" t="s">
        <v>2949</v>
      </c>
      <c r="Q1433" t="s">
        <v>2960</v>
      </c>
      <c r="R1433">
        <v>2</v>
      </c>
    </row>
    <row r="1434" spans="1:18" ht="19.149999999999999" customHeight="1" x14ac:dyDescent="0.25">
      <c r="A1434" s="10">
        <v>1433</v>
      </c>
      <c r="B1434" s="10" t="s">
        <v>1853</v>
      </c>
      <c r="C1434" s="10" t="s">
        <v>1859</v>
      </c>
      <c r="D1434" s="10" t="s">
        <v>1855</v>
      </c>
      <c r="E1434" s="10" t="s">
        <v>13</v>
      </c>
      <c r="F1434" s="10" t="s">
        <v>911</v>
      </c>
      <c r="G1434" s="11" t="s">
        <v>1884</v>
      </c>
      <c r="H1434" s="11">
        <v>39347</v>
      </c>
      <c r="I1434" s="50" t="s">
        <v>2929</v>
      </c>
      <c r="J1434" s="12" t="s">
        <v>588</v>
      </c>
      <c r="K1434" s="10" t="s">
        <v>913</v>
      </c>
      <c r="L1434" s="15" t="s">
        <v>2745</v>
      </c>
      <c r="M1434" s="40" t="s">
        <v>2553</v>
      </c>
      <c r="N1434" s="13" t="s">
        <v>2427</v>
      </c>
      <c r="O1434" s="59">
        <v>9.8547945205479444</v>
      </c>
      <c r="P1434" s="57" t="s">
        <v>2949</v>
      </c>
      <c r="Q1434" t="s">
        <v>2960</v>
      </c>
      <c r="R1434">
        <v>2</v>
      </c>
    </row>
    <row r="1435" spans="1:18" ht="19.149999999999999" customHeight="1" x14ac:dyDescent="0.25">
      <c r="A1435" s="10">
        <v>1434</v>
      </c>
      <c r="B1435" s="10" t="s">
        <v>1853</v>
      </c>
      <c r="C1435" s="10" t="s">
        <v>1859</v>
      </c>
      <c r="D1435" s="10" t="s">
        <v>1855</v>
      </c>
      <c r="E1435" s="10" t="s">
        <v>13</v>
      </c>
      <c r="F1435" s="10" t="s">
        <v>911</v>
      </c>
      <c r="G1435" s="11" t="s">
        <v>1884</v>
      </c>
      <c r="H1435" s="11">
        <v>39347</v>
      </c>
      <c r="I1435" s="50" t="s">
        <v>2929</v>
      </c>
      <c r="J1435" s="12" t="s">
        <v>588</v>
      </c>
      <c r="K1435" s="10" t="s">
        <v>913</v>
      </c>
      <c r="L1435" s="15" t="s">
        <v>2745</v>
      </c>
      <c r="M1435" s="40" t="s">
        <v>2553</v>
      </c>
      <c r="N1435" s="13" t="s">
        <v>2427</v>
      </c>
      <c r="O1435" s="59">
        <v>9.8547945205479444</v>
      </c>
      <c r="P1435" s="57" t="s">
        <v>2949</v>
      </c>
      <c r="Q1435" t="s">
        <v>2960</v>
      </c>
      <c r="R1435">
        <v>2</v>
      </c>
    </row>
    <row r="1436" spans="1:18" ht="19.149999999999999" customHeight="1" x14ac:dyDescent="0.25">
      <c r="A1436" s="10">
        <v>1435</v>
      </c>
      <c r="B1436" s="10" t="s">
        <v>1853</v>
      </c>
      <c r="C1436" s="10" t="s">
        <v>1854</v>
      </c>
      <c r="D1436" s="10" t="s">
        <v>1855</v>
      </c>
      <c r="E1436" s="10" t="s">
        <v>13</v>
      </c>
      <c r="F1436" s="10" t="s">
        <v>546</v>
      </c>
      <c r="G1436" s="11" t="s">
        <v>298</v>
      </c>
      <c r="H1436" s="11">
        <v>39104</v>
      </c>
      <c r="I1436" s="50" t="s">
        <v>2929</v>
      </c>
      <c r="J1436" s="12" t="s">
        <v>21</v>
      </c>
      <c r="K1436" s="10" t="s">
        <v>546</v>
      </c>
      <c r="L1436" s="34" t="s">
        <v>1853</v>
      </c>
      <c r="M1436" s="36" t="s">
        <v>2553</v>
      </c>
      <c r="N1436" s="13" t="s">
        <v>2427</v>
      </c>
      <c r="O1436" s="59">
        <v>10.520547945205479</v>
      </c>
      <c r="P1436" s="57" t="s">
        <v>2949</v>
      </c>
      <c r="Q1436" t="s">
        <v>2960</v>
      </c>
      <c r="R1436">
        <v>2</v>
      </c>
    </row>
    <row r="1437" spans="1:18" ht="19.149999999999999" customHeight="1" x14ac:dyDescent="0.25">
      <c r="A1437" s="10">
        <v>1436</v>
      </c>
      <c r="B1437" s="32" t="s">
        <v>2716</v>
      </c>
      <c r="C1437" s="10" t="s">
        <v>1886</v>
      </c>
      <c r="D1437" s="10" t="s">
        <v>1887</v>
      </c>
      <c r="E1437" s="10" t="s">
        <v>13</v>
      </c>
      <c r="F1437" s="10" t="s">
        <v>34</v>
      </c>
      <c r="G1437" s="11" t="s">
        <v>1888</v>
      </c>
      <c r="H1437" s="11">
        <v>39048</v>
      </c>
      <c r="I1437" s="50" t="s">
        <v>2929</v>
      </c>
      <c r="J1437" s="12" t="s">
        <v>588</v>
      </c>
      <c r="K1437" s="10" t="s">
        <v>34</v>
      </c>
      <c r="L1437" s="33" t="s">
        <v>1885</v>
      </c>
      <c r="M1437" s="31" t="s">
        <v>2419</v>
      </c>
      <c r="N1437" s="13" t="s">
        <v>2427</v>
      </c>
      <c r="O1437" s="59">
        <v>10.673972602739726</v>
      </c>
      <c r="P1437" s="57" t="s">
        <v>2949</v>
      </c>
      <c r="Q1437" t="s">
        <v>2960</v>
      </c>
      <c r="R1437">
        <v>2</v>
      </c>
    </row>
    <row r="1438" spans="1:18" ht="19.149999999999999" customHeight="1" x14ac:dyDescent="0.25">
      <c r="A1438" s="10">
        <v>1437</v>
      </c>
      <c r="B1438" s="10" t="s">
        <v>1853</v>
      </c>
      <c r="C1438" s="10" t="s">
        <v>1859</v>
      </c>
      <c r="D1438" s="10" t="s">
        <v>1855</v>
      </c>
      <c r="E1438" s="10" t="s">
        <v>13</v>
      </c>
      <c r="F1438" s="10" t="s">
        <v>223</v>
      </c>
      <c r="G1438" s="11" t="s">
        <v>1889</v>
      </c>
      <c r="H1438" s="11">
        <v>38873</v>
      </c>
      <c r="I1438" s="50" t="s">
        <v>2929</v>
      </c>
      <c r="J1438" s="12" t="s">
        <v>588</v>
      </c>
      <c r="K1438" s="10" t="s">
        <v>223</v>
      </c>
      <c r="L1438" s="34" t="s">
        <v>1853</v>
      </c>
      <c r="M1438" s="36" t="s">
        <v>2553</v>
      </c>
      <c r="N1438" s="13" t="s">
        <v>2427</v>
      </c>
      <c r="O1438" s="59">
        <v>11.153424657534247</v>
      </c>
      <c r="P1438" s="57" t="s">
        <v>2949</v>
      </c>
      <c r="Q1438" t="s">
        <v>2960</v>
      </c>
      <c r="R1438">
        <v>2</v>
      </c>
    </row>
    <row r="1439" spans="1:18" ht="19.149999999999999" customHeight="1" x14ac:dyDescent="0.25">
      <c r="A1439" s="10">
        <v>1438</v>
      </c>
      <c r="B1439" s="10" t="s">
        <v>1853</v>
      </c>
      <c r="C1439" s="10" t="s">
        <v>1859</v>
      </c>
      <c r="D1439" s="10" t="s">
        <v>1855</v>
      </c>
      <c r="E1439" s="10" t="s">
        <v>13</v>
      </c>
      <c r="F1439" s="10" t="s">
        <v>1134</v>
      </c>
      <c r="G1439" s="11" t="s">
        <v>1890</v>
      </c>
      <c r="H1439" s="11">
        <v>38600</v>
      </c>
      <c r="I1439" s="50" t="s">
        <v>2929</v>
      </c>
      <c r="J1439" s="12" t="s">
        <v>588</v>
      </c>
      <c r="K1439" s="10" t="s">
        <v>1134</v>
      </c>
      <c r="L1439" s="34" t="s">
        <v>1853</v>
      </c>
      <c r="M1439" s="36" t="s">
        <v>2553</v>
      </c>
      <c r="N1439" s="13" t="s">
        <v>2427</v>
      </c>
      <c r="O1439" s="59">
        <v>11.901369863013699</v>
      </c>
      <c r="P1439" s="57" t="s">
        <v>2949</v>
      </c>
      <c r="Q1439" t="s">
        <v>2960</v>
      </c>
      <c r="R1439">
        <v>2</v>
      </c>
    </row>
    <row r="1440" spans="1:18" ht="19.149999999999999" customHeight="1" x14ac:dyDescent="0.25">
      <c r="A1440" s="10">
        <v>1439</v>
      </c>
      <c r="B1440" s="10" t="s">
        <v>1853</v>
      </c>
      <c r="C1440" s="10" t="s">
        <v>1859</v>
      </c>
      <c r="D1440" s="10" t="s">
        <v>1855</v>
      </c>
      <c r="E1440" s="10" t="s">
        <v>13</v>
      </c>
      <c r="F1440" s="10" t="s">
        <v>363</v>
      </c>
      <c r="G1440" s="11" t="s">
        <v>1890</v>
      </c>
      <c r="H1440" s="11">
        <v>38600</v>
      </c>
      <c r="I1440" s="50" t="s">
        <v>2929</v>
      </c>
      <c r="J1440" s="12" t="s">
        <v>588</v>
      </c>
      <c r="K1440" s="10" t="s">
        <v>363</v>
      </c>
      <c r="L1440" s="34" t="s">
        <v>1853</v>
      </c>
      <c r="M1440" s="36" t="s">
        <v>2553</v>
      </c>
      <c r="N1440" s="13" t="s">
        <v>2427</v>
      </c>
      <c r="O1440" s="59">
        <v>11.901369863013699</v>
      </c>
      <c r="P1440" s="57" t="s">
        <v>2949</v>
      </c>
      <c r="Q1440" t="s">
        <v>2960</v>
      </c>
      <c r="R1440">
        <v>2</v>
      </c>
    </row>
    <row r="1441" spans="1:18" ht="19.149999999999999" customHeight="1" x14ac:dyDescent="0.25">
      <c r="A1441" s="10">
        <v>1440</v>
      </c>
      <c r="B1441" s="10" t="s">
        <v>1853</v>
      </c>
      <c r="C1441" s="10" t="s">
        <v>1854</v>
      </c>
      <c r="D1441" s="10" t="s">
        <v>1855</v>
      </c>
      <c r="E1441" s="10" t="s">
        <v>13</v>
      </c>
      <c r="F1441" s="10" t="s">
        <v>96</v>
      </c>
      <c r="G1441" s="11" t="s">
        <v>1890</v>
      </c>
      <c r="H1441" s="11">
        <v>38600</v>
      </c>
      <c r="I1441" s="50" t="s">
        <v>2929</v>
      </c>
      <c r="J1441" s="12" t="s">
        <v>588</v>
      </c>
      <c r="K1441" s="10" t="s">
        <v>96</v>
      </c>
      <c r="L1441" s="34" t="s">
        <v>1853</v>
      </c>
      <c r="M1441" s="36" t="s">
        <v>2553</v>
      </c>
      <c r="N1441" s="13" t="s">
        <v>2427</v>
      </c>
      <c r="O1441" s="59">
        <v>11.901369863013699</v>
      </c>
      <c r="P1441" s="57" t="s">
        <v>2949</v>
      </c>
      <c r="Q1441" t="s">
        <v>2960</v>
      </c>
      <c r="R1441">
        <v>2</v>
      </c>
    </row>
    <row r="1442" spans="1:18" ht="19.149999999999999" customHeight="1" x14ac:dyDescent="0.25">
      <c r="A1442" s="10">
        <v>1441</v>
      </c>
      <c r="B1442" s="10" t="s">
        <v>1810</v>
      </c>
      <c r="C1442" s="10" t="s">
        <v>1811</v>
      </c>
      <c r="D1442" s="10" t="s">
        <v>924</v>
      </c>
      <c r="E1442" s="10" t="s">
        <v>13</v>
      </c>
      <c r="F1442" s="10" t="s">
        <v>78</v>
      </c>
      <c r="G1442" s="11" t="s">
        <v>561</v>
      </c>
      <c r="H1442" s="11">
        <v>42180</v>
      </c>
      <c r="I1442" s="50" t="s">
        <v>2929</v>
      </c>
      <c r="J1442" s="12" t="s">
        <v>588</v>
      </c>
      <c r="K1442" s="10" t="s">
        <v>78</v>
      </c>
      <c r="L1442" s="15" t="s">
        <v>2618</v>
      </c>
      <c r="M1442" s="13" t="s">
        <v>2408</v>
      </c>
      <c r="N1442" s="13" t="s">
        <v>2427</v>
      </c>
      <c r="O1442" s="59">
        <v>2.0931506849315067</v>
      </c>
      <c r="P1442" s="57" t="s">
        <v>2947</v>
      </c>
      <c r="Q1442" t="s">
        <v>2960</v>
      </c>
      <c r="R1442">
        <v>1</v>
      </c>
    </row>
    <row r="1443" spans="1:18" ht="19.149999999999999" customHeight="1" x14ac:dyDescent="0.25">
      <c r="A1443" s="10">
        <v>1442</v>
      </c>
      <c r="B1443" s="10" t="s">
        <v>1810</v>
      </c>
      <c r="C1443" s="10" t="s">
        <v>1811</v>
      </c>
      <c r="D1443" s="10" t="s">
        <v>924</v>
      </c>
      <c r="E1443" s="10" t="s">
        <v>13</v>
      </c>
      <c r="F1443" s="10" t="s">
        <v>78</v>
      </c>
      <c r="G1443" s="11" t="s">
        <v>561</v>
      </c>
      <c r="H1443" s="11">
        <v>42180</v>
      </c>
      <c r="I1443" s="50" t="s">
        <v>2929</v>
      </c>
      <c r="J1443" s="12" t="s">
        <v>588</v>
      </c>
      <c r="K1443" s="10" t="s">
        <v>78</v>
      </c>
      <c r="L1443" s="15" t="s">
        <v>2618</v>
      </c>
      <c r="M1443" s="13" t="s">
        <v>2408</v>
      </c>
      <c r="N1443" s="13" t="s">
        <v>2427</v>
      </c>
      <c r="O1443" s="59">
        <v>2.0931506849315067</v>
      </c>
      <c r="P1443" s="57" t="s">
        <v>2947</v>
      </c>
      <c r="Q1443" t="s">
        <v>2960</v>
      </c>
      <c r="R1443">
        <v>1</v>
      </c>
    </row>
    <row r="1444" spans="1:18" ht="19.149999999999999" customHeight="1" x14ac:dyDescent="0.25">
      <c r="A1444" s="10">
        <v>1443</v>
      </c>
      <c r="B1444" s="10" t="s">
        <v>1810</v>
      </c>
      <c r="C1444" s="10" t="s">
        <v>1811</v>
      </c>
      <c r="D1444" s="10" t="s">
        <v>924</v>
      </c>
      <c r="E1444" s="10" t="s">
        <v>13</v>
      </c>
      <c r="F1444" s="10" t="s">
        <v>78</v>
      </c>
      <c r="G1444" s="11" t="s">
        <v>561</v>
      </c>
      <c r="H1444" s="11">
        <v>42180</v>
      </c>
      <c r="I1444" s="50" t="s">
        <v>2929</v>
      </c>
      <c r="J1444" s="12" t="s">
        <v>588</v>
      </c>
      <c r="K1444" s="10" t="s">
        <v>78</v>
      </c>
      <c r="L1444" s="15" t="s">
        <v>2618</v>
      </c>
      <c r="M1444" s="13" t="s">
        <v>2408</v>
      </c>
      <c r="N1444" s="13" t="s">
        <v>2427</v>
      </c>
      <c r="O1444" s="59">
        <v>2.0931506849315067</v>
      </c>
      <c r="P1444" s="57" t="s">
        <v>2947</v>
      </c>
      <c r="Q1444" t="s">
        <v>2960</v>
      </c>
      <c r="R1444">
        <v>1</v>
      </c>
    </row>
    <row r="1445" spans="1:18" ht="19.149999999999999" customHeight="1" x14ac:dyDescent="0.25">
      <c r="A1445" s="10">
        <v>1444</v>
      </c>
      <c r="B1445" s="10" t="s">
        <v>1810</v>
      </c>
      <c r="C1445" s="10" t="s">
        <v>1811</v>
      </c>
      <c r="D1445" s="10" t="s">
        <v>924</v>
      </c>
      <c r="E1445" s="10" t="s">
        <v>13</v>
      </c>
      <c r="F1445" s="10" t="s">
        <v>78</v>
      </c>
      <c r="G1445" s="11" t="s">
        <v>1891</v>
      </c>
      <c r="H1445" s="11">
        <v>41795</v>
      </c>
      <c r="I1445" s="50" t="s">
        <v>2929</v>
      </c>
      <c r="J1445" s="12" t="s">
        <v>588</v>
      </c>
      <c r="K1445" s="10" t="s">
        <v>78</v>
      </c>
      <c r="L1445" s="15" t="s">
        <v>2618</v>
      </c>
      <c r="M1445" s="13" t="s">
        <v>2408</v>
      </c>
      <c r="N1445" s="13" t="s">
        <v>2427</v>
      </c>
      <c r="O1445" s="59">
        <v>3.1479452054794521</v>
      </c>
      <c r="P1445" s="57" t="s">
        <v>2948</v>
      </c>
      <c r="Q1445" t="s">
        <v>2960</v>
      </c>
      <c r="R1445">
        <v>1</v>
      </c>
    </row>
    <row r="1446" spans="1:18" ht="19.149999999999999" customHeight="1" x14ac:dyDescent="0.25">
      <c r="A1446" s="10">
        <v>1445</v>
      </c>
      <c r="B1446" s="10" t="s">
        <v>1810</v>
      </c>
      <c r="C1446" s="10" t="s">
        <v>1811</v>
      </c>
      <c r="D1446" s="10" t="s">
        <v>924</v>
      </c>
      <c r="E1446" s="10" t="s">
        <v>13</v>
      </c>
      <c r="F1446" s="10" t="s">
        <v>78</v>
      </c>
      <c r="G1446" s="11" t="s">
        <v>1891</v>
      </c>
      <c r="H1446" s="11">
        <v>41795</v>
      </c>
      <c r="I1446" s="50" t="s">
        <v>2929</v>
      </c>
      <c r="J1446" s="12" t="s">
        <v>588</v>
      </c>
      <c r="K1446" s="10" t="s">
        <v>78</v>
      </c>
      <c r="L1446" s="15" t="s">
        <v>2618</v>
      </c>
      <c r="M1446" s="13" t="s">
        <v>2408</v>
      </c>
      <c r="N1446" s="13" t="s">
        <v>2427</v>
      </c>
      <c r="O1446" s="59">
        <v>3.1479452054794521</v>
      </c>
      <c r="P1446" s="57" t="s">
        <v>2948</v>
      </c>
      <c r="Q1446" t="s">
        <v>2960</v>
      </c>
      <c r="R1446">
        <v>1</v>
      </c>
    </row>
    <row r="1447" spans="1:18" ht="19.149999999999999" customHeight="1" x14ac:dyDescent="0.25">
      <c r="A1447" s="10">
        <v>1446</v>
      </c>
      <c r="B1447" s="10" t="s">
        <v>578</v>
      </c>
      <c r="C1447" s="10" t="s">
        <v>1892</v>
      </c>
      <c r="D1447" s="10" t="s">
        <v>116</v>
      </c>
      <c r="E1447" s="10" t="s">
        <v>13</v>
      </c>
      <c r="F1447" s="10" t="s">
        <v>34</v>
      </c>
      <c r="G1447" s="11" t="s">
        <v>1893</v>
      </c>
      <c r="H1447" s="11">
        <v>38196</v>
      </c>
      <c r="I1447" s="50" t="s">
        <v>2929</v>
      </c>
      <c r="J1447" s="12" t="s">
        <v>588</v>
      </c>
      <c r="K1447" s="10" t="s">
        <v>34</v>
      </c>
      <c r="L1447" s="33" t="s">
        <v>2449</v>
      </c>
      <c r="M1447" s="31" t="s">
        <v>2892</v>
      </c>
      <c r="N1447" s="13" t="s">
        <v>2427</v>
      </c>
      <c r="O1447" s="59">
        <v>13.008219178082191</v>
      </c>
      <c r="P1447" s="57" t="s">
        <v>2949</v>
      </c>
      <c r="Q1447" t="s">
        <v>2960</v>
      </c>
      <c r="R1447">
        <v>1</v>
      </c>
    </row>
    <row r="1448" spans="1:18" ht="19.149999999999999" customHeight="1" x14ac:dyDescent="0.25">
      <c r="A1448" s="10">
        <v>1447</v>
      </c>
      <c r="B1448" s="10" t="s">
        <v>2488</v>
      </c>
      <c r="C1448" s="10" t="s">
        <v>1894</v>
      </c>
      <c r="D1448" s="10" t="s">
        <v>1895</v>
      </c>
      <c r="E1448" s="10" t="s">
        <v>13</v>
      </c>
      <c r="F1448" s="10" t="s">
        <v>14</v>
      </c>
      <c r="G1448" s="11" t="s">
        <v>1896</v>
      </c>
      <c r="H1448" s="11">
        <v>37786</v>
      </c>
      <c r="I1448" s="50" t="s">
        <v>2929</v>
      </c>
      <c r="J1448" s="12" t="s">
        <v>588</v>
      </c>
      <c r="K1448" s="10" t="s">
        <v>14</v>
      </c>
      <c r="L1448" s="41" t="s">
        <v>2488</v>
      </c>
      <c r="M1448" s="40" t="s">
        <v>2903</v>
      </c>
      <c r="N1448" s="13" t="s">
        <v>2427</v>
      </c>
      <c r="O1448" s="59">
        <v>14.131506849315068</v>
      </c>
      <c r="P1448" s="57" t="s">
        <v>2949</v>
      </c>
      <c r="Q1448" t="s">
        <v>2960</v>
      </c>
      <c r="R1448">
        <v>1</v>
      </c>
    </row>
    <row r="1449" spans="1:18" ht="19.149999999999999" customHeight="1" x14ac:dyDescent="0.25">
      <c r="A1449" s="10">
        <v>1448</v>
      </c>
      <c r="B1449" s="10" t="s">
        <v>578</v>
      </c>
      <c r="C1449" s="10" t="s">
        <v>1897</v>
      </c>
      <c r="D1449" s="10" t="s">
        <v>116</v>
      </c>
      <c r="E1449" s="10" t="s">
        <v>13</v>
      </c>
      <c r="F1449" s="10" t="s">
        <v>34</v>
      </c>
      <c r="G1449" s="11" t="s">
        <v>1898</v>
      </c>
      <c r="H1449" s="11">
        <v>37649</v>
      </c>
      <c r="I1449" s="50" t="s">
        <v>2929</v>
      </c>
      <c r="J1449" s="12" t="s">
        <v>588</v>
      </c>
      <c r="K1449" s="10" t="s">
        <v>34</v>
      </c>
      <c r="L1449" s="33" t="s">
        <v>2449</v>
      </c>
      <c r="M1449" s="31" t="s">
        <v>2892</v>
      </c>
      <c r="N1449" s="13" t="s">
        <v>2427</v>
      </c>
      <c r="O1449" s="59">
        <v>14.506849315068493</v>
      </c>
      <c r="P1449" s="57" t="s">
        <v>2949</v>
      </c>
      <c r="Q1449" t="s">
        <v>2960</v>
      </c>
      <c r="R1449">
        <v>1</v>
      </c>
    </row>
    <row r="1450" spans="1:18" ht="19.149999999999999" customHeight="1" x14ac:dyDescent="0.25">
      <c r="A1450" s="10">
        <v>1449</v>
      </c>
      <c r="B1450" s="10" t="s">
        <v>578</v>
      </c>
      <c r="C1450" s="10" t="s">
        <v>1851</v>
      </c>
      <c r="D1450" s="10" t="s">
        <v>116</v>
      </c>
      <c r="E1450" s="10" t="s">
        <v>13</v>
      </c>
      <c r="F1450" s="10" t="s">
        <v>342</v>
      </c>
      <c r="G1450" s="11" t="s">
        <v>1899</v>
      </c>
      <c r="H1450" s="11">
        <v>37321</v>
      </c>
      <c r="I1450" s="50" t="s">
        <v>2929</v>
      </c>
      <c r="J1450" s="12" t="s">
        <v>588</v>
      </c>
      <c r="K1450" s="10" t="s">
        <v>342</v>
      </c>
      <c r="L1450" s="37" t="s">
        <v>2449</v>
      </c>
      <c r="M1450" s="36" t="s">
        <v>2892</v>
      </c>
      <c r="N1450" s="13" t="s">
        <v>2427</v>
      </c>
      <c r="O1450" s="59">
        <v>15.405479452054795</v>
      </c>
      <c r="P1450" s="57" t="s">
        <v>2949</v>
      </c>
      <c r="Q1450" t="s">
        <v>2960</v>
      </c>
      <c r="R1450">
        <v>1</v>
      </c>
    </row>
    <row r="1451" spans="1:18" ht="19.149999999999999" customHeight="1" x14ac:dyDescent="0.25">
      <c r="A1451" s="10">
        <v>1450</v>
      </c>
      <c r="B1451" s="10" t="s">
        <v>1484</v>
      </c>
      <c r="C1451" s="10" t="s">
        <v>1900</v>
      </c>
      <c r="D1451" s="10" t="s">
        <v>1901</v>
      </c>
      <c r="E1451" s="10" t="s">
        <v>13</v>
      </c>
      <c r="F1451" s="10" t="s">
        <v>34</v>
      </c>
      <c r="G1451" s="11" t="s">
        <v>1902</v>
      </c>
      <c r="H1451" s="11">
        <v>37188</v>
      </c>
      <c r="I1451" s="50" t="s">
        <v>2929</v>
      </c>
      <c r="J1451" s="12" t="s">
        <v>588</v>
      </c>
      <c r="K1451" s="10" t="s">
        <v>34</v>
      </c>
      <c r="L1451" s="33" t="s">
        <v>2714</v>
      </c>
      <c r="M1451" s="31" t="s">
        <v>2419</v>
      </c>
      <c r="N1451" s="36" t="s">
        <v>2428</v>
      </c>
      <c r="O1451" s="59">
        <v>15.769863013698631</v>
      </c>
      <c r="P1451" s="57" t="s">
        <v>2949</v>
      </c>
      <c r="Q1451" t="s">
        <v>2960</v>
      </c>
      <c r="R1451">
        <v>2</v>
      </c>
    </row>
    <row r="1452" spans="1:18" ht="19.149999999999999" customHeight="1" x14ac:dyDescent="0.25">
      <c r="A1452" s="10">
        <v>1451</v>
      </c>
      <c r="B1452" s="32" t="s">
        <v>2688</v>
      </c>
      <c r="C1452" s="10" t="s">
        <v>1904</v>
      </c>
      <c r="D1452" s="10" t="s">
        <v>1699</v>
      </c>
      <c r="E1452" s="10" t="s">
        <v>13</v>
      </c>
      <c r="F1452" s="10" t="s">
        <v>1213</v>
      </c>
      <c r="G1452" s="11" t="s">
        <v>817</v>
      </c>
      <c r="H1452" s="11">
        <v>40427</v>
      </c>
      <c r="I1452" s="50" t="s">
        <v>2929</v>
      </c>
      <c r="J1452" s="12" t="s">
        <v>588</v>
      </c>
      <c r="K1452" s="10" t="s">
        <v>1213</v>
      </c>
      <c r="L1452" s="15" t="s">
        <v>1903</v>
      </c>
      <c r="M1452" s="31" t="s">
        <v>2408</v>
      </c>
      <c r="N1452" s="36" t="s">
        <v>2428</v>
      </c>
      <c r="O1452" s="59">
        <v>6.8958904109589039</v>
      </c>
      <c r="P1452" s="57" t="s">
        <v>2948</v>
      </c>
      <c r="Q1452" t="s">
        <v>2968</v>
      </c>
    </row>
    <row r="1453" spans="1:18" ht="19.149999999999999" customHeight="1" x14ac:dyDescent="0.25">
      <c r="A1453" s="10">
        <v>1452</v>
      </c>
      <c r="B1453" s="10" t="s">
        <v>1905</v>
      </c>
      <c r="C1453" s="10" t="s">
        <v>1906</v>
      </c>
      <c r="D1453" s="10" t="s">
        <v>279</v>
      </c>
      <c r="E1453" s="10" t="s">
        <v>13</v>
      </c>
      <c r="F1453" s="10" t="s">
        <v>38</v>
      </c>
      <c r="G1453" s="11" t="s">
        <v>1907</v>
      </c>
      <c r="H1453" s="11">
        <v>40743</v>
      </c>
      <c r="I1453" s="50" t="s">
        <v>2929</v>
      </c>
      <c r="J1453" s="12" t="s">
        <v>588</v>
      </c>
      <c r="K1453" s="10" t="s">
        <v>49</v>
      </c>
      <c r="L1453" s="37" t="s">
        <v>2406</v>
      </c>
      <c r="M1453" s="36" t="s">
        <v>2408</v>
      </c>
      <c r="N1453" s="36" t="s">
        <v>2428</v>
      </c>
      <c r="O1453" s="59">
        <v>6.0301369863013701</v>
      </c>
      <c r="P1453" s="57" t="s">
        <v>2948</v>
      </c>
      <c r="Q1453" t="s">
        <v>2960</v>
      </c>
      <c r="R1453">
        <v>1</v>
      </c>
    </row>
    <row r="1454" spans="1:18" ht="19.149999999999999" customHeight="1" x14ac:dyDescent="0.25">
      <c r="A1454" s="10">
        <v>1453</v>
      </c>
      <c r="B1454" s="10" t="s">
        <v>578</v>
      </c>
      <c r="C1454" s="10" t="s">
        <v>1865</v>
      </c>
      <c r="D1454" s="10" t="s">
        <v>116</v>
      </c>
      <c r="E1454" s="10" t="s">
        <v>13</v>
      </c>
      <c r="F1454" s="10" t="s">
        <v>191</v>
      </c>
      <c r="G1454" s="11" t="s">
        <v>1100</v>
      </c>
      <c r="H1454" s="11">
        <v>37868</v>
      </c>
      <c r="I1454" s="50" t="s">
        <v>2929</v>
      </c>
      <c r="J1454" s="12" t="s">
        <v>588</v>
      </c>
      <c r="K1454" s="10" t="s">
        <v>1908</v>
      </c>
      <c r="L1454" s="15" t="s">
        <v>2449</v>
      </c>
      <c r="M1454" s="40" t="s">
        <v>2904</v>
      </c>
      <c r="N1454" s="13" t="s">
        <v>2427</v>
      </c>
      <c r="O1454" s="59">
        <v>13.906849315068493</v>
      </c>
      <c r="P1454" s="57" t="s">
        <v>2949</v>
      </c>
      <c r="Q1454" t="s">
        <v>2960</v>
      </c>
      <c r="R1454">
        <v>1</v>
      </c>
    </row>
    <row r="1455" spans="1:18" ht="19.149999999999999" customHeight="1" x14ac:dyDescent="0.25">
      <c r="A1455" s="10">
        <v>1454</v>
      </c>
      <c r="B1455" s="10" t="s">
        <v>578</v>
      </c>
      <c r="C1455" s="10" t="s">
        <v>985</v>
      </c>
      <c r="D1455" s="10" t="s">
        <v>116</v>
      </c>
      <c r="E1455" s="10" t="s">
        <v>13</v>
      </c>
      <c r="F1455" s="10" t="s">
        <v>34</v>
      </c>
      <c r="G1455" s="11" t="s">
        <v>986</v>
      </c>
      <c r="H1455" s="11">
        <v>40208</v>
      </c>
      <c r="I1455" s="50" t="s">
        <v>2929</v>
      </c>
      <c r="J1455" s="12" t="s">
        <v>21</v>
      </c>
      <c r="K1455" s="10" t="s">
        <v>34</v>
      </c>
      <c r="L1455" s="33" t="s">
        <v>2449</v>
      </c>
      <c r="M1455" s="31" t="s">
        <v>2892</v>
      </c>
      <c r="N1455" s="13" t="s">
        <v>2427</v>
      </c>
      <c r="O1455" s="59">
        <v>7.4958904109589044</v>
      </c>
      <c r="P1455" s="57" t="s">
        <v>2948</v>
      </c>
      <c r="Q1455" t="s">
        <v>2960</v>
      </c>
      <c r="R1455">
        <v>1</v>
      </c>
    </row>
    <row r="1456" spans="1:18" ht="19.149999999999999" customHeight="1" x14ac:dyDescent="0.25">
      <c r="A1456" s="10">
        <v>1455</v>
      </c>
      <c r="B1456" s="10" t="s">
        <v>2626</v>
      </c>
      <c r="C1456" s="10" t="s">
        <v>1769</v>
      </c>
      <c r="D1456" s="10" t="s">
        <v>1770</v>
      </c>
      <c r="E1456" s="10" t="s">
        <v>13</v>
      </c>
      <c r="F1456" s="10" t="s">
        <v>78</v>
      </c>
      <c r="G1456" s="11" t="s">
        <v>1771</v>
      </c>
      <c r="H1456" s="11">
        <v>41514</v>
      </c>
      <c r="I1456" s="50" t="s">
        <v>2929</v>
      </c>
      <c r="J1456" s="12" t="s">
        <v>588</v>
      </c>
      <c r="K1456" s="10" t="s">
        <v>78</v>
      </c>
      <c r="L1456" s="15" t="s">
        <v>2626</v>
      </c>
      <c r="M1456" s="13" t="s">
        <v>2547</v>
      </c>
      <c r="N1456" s="13" t="s">
        <v>2427</v>
      </c>
      <c r="O1456" s="59">
        <v>3.9178082191780823</v>
      </c>
      <c r="P1456" s="57" t="s">
        <v>2948</v>
      </c>
      <c r="Q1456" t="s">
        <v>2960</v>
      </c>
      <c r="R1456">
        <v>1</v>
      </c>
    </row>
    <row r="1457" spans="1:18" ht="19.149999999999999" customHeight="1" x14ac:dyDescent="0.25">
      <c r="A1457" s="10">
        <v>1456</v>
      </c>
      <c r="B1457" s="32" t="s">
        <v>2727</v>
      </c>
      <c r="C1457" s="10" t="s">
        <v>1909</v>
      </c>
      <c r="D1457" s="10" t="s">
        <v>1829</v>
      </c>
      <c r="E1457" s="10" t="s">
        <v>13</v>
      </c>
      <c r="F1457" s="10" t="s">
        <v>38</v>
      </c>
      <c r="G1457" s="11" t="s">
        <v>1910</v>
      </c>
      <c r="H1457" s="11">
        <v>42909</v>
      </c>
      <c r="I1457" s="47" t="s">
        <v>2928</v>
      </c>
      <c r="J1457" s="12" t="s">
        <v>1817</v>
      </c>
      <c r="K1457" s="10" t="s">
        <v>38</v>
      </c>
      <c r="L1457" s="15" t="s">
        <v>2728</v>
      </c>
      <c r="M1457" s="62" t="s">
        <v>2965</v>
      </c>
      <c r="N1457" s="36" t="s">
        <v>2428</v>
      </c>
      <c r="O1457" s="59">
        <v>9.5890410958904104E-2</v>
      </c>
      <c r="P1457" s="57" t="s">
        <v>2946</v>
      </c>
      <c r="Q1457" t="s">
        <v>2961</v>
      </c>
    </row>
    <row r="1458" spans="1:18" ht="19.149999999999999" customHeight="1" x14ac:dyDescent="0.25">
      <c r="A1458" s="10">
        <v>1457</v>
      </c>
      <c r="B1458" s="38" t="s">
        <v>2826</v>
      </c>
      <c r="C1458" s="10" t="s">
        <v>1912</v>
      </c>
      <c r="D1458" s="10" t="s">
        <v>1913</v>
      </c>
      <c r="E1458" s="10" t="s">
        <v>13</v>
      </c>
      <c r="F1458" s="10" t="s">
        <v>253</v>
      </c>
      <c r="G1458" s="11" t="s">
        <v>1914</v>
      </c>
      <c r="H1458" s="11">
        <v>40816</v>
      </c>
      <c r="I1458" s="50" t="s">
        <v>2929</v>
      </c>
      <c r="J1458" s="12" t="s">
        <v>588</v>
      </c>
      <c r="K1458" s="10" t="s">
        <v>253</v>
      </c>
      <c r="L1458" s="15" t="s">
        <v>1911</v>
      </c>
      <c r="M1458" s="62" t="s">
        <v>2965</v>
      </c>
      <c r="N1458" s="36" t="s">
        <v>2428</v>
      </c>
      <c r="O1458" s="59">
        <v>5.8301369863013699</v>
      </c>
      <c r="P1458" s="57" t="s">
        <v>2948</v>
      </c>
      <c r="Q1458" t="s">
        <v>2961</v>
      </c>
    </row>
    <row r="1459" spans="1:18" ht="19.149999999999999" customHeight="1" x14ac:dyDescent="0.25">
      <c r="A1459" s="10">
        <v>1458</v>
      </c>
      <c r="B1459" s="10" t="s">
        <v>1911</v>
      </c>
      <c r="C1459" s="10" t="s">
        <v>1912</v>
      </c>
      <c r="D1459" s="10" t="s">
        <v>1913</v>
      </c>
      <c r="E1459" s="10" t="s">
        <v>13</v>
      </c>
      <c r="F1459" s="10" t="s">
        <v>253</v>
      </c>
      <c r="G1459" s="11" t="s">
        <v>1914</v>
      </c>
      <c r="H1459" s="11">
        <v>40816</v>
      </c>
      <c r="I1459" s="50" t="s">
        <v>2929</v>
      </c>
      <c r="J1459" s="12" t="s">
        <v>588</v>
      </c>
      <c r="K1459" s="10" t="s">
        <v>253</v>
      </c>
      <c r="L1459" s="15" t="s">
        <v>1911</v>
      </c>
      <c r="M1459" s="62" t="s">
        <v>2965</v>
      </c>
      <c r="N1459" s="36" t="s">
        <v>2428</v>
      </c>
      <c r="O1459" s="59">
        <v>5.8301369863013699</v>
      </c>
      <c r="P1459" s="57" t="s">
        <v>2948</v>
      </c>
      <c r="Q1459" t="s">
        <v>2961</v>
      </c>
    </row>
    <row r="1460" spans="1:18" ht="19.149999999999999" customHeight="1" x14ac:dyDescent="0.25">
      <c r="A1460" s="10">
        <v>1459</v>
      </c>
      <c r="B1460" s="10" t="s">
        <v>1911</v>
      </c>
      <c r="C1460" s="10" t="s">
        <v>1915</v>
      </c>
      <c r="D1460" s="10" t="s">
        <v>1913</v>
      </c>
      <c r="E1460" s="10" t="s">
        <v>13</v>
      </c>
      <c r="F1460" s="10" t="s">
        <v>78</v>
      </c>
      <c r="G1460" s="11" t="s">
        <v>1914</v>
      </c>
      <c r="H1460" s="11">
        <v>40816</v>
      </c>
      <c r="I1460" s="50" t="s">
        <v>2929</v>
      </c>
      <c r="J1460" s="12" t="s">
        <v>588</v>
      </c>
      <c r="K1460" s="10" t="s">
        <v>78</v>
      </c>
      <c r="L1460" s="15" t="s">
        <v>1911</v>
      </c>
      <c r="M1460" s="40" t="s">
        <v>2905</v>
      </c>
      <c r="N1460" s="36" t="s">
        <v>2428</v>
      </c>
      <c r="O1460" s="59">
        <v>5.8301369863013699</v>
      </c>
      <c r="P1460" s="57" t="s">
        <v>2948</v>
      </c>
      <c r="Q1460" t="s">
        <v>2961</v>
      </c>
    </row>
    <row r="1461" spans="1:18" ht="19.149999999999999" customHeight="1" x14ac:dyDescent="0.25">
      <c r="A1461" s="10">
        <v>1460</v>
      </c>
      <c r="B1461" s="10" t="s">
        <v>1911</v>
      </c>
      <c r="C1461" s="10" t="s">
        <v>1915</v>
      </c>
      <c r="D1461" s="10" t="s">
        <v>1913</v>
      </c>
      <c r="E1461" s="10" t="s">
        <v>13</v>
      </c>
      <c r="F1461" s="10" t="s">
        <v>78</v>
      </c>
      <c r="G1461" s="11" t="s">
        <v>1914</v>
      </c>
      <c r="H1461" s="11">
        <v>40816</v>
      </c>
      <c r="I1461" s="50" t="s">
        <v>2929</v>
      </c>
      <c r="J1461" s="12" t="s">
        <v>588</v>
      </c>
      <c r="K1461" s="10" t="s">
        <v>78</v>
      </c>
      <c r="L1461" s="15" t="s">
        <v>1911</v>
      </c>
      <c r="M1461" s="40" t="s">
        <v>2905</v>
      </c>
      <c r="N1461" s="36" t="s">
        <v>2428</v>
      </c>
      <c r="O1461" s="59">
        <v>5.8301369863013699</v>
      </c>
      <c r="P1461" s="57" t="s">
        <v>2948</v>
      </c>
      <c r="Q1461" t="s">
        <v>2961</v>
      </c>
    </row>
    <row r="1462" spans="1:18" ht="19.149999999999999" customHeight="1" x14ac:dyDescent="0.25">
      <c r="A1462" s="10">
        <v>1461</v>
      </c>
      <c r="B1462" s="10" t="s">
        <v>1916</v>
      </c>
      <c r="C1462" s="10" t="s">
        <v>1917</v>
      </c>
      <c r="D1462" s="10" t="s">
        <v>1918</v>
      </c>
      <c r="E1462" s="10" t="s">
        <v>13</v>
      </c>
      <c r="F1462" s="10" t="s">
        <v>292</v>
      </c>
      <c r="G1462" s="11" t="s">
        <v>152</v>
      </c>
      <c r="H1462" s="11">
        <v>40710</v>
      </c>
      <c r="I1462" s="50" t="s">
        <v>2929</v>
      </c>
      <c r="J1462" s="12" t="s">
        <v>588</v>
      </c>
      <c r="K1462" s="10" t="s">
        <v>292</v>
      </c>
      <c r="L1462" s="37" t="s">
        <v>2744</v>
      </c>
      <c r="M1462" s="36" t="s">
        <v>2553</v>
      </c>
      <c r="N1462" s="13" t="s">
        <v>2427</v>
      </c>
      <c r="O1462" s="59">
        <v>6.1205479452054794</v>
      </c>
      <c r="P1462" s="57" t="s">
        <v>2948</v>
      </c>
      <c r="Q1462" t="s">
        <v>2960</v>
      </c>
      <c r="R1462">
        <v>2</v>
      </c>
    </row>
    <row r="1463" spans="1:18" ht="19.149999999999999" customHeight="1" x14ac:dyDescent="0.25">
      <c r="A1463" s="10">
        <v>1462</v>
      </c>
      <c r="B1463" s="10" t="s">
        <v>1916</v>
      </c>
      <c r="C1463" s="10" t="s">
        <v>1917</v>
      </c>
      <c r="D1463" s="10" t="s">
        <v>1918</v>
      </c>
      <c r="E1463" s="10" t="s">
        <v>13</v>
      </c>
      <c r="F1463" s="10" t="s">
        <v>292</v>
      </c>
      <c r="G1463" s="11" t="s">
        <v>152</v>
      </c>
      <c r="H1463" s="11">
        <v>40710</v>
      </c>
      <c r="I1463" s="50" t="s">
        <v>2929</v>
      </c>
      <c r="J1463" s="12" t="s">
        <v>588</v>
      </c>
      <c r="K1463" s="10" t="s">
        <v>292</v>
      </c>
      <c r="L1463" s="37" t="s">
        <v>2744</v>
      </c>
      <c r="M1463" s="36" t="s">
        <v>2553</v>
      </c>
      <c r="N1463" s="13" t="s">
        <v>2427</v>
      </c>
      <c r="O1463" s="59">
        <v>6.1205479452054794</v>
      </c>
      <c r="P1463" s="57" t="s">
        <v>2948</v>
      </c>
      <c r="Q1463" t="s">
        <v>2960</v>
      </c>
      <c r="R1463">
        <v>2</v>
      </c>
    </row>
    <row r="1464" spans="1:18" ht="19.149999999999999" customHeight="1" x14ac:dyDescent="0.25">
      <c r="A1464" s="10">
        <v>1463</v>
      </c>
      <c r="B1464" s="10" t="s">
        <v>1847</v>
      </c>
      <c r="C1464" s="10" t="s">
        <v>1919</v>
      </c>
      <c r="D1464" s="10" t="s">
        <v>1920</v>
      </c>
      <c r="E1464" s="10" t="s">
        <v>13</v>
      </c>
      <c r="F1464" s="10" t="s">
        <v>191</v>
      </c>
      <c r="G1464" s="11" t="s">
        <v>48</v>
      </c>
      <c r="H1464" s="11">
        <v>40689</v>
      </c>
      <c r="I1464" s="50" t="s">
        <v>2929</v>
      </c>
      <c r="J1464" s="12" t="s">
        <v>588</v>
      </c>
      <c r="K1464" s="10" t="s">
        <v>191</v>
      </c>
      <c r="L1464" s="15" t="s">
        <v>1847</v>
      </c>
      <c r="M1464" s="36" t="s">
        <v>2886</v>
      </c>
      <c r="N1464" s="36" t="s">
        <v>2428</v>
      </c>
      <c r="O1464" s="59">
        <v>6.1780821917808222</v>
      </c>
      <c r="P1464" s="57" t="s">
        <v>2948</v>
      </c>
      <c r="Q1464" t="s">
        <v>2960</v>
      </c>
      <c r="R1464">
        <v>2</v>
      </c>
    </row>
    <row r="1465" spans="1:18" ht="19.149999999999999" customHeight="1" x14ac:dyDescent="0.25">
      <c r="A1465" s="10">
        <v>1464</v>
      </c>
      <c r="B1465" s="38" t="s">
        <v>2406</v>
      </c>
      <c r="C1465" s="10" t="s">
        <v>1921</v>
      </c>
      <c r="D1465" s="10" t="s">
        <v>279</v>
      </c>
      <c r="E1465" s="10" t="s">
        <v>13</v>
      </c>
      <c r="F1465" s="10" t="s">
        <v>253</v>
      </c>
      <c r="G1465" s="11" t="s">
        <v>48</v>
      </c>
      <c r="H1465" s="11">
        <v>40689</v>
      </c>
      <c r="I1465" s="50" t="s">
        <v>2929</v>
      </c>
      <c r="J1465" s="12" t="s">
        <v>588</v>
      </c>
      <c r="K1465" s="10" t="s">
        <v>253</v>
      </c>
      <c r="L1465" s="15" t="s">
        <v>1905</v>
      </c>
      <c r="M1465" s="36" t="s">
        <v>2408</v>
      </c>
      <c r="N1465" s="36" t="s">
        <v>2428</v>
      </c>
      <c r="O1465" s="59">
        <v>6.1780821917808222</v>
      </c>
      <c r="P1465" s="57" t="s">
        <v>2948</v>
      </c>
      <c r="Q1465" t="s">
        <v>2960</v>
      </c>
      <c r="R1465">
        <v>1</v>
      </c>
    </row>
    <row r="1466" spans="1:18" ht="19.149999999999999" customHeight="1" x14ac:dyDescent="0.25">
      <c r="A1466" s="10">
        <v>1465</v>
      </c>
      <c r="B1466" s="38" t="s">
        <v>2827</v>
      </c>
      <c r="C1466" s="10" t="s">
        <v>1873</v>
      </c>
      <c r="D1466" s="10" t="s">
        <v>1874</v>
      </c>
      <c r="E1466" s="10" t="s">
        <v>13</v>
      </c>
      <c r="F1466" s="10" t="s">
        <v>347</v>
      </c>
      <c r="G1466" s="11" t="s">
        <v>1657</v>
      </c>
      <c r="H1466" s="11">
        <v>39472</v>
      </c>
      <c r="I1466" s="50" t="s">
        <v>2929</v>
      </c>
      <c r="J1466" s="12" t="s">
        <v>588</v>
      </c>
      <c r="K1466" s="10" t="s">
        <v>347</v>
      </c>
      <c r="L1466" s="15" t="s">
        <v>2828</v>
      </c>
      <c r="M1466" s="13" t="s">
        <v>2479</v>
      </c>
      <c r="N1466" s="36" t="s">
        <v>2428</v>
      </c>
      <c r="O1466" s="59">
        <v>9.5123287671232877</v>
      </c>
      <c r="P1466" s="57" t="s">
        <v>2949</v>
      </c>
      <c r="Q1466" t="s">
        <v>2961</v>
      </c>
    </row>
    <row r="1467" spans="1:18" ht="19.149999999999999" customHeight="1" x14ac:dyDescent="0.25">
      <c r="A1467" s="10">
        <v>1466</v>
      </c>
      <c r="B1467" s="38" t="s">
        <v>2878</v>
      </c>
      <c r="C1467" s="10" t="s">
        <v>1919</v>
      </c>
      <c r="D1467" s="10" t="s">
        <v>1922</v>
      </c>
      <c r="E1467" s="10" t="s">
        <v>13</v>
      </c>
      <c r="F1467" s="10" t="s">
        <v>191</v>
      </c>
      <c r="G1467" s="11" t="s">
        <v>1923</v>
      </c>
      <c r="H1467" s="11">
        <v>39161</v>
      </c>
      <c r="I1467" s="50" t="s">
        <v>2929</v>
      </c>
      <c r="J1467" s="12" t="s">
        <v>588</v>
      </c>
      <c r="K1467" s="10" t="s">
        <v>714</v>
      </c>
      <c r="L1467" s="15" t="s">
        <v>2891</v>
      </c>
      <c r="M1467" s="36" t="s">
        <v>2419</v>
      </c>
      <c r="N1467" s="36" t="s">
        <v>2428</v>
      </c>
      <c r="O1467" s="59">
        <v>10.364383561643836</v>
      </c>
      <c r="P1467" s="57" t="s">
        <v>2949</v>
      </c>
      <c r="Q1467" t="s">
        <v>2960</v>
      </c>
      <c r="R1467">
        <v>2</v>
      </c>
    </row>
    <row r="1468" spans="1:18" ht="19.149999999999999" customHeight="1" x14ac:dyDescent="0.25">
      <c r="A1468" s="10">
        <v>1467</v>
      </c>
      <c r="B1468" s="10" t="s">
        <v>1785</v>
      </c>
      <c r="C1468" s="10" t="s">
        <v>1924</v>
      </c>
      <c r="D1468" s="10" t="s">
        <v>1925</v>
      </c>
      <c r="E1468" s="10" t="s">
        <v>13</v>
      </c>
      <c r="F1468" s="10" t="s">
        <v>78</v>
      </c>
      <c r="G1468" s="11" t="s">
        <v>1390</v>
      </c>
      <c r="H1468" s="11">
        <v>38330</v>
      </c>
      <c r="I1468" s="50" t="s">
        <v>2929</v>
      </c>
      <c r="J1468" s="12" t="s">
        <v>588</v>
      </c>
      <c r="K1468" s="10" t="s">
        <v>78</v>
      </c>
      <c r="L1468" s="15" t="s">
        <v>2585</v>
      </c>
      <c r="M1468" s="62" t="s">
        <v>2965</v>
      </c>
      <c r="N1468" s="36" t="s">
        <v>2428</v>
      </c>
      <c r="O1468" s="59">
        <v>12.641095890410959</v>
      </c>
      <c r="P1468" s="57" t="s">
        <v>2949</v>
      </c>
      <c r="Q1468" t="s">
        <v>2961</v>
      </c>
    </row>
    <row r="1469" spans="1:18" ht="19.149999999999999" customHeight="1" x14ac:dyDescent="0.25">
      <c r="A1469" s="10">
        <v>1468</v>
      </c>
      <c r="B1469" s="10" t="s">
        <v>1785</v>
      </c>
      <c r="C1469" s="10" t="s">
        <v>1924</v>
      </c>
      <c r="D1469" s="10" t="s">
        <v>1925</v>
      </c>
      <c r="E1469" s="10" t="s">
        <v>13</v>
      </c>
      <c r="F1469" s="10" t="s">
        <v>78</v>
      </c>
      <c r="G1469" s="11" t="s">
        <v>1390</v>
      </c>
      <c r="H1469" s="11">
        <v>38330</v>
      </c>
      <c r="I1469" s="50" t="s">
        <v>2929</v>
      </c>
      <c r="J1469" s="12" t="s">
        <v>588</v>
      </c>
      <c r="K1469" s="10" t="s">
        <v>78</v>
      </c>
      <c r="L1469" s="15" t="s">
        <v>2585</v>
      </c>
      <c r="M1469" s="62" t="s">
        <v>2965</v>
      </c>
      <c r="N1469" s="36" t="s">
        <v>2428</v>
      </c>
      <c r="O1469" s="59">
        <v>12.641095890410959</v>
      </c>
      <c r="P1469" s="57" t="s">
        <v>2949</v>
      </c>
      <c r="Q1469" t="s">
        <v>2961</v>
      </c>
    </row>
    <row r="1470" spans="1:18" ht="19.149999999999999" customHeight="1" x14ac:dyDescent="0.25">
      <c r="A1470" s="10">
        <v>1565</v>
      </c>
      <c r="B1470" s="10" t="s">
        <v>1823</v>
      </c>
      <c r="C1470" s="10" t="s">
        <v>1824</v>
      </c>
      <c r="D1470" s="10" t="s">
        <v>1825</v>
      </c>
      <c r="E1470" s="10" t="s">
        <v>13</v>
      </c>
      <c r="F1470" s="10" t="s">
        <v>1056</v>
      </c>
      <c r="G1470" s="11" t="s">
        <v>1833</v>
      </c>
      <c r="H1470" s="11">
        <v>42813</v>
      </c>
      <c r="I1470" s="47" t="s">
        <v>2928</v>
      </c>
      <c r="J1470" s="12" t="s">
        <v>1834</v>
      </c>
      <c r="K1470" s="10" t="s">
        <v>1056</v>
      </c>
      <c r="L1470" s="34" t="s">
        <v>1823</v>
      </c>
      <c r="M1470" s="36" t="s">
        <v>2553</v>
      </c>
      <c r="N1470" s="13" t="s">
        <v>2427</v>
      </c>
      <c r="O1470" s="59">
        <v>0.35890410958904112</v>
      </c>
      <c r="P1470" s="57" t="s">
        <v>2946</v>
      </c>
      <c r="Q1470" t="s">
        <v>2960</v>
      </c>
      <c r="R1470">
        <v>2</v>
      </c>
    </row>
    <row r="1471" spans="1:18" ht="19.149999999999999" customHeight="1" x14ac:dyDescent="0.25">
      <c r="A1471" s="10">
        <v>1566</v>
      </c>
      <c r="B1471" s="10" t="s">
        <v>1823</v>
      </c>
      <c r="C1471" s="10" t="s">
        <v>1824</v>
      </c>
      <c r="D1471" s="10" t="s">
        <v>1825</v>
      </c>
      <c r="E1471" s="10" t="s">
        <v>13</v>
      </c>
      <c r="F1471" s="10" t="s">
        <v>1056</v>
      </c>
      <c r="G1471" s="11" t="s">
        <v>1833</v>
      </c>
      <c r="H1471" s="11">
        <v>42813</v>
      </c>
      <c r="I1471" s="47" t="s">
        <v>2928</v>
      </c>
      <c r="J1471" s="12" t="s">
        <v>1834</v>
      </c>
      <c r="K1471" s="10" t="s">
        <v>1056</v>
      </c>
      <c r="L1471" s="34" t="s">
        <v>1823</v>
      </c>
      <c r="M1471" s="36" t="s">
        <v>2553</v>
      </c>
      <c r="N1471" s="13" t="s">
        <v>2427</v>
      </c>
      <c r="O1471" s="59">
        <v>0.35890410958904112</v>
      </c>
      <c r="P1471" s="57" t="s">
        <v>2946</v>
      </c>
      <c r="Q1471" t="s">
        <v>2960</v>
      </c>
      <c r="R1471">
        <v>2</v>
      </c>
    </row>
    <row r="1472" spans="1:18" ht="19.149999999999999" customHeight="1" x14ac:dyDescent="0.25">
      <c r="A1472" s="10">
        <v>1567</v>
      </c>
      <c r="B1472" s="10" t="s">
        <v>1823</v>
      </c>
      <c r="C1472" s="10" t="s">
        <v>1926</v>
      </c>
      <c r="D1472" s="10" t="s">
        <v>1825</v>
      </c>
      <c r="E1472" s="10" t="s">
        <v>13</v>
      </c>
      <c r="F1472" s="10" t="s">
        <v>268</v>
      </c>
      <c r="G1472" s="11" t="s">
        <v>1589</v>
      </c>
      <c r="H1472" s="11">
        <v>42692</v>
      </c>
      <c r="I1472" s="47" t="s">
        <v>2928</v>
      </c>
      <c r="J1472" s="12" t="s">
        <v>1927</v>
      </c>
      <c r="K1472" s="10" t="s">
        <v>268</v>
      </c>
      <c r="L1472" s="34" t="s">
        <v>1823</v>
      </c>
      <c r="M1472" s="36" t="s">
        <v>2553</v>
      </c>
      <c r="N1472" s="13" t="s">
        <v>2427</v>
      </c>
      <c r="O1472" s="59">
        <v>0.69041095890410964</v>
      </c>
      <c r="P1472" s="57" t="s">
        <v>2946</v>
      </c>
      <c r="Q1472" t="s">
        <v>2960</v>
      </c>
      <c r="R1472">
        <v>2</v>
      </c>
    </row>
    <row r="1473" spans="1:18" ht="19.149999999999999" customHeight="1" x14ac:dyDescent="0.25">
      <c r="A1473" s="10">
        <v>1472</v>
      </c>
      <c r="B1473" s="10" t="s">
        <v>1905</v>
      </c>
      <c r="C1473" s="10" t="s">
        <v>1921</v>
      </c>
      <c r="D1473" s="10" t="s">
        <v>279</v>
      </c>
      <c r="E1473" s="10" t="s">
        <v>13</v>
      </c>
      <c r="F1473" s="10" t="s">
        <v>38</v>
      </c>
      <c r="G1473" s="11" t="s">
        <v>1928</v>
      </c>
      <c r="H1473" s="11">
        <v>42703</v>
      </c>
      <c r="I1473" s="47" t="s">
        <v>2928</v>
      </c>
      <c r="J1473" s="12" t="s">
        <v>1590</v>
      </c>
      <c r="K1473" s="10" t="s">
        <v>38</v>
      </c>
      <c r="L1473" s="33" t="s">
        <v>2406</v>
      </c>
      <c r="M1473" s="31" t="s">
        <v>2408</v>
      </c>
      <c r="N1473" s="36" t="s">
        <v>2428</v>
      </c>
      <c r="O1473" s="59">
        <v>0.66027397260273968</v>
      </c>
      <c r="P1473" s="57" t="s">
        <v>2946</v>
      </c>
      <c r="Q1473" t="s">
        <v>2960</v>
      </c>
      <c r="R1473">
        <v>1</v>
      </c>
    </row>
    <row r="1474" spans="1:18" ht="19.149999999999999" customHeight="1" x14ac:dyDescent="0.25">
      <c r="A1474" s="10">
        <v>1473</v>
      </c>
      <c r="B1474" s="10" t="s">
        <v>1905</v>
      </c>
      <c r="C1474" s="10" t="s">
        <v>1921</v>
      </c>
      <c r="D1474" s="10" t="s">
        <v>279</v>
      </c>
      <c r="E1474" s="10" t="s">
        <v>13</v>
      </c>
      <c r="F1474" s="10" t="s">
        <v>38</v>
      </c>
      <c r="G1474" s="11" t="s">
        <v>1928</v>
      </c>
      <c r="H1474" s="11">
        <v>42703</v>
      </c>
      <c r="I1474" s="47" t="s">
        <v>2928</v>
      </c>
      <c r="J1474" s="12" t="s">
        <v>1590</v>
      </c>
      <c r="K1474" s="10" t="s">
        <v>38</v>
      </c>
      <c r="L1474" s="33" t="s">
        <v>2406</v>
      </c>
      <c r="M1474" s="31" t="s">
        <v>2408</v>
      </c>
      <c r="N1474" s="36" t="s">
        <v>2428</v>
      </c>
      <c r="O1474" s="59">
        <v>0.66027397260273968</v>
      </c>
      <c r="P1474" s="57" t="s">
        <v>2946</v>
      </c>
      <c r="Q1474" t="s">
        <v>2960</v>
      </c>
      <c r="R1474">
        <v>1</v>
      </c>
    </row>
    <row r="1475" spans="1:18" ht="19.149999999999999" customHeight="1" x14ac:dyDescent="0.25">
      <c r="A1475" s="10">
        <v>1474</v>
      </c>
      <c r="B1475" s="10" t="s">
        <v>963</v>
      </c>
      <c r="C1475" s="10" t="s">
        <v>1929</v>
      </c>
      <c r="D1475" s="10" t="s">
        <v>1519</v>
      </c>
      <c r="E1475" s="10" t="s">
        <v>13</v>
      </c>
      <c r="F1475" s="10" t="s">
        <v>541</v>
      </c>
      <c r="G1475" s="11" t="s">
        <v>1930</v>
      </c>
      <c r="H1475" s="11">
        <v>36281</v>
      </c>
      <c r="I1475" s="50" t="s">
        <v>2929</v>
      </c>
      <c r="J1475" s="12" t="s">
        <v>588</v>
      </c>
      <c r="K1475" s="10" t="s">
        <v>541</v>
      </c>
      <c r="L1475" s="37" t="s">
        <v>2426</v>
      </c>
      <c r="M1475" s="36" t="s">
        <v>2412</v>
      </c>
      <c r="N1475" s="13" t="s">
        <v>2427</v>
      </c>
      <c r="O1475" s="59">
        <v>18.254794520547946</v>
      </c>
      <c r="P1475" s="57" t="s">
        <v>2949</v>
      </c>
      <c r="Q1475" t="s">
        <v>2960</v>
      </c>
      <c r="R1475">
        <v>2</v>
      </c>
    </row>
    <row r="1476" spans="1:18" ht="19.149999999999999" customHeight="1" x14ac:dyDescent="0.25">
      <c r="A1476" s="10">
        <v>1475</v>
      </c>
      <c r="B1476" s="10" t="s">
        <v>963</v>
      </c>
      <c r="C1476" s="10" t="s">
        <v>1929</v>
      </c>
      <c r="D1476" s="10" t="s">
        <v>1519</v>
      </c>
      <c r="E1476" s="10" t="s">
        <v>13</v>
      </c>
      <c r="F1476" s="10" t="s">
        <v>541</v>
      </c>
      <c r="G1476" s="11" t="s">
        <v>1931</v>
      </c>
      <c r="H1476" s="11">
        <v>35490</v>
      </c>
      <c r="I1476" s="50" t="s">
        <v>2929</v>
      </c>
      <c r="J1476" s="12" t="s">
        <v>588</v>
      </c>
      <c r="K1476" s="10" t="s">
        <v>541</v>
      </c>
      <c r="L1476" s="37" t="s">
        <v>2426</v>
      </c>
      <c r="M1476" s="36" t="s">
        <v>2412</v>
      </c>
      <c r="N1476" s="13" t="s">
        <v>2427</v>
      </c>
      <c r="O1476" s="59">
        <v>20.421917808219177</v>
      </c>
      <c r="P1476" s="57" t="s">
        <v>2949</v>
      </c>
      <c r="Q1476" t="s">
        <v>2960</v>
      </c>
      <c r="R1476">
        <v>2</v>
      </c>
    </row>
    <row r="1477" spans="1:18" ht="19.149999999999999" customHeight="1" x14ac:dyDescent="0.25">
      <c r="A1477" s="10">
        <v>1476</v>
      </c>
      <c r="B1477" s="10" t="s">
        <v>1647</v>
      </c>
      <c r="C1477" s="10" t="s">
        <v>1932</v>
      </c>
      <c r="D1477" s="10" t="s">
        <v>1288</v>
      </c>
      <c r="E1477" s="10" t="s">
        <v>13</v>
      </c>
      <c r="F1477" s="10" t="s">
        <v>34</v>
      </c>
      <c r="G1477" s="11" t="s">
        <v>900</v>
      </c>
      <c r="H1477" s="11">
        <v>41540</v>
      </c>
      <c r="I1477" s="50" t="s">
        <v>2929</v>
      </c>
      <c r="J1477" s="12" t="s">
        <v>588</v>
      </c>
      <c r="K1477" s="10" t="s">
        <v>1447</v>
      </c>
      <c r="L1477" s="20" t="s">
        <v>2418</v>
      </c>
      <c r="M1477" s="19" t="s">
        <v>2419</v>
      </c>
      <c r="N1477" s="36" t="s">
        <v>2428</v>
      </c>
      <c r="O1477" s="59">
        <v>3.8465753424657536</v>
      </c>
      <c r="P1477" s="57" t="s">
        <v>2948</v>
      </c>
      <c r="Q1477" t="s">
        <v>2960</v>
      </c>
      <c r="R1477">
        <v>2</v>
      </c>
    </row>
    <row r="1478" spans="1:18" ht="19.149999999999999" customHeight="1" x14ac:dyDescent="0.25">
      <c r="A1478" s="10">
        <v>1477</v>
      </c>
      <c r="B1478" s="32" t="s">
        <v>2689</v>
      </c>
      <c r="C1478" s="10" t="s">
        <v>1934</v>
      </c>
      <c r="D1478" s="10" t="s">
        <v>1935</v>
      </c>
      <c r="E1478" s="10" t="s">
        <v>13</v>
      </c>
      <c r="F1478" s="10" t="s">
        <v>530</v>
      </c>
      <c r="G1478" s="11" t="s">
        <v>1936</v>
      </c>
      <c r="H1478" s="11">
        <v>42292</v>
      </c>
      <c r="I1478" s="50" t="s">
        <v>2929</v>
      </c>
      <c r="J1478" s="12" t="s">
        <v>588</v>
      </c>
      <c r="K1478" s="10" t="s">
        <v>530</v>
      </c>
      <c r="L1478" s="15" t="s">
        <v>1933</v>
      </c>
      <c r="M1478" s="13" t="s">
        <v>2479</v>
      </c>
      <c r="N1478" s="36" t="s">
        <v>2428</v>
      </c>
      <c r="O1478" s="59">
        <v>1.7863013698630137</v>
      </c>
      <c r="P1478" s="57" t="s">
        <v>2947</v>
      </c>
      <c r="Q1478" t="s">
        <v>2961</v>
      </c>
    </row>
    <row r="1479" spans="1:18" ht="19.149999999999999" customHeight="1" x14ac:dyDescent="0.25">
      <c r="A1479" s="10">
        <v>1478</v>
      </c>
      <c r="B1479" s="10" t="s">
        <v>1937</v>
      </c>
      <c r="C1479" s="10" t="s">
        <v>1938</v>
      </c>
      <c r="D1479" s="10" t="s">
        <v>1939</v>
      </c>
      <c r="E1479" s="10" t="s">
        <v>13</v>
      </c>
      <c r="F1479" s="10" t="s">
        <v>14</v>
      </c>
      <c r="G1479" s="11" t="s">
        <v>1564</v>
      </c>
      <c r="H1479" s="11">
        <v>39027</v>
      </c>
      <c r="I1479" s="50" t="s">
        <v>2929</v>
      </c>
      <c r="J1479" s="12" t="s">
        <v>588</v>
      </c>
      <c r="K1479" s="10" t="s">
        <v>14</v>
      </c>
      <c r="L1479" s="15" t="s">
        <v>2473</v>
      </c>
      <c r="M1479" s="40" t="s">
        <v>2908</v>
      </c>
      <c r="N1479" s="36" t="s">
        <v>2428</v>
      </c>
      <c r="O1479" s="59">
        <v>10.731506849315069</v>
      </c>
      <c r="P1479" s="57" t="s">
        <v>2949</v>
      </c>
      <c r="Q1479" t="s">
        <v>2968</v>
      </c>
    </row>
    <row r="1480" spans="1:18" ht="19.149999999999999" customHeight="1" x14ac:dyDescent="0.25">
      <c r="A1480" s="10">
        <v>1479</v>
      </c>
      <c r="B1480" s="10" t="s">
        <v>1937</v>
      </c>
      <c r="C1480" s="10" t="s">
        <v>1938</v>
      </c>
      <c r="D1480" s="10" t="s">
        <v>1939</v>
      </c>
      <c r="E1480" s="10" t="s">
        <v>13</v>
      </c>
      <c r="F1480" s="10" t="s">
        <v>14</v>
      </c>
      <c r="G1480" s="11" t="s">
        <v>1564</v>
      </c>
      <c r="H1480" s="11">
        <v>39027</v>
      </c>
      <c r="I1480" s="50" t="s">
        <v>2929</v>
      </c>
      <c r="J1480" s="12" t="s">
        <v>588</v>
      </c>
      <c r="K1480" s="10" t="s">
        <v>14</v>
      </c>
      <c r="L1480" s="15" t="s">
        <v>2473</v>
      </c>
      <c r="M1480" s="40" t="s">
        <v>2908</v>
      </c>
      <c r="N1480" s="36" t="s">
        <v>2428</v>
      </c>
      <c r="O1480" s="59">
        <v>10.731506849315069</v>
      </c>
      <c r="P1480" s="57" t="s">
        <v>2949</v>
      </c>
      <c r="Q1480" t="s">
        <v>2968</v>
      </c>
    </row>
    <row r="1481" spans="1:18" ht="19.149999999999999" customHeight="1" x14ac:dyDescent="0.25">
      <c r="A1481" s="10">
        <v>1480</v>
      </c>
      <c r="B1481" s="10" t="s">
        <v>963</v>
      </c>
      <c r="C1481" s="10" t="s">
        <v>963</v>
      </c>
      <c r="D1481" s="10" t="s">
        <v>1519</v>
      </c>
      <c r="E1481" s="10" t="s">
        <v>13</v>
      </c>
      <c r="F1481" s="10" t="s">
        <v>82</v>
      </c>
      <c r="G1481" s="11" t="s">
        <v>1795</v>
      </c>
      <c r="H1481" s="11">
        <v>37125</v>
      </c>
      <c r="I1481" s="50" t="s">
        <v>2929</v>
      </c>
      <c r="J1481" s="12" t="s">
        <v>588</v>
      </c>
      <c r="K1481" s="10" t="s">
        <v>82</v>
      </c>
      <c r="L1481" s="37" t="s">
        <v>2426</v>
      </c>
      <c r="M1481" s="36" t="s">
        <v>2412</v>
      </c>
      <c r="N1481" s="13" t="s">
        <v>2427</v>
      </c>
      <c r="O1481" s="59">
        <v>15.942465753424658</v>
      </c>
      <c r="P1481" s="57" t="s">
        <v>2949</v>
      </c>
      <c r="Q1481" t="s">
        <v>2960</v>
      </c>
      <c r="R1481">
        <v>2</v>
      </c>
    </row>
    <row r="1482" spans="1:18" ht="19.149999999999999" customHeight="1" x14ac:dyDescent="0.25">
      <c r="A1482" s="10">
        <v>1568</v>
      </c>
      <c r="B1482" s="10" t="s">
        <v>1823</v>
      </c>
      <c r="C1482" s="10" t="s">
        <v>1926</v>
      </c>
      <c r="D1482" s="10" t="s">
        <v>1825</v>
      </c>
      <c r="E1482" s="10" t="s">
        <v>13</v>
      </c>
      <c r="F1482" s="10" t="s">
        <v>268</v>
      </c>
      <c r="G1482" s="11" t="s">
        <v>1589</v>
      </c>
      <c r="H1482" s="11">
        <v>42692</v>
      </c>
      <c r="I1482" s="47" t="s">
        <v>2928</v>
      </c>
      <c r="J1482" s="12" t="s">
        <v>1927</v>
      </c>
      <c r="K1482" s="10" t="s">
        <v>268</v>
      </c>
      <c r="L1482" s="34" t="s">
        <v>1823</v>
      </c>
      <c r="M1482" s="36" t="s">
        <v>2553</v>
      </c>
      <c r="N1482" s="13" t="s">
        <v>2427</v>
      </c>
      <c r="O1482" s="59">
        <v>0.69041095890410964</v>
      </c>
      <c r="P1482" s="57" t="s">
        <v>2946</v>
      </c>
      <c r="Q1482" t="s">
        <v>2960</v>
      </c>
      <c r="R1482">
        <v>2</v>
      </c>
    </row>
    <row r="1483" spans="1:18" ht="19.149999999999999" customHeight="1" x14ac:dyDescent="0.25">
      <c r="A1483" s="10">
        <v>1569</v>
      </c>
      <c r="B1483" s="10" t="s">
        <v>1823</v>
      </c>
      <c r="C1483" s="10" t="s">
        <v>1926</v>
      </c>
      <c r="D1483" s="10" t="s">
        <v>1825</v>
      </c>
      <c r="E1483" s="10" t="s">
        <v>13</v>
      </c>
      <c r="F1483" s="10" t="s">
        <v>268</v>
      </c>
      <c r="G1483" s="11" t="s">
        <v>1589</v>
      </c>
      <c r="H1483" s="11">
        <v>42692</v>
      </c>
      <c r="I1483" s="47" t="s">
        <v>2928</v>
      </c>
      <c r="J1483" s="12" t="s">
        <v>1927</v>
      </c>
      <c r="K1483" s="10" t="s">
        <v>268</v>
      </c>
      <c r="L1483" s="34" t="s">
        <v>1823</v>
      </c>
      <c r="M1483" s="36" t="s">
        <v>2553</v>
      </c>
      <c r="N1483" s="13" t="s">
        <v>2427</v>
      </c>
      <c r="O1483" s="59">
        <v>0.69041095890410964</v>
      </c>
      <c r="P1483" s="57" t="s">
        <v>2946</v>
      </c>
      <c r="Q1483" t="s">
        <v>2960</v>
      </c>
      <c r="R1483">
        <v>2</v>
      </c>
    </row>
    <row r="1484" spans="1:18" ht="19.149999999999999" customHeight="1" x14ac:dyDescent="0.25">
      <c r="A1484" s="10">
        <v>1570</v>
      </c>
      <c r="B1484" s="10" t="s">
        <v>1823</v>
      </c>
      <c r="C1484" s="10" t="s">
        <v>1926</v>
      </c>
      <c r="D1484" s="10" t="s">
        <v>1825</v>
      </c>
      <c r="E1484" s="10" t="s">
        <v>13</v>
      </c>
      <c r="F1484" s="10" t="s">
        <v>268</v>
      </c>
      <c r="G1484" s="11" t="s">
        <v>1589</v>
      </c>
      <c r="H1484" s="11">
        <v>42692</v>
      </c>
      <c r="I1484" s="47" t="s">
        <v>2928</v>
      </c>
      <c r="J1484" s="12" t="s">
        <v>1927</v>
      </c>
      <c r="K1484" s="10" t="s">
        <v>268</v>
      </c>
      <c r="L1484" s="34" t="s">
        <v>1823</v>
      </c>
      <c r="M1484" s="36" t="s">
        <v>2553</v>
      </c>
      <c r="N1484" s="13" t="s">
        <v>2427</v>
      </c>
      <c r="O1484" s="59">
        <v>0.69041095890410964</v>
      </c>
      <c r="P1484" s="57" t="s">
        <v>2946</v>
      </c>
      <c r="Q1484" t="s">
        <v>2960</v>
      </c>
      <c r="R1484">
        <v>2</v>
      </c>
    </row>
    <row r="1485" spans="1:18" ht="19.149999999999999" customHeight="1" x14ac:dyDescent="0.25">
      <c r="A1485" s="10">
        <v>1571</v>
      </c>
      <c r="B1485" s="10" t="s">
        <v>1823</v>
      </c>
      <c r="C1485" s="10" t="s">
        <v>1926</v>
      </c>
      <c r="D1485" s="10" t="s">
        <v>1825</v>
      </c>
      <c r="E1485" s="10" t="s">
        <v>13</v>
      </c>
      <c r="F1485" s="10" t="s">
        <v>292</v>
      </c>
      <c r="G1485" s="11" t="s">
        <v>1357</v>
      </c>
      <c r="H1485" s="11">
        <v>42658</v>
      </c>
      <c r="I1485" s="47" t="s">
        <v>2928</v>
      </c>
      <c r="J1485" s="12" t="s">
        <v>1940</v>
      </c>
      <c r="K1485" s="10" t="s">
        <v>292</v>
      </c>
      <c r="L1485" s="37" t="s">
        <v>2649</v>
      </c>
      <c r="M1485" s="36" t="s">
        <v>2553</v>
      </c>
      <c r="N1485" s="13" t="s">
        <v>2427</v>
      </c>
      <c r="O1485" s="59">
        <v>0.78356164383561644</v>
      </c>
      <c r="P1485" s="57" t="s">
        <v>2946</v>
      </c>
      <c r="Q1485" t="s">
        <v>2960</v>
      </c>
      <c r="R1485">
        <v>2</v>
      </c>
    </row>
    <row r="1486" spans="1:18" ht="19.149999999999999" customHeight="1" x14ac:dyDescent="0.25">
      <c r="A1486" s="10">
        <v>1572</v>
      </c>
      <c r="B1486" s="10" t="s">
        <v>1823</v>
      </c>
      <c r="C1486" s="10" t="s">
        <v>1926</v>
      </c>
      <c r="D1486" s="10" t="s">
        <v>1825</v>
      </c>
      <c r="E1486" s="10" t="s">
        <v>13</v>
      </c>
      <c r="F1486" s="10" t="s">
        <v>292</v>
      </c>
      <c r="G1486" s="11" t="s">
        <v>1357</v>
      </c>
      <c r="H1486" s="11">
        <v>42658</v>
      </c>
      <c r="I1486" s="47" t="s">
        <v>2928</v>
      </c>
      <c r="J1486" s="12" t="s">
        <v>1940</v>
      </c>
      <c r="K1486" s="10" t="s">
        <v>292</v>
      </c>
      <c r="L1486" s="37" t="s">
        <v>2649</v>
      </c>
      <c r="M1486" s="36" t="s">
        <v>2553</v>
      </c>
      <c r="N1486" s="13" t="s">
        <v>2427</v>
      </c>
      <c r="O1486" s="59">
        <v>0.78356164383561644</v>
      </c>
      <c r="P1486" s="57" t="s">
        <v>2946</v>
      </c>
      <c r="Q1486" t="s">
        <v>2960</v>
      </c>
      <c r="R1486">
        <v>2</v>
      </c>
    </row>
    <row r="1487" spans="1:18" ht="19.149999999999999" customHeight="1" x14ac:dyDescent="0.25">
      <c r="A1487" s="10">
        <v>1573</v>
      </c>
      <c r="B1487" s="10" t="s">
        <v>1823</v>
      </c>
      <c r="C1487" s="10" t="s">
        <v>1926</v>
      </c>
      <c r="D1487" s="10" t="s">
        <v>1825</v>
      </c>
      <c r="E1487" s="10" t="s">
        <v>13</v>
      </c>
      <c r="F1487" s="10" t="s">
        <v>292</v>
      </c>
      <c r="G1487" s="11" t="s">
        <v>1357</v>
      </c>
      <c r="H1487" s="11">
        <v>42658</v>
      </c>
      <c r="I1487" s="47" t="s">
        <v>2928</v>
      </c>
      <c r="J1487" s="12" t="s">
        <v>1940</v>
      </c>
      <c r="K1487" s="10" t="s">
        <v>292</v>
      </c>
      <c r="L1487" s="37" t="s">
        <v>2649</v>
      </c>
      <c r="M1487" s="36" t="s">
        <v>2553</v>
      </c>
      <c r="N1487" s="13" t="s">
        <v>2427</v>
      </c>
      <c r="O1487" s="59">
        <v>0.78356164383561644</v>
      </c>
      <c r="P1487" s="57" t="s">
        <v>2946</v>
      </c>
      <c r="Q1487" t="s">
        <v>2960</v>
      </c>
      <c r="R1487">
        <v>2</v>
      </c>
    </row>
    <row r="1488" spans="1:18" ht="19.149999999999999" customHeight="1" x14ac:dyDescent="0.25">
      <c r="A1488" s="10">
        <v>1574</v>
      </c>
      <c r="B1488" s="10" t="s">
        <v>1823</v>
      </c>
      <c r="C1488" s="10" t="s">
        <v>1926</v>
      </c>
      <c r="D1488" s="10" t="s">
        <v>1825</v>
      </c>
      <c r="E1488" s="10" t="s">
        <v>13</v>
      </c>
      <c r="F1488" s="10" t="s">
        <v>292</v>
      </c>
      <c r="G1488" s="11" t="s">
        <v>1357</v>
      </c>
      <c r="H1488" s="11">
        <v>42658</v>
      </c>
      <c r="I1488" s="47" t="s">
        <v>2928</v>
      </c>
      <c r="J1488" s="12" t="s">
        <v>1940</v>
      </c>
      <c r="K1488" s="10" t="s">
        <v>292</v>
      </c>
      <c r="L1488" s="37" t="s">
        <v>2649</v>
      </c>
      <c r="M1488" s="36" t="s">
        <v>2553</v>
      </c>
      <c r="N1488" s="13" t="s">
        <v>2427</v>
      </c>
      <c r="O1488" s="59">
        <v>0.78356164383561644</v>
      </c>
      <c r="P1488" s="57" t="s">
        <v>2946</v>
      </c>
      <c r="Q1488" t="s">
        <v>2960</v>
      </c>
      <c r="R1488">
        <v>2</v>
      </c>
    </row>
    <row r="1489" spans="1:18" ht="19.149999999999999" customHeight="1" x14ac:dyDescent="0.25">
      <c r="A1489" s="10">
        <v>1575</v>
      </c>
      <c r="B1489" s="10" t="s">
        <v>1823</v>
      </c>
      <c r="C1489" s="10" t="s">
        <v>1824</v>
      </c>
      <c r="D1489" s="10" t="s">
        <v>1825</v>
      </c>
      <c r="E1489" s="10" t="s">
        <v>13</v>
      </c>
      <c r="F1489" s="10" t="s">
        <v>96</v>
      </c>
      <c r="G1489" s="11" t="s">
        <v>1941</v>
      </c>
      <c r="H1489" s="11">
        <v>42584</v>
      </c>
      <c r="I1489" s="47" t="s">
        <v>2928</v>
      </c>
      <c r="J1489" s="12" t="s">
        <v>1942</v>
      </c>
      <c r="K1489" s="10" t="s">
        <v>96</v>
      </c>
      <c r="L1489" s="34" t="s">
        <v>1823</v>
      </c>
      <c r="M1489" s="36" t="s">
        <v>2553</v>
      </c>
      <c r="N1489" s="13" t="s">
        <v>2427</v>
      </c>
      <c r="O1489" s="59">
        <v>0.98630136986301364</v>
      </c>
      <c r="P1489" s="57" t="s">
        <v>2946</v>
      </c>
      <c r="Q1489" t="s">
        <v>2960</v>
      </c>
      <c r="R1489">
        <v>2</v>
      </c>
    </row>
    <row r="1490" spans="1:18" ht="19.149999999999999" customHeight="1" x14ac:dyDescent="0.25">
      <c r="A1490" s="10">
        <v>1576</v>
      </c>
      <c r="B1490" s="10" t="s">
        <v>1823</v>
      </c>
      <c r="C1490" s="10" t="s">
        <v>1824</v>
      </c>
      <c r="D1490" s="10" t="s">
        <v>1825</v>
      </c>
      <c r="E1490" s="10" t="s">
        <v>13</v>
      </c>
      <c r="F1490" s="10" t="s">
        <v>482</v>
      </c>
      <c r="G1490" s="11" t="s">
        <v>1943</v>
      </c>
      <c r="H1490" s="11">
        <v>42404</v>
      </c>
      <c r="I1490" s="47" t="s">
        <v>2928</v>
      </c>
      <c r="J1490" s="12" t="s">
        <v>1944</v>
      </c>
      <c r="K1490" s="10" t="s">
        <v>482</v>
      </c>
      <c r="L1490" s="34" t="s">
        <v>1823</v>
      </c>
      <c r="M1490" s="36" t="s">
        <v>2553</v>
      </c>
      <c r="N1490" s="13" t="s">
        <v>2427</v>
      </c>
      <c r="O1490" s="59">
        <v>1.4794520547945205</v>
      </c>
      <c r="P1490" s="57" t="s">
        <v>2946</v>
      </c>
      <c r="Q1490" t="s">
        <v>2960</v>
      </c>
      <c r="R1490">
        <v>2</v>
      </c>
    </row>
    <row r="1491" spans="1:18" ht="19.149999999999999" customHeight="1" x14ac:dyDescent="0.25">
      <c r="A1491" s="10">
        <v>1577</v>
      </c>
      <c r="B1491" s="27" t="s">
        <v>2649</v>
      </c>
      <c r="C1491" s="10" t="s">
        <v>1824</v>
      </c>
      <c r="D1491" s="10" t="s">
        <v>1825</v>
      </c>
      <c r="E1491" s="10" t="s">
        <v>13</v>
      </c>
      <c r="F1491" s="10" t="s">
        <v>303</v>
      </c>
      <c r="G1491" s="11" t="s">
        <v>1945</v>
      </c>
      <c r="H1491" s="11">
        <v>42195</v>
      </c>
      <c r="I1491" s="47" t="s">
        <v>2928</v>
      </c>
      <c r="J1491" s="12" t="s">
        <v>1946</v>
      </c>
      <c r="K1491" s="10" t="s">
        <v>303</v>
      </c>
      <c r="L1491" s="34" t="s">
        <v>1823</v>
      </c>
      <c r="M1491" s="25" t="s">
        <v>2553</v>
      </c>
      <c r="N1491" s="13" t="s">
        <v>2427</v>
      </c>
      <c r="O1491" s="59">
        <v>2.0520547945205481</v>
      </c>
      <c r="P1491" s="57" t="s">
        <v>2947</v>
      </c>
      <c r="Q1491" t="s">
        <v>2960</v>
      </c>
      <c r="R1491">
        <v>2</v>
      </c>
    </row>
    <row r="1492" spans="1:18" ht="19.149999999999999" customHeight="1" x14ac:dyDescent="0.25">
      <c r="A1492" s="10">
        <v>1578</v>
      </c>
      <c r="B1492" s="10" t="s">
        <v>1823</v>
      </c>
      <c r="C1492" s="10" t="s">
        <v>1824</v>
      </c>
      <c r="D1492" s="10" t="s">
        <v>1825</v>
      </c>
      <c r="E1492" s="10" t="s">
        <v>13</v>
      </c>
      <c r="F1492" s="10" t="s">
        <v>303</v>
      </c>
      <c r="G1492" s="11" t="s">
        <v>1945</v>
      </c>
      <c r="H1492" s="11">
        <v>42195</v>
      </c>
      <c r="I1492" s="47" t="s">
        <v>2928</v>
      </c>
      <c r="J1492" s="12" t="s">
        <v>1946</v>
      </c>
      <c r="K1492" s="10" t="s">
        <v>303</v>
      </c>
      <c r="L1492" s="34" t="s">
        <v>1823</v>
      </c>
      <c r="M1492" s="25" t="s">
        <v>2553</v>
      </c>
      <c r="N1492" s="13" t="s">
        <v>2427</v>
      </c>
      <c r="O1492" s="59">
        <v>2.0520547945205481</v>
      </c>
      <c r="P1492" s="57" t="s">
        <v>2947</v>
      </c>
      <c r="Q1492" t="s">
        <v>2960</v>
      </c>
      <c r="R1492">
        <v>2</v>
      </c>
    </row>
    <row r="1493" spans="1:18" ht="19.149999999999999" customHeight="1" x14ac:dyDescent="0.25">
      <c r="A1493" s="10">
        <v>1882</v>
      </c>
      <c r="B1493" s="10" t="s">
        <v>1823</v>
      </c>
      <c r="C1493" s="10" t="s">
        <v>1832</v>
      </c>
      <c r="D1493" s="10" t="s">
        <v>1825</v>
      </c>
      <c r="E1493" s="10" t="s">
        <v>13</v>
      </c>
      <c r="F1493" s="10" t="s">
        <v>303</v>
      </c>
      <c r="G1493" s="11" t="s">
        <v>1945</v>
      </c>
      <c r="H1493" s="11">
        <v>42195</v>
      </c>
      <c r="I1493" s="47" t="s">
        <v>2928</v>
      </c>
      <c r="J1493" s="12" t="s">
        <v>1946</v>
      </c>
      <c r="K1493" s="10" t="s">
        <v>303</v>
      </c>
      <c r="L1493" s="34" t="s">
        <v>1823</v>
      </c>
      <c r="M1493" s="25" t="s">
        <v>2553</v>
      </c>
      <c r="N1493" s="13" t="s">
        <v>2427</v>
      </c>
      <c r="O1493" s="59">
        <v>2.0520547945205481</v>
      </c>
      <c r="P1493" s="57" t="s">
        <v>2947</v>
      </c>
      <c r="Q1493" t="s">
        <v>2960</v>
      </c>
      <c r="R1493">
        <v>2</v>
      </c>
    </row>
    <row r="1494" spans="1:18" ht="19.149999999999999" customHeight="1" x14ac:dyDescent="0.25">
      <c r="A1494" s="10">
        <v>1883</v>
      </c>
      <c r="B1494" s="10" t="s">
        <v>1823</v>
      </c>
      <c r="C1494" s="10" t="s">
        <v>1832</v>
      </c>
      <c r="D1494" s="10" t="s">
        <v>1825</v>
      </c>
      <c r="E1494" s="10" t="s">
        <v>13</v>
      </c>
      <c r="F1494" s="10" t="s">
        <v>303</v>
      </c>
      <c r="G1494" s="11" t="s">
        <v>1945</v>
      </c>
      <c r="H1494" s="11">
        <v>42195</v>
      </c>
      <c r="I1494" s="47" t="s">
        <v>2928</v>
      </c>
      <c r="J1494" s="12" t="s">
        <v>1946</v>
      </c>
      <c r="K1494" s="10" t="s">
        <v>303</v>
      </c>
      <c r="L1494" s="34" t="s">
        <v>1823</v>
      </c>
      <c r="M1494" s="25" t="s">
        <v>2553</v>
      </c>
      <c r="N1494" s="13" t="s">
        <v>2427</v>
      </c>
      <c r="O1494" s="59">
        <v>2.0520547945205481</v>
      </c>
      <c r="P1494" s="57" t="s">
        <v>2947</v>
      </c>
      <c r="Q1494" t="s">
        <v>2960</v>
      </c>
      <c r="R1494">
        <v>2</v>
      </c>
    </row>
    <row r="1495" spans="1:18" ht="19.149999999999999" customHeight="1" x14ac:dyDescent="0.25">
      <c r="A1495" s="10">
        <v>1884</v>
      </c>
      <c r="B1495" s="10" t="s">
        <v>1823</v>
      </c>
      <c r="C1495" s="10" t="s">
        <v>1832</v>
      </c>
      <c r="D1495" s="10" t="s">
        <v>1825</v>
      </c>
      <c r="E1495" s="10" t="s">
        <v>13</v>
      </c>
      <c r="F1495" s="10" t="s">
        <v>303</v>
      </c>
      <c r="G1495" s="11" t="s">
        <v>1945</v>
      </c>
      <c r="H1495" s="11">
        <v>42195</v>
      </c>
      <c r="I1495" s="47" t="s">
        <v>2928</v>
      </c>
      <c r="J1495" s="12" t="s">
        <v>1946</v>
      </c>
      <c r="K1495" s="10" t="s">
        <v>303</v>
      </c>
      <c r="L1495" s="34" t="s">
        <v>1823</v>
      </c>
      <c r="M1495" s="25" t="s">
        <v>2553</v>
      </c>
      <c r="N1495" s="13" t="s">
        <v>2427</v>
      </c>
      <c r="O1495" s="59">
        <v>2.0520547945205481</v>
      </c>
      <c r="P1495" s="57" t="s">
        <v>2947</v>
      </c>
      <c r="Q1495" t="s">
        <v>2960</v>
      </c>
      <c r="R1495">
        <v>2</v>
      </c>
    </row>
    <row r="1496" spans="1:18" ht="19.149999999999999" customHeight="1" x14ac:dyDescent="0.25">
      <c r="A1496" s="10">
        <v>1579</v>
      </c>
      <c r="B1496" s="10" t="s">
        <v>1823</v>
      </c>
      <c r="C1496" s="10" t="s">
        <v>1824</v>
      </c>
      <c r="D1496" s="10" t="s">
        <v>1825</v>
      </c>
      <c r="E1496" s="10" t="s">
        <v>13</v>
      </c>
      <c r="F1496" s="10" t="s">
        <v>437</v>
      </c>
      <c r="G1496" s="11" t="s">
        <v>1947</v>
      </c>
      <c r="H1496" s="11">
        <v>42103</v>
      </c>
      <c r="I1496" s="47" t="s">
        <v>2928</v>
      </c>
      <c r="J1496" s="12" t="s">
        <v>439</v>
      </c>
      <c r="K1496" s="10" t="s">
        <v>437</v>
      </c>
      <c r="L1496" s="34" t="s">
        <v>1823</v>
      </c>
      <c r="M1496" s="36" t="s">
        <v>2553</v>
      </c>
      <c r="N1496" s="13" t="s">
        <v>2427</v>
      </c>
      <c r="O1496" s="59">
        <v>2.3041095890410959</v>
      </c>
      <c r="P1496" s="57" t="s">
        <v>2947</v>
      </c>
      <c r="Q1496" t="s">
        <v>2960</v>
      </c>
      <c r="R1496">
        <v>2</v>
      </c>
    </row>
    <row r="1497" spans="1:18" ht="19.149999999999999" customHeight="1" x14ac:dyDescent="0.25">
      <c r="A1497" s="10">
        <v>1580</v>
      </c>
      <c r="B1497" s="10" t="s">
        <v>1823</v>
      </c>
      <c r="C1497" s="10" t="s">
        <v>1824</v>
      </c>
      <c r="D1497" s="10" t="s">
        <v>1825</v>
      </c>
      <c r="E1497" s="10" t="s">
        <v>13</v>
      </c>
      <c r="F1497" s="10" t="s">
        <v>437</v>
      </c>
      <c r="G1497" s="11" t="s">
        <v>1947</v>
      </c>
      <c r="H1497" s="11">
        <v>42103</v>
      </c>
      <c r="I1497" s="47" t="s">
        <v>2928</v>
      </c>
      <c r="J1497" s="12" t="s">
        <v>439</v>
      </c>
      <c r="K1497" s="10" t="s">
        <v>437</v>
      </c>
      <c r="L1497" s="34" t="s">
        <v>1823</v>
      </c>
      <c r="M1497" s="36" t="s">
        <v>2553</v>
      </c>
      <c r="N1497" s="13" t="s">
        <v>2427</v>
      </c>
      <c r="O1497" s="59">
        <v>2.3041095890410959</v>
      </c>
      <c r="P1497" s="57" t="s">
        <v>2947</v>
      </c>
      <c r="Q1497" t="s">
        <v>2960</v>
      </c>
      <c r="R1497">
        <v>2</v>
      </c>
    </row>
    <row r="1498" spans="1:18" ht="19.149999999999999" customHeight="1" x14ac:dyDescent="0.25">
      <c r="A1498" s="10">
        <v>1581</v>
      </c>
      <c r="B1498" s="10" t="s">
        <v>1823</v>
      </c>
      <c r="C1498" s="10" t="s">
        <v>1824</v>
      </c>
      <c r="D1498" s="10" t="s">
        <v>1825</v>
      </c>
      <c r="E1498" s="10" t="s">
        <v>13</v>
      </c>
      <c r="F1498" s="10" t="s">
        <v>437</v>
      </c>
      <c r="G1498" s="11" t="s">
        <v>1947</v>
      </c>
      <c r="H1498" s="11">
        <v>42103</v>
      </c>
      <c r="I1498" s="47" t="s">
        <v>2928</v>
      </c>
      <c r="J1498" s="12" t="s">
        <v>439</v>
      </c>
      <c r="K1498" s="10" t="s">
        <v>437</v>
      </c>
      <c r="L1498" s="34" t="s">
        <v>1823</v>
      </c>
      <c r="M1498" s="36" t="s">
        <v>2553</v>
      </c>
      <c r="N1498" s="13" t="s">
        <v>2427</v>
      </c>
      <c r="O1498" s="59">
        <v>2.3041095890410959</v>
      </c>
      <c r="P1498" s="57" t="s">
        <v>2947</v>
      </c>
      <c r="Q1498" t="s">
        <v>2960</v>
      </c>
      <c r="R1498">
        <v>2</v>
      </c>
    </row>
    <row r="1499" spans="1:18" ht="19.149999999999999" customHeight="1" x14ac:dyDescent="0.25">
      <c r="A1499" s="10">
        <v>1582</v>
      </c>
      <c r="B1499" s="10" t="s">
        <v>1823</v>
      </c>
      <c r="C1499" s="10" t="s">
        <v>1824</v>
      </c>
      <c r="D1499" s="10" t="s">
        <v>1825</v>
      </c>
      <c r="E1499" s="10" t="s">
        <v>13</v>
      </c>
      <c r="F1499" s="10" t="s">
        <v>437</v>
      </c>
      <c r="G1499" s="11" t="s">
        <v>1947</v>
      </c>
      <c r="H1499" s="11">
        <v>42103</v>
      </c>
      <c r="I1499" s="47" t="s">
        <v>2928</v>
      </c>
      <c r="J1499" s="12" t="s">
        <v>439</v>
      </c>
      <c r="K1499" s="10" t="s">
        <v>437</v>
      </c>
      <c r="L1499" s="34" t="s">
        <v>1823</v>
      </c>
      <c r="M1499" s="36" t="s">
        <v>2553</v>
      </c>
      <c r="N1499" s="13" t="s">
        <v>2427</v>
      </c>
      <c r="O1499" s="59">
        <v>2.3041095890410959</v>
      </c>
      <c r="P1499" s="57" t="s">
        <v>2947</v>
      </c>
      <c r="Q1499" t="s">
        <v>2960</v>
      </c>
      <c r="R1499">
        <v>2</v>
      </c>
    </row>
    <row r="1500" spans="1:18" ht="19.149999999999999" customHeight="1" x14ac:dyDescent="0.25">
      <c r="A1500" s="10">
        <v>1583</v>
      </c>
      <c r="B1500" s="10" t="s">
        <v>1823</v>
      </c>
      <c r="C1500" s="10" t="s">
        <v>1824</v>
      </c>
      <c r="D1500" s="10" t="s">
        <v>1825</v>
      </c>
      <c r="E1500" s="10" t="s">
        <v>13</v>
      </c>
      <c r="F1500" s="10" t="s">
        <v>1274</v>
      </c>
      <c r="G1500" s="11" t="s">
        <v>1948</v>
      </c>
      <c r="H1500" s="11">
        <v>42094</v>
      </c>
      <c r="I1500" s="47" t="s">
        <v>2928</v>
      </c>
      <c r="J1500" s="12" t="s">
        <v>1301</v>
      </c>
      <c r="K1500" s="10" t="s">
        <v>1274</v>
      </c>
      <c r="L1500" s="34" t="s">
        <v>1823</v>
      </c>
      <c r="M1500" s="36" t="s">
        <v>2553</v>
      </c>
      <c r="N1500" s="13" t="s">
        <v>2427</v>
      </c>
      <c r="O1500" s="59">
        <v>2.3287671232876712</v>
      </c>
      <c r="P1500" s="57" t="s">
        <v>2947</v>
      </c>
      <c r="Q1500" t="s">
        <v>2960</v>
      </c>
      <c r="R1500">
        <v>2</v>
      </c>
    </row>
    <row r="1501" spans="1:18" ht="19.149999999999999" customHeight="1" x14ac:dyDescent="0.25">
      <c r="A1501" s="10">
        <v>1584</v>
      </c>
      <c r="B1501" s="10" t="s">
        <v>1823</v>
      </c>
      <c r="C1501" s="10" t="s">
        <v>1824</v>
      </c>
      <c r="D1501" s="10" t="s">
        <v>1825</v>
      </c>
      <c r="E1501" s="10" t="s">
        <v>13</v>
      </c>
      <c r="F1501" s="10" t="s">
        <v>268</v>
      </c>
      <c r="G1501" s="11" t="s">
        <v>1949</v>
      </c>
      <c r="H1501" s="11">
        <v>42063</v>
      </c>
      <c r="I1501" s="47" t="s">
        <v>2928</v>
      </c>
      <c r="J1501" s="12" t="s">
        <v>581</v>
      </c>
      <c r="K1501" s="10" t="s">
        <v>268</v>
      </c>
      <c r="L1501" s="34" t="s">
        <v>1823</v>
      </c>
      <c r="M1501" s="36" t="s">
        <v>2553</v>
      </c>
      <c r="N1501" s="13" t="s">
        <v>2427</v>
      </c>
      <c r="O1501" s="59">
        <v>2.4136986301369863</v>
      </c>
      <c r="P1501" s="57" t="s">
        <v>2947</v>
      </c>
      <c r="Q1501" t="s">
        <v>2960</v>
      </c>
      <c r="R1501">
        <v>2</v>
      </c>
    </row>
    <row r="1502" spans="1:18" ht="19.149999999999999" customHeight="1" x14ac:dyDescent="0.25">
      <c r="A1502" s="10">
        <v>1552</v>
      </c>
      <c r="B1502" s="10" t="s">
        <v>1823</v>
      </c>
      <c r="C1502" s="10" t="s">
        <v>1824</v>
      </c>
      <c r="D1502" s="10" t="s">
        <v>1825</v>
      </c>
      <c r="E1502" s="10" t="s">
        <v>13</v>
      </c>
      <c r="F1502" s="10" t="s">
        <v>268</v>
      </c>
      <c r="G1502" s="11" t="s">
        <v>1571</v>
      </c>
      <c r="H1502" s="11">
        <v>41920</v>
      </c>
      <c r="I1502" s="47" t="s">
        <v>2928</v>
      </c>
      <c r="J1502" s="12" t="s">
        <v>1950</v>
      </c>
      <c r="K1502" s="10" t="s">
        <v>268</v>
      </c>
      <c r="L1502" s="34" t="s">
        <v>1823</v>
      </c>
      <c r="M1502" s="36" t="s">
        <v>2553</v>
      </c>
      <c r="N1502" s="13" t="s">
        <v>2427</v>
      </c>
      <c r="O1502" s="59">
        <v>2.8054794520547945</v>
      </c>
      <c r="P1502" s="57" t="s">
        <v>2947</v>
      </c>
      <c r="Q1502" t="s">
        <v>2960</v>
      </c>
      <c r="R1502">
        <v>2</v>
      </c>
    </row>
    <row r="1503" spans="1:18" ht="19.149999999999999" customHeight="1" x14ac:dyDescent="0.25">
      <c r="A1503" s="10">
        <v>1886</v>
      </c>
      <c r="B1503" s="10" t="s">
        <v>1823</v>
      </c>
      <c r="C1503" s="10" t="s">
        <v>1832</v>
      </c>
      <c r="D1503" s="10" t="s">
        <v>1825</v>
      </c>
      <c r="E1503" s="10" t="s">
        <v>13</v>
      </c>
      <c r="F1503" s="10" t="s">
        <v>268</v>
      </c>
      <c r="G1503" s="11" t="s">
        <v>1571</v>
      </c>
      <c r="H1503" s="11">
        <v>41920</v>
      </c>
      <c r="I1503" s="47" t="s">
        <v>2928</v>
      </c>
      <c r="J1503" s="12" t="s">
        <v>1950</v>
      </c>
      <c r="K1503" s="10" t="s">
        <v>268</v>
      </c>
      <c r="L1503" s="34" t="s">
        <v>1823</v>
      </c>
      <c r="M1503" s="36" t="s">
        <v>2553</v>
      </c>
      <c r="N1503" s="13" t="s">
        <v>2427</v>
      </c>
      <c r="O1503" s="59">
        <v>2.8054794520547945</v>
      </c>
      <c r="P1503" s="57" t="s">
        <v>2947</v>
      </c>
      <c r="Q1503" t="s">
        <v>2960</v>
      </c>
      <c r="R1503">
        <v>2</v>
      </c>
    </row>
    <row r="1504" spans="1:18" ht="19.149999999999999" customHeight="1" x14ac:dyDescent="0.25">
      <c r="A1504" s="10">
        <v>1887</v>
      </c>
      <c r="B1504" s="10" t="s">
        <v>1823</v>
      </c>
      <c r="C1504" s="10" t="s">
        <v>1832</v>
      </c>
      <c r="D1504" s="10" t="s">
        <v>1825</v>
      </c>
      <c r="E1504" s="10" t="s">
        <v>13</v>
      </c>
      <c r="F1504" s="10" t="s">
        <v>589</v>
      </c>
      <c r="G1504" s="11" t="s">
        <v>1891</v>
      </c>
      <c r="H1504" s="11">
        <v>41795</v>
      </c>
      <c r="I1504" s="47" t="s">
        <v>2928</v>
      </c>
      <c r="J1504" s="12" t="s">
        <v>196</v>
      </c>
      <c r="K1504" s="10" t="s">
        <v>589</v>
      </c>
      <c r="L1504" s="34" t="s">
        <v>1823</v>
      </c>
      <c r="M1504" s="36" t="s">
        <v>2553</v>
      </c>
      <c r="N1504" s="13" t="s">
        <v>2427</v>
      </c>
      <c r="O1504" s="59">
        <v>3.1479452054794521</v>
      </c>
      <c r="P1504" s="57" t="s">
        <v>2948</v>
      </c>
      <c r="Q1504" t="s">
        <v>2960</v>
      </c>
      <c r="R1504">
        <v>2</v>
      </c>
    </row>
    <row r="1505" spans="1:18" ht="19.149999999999999" customHeight="1" x14ac:dyDescent="0.25">
      <c r="A1505" s="10">
        <v>1888</v>
      </c>
      <c r="B1505" s="10" t="s">
        <v>1823</v>
      </c>
      <c r="C1505" s="10" t="s">
        <v>1832</v>
      </c>
      <c r="D1505" s="10" t="s">
        <v>1825</v>
      </c>
      <c r="E1505" s="10" t="s">
        <v>13</v>
      </c>
      <c r="F1505" s="10" t="s">
        <v>589</v>
      </c>
      <c r="G1505" s="11" t="s">
        <v>1891</v>
      </c>
      <c r="H1505" s="11">
        <v>41795</v>
      </c>
      <c r="I1505" s="47" t="s">
        <v>2928</v>
      </c>
      <c r="J1505" s="12" t="s">
        <v>196</v>
      </c>
      <c r="K1505" s="10" t="s">
        <v>589</v>
      </c>
      <c r="L1505" s="34" t="s">
        <v>1823</v>
      </c>
      <c r="M1505" s="36" t="s">
        <v>2553</v>
      </c>
      <c r="N1505" s="13" t="s">
        <v>2427</v>
      </c>
      <c r="O1505" s="59">
        <v>3.1479452054794521</v>
      </c>
      <c r="P1505" s="57" t="s">
        <v>2948</v>
      </c>
      <c r="Q1505" t="s">
        <v>2960</v>
      </c>
      <c r="R1505">
        <v>2</v>
      </c>
    </row>
    <row r="1506" spans="1:18" ht="19.149999999999999" customHeight="1" x14ac:dyDescent="0.25">
      <c r="A1506" s="10">
        <v>1889</v>
      </c>
      <c r="B1506" s="10" t="s">
        <v>1823</v>
      </c>
      <c r="C1506" s="10" t="s">
        <v>1832</v>
      </c>
      <c r="D1506" s="10" t="s">
        <v>1825</v>
      </c>
      <c r="E1506" s="10" t="s">
        <v>13</v>
      </c>
      <c r="F1506" s="10" t="s">
        <v>589</v>
      </c>
      <c r="G1506" s="11" t="s">
        <v>1891</v>
      </c>
      <c r="H1506" s="11">
        <v>41795</v>
      </c>
      <c r="I1506" s="47" t="s">
        <v>2928</v>
      </c>
      <c r="J1506" s="12" t="s">
        <v>196</v>
      </c>
      <c r="K1506" s="10" t="s">
        <v>589</v>
      </c>
      <c r="L1506" s="34" t="s">
        <v>1823</v>
      </c>
      <c r="M1506" s="36" t="s">
        <v>2553</v>
      </c>
      <c r="N1506" s="13" t="s">
        <v>2427</v>
      </c>
      <c r="O1506" s="59">
        <v>3.1479452054794521</v>
      </c>
      <c r="P1506" s="57" t="s">
        <v>2948</v>
      </c>
      <c r="Q1506" t="s">
        <v>2960</v>
      </c>
      <c r="R1506">
        <v>2</v>
      </c>
    </row>
    <row r="1507" spans="1:18" ht="19.149999999999999" customHeight="1" x14ac:dyDescent="0.25">
      <c r="A1507" s="10">
        <v>1553</v>
      </c>
      <c r="B1507" s="10" t="s">
        <v>1823</v>
      </c>
      <c r="C1507" s="10" t="s">
        <v>1824</v>
      </c>
      <c r="D1507" s="10" t="s">
        <v>1825</v>
      </c>
      <c r="E1507" s="10" t="s">
        <v>13</v>
      </c>
      <c r="F1507" s="10" t="s">
        <v>268</v>
      </c>
      <c r="G1507" s="11" t="s">
        <v>1951</v>
      </c>
      <c r="H1507" s="11">
        <v>41774</v>
      </c>
      <c r="I1507" s="47" t="s">
        <v>2928</v>
      </c>
      <c r="J1507" s="12" t="s">
        <v>730</v>
      </c>
      <c r="K1507" s="10" t="s">
        <v>268</v>
      </c>
      <c r="L1507" s="34" t="s">
        <v>1823</v>
      </c>
      <c r="M1507" s="36" t="s">
        <v>2553</v>
      </c>
      <c r="N1507" s="13" t="s">
        <v>2427</v>
      </c>
      <c r="O1507" s="59">
        <v>3.2054794520547945</v>
      </c>
      <c r="P1507" s="57" t="s">
        <v>2948</v>
      </c>
      <c r="Q1507" t="s">
        <v>2960</v>
      </c>
      <c r="R1507">
        <v>2</v>
      </c>
    </row>
    <row r="1508" spans="1:18" ht="19.149999999999999" customHeight="1" x14ac:dyDescent="0.25">
      <c r="A1508" s="10">
        <v>1554</v>
      </c>
      <c r="B1508" s="10" t="s">
        <v>1823</v>
      </c>
      <c r="C1508" s="10" t="s">
        <v>1824</v>
      </c>
      <c r="D1508" s="10" t="s">
        <v>1825</v>
      </c>
      <c r="E1508" s="10" t="s">
        <v>13</v>
      </c>
      <c r="F1508" s="10" t="s">
        <v>268</v>
      </c>
      <c r="G1508" s="11" t="s">
        <v>1951</v>
      </c>
      <c r="H1508" s="11">
        <v>41774</v>
      </c>
      <c r="I1508" s="47" t="s">
        <v>2928</v>
      </c>
      <c r="J1508" s="12" t="s">
        <v>730</v>
      </c>
      <c r="K1508" s="10" t="s">
        <v>268</v>
      </c>
      <c r="L1508" s="34" t="s">
        <v>1823</v>
      </c>
      <c r="M1508" s="36" t="s">
        <v>2553</v>
      </c>
      <c r="N1508" s="13" t="s">
        <v>2427</v>
      </c>
      <c r="O1508" s="59">
        <v>3.2054794520547945</v>
      </c>
      <c r="P1508" s="57" t="s">
        <v>2948</v>
      </c>
      <c r="Q1508" t="s">
        <v>2960</v>
      </c>
      <c r="R1508">
        <v>2</v>
      </c>
    </row>
    <row r="1509" spans="1:18" ht="19.149999999999999" customHeight="1" x14ac:dyDescent="0.25">
      <c r="A1509" s="10">
        <v>2000</v>
      </c>
      <c r="B1509" s="10" t="s">
        <v>1823</v>
      </c>
      <c r="C1509" s="10" t="s">
        <v>1832</v>
      </c>
      <c r="D1509" s="10" t="s">
        <v>1825</v>
      </c>
      <c r="E1509" s="10" t="s">
        <v>13</v>
      </c>
      <c r="F1509" s="10" t="s">
        <v>701</v>
      </c>
      <c r="G1509" s="11" t="s">
        <v>1952</v>
      </c>
      <c r="H1509" s="11">
        <v>41767</v>
      </c>
      <c r="I1509" s="47" t="s">
        <v>2928</v>
      </c>
      <c r="J1509" s="12" t="s">
        <v>730</v>
      </c>
      <c r="K1509" s="10" t="s">
        <v>701</v>
      </c>
      <c r="L1509" s="34" t="s">
        <v>1823</v>
      </c>
      <c r="M1509" s="36" t="s">
        <v>2553</v>
      </c>
      <c r="N1509" s="13" t="s">
        <v>2427</v>
      </c>
      <c r="O1509" s="59">
        <v>3.2246575342465755</v>
      </c>
      <c r="P1509" s="57" t="s">
        <v>2948</v>
      </c>
      <c r="Q1509" t="s">
        <v>2960</v>
      </c>
      <c r="R1509">
        <v>2</v>
      </c>
    </row>
    <row r="1510" spans="1:18" ht="19.149999999999999" customHeight="1" x14ac:dyDescent="0.25">
      <c r="A1510" s="10">
        <v>1821</v>
      </c>
      <c r="B1510" s="10" t="s">
        <v>1823</v>
      </c>
      <c r="C1510" s="10" t="s">
        <v>1832</v>
      </c>
      <c r="D1510" s="10" t="s">
        <v>1825</v>
      </c>
      <c r="E1510" s="10" t="s">
        <v>13</v>
      </c>
      <c r="F1510" s="10" t="s">
        <v>268</v>
      </c>
      <c r="G1510" s="11" t="s">
        <v>1953</v>
      </c>
      <c r="H1510" s="11">
        <v>41683</v>
      </c>
      <c r="I1510" s="47" t="s">
        <v>2928</v>
      </c>
      <c r="J1510" s="12" t="s">
        <v>1425</v>
      </c>
      <c r="K1510" s="10" t="s">
        <v>268</v>
      </c>
      <c r="L1510" s="34" t="s">
        <v>1823</v>
      </c>
      <c r="M1510" s="36" t="s">
        <v>2553</v>
      </c>
      <c r="N1510" s="13" t="s">
        <v>2427</v>
      </c>
      <c r="O1510" s="59">
        <v>3.4547945205479453</v>
      </c>
      <c r="P1510" s="57" t="s">
        <v>2948</v>
      </c>
      <c r="Q1510" t="s">
        <v>2960</v>
      </c>
      <c r="R1510">
        <v>2</v>
      </c>
    </row>
    <row r="1511" spans="1:18" ht="19.149999999999999" customHeight="1" x14ac:dyDescent="0.25">
      <c r="A1511" s="10">
        <v>1822</v>
      </c>
      <c r="B1511" s="10" t="s">
        <v>1823</v>
      </c>
      <c r="C1511" s="10" t="s">
        <v>1832</v>
      </c>
      <c r="D1511" s="10" t="s">
        <v>1825</v>
      </c>
      <c r="E1511" s="10" t="s">
        <v>13</v>
      </c>
      <c r="F1511" s="10" t="s">
        <v>268</v>
      </c>
      <c r="G1511" s="11" t="s">
        <v>1953</v>
      </c>
      <c r="H1511" s="11">
        <v>41683</v>
      </c>
      <c r="I1511" s="47" t="s">
        <v>2928</v>
      </c>
      <c r="J1511" s="12" t="s">
        <v>1425</v>
      </c>
      <c r="K1511" s="10" t="s">
        <v>268</v>
      </c>
      <c r="L1511" s="34" t="s">
        <v>1823</v>
      </c>
      <c r="M1511" s="36" t="s">
        <v>2553</v>
      </c>
      <c r="N1511" s="13" t="s">
        <v>2427</v>
      </c>
      <c r="O1511" s="59">
        <v>3.4547945205479453</v>
      </c>
      <c r="P1511" s="57" t="s">
        <v>2948</v>
      </c>
      <c r="Q1511" t="s">
        <v>2960</v>
      </c>
      <c r="R1511">
        <v>2</v>
      </c>
    </row>
    <row r="1512" spans="1:18" ht="19.149999999999999" customHeight="1" x14ac:dyDescent="0.25">
      <c r="A1512" s="10">
        <v>1555</v>
      </c>
      <c r="B1512" s="10" t="s">
        <v>1823</v>
      </c>
      <c r="C1512" s="10" t="s">
        <v>1824</v>
      </c>
      <c r="D1512" s="10" t="s">
        <v>1825</v>
      </c>
      <c r="E1512" s="10" t="s">
        <v>13</v>
      </c>
      <c r="F1512" s="10" t="s">
        <v>342</v>
      </c>
      <c r="G1512" s="11" t="s">
        <v>666</v>
      </c>
      <c r="H1512" s="11">
        <v>41585</v>
      </c>
      <c r="I1512" s="47" t="s">
        <v>2928</v>
      </c>
      <c r="J1512" s="12" t="s">
        <v>1954</v>
      </c>
      <c r="K1512" s="10" t="s">
        <v>342</v>
      </c>
      <c r="L1512" s="34" t="s">
        <v>1823</v>
      </c>
      <c r="M1512" s="36" t="s">
        <v>2553</v>
      </c>
      <c r="N1512" s="13" t="s">
        <v>2427</v>
      </c>
      <c r="O1512" s="59">
        <v>3.7232876712328768</v>
      </c>
      <c r="P1512" s="57" t="s">
        <v>2948</v>
      </c>
      <c r="Q1512" t="s">
        <v>2960</v>
      </c>
      <c r="R1512">
        <v>2</v>
      </c>
    </row>
    <row r="1513" spans="1:18" ht="19.149999999999999" customHeight="1" x14ac:dyDescent="0.25">
      <c r="A1513" s="10">
        <v>1556</v>
      </c>
      <c r="B1513" s="10" t="s">
        <v>1823</v>
      </c>
      <c r="C1513" s="10" t="s">
        <v>1824</v>
      </c>
      <c r="D1513" s="10" t="s">
        <v>1825</v>
      </c>
      <c r="E1513" s="10" t="s">
        <v>13</v>
      </c>
      <c r="F1513" s="10" t="s">
        <v>342</v>
      </c>
      <c r="G1513" s="11" t="s">
        <v>666</v>
      </c>
      <c r="H1513" s="11">
        <v>41585</v>
      </c>
      <c r="I1513" s="47" t="s">
        <v>2928</v>
      </c>
      <c r="J1513" s="12" t="s">
        <v>1954</v>
      </c>
      <c r="K1513" s="10" t="s">
        <v>342</v>
      </c>
      <c r="L1513" s="34" t="s">
        <v>1823</v>
      </c>
      <c r="M1513" s="36" t="s">
        <v>2553</v>
      </c>
      <c r="N1513" s="13" t="s">
        <v>2427</v>
      </c>
      <c r="O1513" s="59">
        <v>3.7232876712328768</v>
      </c>
      <c r="P1513" s="57" t="s">
        <v>2948</v>
      </c>
      <c r="Q1513" t="s">
        <v>2960</v>
      </c>
      <c r="R1513">
        <v>2</v>
      </c>
    </row>
    <row r="1514" spans="1:18" ht="19.149999999999999" customHeight="1" x14ac:dyDescent="0.25">
      <c r="A1514" s="10">
        <v>1481</v>
      </c>
      <c r="B1514" s="10" t="s">
        <v>1823</v>
      </c>
      <c r="C1514" s="10" t="s">
        <v>1824</v>
      </c>
      <c r="D1514" s="10" t="s">
        <v>1825</v>
      </c>
      <c r="E1514" s="10" t="s">
        <v>13</v>
      </c>
      <c r="F1514" s="10" t="s">
        <v>303</v>
      </c>
      <c r="G1514" s="11" t="s">
        <v>1955</v>
      </c>
      <c r="H1514" s="11">
        <v>41409</v>
      </c>
      <c r="I1514" s="47" t="s">
        <v>2928</v>
      </c>
      <c r="J1514" s="12" t="s">
        <v>183</v>
      </c>
      <c r="K1514" s="10" t="s">
        <v>303</v>
      </c>
      <c r="L1514" s="34" t="s">
        <v>1823</v>
      </c>
      <c r="M1514" s="25" t="s">
        <v>2553</v>
      </c>
      <c r="N1514" s="13" t="s">
        <v>2427</v>
      </c>
      <c r="O1514" s="59">
        <v>4.2054794520547949</v>
      </c>
      <c r="P1514" s="57" t="s">
        <v>2948</v>
      </c>
      <c r="Q1514" t="s">
        <v>2960</v>
      </c>
      <c r="R1514">
        <v>2</v>
      </c>
    </row>
    <row r="1515" spans="1:18" ht="19.149999999999999" customHeight="1" x14ac:dyDescent="0.25">
      <c r="A1515" s="10">
        <v>1482</v>
      </c>
      <c r="B1515" s="10" t="s">
        <v>1823</v>
      </c>
      <c r="C1515" s="10" t="s">
        <v>1824</v>
      </c>
      <c r="D1515" s="10" t="s">
        <v>1825</v>
      </c>
      <c r="E1515" s="10" t="s">
        <v>13</v>
      </c>
      <c r="F1515" s="10" t="s">
        <v>303</v>
      </c>
      <c r="G1515" s="11" t="s">
        <v>1955</v>
      </c>
      <c r="H1515" s="11">
        <v>41409</v>
      </c>
      <c r="I1515" s="47" t="s">
        <v>2928</v>
      </c>
      <c r="J1515" s="12" t="s">
        <v>183</v>
      </c>
      <c r="K1515" s="10" t="s">
        <v>303</v>
      </c>
      <c r="L1515" s="34" t="s">
        <v>1823</v>
      </c>
      <c r="M1515" s="25" t="s">
        <v>2553</v>
      </c>
      <c r="N1515" s="13" t="s">
        <v>2427</v>
      </c>
      <c r="O1515" s="59">
        <v>4.2054794520547949</v>
      </c>
      <c r="P1515" s="57" t="s">
        <v>2948</v>
      </c>
      <c r="Q1515" t="s">
        <v>2960</v>
      </c>
      <c r="R1515">
        <v>2</v>
      </c>
    </row>
    <row r="1516" spans="1:18" ht="19.149999999999999" customHeight="1" x14ac:dyDescent="0.25">
      <c r="A1516" s="10">
        <v>1483</v>
      </c>
      <c r="B1516" s="10" t="s">
        <v>1823</v>
      </c>
      <c r="C1516" s="10" t="s">
        <v>1824</v>
      </c>
      <c r="D1516" s="10" t="s">
        <v>1825</v>
      </c>
      <c r="E1516" s="10" t="s">
        <v>13</v>
      </c>
      <c r="F1516" s="10" t="s">
        <v>303</v>
      </c>
      <c r="G1516" s="11" t="s">
        <v>1955</v>
      </c>
      <c r="H1516" s="11">
        <v>41409</v>
      </c>
      <c r="I1516" s="47" t="s">
        <v>2928</v>
      </c>
      <c r="J1516" s="12" t="s">
        <v>183</v>
      </c>
      <c r="K1516" s="10" t="s">
        <v>303</v>
      </c>
      <c r="L1516" s="34" t="s">
        <v>1823</v>
      </c>
      <c r="M1516" s="25" t="s">
        <v>2553</v>
      </c>
      <c r="N1516" s="13" t="s">
        <v>2427</v>
      </c>
      <c r="O1516" s="59">
        <v>4.2054794520547949</v>
      </c>
      <c r="P1516" s="57" t="s">
        <v>2948</v>
      </c>
      <c r="Q1516" t="s">
        <v>2960</v>
      </c>
      <c r="R1516">
        <v>2</v>
      </c>
    </row>
    <row r="1517" spans="1:18" ht="19.149999999999999" customHeight="1" x14ac:dyDescent="0.25">
      <c r="A1517" s="10">
        <v>1823</v>
      </c>
      <c r="B1517" s="10" t="s">
        <v>1823</v>
      </c>
      <c r="C1517" s="10" t="s">
        <v>1832</v>
      </c>
      <c r="D1517" s="10" t="s">
        <v>1825</v>
      </c>
      <c r="E1517" s="10" t="s">
        <v>13</v>
      </c>
      <c r="F1517" s="10" t="s">
        <v>303</v>
      </c>
      <c r="G1517" s="11" t="s">
        <v>1955</v>
      </c>
      <c r="H1517" s="11">
        <v>41409</v>
      </c>
      <c r="I1517" s="47" t="s">
        <v>2928</v>
      </c>
      <c r="J1517" s="12" t="s">
        <v>183</v>
      </c>
      <c r="K1517" s="10" t="s">
        <v>303</v>
      </c>
      <c r="L1517" s="34" t="s">
        <v>1823</v>
      </c>
      <c r="M1517" s="25" t="s">
        <v>2553</v>
      </c>
      <c r="N1517" s="13" t="s">
        <v>2427</v>
      </c>
      <c r="O1517" s="59">
        <v>4.2054794520547949</v>
      </c>
      <c r="P1517" s="57" t="s">
        <v>2948</v>
      </c>
      <c r="Q1517" t="s">
        <v>2960</v>
      </c>
      <c r="R1517">
        <v>2</v>
      </c>
    </row>
    <row r="1518" spans="1:18" ht="19.149999999999999" customHeight="1" x14ac:dyDescent="0.25">
      <c r="A1518" s="10">
        <v>1824</v>
      </c>
      <c r="B1518" s="10" t="s">
        <v>1823</v>
      </c>
      <c r="C1518" s="10" t="s">
        <v>1832</v>
      </c>
      <c r="D1518" s="10" t="s">
        <v>1825</v>
      </c>
      <c r="E1518" s="10" t="s">
        <v>13</v>
      </c>
      <c r="F1518" s="10" t="s">
        <v>303</v>
      </c>
      <c r="G1518" s="11" t="s">
        <v>1955</v>
      </c>
      <c r="H1518" s="11">
        <v>41409</v>
      </c>
      <c r="I1518" s="47" t="s">
        <v>2928</v>
      </c>
      <c r="J1518" s="12" t="s">
        <v>183</v>
      </c>
      <c r="K1518" s="10" t="s">
        <v>303</v>
      </c>
      <c r="L1518" s="34" t="s">
        <v>1823</v>
      </c>
      <c r="M1518" s="25" t="s">
        <v>2553</v>
      </c>
      <c r="N1518" s="13" t="s">
        <v>2427</v>
      </c>
      <c r="O1518" s="59">
        <v>4.2054794520547949</v>
      </c>
      <c r="P1518" s="57" t="s">
        <v>2948</v>
      </c>
      <c r="Q1518" t="s">
        <v>2960</v>
      </c>
      <c r="R1518">
        <v>2</v>
      </c>
    </row>
    <row r="1519" spans="1:18" ht="19.149999999999999" customHeight="1" x14ac:dyDescent="0.25">
      <c r="A1519" s="10">
        <v>1825</v>
      </c>
      <c r="B1519" s="10" t="s">
        <v>1823</v>
      </c>
      <c r="C1519" s="10" t="s">
        <v>1832</v>
      </c>
      <c r="D1519" s="10" t="s">
        <v>1825</v>
      </c>
      <c r="E1519" s="10" t="s">
        <v>13</v>
      </c>
      <c r="F1519" s="10" t="s">
        <v>303</v>
      </c>
      <c r="G1519" s="11" t="s">
        <v>1955</v>
      </c>
      <c r="H1519" s="11">
        <v>41409</v>
      </c>
      <c r="I1519" s="47" t="s">
        <v>2928</v>
      </c>
      <c r="J1519" s="12" t="s">
        <v>183</v>
      </c>
      <c r="K1519" s="10" t="s">
        <v>303</v>
      </c>
      <c r="L1519" s="34" t="s">
        <v>1823</v>
      </c>
      <c r="M1519" s="25" t="s">
        <v>2553</v>
      </c>
      <c r="N1519" s="13" t="s">
        <v>2427</v>
      </c>
      <c r="O1519" s="59">
        <v>4.2054794520547949</v>
      </c>
      <c r="P1519" s="57" t="s">
        <v>2948</v>
      </c>
      <c r="Q1519" t="s">
        <v>2960</v>
      </c>
      <c r="R1519">
        <v>2</v>
      </c>
    </row>
    <row r="1520" spans="1:18" ht="19.149999999999999" customHeight="1" x14ac:dyDescent="0.25">
      <c r="A1520" s="10">
        <v>1484</v>
      </c>
      <c r="B1520" s="10" t="s">
        <v>1823</v>
      </c>
      <c r="C1520" s="10" t="s">
        <v>1824</v>
      </c>
      <c r="D1520" s="10" t="s">
        <v>1825</v>
      </c>
      <c r="E1520" s="10" t="s">
        <v>13</v>
      </c>
      <c r="F1520" s="10" t="s">
        <v>589</v>
      </c>
      <c r="G1520" s="11" t="s">
        <v>1956</v>
      </c>
      <c r="H1520" s="11">
        <v>41298</v>
      </c>
      <c r="I1520" s="47" t="s">
        <v>2928</v>
      </c>
      <c r="J1520" s="12" t="s">
        <v>1585</v>
      </c>
      <c r="K1520" s="10" t="s">
        <v>589</v>
      </c>
      <c r="L1520" s="34" t="s">
        <v>1823</v>
      </c>
      <c r="M1520" s="36" t="s">
        <v>2553</v>
      </c>
      <c r="N1520" s="13" t="s">
        <v>2427</v>
      </c>
      <c r="O1520" s="59">
        <v>4.5095890410958903</v>
      </c>
      <c r="P1520" s="57" t="s">
        <v>2948</v>
      </c>
      <c r="Q1520" t="s">
        <v>2960</v>
      </c>
      <c r="R1520">
        <v>2</v>
      </c>
    </row>
    <row r="1521" spans="1:18" ht="19.149999999999999" customHeight="1" x14ac:dyDescent="0.25">
      <c r="A1521" s="10">
        <v>1485</v>
      </c>
      <c r="B1521" s="10" t="s">
        <v>1823</v>
      </c>
      <c r="C1521" s="10" t="s">
        <v>1824</v>
      </c>
      <c r="D1521" s="10" t="s">
        <v>1825</v>
      </c>
      <c r="E1521" s="10" t="s">
        <v>13</v>
      </c>
      <c r="F1521" s="10" t="s">
        <v>589</v>
      </c>
      <c r="G1521" s="11" t="s">
        <v>1956</v>
      </c>
      <c r="H1521" s="11">
        <v>41298</v>
      </c>
      <c r="I1521" s="47" t="s">
        <v>2928</v>
      </c>
      <c r="J1521" s="12" t="s">
        <v>1585</v>
      </c>
      <c r="K1521" s="10" t="s">
        <v>589</v>
      </c>
      <c r="L1521" s="34" t="s">
        <v>1823</v>
      </c>
      <c r="M1521" s="36" t="s">
        <v>2553</v>
      </c>
      <c r="N1521" s="13" t="s">
        <v>2427</v>
      </c>
      <c r="O1521" s="59">
        <v>4.5095890410958903</v>
      </c>
      <c r="P1521" s="57" t="s">
        <v>2948</v>
      </c>
      <c r="Q1521" t="s">
        <v>2960</v>
      </c>
      <c r="R1521">
        <v>2</v>
      </c>
    </row>
    <row r="1522" spans="1:18" ht="19.149999999999999" customHeight="1" x14ac:dyDescent="0.25">
      <c r="A1522" s="10">
        <v>1826</v>
      </c>
      <c r="B1522" s="10" t="s">
        <v>1823</v>
      </c>
      <c r="C1522" s="10" t="s">
        <v>1957</v>
      </c>
      <c r="D1522" s="10" t="s">
        <v>1825</v>
      </c>
      <c r="E1522" s="10" t="s">
        <v>13</v>
      </c>
      <c r="F1522" s="10" t="s">
        <v>482</v>
      </c>
      <c r="G1522" s="11" t="s">
        <v>1958</v>
      </c>
      <c r="H1522" s="11">
        <v>41214</v>
      </c>
      <c r="I1522" s="47" t="s">
        <v>2928</v>
      </c>
      <c r="J1522" s="12" t="s">
        <v>1590</v>
      </c>
      <c r="K1522" s="10" t="s">
        <v>482</v>
      </c>
      <c r="L1522" s="34" t="s">
        <v>1823</v>
      </c>
      <c r="M1522" s="36" t="s">
        <v>2553</v>
      </c>
      <c r="N1522" s="13" t="s">
        <v>2427</v>
      </c>
      <c r="O1522" s="59">
        <v>4.7397260273972606</v>
      </c>
      <c r="P1522" s="57" t="s">
        <v>2948</v>
      </c>
      <c r="Q1522" t="s">
        <v>2960</v>
      </c>
      <c r="R1522">
        <v>2</v>
      </c>
    </row>
    <row r="1523" spans="1:18" ht="19.149999999999999" customHeight="1" x14ac:dyDescent="0.25">
      <c r="A1523" s="10">
        <v>1827</v>
      </c>
      <c r="B1523" s="10" t="s">
        <v>1823</v>
      </c>
      <c r="C1523" s="10" t="s">
        <v>1957</v>
      </c>
      <c r="D1523" s="10" t="s">
        <v>1825</v>
      </c>
      <c r="E1523" s="10" t="s">
        <v>13</v>
      </c>
      <c r="F1523" s="10" t="s">
        <v>1304</v>
      </c>
      <c r="G1523" s="11" t="s">
        <v>1958</v>
      </c>
      <c r="H1523" s="11">
        <v>41214</v>
      </c>
      <c r="I1523" s="47" t="s">
        <v>2928</v>
      </c>
      <c r="J1523" s="12" t="s">
        <v>1590</v>
      </c>
      <c r="K1523" s="10" t="s">
        <v>1304</v>
      </c>
      <c r="L1523" s="34" t="s">
        <v>1823</v>
      </c>
      <c r="M1523" s="36" t="s">
        <v>2553</v>
      </c>
      <c r="N1523" s="13" t="s">
        <v>2427</v>
      </c>
      <c r="O1523" s="59">
        <v>4.7397260273972606</v>
      </c>
      <c r="P1523" s="57" t="s">
        <v>2948</v>
      </c>
      <c r="Q1523" t="s">
        <v>2960</v>
      </c>
      <c r="R1523">
        <v>2</v>
      </c>
    </row>
    <row r="1524" spans="1:18" ht="19.149999999999999" customHeight="1" x14ac:dyDescent="0.25">
      <c r="A1524" s="10">
        <v>1828</v>
      </c>
      <c r="B1524" s="10" t="s">
        <v>1823</v>
      </c>
      <c r="C1524" s="10" t="s">
        <v>1957</v>
      </c>
      <c r="D1524" s="10" t="s">
        <v>1825</v>
      </c>
      <c r="E1524" s="10" t="s">
        <v>13</v>
      </c>
      <c r="F1524" s="10" t="s">
        <v>1304</v>
      </c>
      <c r="G1524" s="11" t="s">
        <v>1958</v>
      </c>
      <c r="H1524" s="11">
        <v>41214</v>
      </c>
      <c r="I1524" s="47" t="s">
        <v>2928</v>
      </c>
      <c r="J1524" s="12" t="s">
        <v>1590</v>
      </c>
      <c r="K1524" s="10" t="s">
        <v>1304</v>
      </c>
      <c r="L1524" s="34" t="s">
        <v>1823</v>
      </c>
      <c r="M1524" s="36" t="s">
        <v>2553</v>
      </c>
      <c r="N1524" s="13" t="s">
        <v>2427</v>
      </c>
      <c r="O1524" s="59">
        <v>4.7397260273972606</v>
      </c>
      <c r="P1524" s="57" t="s">
        <v>2948</v>
      </c>
      <c r="Q1524" t="s">
        <v>2960</v>
      </c>
      <c r="R1524">
        <v>2</v>
      </c>
    </row>
    <row r="1525" spans="1:18" ht="19.149999999999999" customHeight="1" x14ac:dyDescent="0.25">
      <c r="A1525" s="10">
        <v>1486</v>
      </c>
      <c r="B1525" s="10" t="s">
        <v>1823</v>
      </c>
      <c r="C1525" s="10" t="s">
        <v>1824</v>
      </c>
      <c r="D1525" s="10" t="s">
        <v>1825</v>
      </c>
      <c r="E1525" s="10" t="s">
        <v>13</v>
      </c>
      <c r="F1525" s="10" t="s">
        <v>303</v>
      </c>
      <c r="G1525" s="11" t="s">
        <v>1959</v>
      </c>
      <c r="H1525" s="11">
        <v>40976</v>
      </c>
      <c r="I1525" s="50" t="s">
        <v>2929</v>
      </c>
      <c r="J1525" s="12" t="s">
        <v>588</v>
      </c>
      <c r="K1525" s="10" t="s">
        <v>303</v>
      </c>
      <c r="L1525" s="34" t="s">
        <v>1823</v>
      </c>
      <c r="M1525" s="25" t="s">
        <v>2553</v>
      </c>
      <c r="N1525" s="13" t="s">
        <v>2427</v>
      </c>
      <c r="O1525" s="59">
        <v>5.3917808219178083</v>
      </c>
      <c r="P1525" s="57" t="s">
        <v>2948</v>
      </c>
      <c r="Q1525" t="s">
        <v>2960</v>
      </c>
      <c r="R1525">
        <v>2</v>
      </c>
    </row>
    <row r="1526" spans="1:18" ht="19.149999999999999" customHeight="1" x14ac:dyDescent="0.25">
      <c r="A1526" s="10">
        <v>1487</v>
      </c>
      <c r="B1526" s="10" t="s">
        <v>1823</v>
      </c>
      <c r="C1526" s="10" t="s">
        <v>1824</v>
      </c>
      <c r="D1526" s="10" t="s">
        <v>1825</v>
      </c>
      <c r="E1526" s="10" t="s">
        <v>13</v>
      </c>
      <c r="F1526" s="10" t="s">
        <v>303</v>
      </c>
      <c r="G1526" s="11" t="s">
        <v>1959</v>
      </c>
      <c r="H1526" s="11">
        <v>40976</v>
      </c>
      <c r="I1526" s="50" t="s">
        <v>2929</v>
      </c>
      <c r="J1526" s="12" t="s">
        <v>588</v>
      </c>
      <c r="K1526" s="10" t="s">
        <v>303</v>
      </c>
      <c r="L1526" s="34" t="s">
        <v>1823</v>
      </c>
      <c r="M1526" s="25" t="s">
        <v>2553</v>
      </c>
      <c r="N1526" s="13" t="s">
        <v>2427</v>
      </c>
      <c r="O1526" s="59">
        <v>5.3917808219178083</v>
      </c>
      <c r="P1526" s="57" t="s">
        <v>2948</v>
      </c>
      <c r="Q1526" t="s">
        <v>2960</v>
      </c>
      <c r="R1526">
        <v>2</v>
      </c>
    </row>
    <row r="1527" spans="1:18" ht="19.149999999999999" customHeight="1" x14ac:dyDescent="0.25">
      <c r="A1527" s="10">
        <v>1488</v>
      </c>
      <c r="B1527" s="10" t="s">
        <v>1823</v>
      </c>
      <c r="C1527" s="10" t="s">
        <v>1824</v>
      </c>
      <c r="D1527" s="10" t="s">
        <v>1825</v>
      </c>
      <c r="E1527" s="10" t="s">
        <v>13</v>
      </c>
      <c r="F1527" s="10" t="s">
        <v>303</v>
      </c>
      <c r="G1527" s="11" t="s">
        <v>1959</v>
      </c>
      <c r="H1527" s="11">
        <v>40976</v>
      </c>
      <c r="I1527" s="50" t="s">
        <v>2929</v>
      </c>
      <c r="J1527" s="12" t="s">
        <v>588</v>
      </c>
      <c r="K1527" s="10" t="s">
        <v>303</v>
      </c>
      <c r="L1527" s="34" t="s">
        <v>1823</v>
      </c>
      <c r="M1527" s="25" t="s">
        <v>2553</v>
      </c>
      <c r="N1527" s="13" t="s">
        <v>2427</v>
      </c>
      <c r="O1527" s="59">
        <v>5.3917808219178083</v>
      </c>
      <c r="P1527" s="57" t="s">
        <v>2948</v>
      </c>
      <c r="Q1527" t="s">
        <v>2960</v>
      </c>
      <c r="R1527">
        <v>2</v>
      </c>
    </row>
    <row r="1528" spans="1:18" ht="19.149999999999999" customHeight="1" x14ac:dyDescent="0.25">
      <c r="A1528" s="10">
        <v>1489</v>
      </c>
      <c r="B1528" s="10" t="s">
        <v>1823</v>
      </c>
      <c r="C1528" s="10" t="s">
        <v>1824</v>
      </c>
      <c r="D1528" s="10" t="s">
        <v>1825</v>
      </c>
      <c r="E1528" s="10" t="s">
        <v>13</v>
      </c>
      <c r="F1528" s="10" t="s">
        <v>303</v>
      </c>
      <c r="G1528" s="11" t="s">
        <v>1959</v>
      </c>
      <c r="H1528" s="11">
        <v>40976</v>
      </c>
      <c r="I1528" s="50" t="s">
        <v>2929</v>
      </c>
      <c r="J1528" s="12" t="s">
        <v>588</v>
      </c>
      <c r="K1528" s="10" t="s">
        <v>303</v>
      </c>
      <c r="L1528" s="34" t="s">
        <v>1823</v>
      </c>
      <c r="M1528" s="25" t="s">
        <v>2553</v>
      </c>
      <c r="N1528" s="13" t="s">
        <v>2427</v>
      </c>
      <c r="O1528" s="59">
        <v>5.3917808219178083</v>
      </c>
      <c r="P1528" s="57" t="s">
        <v>2948</v>
      </c>
      <c r="Q1528" t="s">
        <v>2960</v>
      </c>
      <c r="R1528">
        <v>2</v>
      </c>
    </row>
    <row r="1529" spans="1:18" ht="19.149999999999999" customHeight="1" x14ac:dyDescent="0.25">
      <c r="A1529" s="10">
        <v>1829</v>
      </c>
      <c r="B1529" s="10" t="s">
        <v>1823</v>
      </c>
      <c r="C1529" s="10" t="s">
        <v>1832</v>
      </c>
      <c r="D1529" s="10" t="s">
        <v>1825</v>
      </c>
      <c r="E1529" s="10" t="s">
        <v>13</v>
      </c>
      <c r="F1529" s="10" t="s">
        <v>640</v>
      </c>
      <c r="G1529" s="11" t="s">
        <v>1959</v>
      </c>
      <c r="H1529" s="11">
        <v>40976</v>
      </c>
      <c r="I1529" s="50" t="s">
        <v>2929</v>
      </c>
      <c r="J1529" s="12" t="s">
        <v>21</v>
      </c>
      <c r="K1529" s="10" t="s">
        <v>640</v>
      </c>
      <c r="L1529" s="34" t="s">
        <v>1823</v>
      </c>
      <c r="M1529" s="36" t="s">
        <v>2553</v>
      </c>
      <c r="N1529" s="13" t="s">
        <v>2427</v>
      </c>
      <c r="O1529" s="59">
        <v>5.3917808219178083</v>
      </c>
      <c r="P1529" s="57" t="s">
        <v>2948</v>
      </c>
      <c r="Q1529" t="s">
        <v>2960</v>
      </c>
      <c r="R1529">
        <v>2</v>
      </c>
    </row>
    <row r="1530" spans="1:18" ht="19.149999999999999" customHeight="1" x14ac:dyDescent="0.25">
      <c r="A1530" s="10">
        <v>1490</v>
      </c>
      <c r="B1530" s="10" t="s">
        <v>1823</v>
      </c>
      <c r="C1530" s="10" t="s">
        <v>1824</v>
      </c>
      <c r="D1530" s="10" t="s">
        <v>1825</v>
      </c>
      <c r="E1530" s="10" t="s">
        <v>13</v>
      </c>
      <c r="F1530" s="10" t="s">
        <v>1429</v>
      </c>
      <c r="G1530" s="11" t="s">
        <v>1914</v>
      </c>
      <c r="H1530" s="11">
        <v>40841</v>
      </c>
      <c r="I1530" s="50" t="s">
        <v>2929</v>
      </c>
      <c r="J1530" s="12" t="s">
        <v>588</v>
      </c>
      <c r="K1530" s="10" t="s">
        <v>1429</v>
      </c>
      <c r="L1530" s="34" t="s">
        <v>1823</v>
      </c>
      <c r="M1530" s="36" t="s">
        <v>2553</v>
      </c>
      <c r="N1530" s="13" t="s">
        <v>2427</v>
      </c>
      <c r="O1530" s="59">
        <v>5.7616438356164386</v>
      </c>
      <c r="P1530" s="57" t="s">
        <v>2948</v>
      </c>
      <c r="Q1530" t="s">
        <v>2960</v>
      </c>
      <c r="R1530">
        <v>2</v>
      </c>
    </row>
    <row r="1531" spans="1:18" ht="19.149999999999999" customHeight="1" x14ac:dyDescent="0.25">
      <c r="A1531" s="10">
        <v>1830</v>
      </c>
      <c r="B1531" s="10" t="s">
        <v>1823</v>
      </c>
      <c r="C1531" s="10" t="s">
        <v>1832</v>
      </c>
      <c r="D1531" s="10" t="s">
        <v>1825</v>
      </c>
      <c r="E1531" s="10" t="s">
        <v>13</v>
      </c>
      <c r="F1531" s="10" t="s">
        <v>1429</v>
      </c>
      <c r="G1531" s="11" t="s">
        <v>1914</v>
      </c>
      <c r="H1531" s="11">
        <v>40841</v>
      </c>
      <c r="I1531" s="50" t="s">
        <v>2929</v>
      </c>
      <c r="J1531" s="12" t="s">
        <v>588</v>
      </c>
      <c r="K1531" s="10" t="s">
        <v>1429</v>
      </c>
      <c r="L1531" s="34" t="s">
        <v>1823</v>
      </c>
      <c r="M1531" s="36" t="s">
        <v>2553</v>
      </c>
      <c r="N1531" s="13" t="s">
        <v>2427</v>
      </c>
      <c r="O1531" s="59">
        <v>5.7616438356164386</v>
      </c>
      <c r="P1531" s="57" t="s">
        <v>2948</v>
      </c>
      <c r="Q1531" t="s">
        <v>2960</v>
      </c>
      <c r="R1531">
        <v>2</v>
      </c>
    </row>
    <row r="1532" spans="1:18" ht="19.149999999999999" customHeight="1" x14ac:dyDescent="0.25">
      <c r="A1532" s="10">
        <v>1491</v>
      </c>
      <c r="B1532" s="10" t="s">
        <v>1823</v>
      </c>
      <c r="C1532" s="10" t="s">
        <v>1824</v>
      </c>
      <c r="D1532" s="10" t="s">
        <v>1825</v>
      </c>
      <c r="E1532" s="10" t="s">
        <v>13</v>
      </c>
      <c r="F1532" s="10" t="s">
        <v>1056</v>
      </c>
      <c r="G1532" s="11" t="s">
        <v>1960</v>
      </c>
      <c r="H1532" s="11">
        <v>40743</v>
      </c>
      <c r="I1532" s="50" t="s">
        <v>2929</v>
      </c>
      <c r="J1532" s="12" t="s">
        <v>588</v>
      </c>
      <c r="K1532" s="10" t="s">
        <v>1056</v>
      </c>
      <c r="L1532" s="34" t="s">
        <v>1823</v>
      </c>
      <c r="M1532" s="36" t="s">
        <v>2553</v>
      </c>
      <c r="N1532" s="13" t="s">
        <v>2427</v>
      </c>
      <c r="O1532" s="59">
        <v>6.0301369863013701</v>
      </c>
      <c r="P1532" s="57" t="s">
        <v>2948</v>
      </c>
      <c r="Q1532" t="s">
        <v>2960</v>
      </c>
      <c r="R1532">
        <v>2</v>
      </c>
    </row>
    <row r="1533" spans="1:18" ht="19.149999999999999" customHeight="1" x14ac:dyDescent="0.25">
      <c r="A1533" s="10">
        <v>1492</v>
      </c>
      <c r="B1533" s="10" t="s">
        <v>1823</v>
      </c>
      <c r="C1533" s="10" t="s">
        <v>1824</v>
      </c>
      <c r="D1533" s="10" t="s">
        <v>1825</v>
      </c>
      <c r="E1533" s="10" t="s">
        <v>13</v>
      </c>
      <c r="F1533" s="10" t="s">
        <v>1056</v>
      </c>
      <c r="G1533" s="11" t="s">
        <v>1960</v>
      </c>
      <c r="H1533" s="11">
        <v>40743</v>
      </c>
      <c r="I1533" s="50" t="s">
        <v>2929</v>
      </c>
      <c r="J1533" s="12" t="s">
        <v>588</v>
      </c>
      <c r="K1533" s="10" t="s">
        <v>1056</v>
      </c>
      <c r="L1533" s="34" t="s">
        <v>1823</v>
      </c>
      <c r="M1533" s="36" t="s">
        <v>2553</v>
      </c>
      <c r="N1533" s="13" t="s">
        <v>2427</v>
      </c>
      <c r="O1533" s="59">
        <v>6.0301369863013701</v>
      </c>
      <c r="P1533" s="57" t="s">
        <v>2948</v>
      </c>
      <c r="Q1533" t="s">
        <v>2960</v>
      </c>
      <c r="R1533">
        <v>2</v>
      </c>
    </row>
    <row r="1534" spans="1:18" ht="19.149999999999999" customHeight="1" x14ac:dyDescent="0.25">
      <c r="A1534" s="10">
        <v>1533</v>
      </c>
      <c r="B1534" s="10" t="s">
        <v>963</v>
      </c>
      <c r="C1534" s="10" t="s">
        <v>1961</v>
      </c>
      <c r="D1534" s="10" t="s">
        <v>1519</v>
      </c>
      <c r="E1534" s="10" t="s">
        <v>13</v>
      </c>
      <c r="F1534" s="10" t="s">
        <v>546</v>
      </c>
      <c r="G1534" s="11" t="s">
        <v>391</v>
      </c>
      <c r="H1534" s="11">
        <v>40494</v>
      </c>
      <c r="I1534" s="50" t="s">
        <v>2929</v>
      </c>
      <c r="J1534" s="12" t="s">
        <v>588</v>
      </c>
      <c r="K1534" s="10" t="s">
        <v>546</v>
      </c>
      <c r="L1534" s="37" t="s">
        <v>2426</v>
      </c>
      <c r="M1534" s="36" t="s">
        <v>2412</v>
      </c>
      <c r="N1534" s="13" t="s">
        <v>2427</v>
      </c>
      <c r="O1534" s="59">
        <v>6.7123287671232879</v>
      </c>
      <c r="P1534" s="57" t="s">
        <v>2948</v>
      </c>
      <c r="Q1534" t="s">
        <v>2960</v>
      </c>
      <c r="R1534">
        <v>2</v>
      </c>
    </row>
    <row r="1535" spans="1:18" ht="19.149999999999999" customHeight="1" x14ac:dyDescent="0.25">
      <c r="A1535" s="10">
        <v>1534</v>
      </c>
      <c r="B1535" s="10" t="s">
        <v>963</v>
      </c>
      <c r="C1535" s="10" t="s">
        <v>1962</v>
      </c>
      <c r="D1535" s="10" t="s">
        <v>1519</v>
      </c>
      <c r="E1535" s="10" t="s">
        <v>13</v>
      </c>
      <c r="F1535" s="10" t="s">
        <v>342</v>
      </c>
      <c r="G1535" s="11" t="s">
        <v>1963</v>
      </c>
      <c r="H1535" s="11">
        <v>41519</v>
      </c>
      <c r="I1535" s="50" t="s">
        <v>2929</v>
      </c>
      <c r="J1535" s="12" t="s">
        <v>588</v>
      </c>
      <c r="K1535" s="10" t="s">
        <v>342</v>
      </c>
      <c r="L1535" s="37" t="s">
        <v>2426</v>
      </c>
      <c r="M1535" s="36" t="s">
        <v>2412</v>
      </c>
      <c r="N1535" s="13" t="s">
        <v>2427</v>
      </c>
      <c r="O1535" s="59">
        <v>3.904109589041096</v>
      </c>
      <c r="P1535" s="57" t="s">
        <v>2948</v>
      </c>
      <c r="Q1535" t="s">
        <v>2960</v>
      </c>
      <c r="R1535">
        <v>2</v>
      </c>
    </row>
    <row r="1536" spans="1:18" ht="19.149999999999999" customHeight="1" x14ac:dyDescent="0.25">
      <c r="A1536" s="10">
        <v>1535</v>
      </c>
      <c r="B1536" s="10" t="s">
        <v>963</v>
      </c>
      <c r="C1536" s="10" t="s">
        <v>1962</v>
      </c>
      <c r="D1536" s="10" t="s">
        <v>1519</v>
      </c>
      <c r="E1536" s="10" t="s">
        <v>13</v>
      </c>
      <c r="F1536" s="10" t="s">
        <v>292</v>
      </c>
      <c r="G1536" s="11" t="s">
        <v>1964</v>
      </c>
      <c r="H1536" s="11">
        <v>41361</v>
      </c>
      <c r="I1536" s="50" t="s">
        <v>2929</v>
      </c>
      <c r="J1536" s="12" t="s">
        <v>588</v>
      </c>
      <c r="K1536" s="10" t="s">
        <v>292</v>
      </c>
      <c r="L1536" s="37" t="s">
        <v>2426</v>
      </c>
      <c r="M1536" s="36" t="s">
        <v>2412</v>
      </c>
      <c r="N1536" s="13" t="s">
        <v>2427</v>
      </c>
      <c r="O1536" s="59">
        <v>4.3369863013698629</v>
      </c>
      <c r="P1536" s="57" t="s">
        <v>2948</v>
      </c>
      <c r="Q1536" t="s">
        <v>2960</v>
      </c>
      <c r="R1536">
        <v>2</v>
      </c>
    </row>
    <row r="1537" spans="1:18" ht="19.149999999999999" customHeight="1" x14ac:dyDescent="0.25">
      <c r="A1537" s="10">
        <v>1536</v>
      </c>
      <c r="B1537" s="10" t="s">
        <v>963</v>
      </c>
      <c r="C1537" s="10" t="s">
        <v>1962</v>
      </c>
      <c r="D1537" s="10" t="s">
        <v>1519</v>
      </c>
      <c r="E1537" s="10" t="s">
        <v>13</v>
      </c>
      <c r="F1537" s="10" t="s">
        <v>640</v>
      </c>
      <c r="G1537" s="11" t="s">
        <v>1965</v>
      </c>
      <c r="H1537" s="11">
        <v>41379</v>
      </c>
      <c r="I1537" s="50" t="s">
        <v>2929</v>
      </c>
      <c r="J1537" s="12" t="s">
        <v>21</v>
      </c>
      <c r="K1537" s="10" t="s">
        <v>640</v>
      </c>
      <c r="L1537" s="37" t="s">
        <v>2426</v>
      </c>
      <c r="M1537" s="36" t="s">
        <v>2412</v>
      </c>
      <c r="N1537" s="13" t="s">
        <v>2427</v>
      </c>
      <c r="O1537" s="59">
        <v>4.2876712328767121</v>
      </c>
      <c r="P1537" s="57" t="s">
        <v>2948</v>
      </c>
      <c r="Q1537" t="s">
        <v>2960</v>
      </c>
      <c r="R1537">
        <v>2</v>
      </c>
    </row>
    <row r="1538" spans="1:18" ht="19.149999999999999" customHeight="1" x14ac:dyDescent="0.25">
      <c r="A1538" s="10">
        <v>1537</v>
      </c>
      <c r="B1538" s="10" t="s">
        <v>963</v>
      </c>
      <c r="C1538" s="10" t="s">
        <v>1961</v>
      </c>
      <c r="D1538" s="10" t="s">
        <v>1519</v>
      </c>
      <c r="E1538" s="10" t="s">
        <v>13</v>
      </c>
      <c r="F1538" s="10" t="s">
        <v>1272</v>
      </c>
      <c r="G1538" s="11" t="s">
        <v>35</v>
      </c>
      <c r="H1538" s="11">
        <v>40709</v>
      </c>
      <c r="I1538" s="50" t="s">
        <v>2929</v>
      </c>
      <c r="J1538" s="12" t="s">
        <v>588</v>
      </c>
      <c r="K1538" s="10" t="s">
        <v>1272</v>
      </c>
      <c r="L1538" s="37" t="s">
        <v>2426</v>
      </c>
      <c r="M1538" s="36" t="s">
        <v>2412</v>
      </c>
      <c r="N1538" s="13" t="s">
        <v>2427</v>
      </c>
      <c r="O1538" s="59">
        <v>6.1232876712328768</v>
      </c>
      <c r="P1538" s="57" t="s">
        <v>2948</v>
      </c>
      <c r="Q1538" t="s">
        <v>2960</v>
      </c>
      <c r="R1538">
        <v>2</v>
      </c>
    </row>
    <row r="1539" spans="1:18" ht="19.149999999999999" customHeight="1" x14ac:dyDescent="0.25">
      <c r="A1539" s="10">
        <v>1538</v>
      </c>
      <c r="B1539" s="10" t="s">
        <v>963</v>
      </c>
      <c r="C1539" s="10" t="s">
        <v>1961</v>
      </c>
      <c r="D1539" s="10" t="s">
        <v>1519</v>
      </c>
      <c r="E1539" s="10" t="s">
        <v>13</v>
      </c>
      <c r="F1539" s="10" t="s">
        <v>461</v>
      </c>
      <c r="G1539" s="11" t="s">
        <v>35</v>
      </c>
      <c r="H1539" s="11">
        <v>40709</v>
      </c>
      <c r="I1539" s="50" t="s">
        <v>2929</v>
      </c>
      <c r="J1539" s="12" t="s">
        <v>588</v>
      </c>
      <c r="K1539" s="10" t="s">
        <v>461</v>
      </c>
      <c r="L1539" s="20" t="s">
        <v>2426</v>
      </c>
      <c r="M1539" s="19" t="s">
        <v>2412</v>
      </c>
      <c r="N1539" s="13" t="s">
        <v>2427</v>
      </c>
      <c r="O1539" s="59">
        <v>6.1232876712328768</v>
      </c>
      <c r="P1539" s="57" t="s">
        <v>2948</v>
      </c>
      <c r="Q1539" t="s">
        <v>2960</v>
      </c>
      <c r="R1539">
        <v>2</v>
      </c>
    </row>
    <row r="1540" spans="1:18" ht="19.149999999999999" customHeight="1" x14ac:dyDescent="0.25">
      <c r="A1540" s="10">
        <v>1539</v>
      </c>
      <c r="B1540" s="10" t="s">
        <v>963</v>
      </c>
      <c r="C1540" s="10" t="s">
        <v>1961</v>
      </c>
      <c r="D1540" s="10" t="s">
        <v>1519</v>
      </c>
      <c r="E1540" s="10" t="s">
        <v>13</v>
      </c>
      <c r="F1540" s="10" t="s">
        <v>96</v>
      </c>
      <c r="G1540" s="11" t="s">
        <v>48</v>
      </c>
      <c r="H1540" s="11">
        <v>40689</v>
      </c>
      <c r="I1540" s="50" t="s">
        <v>2929</v>
      </c>
      <c r="J1540" s="12" t="s">
        <v>588</v>
      </c>
      <c r="K1540" s="10" t="s">
        <v>96</v>
      </c>
      <c r="L1540" s="37" t="s">
        <v>2426</v>
      </c>
      <c r="M1540" s="36" t="s">
        <v>2412</v>
      </c>
      <c r="N1540" s="13" t="s">
        <v>2427</v>
      </c>
      <c r="O1540" s="59">
        <v>6.1780821917808222</v>
      </c>
      <c r="P1540" s="57" t="s">
        <v>2948</v>
      </c>
      <c r="Q1540" t="s">
        <v>2960</v>
      </c>
      <c r="R1540">
        <v>2</v>
      </c>
    </row>
    <row r="1541" spans="1:18" ht="19.149999999999999" customHeight="1" x14ac:dyDescent="0.25">
      <c r="A1541" s="10">
        <v>1540</v>
      </c>
      <c r="B1541" s="10" t="s">
        <v>963</v>
      </c>
      <c r="C1541" s="10" t="s">
        <v>1966</v>
      </c>
      <c r="D1541" s="10" t="s">
        <v>1519</v>
      </c>
      <c r="E1541" s="10" t="s">
        <v>13</v>
      </c>
      <c r="F1541" s="10" t="s">
        <v>1274</v>
      </c>
      <c r="G1541" s="11" t="s">
        <v>68</v>
      </c>
      <c r="H1541" s="11">
        <v>40630</v>
      </c>
      <c r="I1541" s="50" t="s">
        <v>2929</v>
      </c>
      <c r="J1541" s="12" t="s">
        <v>588</v>
      </c>
      <c r="K1541" s="10" t="s">
        <v>1274</v>
      </c>
      <c r="L1541" s="37" t="s">
        <v>2426</v>
      </c>
      <c r="M1541" s="36" t="s">
        <v>2412</v>
      </c>
      <c r="N1541" s="13" t="s">
        <v>2427</v>
      </c>
      <c r="O1541" s="59">
        <v>6.3397260273972602</v>
      </c>
      <c r="P1541" s="57" t="s">
        <v>2948</v>
      </c>
      <c r="Q1541" t="s">
        <v>2960</v>
      </c>
      <c r="R1541">
        <v>2</v>
      </c>
    </row>
    <row r="1542" spans="1:18" ht="19.149999999999999" customHeight="1" x14ac:dyDescent="0.25">
      <c r="A1542" s="10">
        <v>1541</v>
      </c>
      <c r="B1542" s="10" t="s">
        <v>963</v>
      </c>
      <c r="C1542" s="10" t="s">
        <v>1966</v>
      </c>
      <c r="D1542" s="10" t="s">
        <v>1519</v>
      </c>
      <c r="E1542" s="10" t="s">
        <v>13</v>
      </c>
      <c r="F1542" s="10" t="s">
        <v>249</v>
      </c>
      <c r="G1542" s="11" t="s">
        <v>68</v>
      </c>
      <c r="H1542" s="11">
        <v>40630</v>
      </c>
      <c r="I1542" s="50" t="s">
        <v>2929</v>
      </c>
      <c r="J1542" s="12" t="s">
        <v>588</v>
      </c>
      <c r="K1542" s="10" t="s">
        <v>249</v>
      </c>
      <c r="L1542" s="37" t="s">
        <v>2426</v>
      </c>
      <c r="M1542" s="36" t="s">
        <v>2412</v>
      </c>
      <c r="N1542" s="13" t="s">
        <v>2427</v>
      </c>
      <c r="O1542" s="59">
        <v>6.3397260273972602</v>
      </c>
      <c r="P1542" s="57" t="s">
        <v>2948</v>
      </c>
      <c r="Q1542" t="s">
        <v>2960</v>
      </c>
      <c r="R1542">
        <v>2</v>
      </c>
    </row>
    <row r="1543" spans="1:18" ht="19.149999999999999" customHeight="1" x14ac:dyDescent="0.25">
      <c r="A1543" s="10">
        <v>1542</v>
      </c>
      <c r="B1543" s="10" t="s">
        <v>963</v>
      </c>
      <c r="C1543" s="10" t="s">
        <v>1966</v>
      </c>
      <c r="D1543" s="10" t="s">
        <v>1519</v>
      </c>
      <c r="E1543" s="10" t="s">
        <v>13</v>
      </c>
      <c r="F1543" s="10" t="s">
        <v>1304</v>
      </c>
      <c r="G1543" s="11" t="s">
        <v>68</v>
      </c>
      <c r="H1543" s="11">
        <v>40630</v>
      </c>
      <c r="I1543" s="50" t="s">
        <v>2929</v>
      </c>
      <c r="J1543" s="12" t="s">
        <v>588</v>
      </c>
      <c r="K1543" s="10" t="s">
        <v>1304</v>
      </c>
      <c r="L1543" s="37" t="s">
        <v>2426</v>
      </c>
      <c r="M1543" s="36" t="s">
        <v>2412</v>
      </c>
      <c r="N1543" s="13" t="s">
        <v>2427</v>
      </c>
      <c r="O1543" s="59">
        <v>6.3397260273972602</v>
      </c>
      <c r="P1543" s="57" t="s">
        <v>2948</v>
      </c>
      <c r="Q1543" t="s">
        <v>2960</v>
      </c>
      <c r="R1543">
        <v>2</v>
      </c>
    </row>
    <row r="1544" spans="1:18" ht="19.149999999999999" customHeight="1" x14ac:dyDescent="0.25">
      <c r="A1544" s="10">
        <v>1543</v>
      </c>
      <c r="B1544" s="10" t="s">
        <v>963</v>
      </c>
      <c r="C1544" s="10" t="s">
        <v>1966</v>
      </c>
      <c r="D1544" s="10" t="s">
        <v>1519</v>
      </c>
      <c r="E1544" s="10" t="s">
        <v>13</v>
      </c>
      <c r="F1544" s="10" t="s">
        <v>292</v>
      </c>
      <c r="G1544" s="11" t="s">
        <v>68</v>
      </c>
      <c r="H1544" s="11">
        <v>40630</v>
      </c>
      <c r="I1544" s="50" t="s">
        <v>2929</v>
      </c>
      <c r="J1544" s="12" t="s">
        <v>588</v>
      </c>
      <c r="K1544" s="10" t="s">
        <v>292</v>
      </c>
      <c r="L1544" s="37" t="s">
        <v>2426</v>
      </c>
      <c r="M1544" s="36" t="s">
        <v>2412</v>
      </c>
      <c r="N1544" s="13" t="s">
        <v>2427</v>
      </c>
      <c r="O1544" s="59">
        <v>6.3397260273972602</v>
      </c>
      <c r="P1544" s="57" t="s">
        <v>2948</v>
      </c>
      <c r="Q1544" t="s">
        <v>2960</v>
      </c>
      <c r="R1544">
        <v>2</v>
      </c>
    </row>
    <row r="1545" spans="1:18" ht="19.149999999999999" customHeight="1" x14ac:dyDescent="0.25">
      <c r="A1545" s="10">
        <v>1544</v>
      </c>
      <c r="B1545" s="10" t="s">
        <v>963</v>
      </c>
      <c r="C1545" s="10" t="s">
        <v>1966</v>
      </c>
      <c r="D1545" s="10" t="s">
        <v>1519</v>
      </c>
      <c r="E1545" s="10" t="s">
        <v>13</v>
      </c>
      <c r="F1545" s="10" t="s">
        <v>1056</v>
      </c>
      <c r="G1545" s="11" t="s">
        <v>68</v>
      </c>
      <c r="H1545" s="11">
        <v>40630</v>
      </c>
      <c r="I1545" s="50" t="s">
        <v>2929</v>
      </c>
      <c r="J1545" s="12" t="s">
        <v>588</v>
      </c>
      <c r="K1545" s="10" t="s">
        <v>1056</v>
      </c>
      <c r="L1545" s="37" t="s">
        <v>2426</v>
      </c>
      <c r="M1545" s="36" t="s">
        <v>2412</v>
      </c>
      <c r="N1545" s="13" t="s">
        <v>2427</v>
      </c>
      <c r="O1545" s="59">
        <v>6.3397260273972602</v>
      </c>
      <c r="P1545" s="57" t="s">
        <v>2948</v>
      </c>
      <c r="Q1545" t="s">
        <v>2960</v>
      </c>
      <c r="R1545">
        <v>2</v>
      </c>
    </row>
    <row r="1546" spans="1:18" ht="19.149999999999999" customHeight="1" x14ac:dyDescent="0.25">
      <c r="A1546" s="10">
        <v>1545</v>
      </c>
      <c r="B1546" s="10" t="s">
        <v>963</v>
      </c>
      <c r="C1546" s="10" t="s">
        <v>1966</v>
      </c>
      <c r="D1546" s="10" t="s">
        <v>1519</v>
      </c>
      <c r="E1546" s="10" t="s">
        <v>13</v>
      </c>
      <c r="F1546" s="10" t="s">
        <v>589</v>
      </c>
      <c r="G1546" s="11" t="s">
        <v>68</v>
      </c>
      <c r="H1546" s="11">
        <v>40630</v>
      </c>
      <c r="I1546" s="50" t="s">
        <v>2929</v>
      </c>
      <c r="J1546" s="12" t="s">
        <v>588</v>
      </c>
      <c r="K1546" s="10" t="s">
        <v>589</v>
      </c>
      <c r="L1546" s="37" t="s">
        <v>2426</v>
      </c>
      <c r="M1546" s="36" t="s">
        <v>2412</v>
      </c>
      <c r="N1546" s="13" t="s">
        <v>2427</v>
      </c>
      <c r="O1546" s="59">
        <v>6.3397260273972602</v>
      </c>
      <c r="P1546" s="57" t="s">
        <v>2948</v>
      </c>
      <c r="Q1546" t="s">
        <v>2960</v>
      </c>
      <c r="R1546">
        <v>2</v>
      </c>
    </row>
    <row r="1547" spans="1:18" ht="19.149999999999999" customHeight="1" x14ac:dyDescent="0.25">
      <c r="A1547" s="10">
        <v>1546</v>
      </c>
      <c r="B1547" s="10" t="s">
        <v>1967</v>
      </c>
      <c r="C1547" s="10" t="s">
        <v>1968</v>
      </c>
      <c r="D1547" s="10" t="s">
        <v>1475</v>
      </c>
      <c r="E1547" s="10" t="s">
        <v>13</v>
      </c>
      <c r="F1547" s="10" t="s">
        <v>607</v>
      </c>
      <c r="G1547" s="11" t="s">
        <v>1969</v>
      </c>
      <c r="H1547" s="11">
        <v>42320</v>
      </c>
      <c r="I1547" s="50" t="s">
        <v>2929</v>
      </c>
      <c r="J1547" s="12" t="s">
        <v>588</v>
      </c>
      <c r="K1547" s="10" t="s">
        <v>607</v>
      </c>
      <c r="L1547" s="15" t="s">
        <v>2472</v>
      </c>
      <c r="M1547" s="36" t="s">
        <v>2408</v>
      </c>
      <c r="N1547" s="36" t="s">
        <v>2428</v>
      </c>
      <c r="O1547" s="59">
        <v>1.7095890410958905</v>
      </c>
      <c r="P1547" s="57" t="s">
        <v>2947</v>
      </c>
      <c r="Q1547" t="s">
        <v>2968</v>
      </c>
    </row>
    <row r="1548" spans="1:18" ht="19.149999999999999" customHeight="1" x14ac:dyDescent="0.25">
      <c r="A1548" s="10">
        <v>1547</v>
      </c>
      <c r="B1548" s="10" t="s">
        <v>1911</v>
      </c>
      <c r="C1548" s="10" t="s">
        <v>278</v>
      </c>
      <c r="D1548" s="10" t="s">
        <v>1913</v>
      </c>
      <c r="E1548" s="10" t="s">
        <v>13</v>
      </c>
      <c r="F1548" s="10" t="s">
        <v>82</v>
      </c>
      <c r="G1548" s="11" t="s">
        <v>1970</v>
      </c>
      <c r="H1548" s="11">
        <v>39937</v>
      </c>
      <c r="I1548" s="50" t="s">
        <v>2929</v>
      </c>
      <c r="J1548" s="12" t="s">
        <v>588</v>
      </c>
      <c r="K1548" s="10" t="s">
        <v>82</v>
      </c>
      <c r="L1548" s="15" t="s">
        <v>1911</v>
      </c>
      <c r="M1548" s="62" t="s">
        <v>2965</v>
      </c>
      <c r="N1548" s="36" t="s">
        <v>2428</v>
      </c>
      <c r="O1548" s="59">
        <v>8.2383561643835623</v>
      </c>
      <c r="P1548" s="57" t="s">
        <v>2949</v>
      </c>
      <c r="Q1548" t="s">
        <v>2961</v>
      </c>
    </row>
    <row r="1549" spans="1:18" ht="19.149999999999999" customHeight="1" x14ac:dyDescent="0.25">
      <c r="A1549" s="10">
        <v>1548</v>
      </c>
      <c r="B1549" s="10" t="s">
        <v>1911</v>
      </c>
      <c r="C1549" s="10" t="s">
        <v>278</v>
      </c>
      <c r="D1549" s="10" t="s">
        <v>1913</v>
      </c>
      <c r="E1549" s="10" t="s">
        <v>13</v>
      </c>
      <c r="F1549" s="10" t="s">
        <v>82</v>
      </c>
      <c r="G1549" s="11" t="s">
        <v>1970</v>
      </c>
      <c r="H1549" s="11">
        <v>39937</v>
      </c>
      <c r="I1549" s="50" t="s">
        <v>2929</v>
      </c>
      <c r="J1549" s="12" t="s">
        <v>588</v>
      </c>
      <c r="K1549" s="10" t="s">
        <v>82</v>
      </c>
      <c r="L1549" s="15" t="s">
        <v>1911</v>
      </c>
      <c r="M1549" s="62" t="s">
        <v>2965</v>
      </c>
      <c r="N1549" s="36" t="s">
        <v>2428</v>
      </c>
      <c r="O1549" s="59">
        <v>8.2383561643835623</v>
      </c>
      <c r="P1549" s="57" t="s">
        <v>2949</v>
      </c>
      <c r="Q1549" t="s">
        <v>2961</v>
      </c>
    </row>
    <row r="1550" spans="1:18" ht="19.149999999999999" customHeight="1" x14ac:dyDescent="0.25">
      <c r="A1550" s="10">
        <v>1549</v>
      </c>
      <c r="B1550" s="10" t="s">
        <v>1496</v>
      </c>
      <c r="C1550" s="10" t="s">
        <v>1971</v>
      </c>
      <c r="D1550" s="10" t="s">
        <v>1972</v>
      </c>
      <c r="E1550" s="10" t="s">
        <v>13</v>
      </c>
      <c r="F1550" s="10" t="s">
        <v>1499</v>
      </c>
      <c r="G1550" s="11" t="s">
        <v>1973</v>
      </c>
      <c r="H1550" s="11">
        <v>39296</v>
      </c>
      <c r="I1550" s="50" t="s">
        <v>2929</v>
      </c>
      <c r="J1550" s="12" t="s">
        <v>588</v>
      </c>
      <c r="K1550" s="10" t="s">
        <v>1974</v>
      </c>
      <c r="L1550" s="15" t="s">
        <v>2518</v>
      </c>
      <c r="M1550" s="13" t="s">
        <v>2408</v>
      </c>
      <c r="N1550" s="13" t="s">
        <v>2427</v>
      </c>
      <c r="O1550" s="59">
        <v>9.9945205479452053</v>
      </c>
      <c r="P1550" s="57" t="s">
        <v>2949</v>
      </c>
      <c r="Q1550" t="s">
        <v>2960</v>
      </c>
      <c r="R1550">
        <v>1</v>
      </c>
    </row>
    <row r="1551" spans="1:18" ht="19.149999999999999" customHeight="1" x14ac:dyDescent="0.25">
      <c r="A1551" s="10">
        <v>1550</v>
      </c>
      <c r="B1551" s="38" t="s">
        <v>2496</v>
      </c>
      <c r="C1551" s="10" t="s">
        <v>1971</v>
      </c>
      <c r="D1551" s="10" t="s">
        <v>1972</v>
      </c>
      <c r="E1551" s="10" t="s">
        <v>13</v>
      </c>
      <c r="F1551" s="10" t="s">
        <v>1499</v>
      </c>
      <c r="G1551" s="11" t="s">
        <v>1975</v>
      </c>
      <c r="H1551" s="11">
        <v>38929</v>
      </c>
      <c r="I1551" s="50" t="s">
        <v>2929</v>
      </c>
      <c r="J1551" s="12" t="s">
        <v>588</v>
      </c>
      <c r="K1551" s="10" t="s">
        <v>1501</v>
      </c>
      <c r="L1551" s="15" t="s">
        <v>1496</v>
      </c>
      <c r="M1551" s="36" t="s">
        <v>2408</v>
      </c>
      <c r="N1551" s="13" t="s">
        <v>2427</v>
      </c>
      <c r="O1551" s="59">
        <v>11</v>
      </c>
      <c r="P1551" s="57" t="s">
        <v>2949</v>
      </c>
      <c r="Q1551" t="s">
        <v>2960</v>
      </c>
      <c r="R1551">
        <v>1</v>
      </c>
    </row>
    <row r="1552" spans="1:18" ht="19.149999999999999" customHeight="1" x14ac:dyDescent="0.25">
      <c r="A1552" s="10">
        <v>1551</v>
      </c>
      <c r="B1552" s="10" t="s">
        <v>963</v>
      </c>
      <c r="C1552" s="10" t="s">
        <v>1929</v>
      </c>
      <c r="D1552" s="10" t="s">
        <v>1519</v>
      </c>
      <c r="E1552" s="10" t="s">
        <v>13</v>
      </c>
      <c r="F1552" s="10" t="s">
        <v>1515</v>
      </c>
      <c r="G1552" s="11" t="s">
        <v>1514</v>
      </c>
      <c r="H1552" s="11">
        <v>40290</v>
      </c>
      <c r="I1552" s="50" t="s">
        <v>2929</v>
      </c>
      <c r="J1552" s="12" t="s">
        <v>21</v>
      </c>
      <c r="K1552" s="10" t="s">
        <v>1976</v>
      </c>
      <c r="L1552" s="33" t="s">
        <v>2426</v>
      </c>
      <c r="M1552" s="31" t="s">
        <v>2412</v>
      </c>
      <c r="N1552" s="13" t="s">
        <v>2427</v>
      </c>
      <c r="O1552" s="59">
        <v>7.2712328767123289</v>
      </c>
      <c r="P1552" s="57" t="s">
        <v>2948</v>
      </c>
      <c r="Q1552" t="s">
        <v>2960</v>
      </c>
      <c r="R1552">
        <v>2</v>
      </c>
    </row>
    <row r="1553" spans="1:18" ht="19.149999999999999" customHeight="1" x14ac:dyDescent="0.25">
      <c r="A1553" s="10">
        <v>1831</v>
      </c>
      <c r="B1553" s="10" t="s">
        <v>1823</v>
      </c>
      <c r="C1553" s="10" t="s">
        <v>1832</v>
      </c>
      <c r="D1553" s="10" t="s">
        <v>1825</v>
      </c>
      <c r="E1553" s="10" t="s">
        <v>13</v>
      </c>
      <c r="F1553" s="10" t="s">
        <v>1272</v>
      </c>
      <c r="G1553" s="11" t="s">
        <v>35</v>
      </c>
      <c r="H1553" s="11">
        <v>40709</v>
      </c>
      <c r="I1553" s="50" t="s">
        <v>2929</v>
      </c>
      <c r="J1553" s="12" t="s">
        <v>21</v>
      </c>
      <c r="K1553" s="10" t="s">
        <v>1272</v>
      </c>
      <c r="L1553" s="34" t="s">
        <v>1823</v>
      </c>
      <c r="M1553" s="36" t="s">
        <v>2553</v>
      </c>
      <c r="N1553" s="13" t="s">
        <v>2427</v>
      </c>
      <c r="O1553" s="59">
        <v>6.1232876712328768</v>
      </c>
      <c r="P1553" s="57" t="s">
        <v>2948</v>
      </c>
      <c r="Q1553" t="s">
        <v>2960</v>
      </c>
      <c r="R1553">
        <v>2</v>
      </c>
    </row>
    <row r="1554" spans="1:18" ht="19.149999999999999" customHeight="1" x14ac:dyDescent="0.25">
      <c r="A1554" s="10">
        <v>1493</v>
      </c>
      <c r="B1554" s="10" t="s">
        <v>1823</v>
      </c>
      <c r="C1554" s="10" t="s">
        <v>1824</v>
      </c>
      <c r="D1554" s="10" t="s">
        <v>1825</v>
      </c>
      <c r="E1554" s="10" t="s">
        <v>13</v>
      </c>
      <c r="F1554" s="10" t="s">
        <v>292</v>
      </c>
      <c r="G1554" s="11" t="s">
        <v>48</v>
      </c>
      <c r="H1554" s="11">
        <v>40689</v>
      </c>
      <c r="I1554" s="50" t="s">
        <v>2929</v>
      </c>
      <c r="J1554" s="12" t="s">
        <v>588</v>
      </c>
      <c r="K1554" s="10" t="s">
        <v>292</v>
      </c>
      <c r="L1554" s="37" t="s">
        <v>2649</v>
      </c>
      <c r="M1554" s="36" t="s">
        <v>2553</v>
      </c>
      <c r="N1554" s="13" t="s">
        <v>2427</v>
      </c>
      <c r="O1554" s="59">
        <v>6.1780821917808222</v>
      </c>
      <c r="P1554" s="57" t="s">
        <v>2948</v>
      </c>
      <c r="Q1554" t="s">
        <v>2960</v>
      </c>
      <c r="R1554">
        <v>2</v>
      </c>
    </row>
    <row r="1555" spans="1:18" ht="19.149999999999999" customHeight="1" x14ac:dyDescent="0.25">
      <c r="A1555" s="10">
        <v>1494</v>
      </c>
      <c r="B1555" s="10" t="s">
        <v>1823</v>
      </c>
      <c r="C1555" s="10" t="s">
        <v>1824</v>
      </c>
      <c r="D1555" s="10" t="s">
        <v>1825</v>
      </c>
      <c r="E1555" s="10" t="s">
        <v>13</v>
      </c>
      <c r="F1555" s="10" t="s">
        <v>589</v>
      </c>
      <c r="G1555" s="11" t="s">
        <v>48</v>
      </c>
      <c r="H1555" s="11">
        <v>40689</v>
      </c>
      <c r="I1555" s="50" t="s">
        <v>2929</v>
      </c>
      <c r="J1555" s="12" t="s">
        <v>21</v>
      </c>
      <c r="K1555" s="10" t="s">
        <v>589</v>
      </c>
      <c r="L1555" s="34" t="s">
        <v>1823</v>
      </c>
      <c r="M1555" s="36" t="s">
        <v>2553</v>
      </c>
      <c r="N1555" s="13" t="s">
        <v>2427</v>
      </c>
      <c r="O1555" s="59">
        <v>6.1780821917808222</v>
      </c>
      <c r="P1555" s="57" t="s">
        <v>2948</v>
      </c>
      <c r="Q1555" t="s">
        <v>2960</v>
      </c>
      <c r="R1555">
        <v>2</v>
      </c>
    </row>
    <row r="1556" spans="1:18" ht="19.149999999999999" customHeight="1" x14ac:dyDescent="0.25">
      <c r="A1556" s="10">
        <v>1495</v>
      </c>
      <c r="B1556" s="10" t="s">
        <v>1823</v>
      </c>
      <c r="C1556" s="10" t="s">
        <v>1824</v>
      </c>
      <c r="D1556" s="10" t="s">
        <v>1825</v>
      </c>
      <c r="E1556" s="10" t="s">
        <v>13</v>
      </c>
      <c r="F1556" s="10" t="s">
        <v>589</v>
      </c>
      <c r="G1556" s="11" t="s">
        <v>48</v>
      </c>
      <c r="H1556" s="11">
        <v>40689</v>
      </c>
      <c r="I1556" s="50" t="s">
        <v>2929</v>
      </c>
      <c r="J1556" s="12" t="s">
        <v>21</v>
      </c>
      <c r="K1556" s="10" t="s">
        <v>589</v>
      </c>
      <c r="L1556" s="34" t="s">
        <v>1823</v>
      </c>
      <c r="M1556" s="36" t="s">
        <v>2553</v>
      </c>
      <c r="N1556" s="13" t="s">
        <v>2427</v>
      </c>
      <c r="O1556" s="59">
        <v>6.1780821917808222</v>
      </c>
      <c r="P1556" s="57" t="s">
        <v>2948</v>
      </c>
      <c r="Q1556" t="s">
        <v>2960</v>
      </c>
      <c r="R1556">
        <v>2</v>
      </c>
    </row>
    <row r="1557" spans="1:18" ht="19.149999999999999" customHeight="1" x14ac:dyDescent="0.25">
      <c r="A1557" s="10">
        <v>1496</v>
      </c>
      <c r="B1557" s="10" t="s">
        <v>1823</v>
      </c>
      <c r="C1557" s="10" t="s">
        <v>1824</v>
      </c>
      <c r="D1557" s="10" t="s">
        <v>1825</v>
      </c>
      <c r="E1557" s="10" t="s">
        <v>13</v>
      </c>
      <c r="F1557" s="10" t="s">
        <v>82</v>
      </c>
      <c r="G1557" s="11" t="s">
        <v>48</v>
      </c>
      <c r="H1557" s="11">
        <v>40689</v>
      </c>
      <c r="I1557" s="50" t="s">
        <v>2929</v>
      </c>
      <c r="J1557" s="12" t="s">
        <v>21</v>
      </c>
      <c r="K1557" s="10" t="s">
        <v>82</v>
      </c>
      <c r="L1557" s="34" t="s">
        <v>1823</v>
      </c>
      <c r="M1557" s="36" t="s">
        <v>2553</v>
      </c>
      <c r="N1557" s="13" t="s">
        <v>2427</v>
      </c>
      <c r="O1557" s="59">
        <v>6.1780821917808222</v>
      </c>
      <c r="P1557" s="57" t="s">
        <v>2948</v>
      </c>
      <c r="Q1557" t="s">
        <v>2960</v>
      </c>
      <c r="R1557">
        <v>2</v>
      </c>
    </row>
    <row r="1558" spans="1:18" ht="19.149999999999999" customHeight="1" x14ac:dyDescent="0.25">
      <c r="A1558" s="10">
        <v>1497</v>
      </c>
      <c r="B1558" s="10" t="s">
        <v>1823</v>
      </c>
      <c r="C1558" s="10" t="s">
        <v>1824</v>
      </c>
      <c r="D1558" s="10" t="s">
        <v>1825</v>
      </c>
      <c r="E1558" s="10" t="s">
        <v>13</v>
      </c>
      <c r="F1558" s="10" t="s">
        <v>82</v>
      </c>
      <c r="G1558" s="11" t="s">
        <v>48</v>
      </c>
      <c r="H1558" s="11">
        <v>40689</v>
      </c>
      <c r="I1558" s="50" t="s">
        <v>2929</v>
      </c>
      <c r="J1558" s="12" t="s">
        <v>21</v>
      </c>
      <c r="K1558" s="10" t="s">
        <v>82</v>
      </c>
      <c r="L1558" s="34" t="s">
        <v>1823</v>
      </c>
      <c r="M1558" s="36" t="s">
        <v>2553</v>
      </c>
      <c r="N1558" s="13" t="s">
        <v>2427</v>
      </c>
      <c r="O1558" s="59">
        <v>6.1780821917808222</v>
      </c>
      <c r="P1558" s="57" t="s">
        <v>2948</v>
      </c>
      <c r="Q1558" t="s">
        <v>2960</v>
      </c>
      <c r="R1558">
        <v>2</v>
      </c>
    </row>
    <row r="1559" spans="1:18" ht="19.149999999999999" customHeight="1" x14ac:dyDescent="0.25">
      <c r="A1559" s="10">
        <v>1498</v>
      </c>
      <c r="B1559" s="10" t="s">
        <v>1823</v>
      </c>
      <c r="C1559" s="10" t="s">
        <v>1824</v>
      </c>
      <c r="D1559" s="10" t="s">
        <v>1825</v>
      </c>
      <c r="E1559" s="10" t="s">
        <v>13</v>
      </c>
      <c r="F1559" s="10" t="s">
        <v>82</v>
      </c>
      <c r="G1559" s="11" t="s">
        <v>48</v>
      </c>
      <c r="H1559" s="11">
        <v>40689</v>
      </c>
      <c r="I1559" s="50" t="s">
        <v>2929</v>
      </c>
      <c r="J1559" s="12" t="s">
        <v>21</v>
      </c>
      <c r="K1559" s="10" t="s">
        <v>82</v>
      </c>
      <c r="L1559" s="34" t="s">
        <v>1823</v>
      </c>
      <c r="M1559" s="36" t="s">
        <v>2553</v>
      </c>
      <c r="N1559" s="13" t="s">
        <v>2427</v>
      </c>
      <c r="O1559" s="59">
        <v>6.1780821917808222</v>
      </c>
      <c r="P1559" s="57" t="s">
        <v>2948</v>
      </c>
      <c r="Q1559" t="s">
        <v>2960</v>
      </c>
      <c r="R1559">
        <v>2</v>
      </c>
    </row>
    <row r="1560" spans="1:18" ht="19.149999999999999" customHeight="1" x14ac:dyDescent="0.25">
      <c r="A1560" s="10">
        <v>1499</v>
      </c>
      <c r="B1560" s="10" t="s">
        <v>1823</v>
      </c>
      <c r="C1560" s="10" t="s">
        <v>1824</v>
      </c>
      <c r="D1560" s="10" t="s">
        <v>1825</v>
      </c>
      <c r="E1560" s="10" t="s">
        <v>13</v>
      </c>
      <c r="F1560" s="10" t="s">
        <v>82</v>
      </c>
      <c r="G1560" s="11" t="s">
        <v>48</v>
      </c>
      <c r="H1560" s="11">
        <v>40689</v>
      </c>
      <c r="I1560" s="50" t="s">
        <v>2929</v>
      </c>
      <c r="J1560" s="12" t="s">
        <v>21</v>
      </c>
      <c r="K1560" s="10" t="s">
        <v>82</v>
      </c>
      <c r="L1560" s="34" t="s">
        <v>1823</v>
      </c>
      <c r="M1560" s="36" t="s">
        <v>2553</v>
      </c>
      <c r="N1560" s="13" t="s">
        <v>2427</v>
      </c>
      <c r="O1560" s="59">
        <v>6.1780821917808222</v>
      </c>
      <c r="P1560" s="57" t="s">
        <v>2948</v>
      </c>
      <c r="Q1560" t="s">
        <v>2960</v>
      </c>
      <c r="R1560">
        <v>2</v>
      </c>
    </row>
    <row r="1561" spans="1:18" ht="19.149999999999999" customHeight="1" x14ac:dyDescent="0.25">
      <c r="A1561" s="10">
        <v>1500</v>
      </c>
      <c r="B1561" s="10" t="s">
        <v>1823</v>
      </c>
      <c r="C1561" s="10" t="s">
        <v>1824</v>
      </c>
      <c r="D1561" s="10" t="s">
        <v>1825</v>
      </c>
      <c r="E1561" s="10" t="s">
        <v>13</v>
      </c>
      <c r="F1561" s="10" t="s">
        <v>249</v>
      </c>
      <c r="G1561" s="11" t="s">
        <v>48</v>
      </c>
      <c r="H1561" s="11">
        <v>40689</v>
      </c>
      <c r="I1561" s="50" t="s">
        <v>2929</v>
      </c>
      <c r="J1561" s="12" t="s">
        <v>21</v>
      </c>
      <c r="K1561" s="10" t="s">
        <v>249</v>
      </c>
      <c r="L1561" s="34" t="s">
        <v>1823</v>
      </c>
      <c r="M1561" s="36" t="s">
        <v>2553</v>
      </c>
      <c r="N1561" s="13" t="s">
        <v>2427</v>
      </c>
      <c r="O1561" s="59">
        <v>6.1780821917808222</v>
      </c>
      <c r="P1561" s="57" t="s">
        <v>2948</v>
      </c>
      <c r="Q1561" t="s">
        <v>2960</v>
      </c>
      <c r="R1561">
        <v>2</v>
      </c>
    </row>
    <row r="1562" spans="1:18" ht="19.149999999999999" customHeight="1" x14ac:dyDescent="0.25">
      <c r="A1562" s="10">
        <v>1501</v>
      </c>
      <c r="B1562" s="10" t="s">
        <v>1823</v>
      </c>
      <c r="C1562" s="10" t="s">
        <v>1824</v>
      </c>
      <c r="D1562" s="10" t="s">
        <v>1825</v>
      </c>
      <c r="E1562" s="10" t="s">
        <v>13</v>
      </c>
      <c r="F1562" s="10" t="s">
        <v>249</v>
      </c>
      <c r="G1562" s="11" t="s">
        <v>48</v>
      </c>
      <c r="H1562" s="11">
        <v>40689</v>
      </c>
      <c r="I1562" s="50" t="s">
        <v>2929</v>
      </c>
      <c r="J1562" s="12" t="s">
        <v>21</v>
      </c>
      <c r="K1562" s="10" t="s">
        <v>249</v>
      </c>
      <c r="L1562" s="34" t="s">
        <v>1823</v>
      </c>
      <c r="M1562" s="36" t="s">
        <v>2553</v>
      </c>
      <c r="N1562" s="13" t="s">
        <v>2427</v>
      </c>
      <c r="O1562" s="59">
        <v>6.1780821917808222</v>
      </c>
      <c r="P1562" s="57" t="s">
        <v>2948</v>
      </c>
      <c r="Q1562" t="s">
        <v>2960</v>
      </c>
      <c r="R1562">
        <v>2</v>
      </c>
    </row>
    <row r="1563" spans="1:18" ht="19.149999999999999" customHeight="1" x14ac:dyDescent="0.25">
      <c r="A1563" s="10">
        <v>1502</v>
      </c>
      <c r="B1563" s="10" t="s">
        <v>1823</v>
      </c>
      <c r="C1563" s="10" t="s">
        <v>1824</v>
      </c>
      <c r="D1563" s="10" t="s">
        <v>1825</v>
      </c>
      <c r="E1563" s="10" t="s">
        <v>13</v>
      </c>
      <c r="F1563" s="10" t="s">
        <v>249</v>
      </c>
      <c r="G1563" s="11" t="s">
        <v>48</v>
      </c>
      <c r="H1563" s="11">
        <v>40689</v>
      </c>
      <c r="I1563" s="50" t="s">
        <v>2929</v>
      </c>
      <c r="J1563" s="12" t="s">
        <v>21</v>
      </c>
      <c r="K1563" s="10" t="s">
        <v>249</v>
      </c>
      <c r="L1563" s="34" t="s">
        <v>1823</v>
      </c>
      <c r="M1563" s="36" t="s">
        <v>2553</v>
      </c>
      <c r="N1563" s="13" t="s">
        <v>2427</v>
      </c>
      <c r="O1563" s="59">
        <v>6.1780821917808222</v>
      </c>
      <c r="P1563" s="57" t="s">
        <v>2948</v>
      </c>
      <c r="Q1563" t="s">
        <v>2960</v>
      </c>
      <c r="R1563">
        <v>2</v>
      </c>
    </row>
    <row r="1564" spans="1:18" ht="19.149999999999999" customHeight="1" x14ac:dyDescent="0.25">
      <c r="A1564" s="10">
        <v>1503</v>
      </c>
      <c r="B1564" s="10" t="s">
        <v>1823</v>
      </c>
      <c r="C1564" s="10" t="s">
        <v>1824</v>
      </c>
      <c r="D1564" s="10" t="s">
        <v>1825</v>
      </c>
      <c r="E1564" s="10" t="s">
        <v>13</v>
      </c>
      <c r="F1564" s="10" t="s">
        <v>303</v>
      </c>
      <c r="G1564" s="11" t="s">
        <v>48</v>
      </c>
      <c r="H1564" s="11">
        <v>40689</v>
      </c>
      <c r="I1564" s="50" t="s">
        <v>2929</v>
      </c>
      <c r="J1564" s="12" t="s">
        <v>21</v>
      </c>
      <c r="K1564" s="10" t="s">
        <v>303</v>
      </c>
      <c r="L1564" s="34" t="s">
        <v>1823</v>
      </c>
      <c r="M1564" s="25" t="s">
        <v>2553</v>
      </c>
      <c r="N1564" s="13" t="s">
        <v>2427</v>
      </c>
      <c r="O1564" s="59">
        <v>6.1780821917808222</v>
      </c>
      <c r="P1564" s="57" t="s">
        <v>2948</v>
      </c>
      <c r="Q1564" t="s">
        <v>2960</v>
      </c>
      <c r="R1564">
        <v>2</v>
      </c>
    </row>
    <row r="1565" spans="1:18" ht="19.149999999999999" customHeight="1" x14ac:dyDescent="0.25">
      <c r="A1565" s="10">
        <v>1504</v>
      </c>
      <c r="B1565" s="10" t="s">
        <v>1823</v>
      </c>
      <c r="C1565" s="10" t="s">
        <v>1824</v>
      </c>
      <c r="D1565" s="10" t="s">
        <v>1825</v>
      </c>
      <c r="E1565" s="10" t="s">
        <v>13</v>
      </c>
      <c r="F1565" s="10" t="s">
        <v>303</v>
      </c>
      <c r="G1565" s="11" t="s">
        <v>48</v>
      </c>
      <c r="H1565" s="11">
        <v>40689</v>
      </c>
      <c r="I1565" s="50" t="s">
        <v>2929</v>
      </c>
      <c r="J1565" s="12" t="s">
        <v>21</v>
      </c>
      <c r="K1565" s="10" t="s">
        <v>303</v>
      </c>
      <c r="L1565" s="34" t="s">
        <v>1823</v>
      </c>
      <c r="M1565" s="25" t="s">
        <v>2553</v>
      </c>
      <c r="N1565" s="13" t="s">
        <v>2427</v>
      </c>
      <c r="O1565" s="59">
        <v>6.1780821917808222</v>
      </c>
      <c r="P1565" s="57" t="s">
        <v>2948</v>
      </c>
      <c r="Q1565" t="s">
        <v>2960</v>
      </c>
      <c r="R1565">
        <v>2</v>
      </c>
    </row>
    <row r="1566" spans="1:18" ht="19.149999999999999" customHeight="1" x14ac:dyDescent="0.25">
      <c r="A1566" s="10">
        <v>1505</v>
      </c>
      <c r="B1566" s="10" t="s">
        <v>1823</v>
      </c>
      <c r="C1566" s="10" t="s">
        <v>1824</v>
      </c>
      <c r="D1566" s="10" t="s">
        <v>1825</v>
      </c>
      <c r="E1566" s="10" t="s">
        <v>13</v>
      </c>
      <c r="F1566" s="10" t="s">
        <v>303</v>
      </c>
      <c r="G1566" s="11" t="s">
        <v>48</v>
      </c>
      <c r="H1566" s="11">
        <v>40689</v>
      </c>
      <c r="I1566" s="50" t="s">
        <v>2929</v>
      </c>
      <c r="J1566" s="12" t="s">
        <v>21</v>
      </c>
      <c r="K1566" s="10" t="s">
        <v>303</v>
      </c>
      <c r="L1566" s="34" t="s">
        <v>1823</v>
      </c>
      <c r="M1566" s="25" t="s">
        <v>2553</v>
      </c>
      <c r="N1566" s="13" t="s">
        <v>2427</v>
      </c>
      <c r="O1566" s="59">
        <v>6.1780821917808222</v>
      </c>
      <c r="P1566" s="57" t="s">
        <v>2948</v>
      </c>
      <c r="Q1566" t="s">
        <v>2960</v>
      </c>
      <c r="R1566">
        <v>2</v>
      </c>
    </row>
    <row r="1567" spans="1:18" ht="19.149999999999999" customHeight="1" x14ac:dyDescent="0.25">
      <c r="A1567" s="10">
        <v>1506</v>
      </c>
      <c r="B1567" s="10" t="s">
        <v>1823</v>
      </c>
      <c r="C1567" s="10" t="s">
        <v>1824</v>
      </c>
      <c r="D1567" s="10" t="s">
        <v>1825</v>
      </c>
      <c r="E1567" s="10" t="s">
        <v>13</v>
      </c>
      <c r="F1567" s="10" t="s">
        <v>461</v>
      </c>
      <c r="G1567" s="11" t="s">
        <v>48</v>
      </c>
      <c r="H1567" s="11">
        <v>40689</v>
      </c>
      <c r="I1567" s="50" t="s">
        <v>2929</v>
      </c>
      <c r="J1567" s="12" t="s">
        <v>21</v>
      </c>
      <c r="K1567" s="10" t="s">
        <v>461</v>
      </c>
      <c r="L1567" s="34" t="s">
        <v>1823</v>
      </c>
      <c r="M1567" s="13" t="s">
        <v>2553</v>
      </c>
      <c r="N1567" s="13" t="s">
        <v>2427</v>
      </c>
      <c r="O1567" s="59">
        <v>6.1780821917808222</v>
      </c>
      <c r="P1567" s="57" t="s">
        <v>2948</v>
      </c>
      <c r="Q1567" t="s">
        <v>2960</v>
      </c>
      <c r="R1567">
        <v>2</v>
      </c>
    </row>
    <row r="1568" spans="1:18" ht="19.149999999999999" customHeight="1" x14ac:dyDescent="0.25">
      <c r="A1568" s="10">
        <v>1507</v>
      </c>
      <c r="B1568" s="10" t="s">
        <v>1823</v>
      </c>
      <c r="C1568" s="10" t="s">
        <v>1824</v>
      </c>
      <c r="D1568" s="10" t="s">
        <v>1825</v>
      </c>
      <c r="E1568" s="10" t="s">
        <v>13</v>
      </c>
      <c r="F1568" s="10" t="s">
        <v>303</v>
      </c>
      <c r="G1568" s="11" t="s">
        <v>48</v>
      </c>
      <c r="H1568" s="11">
        <v>40689</v>
      </c>
      <c r="I1568" s="50" t="s">
        <v>2929</v>
      </c>
      <c r="J1568" s="12" t="s">
        <v>21</v>
      </c>
      <c r="K1568" s="10" t="s">
        <v>303</v>
      </c>
      <c r="L1568" s="34" t="s">
        <v>1823</v>
      </c>
      <c r="M1568" s="25" t="s">
        <v>2553</v>
      </c>
      <c r="N1568" s="13" t="s">
        <v>2427</v>
      </c>
      <c r="O1568" s="59">
        <v>6.1780821917808222</v>
      </c>
      <c r="P1568" s="57" t="s">
        <v>2948</v>
      </c>
      <c r="Q1568" t="s">
        <v>2960</v>
      </c>
      <c r="R1568">
        <v>2</v>
      </c>
    </row>
    <row r="1569" spans="1:18" ht="19.149999999999999" customHeight="1" x14ac:dyDescent="0.25">
      <c r="A1569" s="10">
        <v>1508</v>
      </c>
      <c r="B1569" s="10" t="s">
        <v>1823</v>
      </c>
      <c r="C1569" s="10" t="s">
        <v>1824</v>
      </c>
      <c r="D1569" s="10" t="s">
        <v>1825</v>
      </c>
      <c r="E1569" s="10" t="s">
        <v>13</v>
      </c>
      <c r="F1569" s="10" t="s">
        <v>249</v>
      </c>
      <c r="G1569" s="11" t="s">
        <v>48</v>
      </c>
      <c r="H1569" s="11">
        <v>40689</v>
      </c>
      <c r="I1569" s="50" t="s">
        <v>2929</v>
      </c>
      <c r="J1569" s="12" t="s">
        <v>21</v>
      </c>
      <c r="K1569" s="10" t="s">
        <v>249</v>
      </c>
      <c r="L1569" s="34" t="s">
        <v>1823</v>
      </c>
      <c r="M1569" s="36" t="s">
        <v>2553</v>
      </c>
      <c r="N1569" s="13" t="s">
        <v>2427</v>
      </c>
      <c r="O1569" s="59">
        <v>6.1780821917808222</v>
      </c>
      <c r="P1569" s="57" t="s">
        <v>2948</v>
      </c>
      <c r="Q1569" t="s">
        <v>2960</v>
      </c>
      <c r="R1569">
        <v>2</v>
      </c>
    </row>
    <row r="1570" spans="1:18" ht="19.149999999999999" customHeight="1" x14ac:dyDescent="0.25">
      <c r="A1570" s="10">
        <v>1509</v>
      </c>
      <c r="B1570" s="10" t="s">
        <v>1823</v>
      </c>
      <c r="C1570" s="10" t="s">
        <v>1824</v>
      </c>
      <c r="D1570" s="10" t="s">
        <v>1825</v>
      </c>
      <c r="E1570" s="10" t="s">
        <v>13</v>
      </c>
      <c r="F1570" s="10" t="s">
        <v>253</v>
      </c>
      <c r="G1570" s="11" t="s">
        <v>48</v>
      </c>
      <c r="H1570" s="11">
        <v>40689</v>
      </c>
      <c r="I1570" s="50" t="s">
        <v>2929</v>
      </c>
      <c r="J1570" s="12" t="s">
        <v>21</v>
      </c>
      <c r="K1570" s="10" t="s">
        <v>253</v>
      </c>
      <c r="L1570" s="34" t="s">
        <v>1823</v>
      </c>
      <c r="M1570" s="36" t="s">
        <v>2553</v>
      </c>
      <c r="N1570" s="13" t="s">
        <v>2427</v>
      </c>
      <c r="O1570" s="59">
        <v>6.1780821917808222</v>
      </c>
      <c r="P1570" s="57" t="s">
        <v>2948</v>
      </c>
      <c r="Q1570" t="s">
        <v>2960</v>
      </c>
      <c r="R1570">
        <v>2</v>
      </c>
    </row>
    <row r="1571" spans="1:18" ht="19.149999999999999" customHeight="1" x14ac:dyDescent="0.25">
      <c r="A1571" s="10">
        <v>1510</v>
      </c>
      <c r="B1571" s="10" t="s">
        <v>1823</v>
      </c>
      <c r="C1571" s="10" t="s">
        <v>1824</v>
      </c>
      <c r="D1571" s="10" t="s">
        <v>1825</v>
      </c>
      <c r="E1571" s="10" t="s">
        <v>13</v>
      </c>
      <c r="F1571" s="10" t="s">
        <v>253</v>
      </c>
      <c r="G1571" s="11" t="s">
        <v>48</v>
      </c>
      <c r="H1571" s="11">
        <v>40689</v>
      </c>
      <c r="I1571" s="50" t="s">
        <v>2929</v>
      </c>
      <c r="J1571" s="12" t="s">
        <v>21</v>
      </c>
      <c r="K1571" s="10" t="s">
        <v>253</v>
      </c>
      <c r="L1571" s="34" t="s">
        <v>1823</v>
      </c>
      <c r="M1571" s="36" t="s">
        <v>2553</v>
      </c>
      <c r="N1571" s="13" t="s">
        <v>2427</v>
      </c>
      <c r="O1571" s="59">
        <v>6.1780821917808222</v>
      </c>
      <c r="P1571" s="57" t="s">
        <v>2948</v>
      </c>
      <c r="Q1571" t="s">
        <v>2960</v>
      </c>
      <c r="R1571">
        <v>2</v>
      </c>
    </row>
    <row r="1572" spans="1:18" ht="19.149999999999999" customHeight="1" x14ac:dyDescent="0.25">
      <c r="A1572" s="10">
        <v>1511</v>
      </c>
      <c r="B1572" s="10" t="s">
        <v>1823</v>
      </c>
      <c r="C1572" s="10" t="s">
        <v>1824</v>
      </c>
      <c r="D1572" s="10" t="s">
        <v>1825</v>
      </c>
      <c r="E1572" s="10" t="s">
        <v>13</v>
      </c>
      <c r="F1572" s="10" t="s">
        <v>82</v>
      </c>
      <c r="G1572" s="11" t="s">
        <v>48</v>
      </c>
      <c r="H1572" s="11">
        <v>40689</v>
      </c>
      <c r="I1572" s="50" t="s">
        <v>2929</v>
      </c>
      <c r="J1572" s="12" t="s">
        <v>21</v>
      </c>
      <c r="K1572" s="10" t="s">
        <v>82</v>
      </c>
      <c r="L1572" s="34" t="s">
        <v>1823</v>
      </c>
      <c r="M1572" s="36" t="s">
        <v>2553</v>
      </c>
      <c r="N1572" s="13" t="s">
        <v>2427</v>
      </c>
      <c r="O1572" s="59">
        <v>6.1780821917808222</v>
      </c>
      <c r="P1572" s="57" t="s">
        <v>2948</v>
      </c>
      <c r="Q1572" t="s">
        <v>2960</v>
      </c>
      <c r="R1572">
        <v>2</v>
      </c>
    </row>
    <row r="1573" spans="1:18" ht="19.149999999999999" customHeight="1" x14ac:dyDescent="0.25">
      <c r="A1573" s="10">
        <v>1512</v>
      </c>
      <c r="B1573" s="10" t="s">
        <v>1823</v>
      </c>
      <c r="C1573" s="10" t="s">
        <v>1824</v>
      </c>
      <c r="D1573" s="10" t="s">
        <v>1825</v>
      </c>
      <c r="E1573" s="10" t="s">
        <v>13</v>
      </c>
      <c r="F1573" s="10" t="s">
        <v>82</v>
      </c>
      <c r="G1573" s="11" t="s">
        <v>48</v>
      </c>
      <c r="H1573" s="11">
        <v>40689</v>
      </c>
      <c r="I1573" s="50" t="s">
        <v>2929</v>
      </c>
      <c r="J1573" s="12" t="s">
        <v>21</v>
      </c>
      <c r="K1573" s="10" t="s">
        <v>82</v>
      </c>
      <c r="L1573" s="34" t="s">
        <v>1823</v>
      </c>
      <c r="M1573" s="36" t="s">
        <v>2553</v>
      </c>
      <c r="N1573" s="13" t="s">
        <v>2427</v>
      </c>
      <c r="O1573" s="59">
        <v>6.1780821917808222</v>
      </c>
      <c r="P1573" s="57" t="s">
        <v>2948</v>
      </c>
      <c r="Q1573" t="s">
        <v>2960</v>
      </c>
      <c r="R1573">
        <v>2</v>
      </c>
    </row>
    <row r="1574" spans="1:18" ht="19.149999999999999" customHeight="1" x14ac:dyDescent="0.25">
      <c r="A1574" s="10">
        <v>1513</v>
      </c>
      <c r="B1574" s="10" t="s">
        <v>1823</v>
      </c>
      <c r="C1574" s="10" t="s">
        <v>1824</v>
      </c>
      <c r="D1574" s="10" t="s">
        <v>1825</v>
      </c>
      <c r="E1574" s="10" t="s">
        <v>13</v>
      </c>
      <c r="F1574" s="10" t="s">
        <v>82</v>
      </c>
      <c r="G1574" s="11" t="s">
        <v>48</v>
      </c>
      <c r="H1574" s="11">
        <v>40689</v>
      </c>
      <c r="I1574" s="50" t="s">
        <v>2929</v>
      </c>
      <c r="J1574" s="12" t="s">
        <v>21</v>
      </c>
      <c r="K1574" s="10" t="s">
        <v>82</v>
      </c>
      <c r="L1574" s="34" t="s">
        <v>1823</v>
      </c>
      <c r="M1574" s="36" t="s">
        <v>2553</v>
      </c>
      <c r="N1574" s="13" t="s">
        <v>2427</v>
      </c>
      <c r="O1574" s="59">
        <v>6.1780821917808222</v>
      </c>
      <c r="P1574" s="57" t="s">
        <v>2948</v>
      </c>
      <c r="Q1574" t="s">
        <v>2960</v>
      </c>
      <c r="R1574">
        <v>2</v>
      </c>
    </row>
    <row r="1575" spans="1:18" ht="19.149999999999999" customHeight="1" x14ac:dyDescent="0.25">
      <c r="A1575" s="10">
        <v>1514</v>
      </c>
      <c r="B1575" s="10" t="s">
        <v>1823</v>
      </c>
      <c r="C1575" s="10" t="s">
        <v>1824</v>
      </c>
      <c r="D1575" s="10" t="s">
        <v>1825</v>
      </c>
      <c r="E1575" s="10" t="s">
        <v>13</v>
      </c>
      <c r="F1575" s="10" t="s">
        <v>82</v>
      </c>
      <c r="G1575" s="11" t="s">
        <v>48</v>
      </c>
      <c r="H1575" s="11">
        <v>40689</v>
      </c>
      <c r="I1575" s="50" t="s">
        <v>2929</v>
      </c>
      <c r="J1575" s="12" t="s">
        <v>21</v>
      </c>
      <c r="K1575" s="10" t="s">
        <v>82</v>
      </c>
      <c r="L1575" s="34" t="s">
        <v>1823</v>
      </c>
      <c r="M1575" s="36" t="s">
        <v>2553</v>
      </c>
      <c r="N1575" s="13" t="s">
        <v>2427</v>
      </c>
      <c r="O1575" s="59">
        <v>6.1780821917808222</v>
      </c>
      <c r="P1575" s="57" t="s">
        <v>2948</v>
      </c>
      <c r="Q1575" t="s">
        <v>2960</v>
      </c>
      <c r="R1575">
        <v>2</v>
      </c>
    </row>
    <row r="1576" spans="1:18" ht="19.149999999999999" customHeight="1" x14ac:dyDescent="0.25">
      <c r="A1576" s="10">
        <v>1515</v>
      </c>
      <c r="B1576" s="10" t="s">
        <v>1823</v>
      </c>
      <c r="C1576" s="10" t="s">
        <v>1824</v>
      </c>
      <c r="D1576" s="10" t="s">
        <v>1825</v>
      </c>
      <c r="E1576" s="10" t="s">
        <v>13</v>
      </c>
      <c r="F1576" s="10" t="s">
        <v>82</v>
      </c>
      <c r="G1576" s="11" t="s">
        <v>48</v>
      </c>
      <c r="H1576" s="11">
        <v>40689</v>
      </c>
      <c r="I1576" s="50" t="s">
        <v>2929</v>
      </c>
      <c r="J1576" s="12" t="s">
        <v>21</v>
      </c>
      <c r="K1576" s="10" t="s">
        <v>82</v>
      </c>
      <c r="L1576" s="34" t="s">
        <v>1823</v>
      </c>
      <c r="M1576" s="36" t="s">
        <v>2553</v>
      </c>
      <c r="N1576" s="13" t="s">
        <v>2427</v>
      </c>
      <c r="O1576" s="59">
        <v>6.1780821917808222</v>
      </c>
      <c r="P1576" s="57" t="s">
        <v>2948</v>
      </c>
      <c r="Q1576" t="s">
        <v>2960</v>
      </c>
      <c r="R1576">
        <v>2</v>
      </c>
    </row>
    <row r="1577" spans="1:18" ht="19.149999999999999" customHeight="1" x14ac:dyDescent="0.25">
      <c r="A1577" s="10">
        <v>1516</v>
      </c>
      <c r="B1577" s="10" t="s">
        <v>1823</v>
      </c>
      <c r="C1577" s="10" t="s">
        <v>1824</v>
      </c>
      <c r="D1577" s="10" t="s">
        <v>1825</v>
      </c>
      <c r="E1577" s="10" t="s">
        <v>13</v>
      </c>
      <c r="F1577" s="10" t="s">
        <v>82</v>
      </c>
      <c r="G1577" s="11" t="s">
        <v>48</v>
      </c>
      <c r="H1577" s="11">
        <v>40689</v>
      </c>
      <c r="I1577" s="50" t="s">
        <v>2929</v>
      </c>
      <c r="J1577" s="12" t="s">
        <v>588</v>
      </c>
      <c r="K1577" s="10" t="s">
        <v>82</v>
      </c>
      <c r="L1577" s="34" t="s">
        <v>1823</v>
      </c>
      <c r="M1577" s="36" t="s">
        <v>2553</v>
      </c>
      <c r="N1577" s="13" t="s">
        <v>2427</v>
      </c>
      <c r="O1577" s="59">
        <v>6.1780821917808222</v>
      </c>
      <c r="P1577" s="57" t="s">
        <v>2948</v>
      </c>
      <c r="Q1577" t="s">
        <v>2960</v>
      </c>
      <c r="R1577">
        <v>2</v>
      </c>
    </row>
    <row r="1578" spans="1:18" ht="19.149999999999999" customHeight="1" x14ac:dyDescent="0.25">
      <c r="A1578" s="10">
        <v>1517</v>
      </c>
      <c r="B1578" s="10" t="s">
        <v>1823</v>
      </c>
      <c r="C1578" s="10" t="s">
        <v>1824</v>
      </c>
      <c r="D1578" s="10" t="s">
        <v>1825</v>
      </c>
      <c r="E1578" s="10" t="s">
        <v>13</v>
      </c>
      <c r="F1578" s="10" t="s">
        <v>82</v>
      </c>
      <c r="G1578" s="11" t="s">
        <v>48</v>
      </c>
      <c r="H1578" s="11">
        <v>40689</v>
      </c>
      <c r="I1578" s="50" t="s">
        <v>2929</v>
      </c>
      <c r="J1578" s="12" t="s">
        <v>588</v>
      </c>
      <c r="K1578" s="10" t="s">
        <v>82</v>
      </c>
      <c r="L1578" s="34" t="s">
        <v>1823</v>
      </c>
      <c r="M1578" s="36" t="s">
        <v>2553</v>
      </c>
      <c r="N1578" s="13" t="s">
        <v>2427</v>
      </c>
      <c r="O1578" s="59">
        <v>6.1780821917808222</v>
      </c>
      <c r="P1578" s="57" t="s">
        <v>2948</v>
      </c>
      <c r="Q1578" t="s">
        <v>2960</v>
      </c>
      <c r="R1578">
        <v>2</v>
      </c>
    </row>
    <row r="1579" spans="1:18" ht="19.149999999999999" customHeight="1" x14ac:dyDescent="0.25">
      <c r="A1579" s="10">
        <v>1518</v>
      </c>
      <c r="B1579" s="10" t="s">
        <v>1823</v>
      </c>
      <c r="C1579" s="10" t="s">
        <v>1824</v>
      </c>
      <c r="D1579" s="10" t="s">
        <v>1825</v>
      </c>
      <c r="E1579" s="10" t="s">
        <v>13</v>
      </c>
      <c r="F1579" s="10" t="s">
        <v>82</v>
      </c>
      <c r="G1579" s="11" t="s">
        <v>48</v>
      </c>
      <c r="H1579" s="11">
        <v>40689</v>
      </c>
      <c r="I1579" s="50" t="s">
        <v>2929</v>
      </c>
      <c r="J1579" s="12" t="s">
        <v>588</v>
      </c>
      <c r="K1579" s="10" t="s">
        <v>82</v>
      </c>
      <c r="L1579" s="34" t="s">
        <v>1823</v>
      </c>
      <c r="M1579" s="36" t="s">
        <v>2553</v>
      </c>
      <c r="N1579" s="13" t="s">
        <v>2427</v>
      </c>
      <c r="O1579" s="59">
        <v>6.1780821917808222</v>
      </c>
      <c r="P1579" s="57" t="s">
        <v>2948</v>
      </c>
      <c r="Q1579" t="s">
        <v>2960</v>
      </c>
      <c r="R1579">
        <v>2</v>
      </c>
    </row>
    <row r="1580" spans="1:18" ht="19.149999999999999" customHeight="1" x14ac:dyDescent="0.25">
      <c r="A1580" s="10">
        <v>1519</v>
      </c>
      <c r="B1580" s="10" t="s">
        <v>1823</v>
      </c>
      <c r="C1580" s="10" t="s">
        <v>1824</v>
      </c>
      <c r="D1580" s="10" t="s">
        <v>1825</v>
      </c>
      <c r="E1580" s="10" t="s">
        <v>13</v>
      </c>
      <c r="F1580" s="10" t="s">
        <v>82</v>
      </c>
      <c r="G1580" s="11" t="s">
        <v>48</v>
      </c>
      <c r="H1580" s="11">
        <v>40689</v>
      </c>
      <c r="I1580" s="50" t="s">
        <v>2929</v>
      </c>
      <c r="J1580" s="12" t="s">
        <v>21</v>
      </c>
      <c r="K1580" s="10" t="s">
        <v>82</v>
      </c>
      <c r="L1580" s="34" t="s">
        <v>1823</v>
      </c>
      <c r="M1580" s="36" t="s">
        <v>2553</v>
      </c>
      <c r="N1580" s="13" t="s">
        <v>2427</v>
      </c>
      <c r="O1580" s="59">
        <v>6.1780821917808222</v>
      </c>
      <c r="P1580" s="57" t="s">
        <v>2948</v>
      </c>
      <c r="Q1580" t="s">
        <v>2960</v>
      </c>
      <c r="R1580">
        <v>2</v>
      </c>
    </row>
    <row r="1581" spans="1:18" ht="19.149999999999999" customHeight="1" x14ac:dyDescent="0.25">
      <c r="A1581" s="10">
        <v>1520</v>
      </c>
      <c r="B1581" s="10" t="s">
        <v>1823</v>
      </c>
      <c r="C1581" s="10" t="s">
        <v>1824</v>
      </c>
      <c r="D1581" s="10" t="s">
        <v>1825</v>
      </c>
      <c r="E1581" s="10" t="s">
        <v>13</v>
      </c>
      <c r="F1581" s="10" t="s">
        <v>437</v>
      </c>
      <c r="G1581" s="11" t="s">
        <v>48</v>
      </c>
      <c r="H1581" s="11">
        <v>40689</v>
      </c>
      <c r="I1581" s="50" t="s">
        <v>2929</v>
      </c>
      <c r="J1581" s="12" t="s">
        <v>21</v>
      </c>
      <c r="K1581" s="10" t="s">
        <v>437</v>
      </c>
      <c r="L1581" s="34" t="s">
        <v>1823</v>
      </c>
      <c r="M1581" s="36" t="s">
        <v>2553</v>
      </c>
      <c r="N1581" s="13" t="s">
        <v>2427</v>
      </c>
      <c r="O1581" s="59">
        <v>6.1780821917808222</v>
      </c>
      <c r="P1581" s="57" t="s">
        <v>2948</v>
      </c>
      <c r="Q1581" t="s">
        <v>2960</v>
      </c>
      <c r="R1581">
        <v>2</v>
      </c>
    </row>
    <row r="1582" spans="1:18" ht="19.149999999999999" customHeight="1" x14ac:dyDescent="0.25">
      <c r="A1582" s="10">
        <v>1521</v>
      </c>
      <c r="B1582" s="10" t="s">
        <v>1823</v>
      </c>
      <c r="C1582" s="10" t="s">
        <v>1824</v>
      </c>
      <c r="D1582" s="10" t="s">
        <v>1825</v>
      </c>
      <c r="E1582" s="10" t="s">
        <v>13</v>
      </c>
      <c r="F1582" s="10" t="s">
        <v>303</v>
      </c>
      <c r="G1582" s="11" t="s">
        <v>48</v>
      </c>
      <c r="H1582" s="11">
        <v>40689</v>
      </c>
      <c r="I1582" s="50" t="s">
        <v>2929</v>
      </c>
      <c r="J1582" s="12" t="s">
        <v>21</v>
      </c>
      <c r="K1582" s="10" t="s">
        <v>303</v>
      </c>
      <c r="L1582" s="34" t="s">
        <v>1823</v>
      </c>
      <c r="M1582" s="25" t="s">
        <v>2553</v>
      </c>
      <c r="N1582" s="13" t="s">
        <v>2427</v>
      </c>
      <c r="O1582" s="59">
        <v>6.1780821917808222</v>
      </c>
      <c r="P1582" s="57" t="s">
        <v>2948</v>
      </c>
      <c r="Q1582" t="s">
        <v>2960</v>
      </c>
      <c r="R1582">
        <v>2</v>
      </c>
    </row>
    <row r="1583" spans="1:18" ht="19.149999999999999" customHeight="1" x14ac:dyDescent="0.25">
      <c r="A1583" s="10">
        <v>1522</v>
      </c>
      <c r="B1583" s="10" t="s">
        <v>1823</v>
      </c>
      <c r="C1583" s="10" t="s">
        <v>1824</v>
      </c>
      <c r="D1583" s="10" t="s">
        <v>1825</v>
      </c>
      <c r="E1583" s="10" t="s">
        <v>13</v>
      </c>
      <c r="F1583" s="10" t="s">
        <v>82</v>
      </c>
      <c r="G1583" s="11" t="s">
        <v>48</v>
      </c>
      <c r="H1583" s="11">
        <v>40689</v>
      </c>
      <c r="I1583" s="50" t="s">
        <v>2929</v>
      </c>
      <c r="J1583" s="12" t="s">
        <v>21</v>
      </c>
      <c r="K1583" s="10" t="s">
        <v>82</v>
      </c>
      <c r="L1583" s="34" t="s">
        <v>1823</v>
      </c>
      <c r="M1583" s="36" t="s">
        <v>2553</v>
      </c>
      <c r="N1583" s="13" t="s">
        <v>2427</v>
      </c>
      <c r="O1583" s="59">
        <v>6.1780821917808222</v>
      </c>
      <c r="P1583" s="57" t="s">
        <v>2948</v>
      </c>
      <c r="Q1583" t="s">
        <v>2960</v>
      </c>
      <c r="R1583">
        <v>2</v>
      </c>
    </row>
    <row r="1584" spans="1:18" ht="19.149999999999999" customHeight="1" x14ac:dyDescent="0.25">
      <c r="A1584" s="10">
        <v>1523</v>
      </c>
      <c r="B1584" s="10" t="s">
        <v>1823</v>
      </c>
      <c r="C1584" s="10" t="s">
        <v>1824</v>
      </c>
      <c r="D1584" s="10" t="s">
        <v>1825</v>
      </c>
      <c r="E1584" s="10" t="s">
        <v>13</v>
      </c>
      <c r="F1584" s="10" t="s">
        <v>82</v>
      </c>
      <c r="G1584" s="11" t="s">
        <v>48</v>
      </c>
      <c r="H1584" s="11">
        <v>40689</v>
      </c>
      <c r="I1584" s="50" t="s">
        <v>2929</v>
      </c>
      <c r="J1584" s="12" t="s">
        <v>588</v>
      </c>
      <c r="K1584" s="10" t="s">
        <v>82</v>
      </c>
      <c r="L1584" s="34" t="s">
        <v>1823</v>
      </c>
      <c r="M1584" s="36" t="s">
        <v>2553</v>
      </c>
      <c r="N1584" s="13" t="s">
        <v>2427</v>
      </c>
      <c r="O1584" s="59">
        <v>6.1780821917808222</v>
      </c>
      <c r="P1584" s="57" t="s">
        <v>2948</v>
      </c>
      <c r="Q1584" t="s">
        <v>2960</v>
      </c>
      <c r="R1584">
        <v>2</v>
      </c>
    </row>
    <row r="1585" spans="1:18" ht="19.149999999999999" customHeight="1" x14ac:dyDescent="0.25">
      <c r="A1585" s="10">
        <v>1524</v>
      </c>
      <c r="B1585" s="10" t="s">
        <v>1823</v>
      </c>
      <c r="C1585" s="10" t="s">
        <v>1824</v>
      </c>
      <c r="D1585" s="10" t="s">
        <v>1825</v>
      </c>
      <c r="E1585" s="10" t="s">
        <v>13</v>
      </c>
      <c r="F1585" s="10" t="s">
        <v>82</v>
      </c>
      <c r="G1585" s="11" t="s">
        <v>48</v>
      </c>
      <c r="H1585" s="11">
        <v>40689</v>
      </c>
      <c r="I1585" s="50" t="s">
        <v>2929</v>
      </c>
      <c r="J1585" s="12" t="s">
        <v>588</v>
      </c>
      <c r="K1585" s="10" t="s">
        <v>82</v>
      </c>
      <c r="L1585" s="34" t="s">
        <v>1823</v>
      </c>
      <c r="M1585" s="36" t="s">
        <v>2553</v>
      </c>
      <c r="N1585" s="13" t="s">
        <v>2427</v>
      </c>
      <c r="O1585" s="59">
        <v>6.1780821917808222</v>
      </c>
      <c r="P1585" s="57" t="s">
        <v>2948</v>
      </c>
      <c r="Q1585" t="s">
        <v>2960</v>
      </c>
      <c r="R1585">
        <v>2</v>
      </c>
    </row>
    <row r="1586" spans="1:18" ht="19.149999999999999" customHeight="1" x14ac:dyDescent="0.25">
      <c r="A1586" s="10">
        <v>1585</v>
      </c>
      <c r="B1586" s="10" t="s">
        <v>963</v>
      </c>
      <c r="C1586" s="10" t="s">
        <v>1962</v>
      </c>
      <c r="D1586" s="10" t="s">
        <v>1519</v>
      </c>
      <c r="E1586" s="10" t="s">
        <v>13</v>
      </c>
      <c r="F1586" s="10" t="s">
        <v>437</v>
      </c>
      <c r="G1586" s="11" t="s">
        <v>1977</v>
      </c>
      <c r="H1586" s="11">
        <v>41766</v>
      </c>
      <c r="I1586" s="50" t="s">
        <v>2929</v>
      </c>
      <c r="J1586" s="12" t="s">
        <v>588</v>
      </c>
      <c r="K1586" s="10" t="s">
        <v>437</v>
      </c>
      <c r="L1586" s="37" t="s">
        <v>2426</v>
      </c>
      <c r="M1586" s="36" t="s">
        <v>2412</v>
      </c>
      <c r="N1586" s="13" t="s">
        <v>2427</v>
      </c>
      <c r="O1586" s="59">
        <v>3.2273972602739724</v>
      </c>
      <c r="P1586" s="57" t="s">
        <v>2948</v>
      </c>
      <c r="Q1586" t="s">
        <v>2960</v>
      </c>
      <c r="R1586">
        <v>2</v>
      </c>
    </row>
    <row r="1587" spans="1:18" ht="19.149999999999999" customHeight="1" x14ac:dyDescent="0.25">
      <c r="A1587" s="10">
        <v>1586</v>
      </c>
      <c r="B1587" s="10" t="s">
        <v>1496</v>
      </c>
      <c r="C1587" s="10" t="s">
        <v>1978</v>
      </c>
      <c r="D1587" s="10" t="s">
        <v>1972</v>
      </c>
      <c r="E1587" s="10" t="s">
        <v>13</v>
      </c>
      <c r="F1587" s="10" t="s">
        <v>1499</v>
      </c>
      <c r="G1587" s="11" t="s">
        <v>1979</v>
      </c>
      <c r="H1587" s="11">
        <v>38651</v>
      </c>
      <c r="I1587" s="50" t="s">
        <v>2929</v>
      </c>
      <c r="J1587" s="12" t="s">
        <v>588</v>
      </c>
      <c r="K1587" s="10" t="s">
        <v>1501</v>
      </c>
      <c r="L1587" s="15" t="s">
        <v>1496</v>
      </c>
      <c r="M1587" s="36" t="s">
        <v>2408</v>
      </c>
      <c r="N1587" s="13" t="s">
        <v>2427</v>
      </c>
      <c r="O1587" s="59">
        <v>11.761643835616438</v>
      </c>
      <c r="P1587" s="57" t="s">
        <v>2949</v>
      </c>
      <c r="Q1587" t="s">
        <v>2960</v>
      </c>
      <c r="R1587">
        <v>1</v>
      </c>
    </row>
    <row r="1588" spans="1:18" ht="19.149999999999999" customHeight="1" x14ac:dyDescent="0.25">
      <c r="A1588" s="10">
        <v>1587</v>
      </c>
      <c r="B1588" s="10" t="s">
        <v>1496</v>
      </c>
      <c r="C1588" s="10" t="s">
        <v>1978</v>
      </c>
      <c r="D1588" s="10" t="s">
        <v>1972</v>
      </c>
      <c r="E1588" s="10" t="s">
        <v>13</v>
      </c>
      <c r="F1588" s="10" t="s">
        <v>34</v>
      </c>
      <c r="G1588" s="11" t="s">
        <v>1980</v>
      </c>
      <c r="H1588" s="11">
        <v>38650</v>
      </c>
      <c r="I1588" s="50" t="s">
        <v>2929</v>
      </c>
      <c r="J1588" s="12" t="s">
        <v>588</v>
      </c>
      <c r="K1588" s="10" t="s">
        <v>34</v>
      </c>
      <c r="L1588" s="33" t="s">
        <v>2496</v>
      </c>
      <c r="M1588" s="31" t="s">
        <v>2408</v>
      </c>
      <c r="N1588" s="13" t="s">
        <v>2427</v>
      </c>
      <c r="O1588" s="59">
        <v>11.764383561643836</v>
      </c>
      <c r="P1588" s="57" t="s">
        <v>2949</v>
      </c>
      <c r="Q1588" t="s">
        <v>2960</v>
      </c>
      <c r="R1588">
        <v>1</v>
      </c>
    </row>
    <row r="1589" spans="1:18" ht="19.149999999999999" customHeight="1" x14ac:dyDescent="0.25">
      <c r="A1589" s="10">
        <v>1588</v>
      </c>
      <c r="B1589" s="10" t="s">
        <v>1496</v>
      </c>
      <c r="C1589" s="10" t="s">
        <v>1978</v>
      </c>
      <c r="D1589" s="10" t="s">
        <v>1972</v>
      </c>
      <c r="E1589" s="10" t="s">
        <v>13</v>
      </c>
      <c r="F1589" s="10" t="s">
        <v>34</v>
      </c>
      <c r="G1589" s="11" t="s">
        <v>1980</v>
      </c>
      <c r="H1589" s="11">
        <v>38650</v>
      </c>
      <c r="I1589" s="50" t="s">
        <v>2929</v>
      </c>
      <c r="J1589" s="12" t="s">
        <v>588</v>
      </c>
      <c r="K1589" s="10" t="s">
        <v>34</v>
      </c>
      <c r="L1589" s="33" t="s">
        <v>2496</v>
      </c>
      <c r="M1589" s="31" t="s">
        <v>2408</v>
      </c>
      <c r="N1589" s="13" t="s">
        <v>2427</v>
      </c>
      <c r="O1589" s="59">
        <v>11.764383561643836</v>
      </c>
      <c r="P1589" s="57" t="s">
        <v>2949</v>
      </c>
      <c r="Q1589" t="s">
        <v>2960</v>
      </c>
      <c r="R1589">
        <v>1</v>
      </c>
    </row>
    <row r="1590" spans="1:18" ht="19.149999999999999" customHeight="1" x14ac:dyDescent="0.25">
      <c r="A1590" s="10">
        <v>1589</v>
      </c>
      <c r="B1590" s="10" t="s">
        <v>1496</v>
      </c>
      <c r="C1590" s="10" t="s">
        <v>1978</v>
      </c>
      <c r="D1590" s="10" t="s">
        <v>1972</v>
      </c>
      <c r="E1590" s="10" t="s">
        <v>13</v>
      </c>
      <c r="F1590" s="10" t="s">
        <v>34</v>
      </c>
      <c r="G1590" s="11" t="s">
        <v>1980</v>
      </c>
      <c r="H1590" s="11">
        <v>38650</v>
      </c>
      <c r="I1590" s="50" t="s">
        <v>2929</v>
      </c>
      <c r="J1590" s="12" t="s">
        <v>588</v>
      </c>
      <c r="K1590" s="10" t="s">
        <v>34</v>
      </c>
      <c r="L1590" s="33" t="s">
        <v>2496</v>
      </c>
      <c r="M1590" s="31" t="s">
        <v>2408</v>
      </c>
      <c r="N1590" s="13" t="s">
        <v>2427</v>
      </c>
      <c r="O1590" s="59">
        <v>11.764383561643836</v>
      </c>
      <c r="P1590" s="57" t="s">
        <v>2949</v>
      </c>
      <c r="Q1590" t="s">
        <v>2960</v>
      </c>
      <c r="R1590">
        <v>1</v>
      </c>
    </row>
    <row r="1591" spans="1:18" ht="19.149999999999999" customHeight="1" x14ac:dyDescent="0.25">
      <c r="A1591" s="10">
        <v>1590</v>
      </c>
      <c r="B1591" s="10" t="s">
        <v>1496</v>
      </c>
      <c r="C1591" s="10" t="s">
        <v>1978</v>
      </c>
      <c r="D1591" s="10" t="s">
        <v>1972</v>
      </c>
      <c r="E1591" s="10" t="s">
        <v>13</v>
      </c>
      <c r="F1591" s="10" t="s">
        <v>34</v>
      </c>
      <c r="G1591" s="11" t="s">
        <v>1980</v>
      </c>
      <c r="H1591" s="11">
        <v>38650</v>
      </c>
      <c r="I1591" s="50" t="s">
        <v>2929</v>
      </c>
      <c r="J1591" s="12" t="s">
        <v>588</v>
      </c>
      <c r="K1591" s="10" t="s">
        <v>34</v>
      </c>
      <c r="L1591" s="33" t="s">
        <v>2496</v>
      </c>
      <c r="M1591" s="31" t="s">
        <v>2408</v>
      </c>
      <c r="N1591" s="13" t="s">
        <v>2427</v>
      </c>
      <c r="O1591" s="59">
        <v>11.764383561643836</v>
      </c>
      <c r="P1591" s="57" t="s">
        <v>2949</v>
      </c>
      <c r="Q1591" t="s">
        <v>2960</v>
      </c>
      <c r="R1591">
        <v>1</v>
      </c>
    </row>
    <row r="1592" spans="1:18" ht="19.149999999999999" customHeight="1" x14ac:dyDescent="0.25">
      <c r="A1592" s="10">
        <v>1591</v>
      </c>
      <c r="B1592" s="10" t="s">
        <v>1496</v>
      </c>
      <c r="C1592" s="10" t="s">
        <v>1978</v>
      </c>
      <c r="D1592" s="10" t="s">
        <v>1972</v>
      </c>
      <c r="E1592" s="10" t="s">
        <v>13</v>
      </c>
      <c r="F1592" s="10" t="s">
        <v>34</v>
      </c>
      <c r="G1592" s="11" t="s">
        <v>1980</v>
      </c>
      <c r="H1592" s="11">
        <v>38650</v>
      </c>
      <c r="I1592" s="50" t="s">
        <v>2929</v>
      </c>
      <c r="J1592" s="12" t="s">
        <v>588</v>
      </c>
      <c r="K1592" s="10" t="s">
        <v>34</v>
      </c>
      <c r="L1592" s="33" t="s">
        <v>2496</v>
      </c>
      <c r="M1592" s="31" t="s">
        <v>2408</v>
      </c>
      <c r="N1592" s="13" t="s">
        <v>2427</v>
      </c>
      <c r="O1592" s="59">
        <v>11.764383561643836</v>
      </c>
      <c r="P1592" s="57" t="s">
        <v>2949</v>
      </c>
      <c r="Q1592" t="s">
        <v>2960</v>
      </c>
      <c r="R1592">
        <v>1</v>
      </c>
    </row>
    <row r="1593" spans="1:18" ht="19.149999999999999" customHeight="1" x14ac:dyDescent="0.25">
      <c r="A1593" s="10">
        <v>1592</v>
      </c>
      <c r="B1593" s="10" t="s">
        <v>1496</v>
      </c>
      <c r="C1593" s="10" t="s">
        <v>1978</v>
      </c>
      <c r="D1593" s="10" t="s">
        <v>1972</v>
      </c>
      <c r="E1593" s="10" t="s">
        <v>13</v>
      </c>
      <c r="F1593" s="10" t="s">
        <v>34</v>
      </c>
      <c r="G1593" s="11" t="s">
        <v>1893</v>
      </c>
      <c r="H1593" s="11">
        <v>38196</v>
      </c>
      <c r="I1593" s="50" t="s">
        <v>2929</v>
      </c>
      <c r="J1593" s="12" t="s">
        <v>588</v>
      </c>
      <c r="K1593" s="10" t="s">
        <v>34</v>
      </c>
      <c r="L1593" s="33" t="s">
        <v>2496</v>
      </c>
      <c r="M1593" s="31" t="s">
        <v>2408</v>
      </c>
      <c r="N1593" s="13" t="s">
        <v>2427</v>
      </c>
      <c r="O1593" s="59">
        <v>13.008219178082191</v>
      </c>
      <c r="P1593" s="57" t="s">
        <v>2949</v>
      </c>
      <c r="Q1593" t="s">
        <v>2960</v>
      </c>
      <c r="R1593">
        <v>1</v>
      </c>
    </row>
    <row r="1594" spans="1:18" ht="19.149999999999999" customHeight="1" x14ac:dyDescent="0.25">
      <c r="A1594" s="10">
        <v>1593</v>
      </c>
      <c r="B1594" s="10" t="s">
        <v>1496</v>
      </c>
      <c r="C1594" s="10" t="s">
        <v>1978</v>
      </c>
      <c r="D1594" s="10" t="s">
        <v>1972</v>
      </c>
      <c r="E1594" s="10" t="s">
        <v>13</v>
      </c>
      <c r="F1594" s="10" t="s">
        <v>34</v>
      </c>
      <c r="G1594" s="11" t="s">
        <v>1893</v>
      </c>
      <c r="H1594" s="11">
        <v>38196</v>
      </c>
      <c r="I1594" s="50" t="s">
        <v>2929</v>
      </c>
      <c r="J1594" s="12" t="s">
        <v>588</v>
      </c>
      <c r="K1594" s="10" t="s">
        <v>34</v>
      </c>
      <c r="L1594" s="33" t="s">
        <v>2496</v>
      </c>
      <c r="M1594" s="31" t="s">
        <v>2408</v>
      </c>
      <c r="N1594" s="13" t="s">
        <v>2427</v>
      </c>
      <c r="O1594" s="59">
        <v>13.008219178082191</v>
      </c>
      <c r="P1594" s="57" t="s">
        <v>2949</v>
      </c>
      <c r="Q1594" t="s">
        <v>2960</v>
      </c>
      <c r="R1594">
        <v>1</v>
      </c>
    </row>
    <row r="1595" spans="1:18" ht="19.149999999999999" customHeight="1" x14ac:dyDescent="0.25">
      <c r="A1595" s="10">
        <v>1594</v>
      </c>
      <c r="B1595" s="10" t="s">
        <v>1810</v>
      </c>
      <c r="C1595" s="10" t="s">
        <v>1981</v>
      </c>
      <c r="D1595" s="10" t="s">
        <v>186</v>
      </c>
      <c r="E1595" s="10" t="s">
        <v>13</v>
      </c>
      <c r="F1595" s="10" t="s">
        <v>78</v>
      </c>
      <c r="G1595" s="11" t="s">
        <v>1982</v>
      </c>
      <c r="H1595" s="11">
        <v>42076</v>
      </c>
      <c r="I1595" s="50" t="s">
        <v>2929</v>
      </c>
      <c r="J1595" s="12" t="s">
        <v>21</v>
      </c>
      <c r="K1595" s="10" t="s">
        <v>78</v>
      </c>
      <c r="L1595" s="15" t="s">
        <v>2618</v>
      </c>
      <c r="M1595" s="13" t="s">
        <v>2408</v>
      </c>
      <c r="N1595" s="13" t="s">
        <v>2427</v>
      </c>
      <c r="O1595" s="59">
        <v>2.3780821917808219</v>
      </c>
      <c r="P1595" s="57" t="s">
        <v>2947</v>
      </c>
      <c r="Q1595" t="s">
        <v>2960</v>
      </c>
      <c r="R1595">
        <v>1</v>
      </c>
    </row>
    <row r="1596" spans="1:18" ht="19.149999999999999" customHeight="1" x14ac:dyDescent="0.25">
      <c r="A1596" s="10">
        <v>1595</v>
      </c>
      <c r="B1596" s="10" t="s">
        <v>1983</v>
      </c>
      <c r="C1596" s="10" t="s">
        <v>1984</v>
      </c>
      <c r="D1596" s="10" t="s">
        <v>1985</v>
      </c>
      <c r="E1596" s="10" t="s">
        <v>13</v>
      </c>
      <c r="F1596" s="10" t="s">
        <v>14</v>
      </c>
      <c r="G1596" s="11" t="s">
        <v>395</v>
      </c>
      <c r="H1596" s="11">
        <v>41845</v>
      </c>
      <c r="I1596" s="50" t="s">
        <v>2929</v>
      </c>
      <c r="J1596" s="12" t="s">
        <v>588</v>
      </c>
      <c r="K1596" s="10" t="s">
        <v>14</v>
      </c>
      <c r="L1596" s="15" t="s">
        <v>2489</v>
      </c>
      <c r="M1596" s="62" t="s">
        <v>2965</v>
      </c>
      <c r="N1596" s="36" t="s">
        <v>2428</v>
      </c>
      <c r="O1596" s="59">
        <v>3.010958904109589</v>
      </c>
      <c r="P1596" s="57" t="s">
        <v>2948</v>
      </c>
      <c r="Q1596" t="s">
        <v>2961</v>
      </c>
    </row>
    <row r="1597" spans="1:18" ht="19.149999999999999" customHeight="1" x14ac:dyDescent="0.25">
      <c r="A1597" s="10">
        <v>1596</v>
      </c>
      <c r="B1597" s="10" t="s">
        <v>1983</v>
      </c>
      <c r="C1597" s="10" t="s">
        <v>1984</v>
      </c>
      <c r="D1597" s="10" t="s">
        <v>1985</v>
      </c>
      <c r="E1597" s="10" t="s">
        <v>13</v>
      </c>
      <c r="F1597" s="10" t="s">
        <v>14</v>
      </c>
      <c r="G1597" s="11" t="s">
        <v>395</v>
      </c>
      <c r="H1597" s="11">
        <v>41845</v>
      </c>
      <c r="I1597" s="50" t="s">
        <v>2929</v>
      </c>
      <c r="J1597" s="12" t="s">
        <v>588</v>
      </c>
      <c r="K1597" s="10" t="s">
        <v>14</v>
      </c>
      <c r="L1597" s="15" t="s">
        <v>2489</v>
      </c>
      <c r="M1597" s="62" t="s">
        <v>2965</v>
      </c>
      <c r="N1597" s="36" t="s">
        <v>2428</v>
      </c>
      <c r="O1597" s="59">
        <v>3.010958904109589</v>
      </c>
      <c r="P1597" s="57" t="s">
        <v>2948</v>
      </c>
      <c r="Q1597" t="s">
        <v>2961</v>
      </c>
    </row>
    <row r="1598" spans="1:18" ht="19.149999999999999" customHeight="1" x14ac:dyDescent="0.25">
      <c r="A1598" s="10">
        <v>1597</v>
      </c>
      <c r="B1598" s="10" t="s">
        <v>1983</v>
      </c>
      <c r="C1598" s="10" t="s">
        <v>1984</v>
      </c>
      <c r="D1598" s="10" t="s">
        <v>1985</v>
      </c>
      <c r="E1598" s="10" t="s">
        <v>13</v>
      </c>
      <c r="F1598" s="10" t="s">
        <v>14</v>
      </c>
      <c r="G1598" s="11" t="s">
        <v>395</v>
      </c>
      <c r="H1598" s="11">
        <v>41845</v>
      </c>
      <c r="I1598" s="50" t="s">
        <v>2929</v>
      </c>
      <c r="J1598" s="12" t="s">
        <v>588</v>
      </c>
      <c r="K1598" s="10" t="s">
        <v>14</v>
      </c>
      <c r="L1598" s="15" t="s">
        <v>2489</v>
      </c>
      <c r="M1598" s="62" t="s">
        <v>2965</v>
      </c>
      <c r="N1598" s="36" t="s">
        <v>2428</v>
      </c>
      <c r="O1598" s="59">
        <v>3.010958904109589</v>
      </c>
      <c r="P1598" s="57" t="s">
        <v>2948</v>
      </c>
      <c r="Q1598" t="s">
        <v>2961</v>
      </c>
    </row>
    <row r="1599" spans="1:18" ht="19.149999999999999" customHeight="1" x14ac:dyDescent="0.25">
      <c r="A1599" s="10">
        <v>1598</v>
      </c>
      <c r="B1599" s="10" t="s">
        <v>1983</v>
      </c>
      <c r="C1599" s="10" t="s">
        <v>1984</v>
      </c>
      <c r="D1599" s="10" t="s">
        <v>1985</v>
      </c>
      <c r="E1599" s="10" t="s">
        <v>13</v>
      </c>
      <c r="F1599" s="10" t="s">
        <v>14</v>
      </c>
      <c r="G1599" s="11" t="s">
        <v>395</v>
      </c>
      <c r="H1599" s="11">
        <v>41845</v>
      </c>
      <c r="I1599" s="50" t="s">
        <v>2929</v>
      </c>
      <c r="J1599" s="12" t="s">
        <v>588</v>
      </c>
      <c r="K1599" s="10" t="s">
        <v>14</v>
      </c>
      <c r="L1599" s="15" t="s">
        <v>2489</v>
      </c>
      <c r="M1599" s="62" t="s">
        <v>2965</v>
      </c>
      <c r="N1599" s="36" t="s">
        <v>2428</v>
      </c>
      <c r="O1599" s="59">
        <v>3.010958904109589</v>
      </c>
      <c r="P1599" s="57" t="s">
        <v>2948</v>
      </c>
      <c r="Q1599" t="s">
        <v>2961</v>
      </c>
    </row>
    <row r="1600" spans="1:18" ht="19.149999999999999" customHeight="1" x14ac:dyDescent="0.25">
      <c r="A1600" s="10">
        <v>1599</v>
      </c>
      <c r="B1600" s="10" t="s">
        <v>1853</v>
      </c>
      <c r="C1600" s="10" t="s">
        <v>1986</v>
      </c>
      <c r="D1600" s="10" t="s">
        <v>1987</v>
      </c>
      <c r="E1600" s="10" t="s">
        <v>13</v>
      </c>
      <c r="F1600" s="10" t="s">
        <v>292</v>
      </c>
      <c r="G1600" s="11" t="s">
        <v>1988</v>
      </c>
      <c r="H1600" s="11">
        <v>42803</v>
      </c>
      <c r="I1600" s="47" t="s">
        <v>2928</v>
      </c>
      <c r="J1600" s="12" t="s">
        <v>700</v>
      </c>
      <c r="K1600" s="10" t="s">
        <v>1989</v>
      </c>
      <c r="L1600" s="37" t="s">
        <v>2745</v>
      </c>
      <c r="M1600" s="36" t="s">
        <v>2553</v>
      </c>
      <c r="N1600" s="13" t="s">
        <v>2427</v>
      </c>
      <c r="O1600" s="59">
        <v>0.38630136986301372</v>
      </c>
      <c r="P1600" s="57" t="s">
        <v>2946</v>
      </c>
      <c r="Q1600" t="s">
        <v>2960</v>
      </c>
      <c r="R1600">
        <v>2</v>
      </c>
    </row>
    <row r="1601" spans="1:18" ht="19.149999999999999" customHeight="1" x14ac:dyDescent="0.25">
      <c r="A1601" s="10">
        <v>1600</v>
      </c>
      <c r="B1601" s="10" t="s">
        <v>1853</v>
      </c>
      <c r="C1601" s="10" t="s">
        <v>1986</v>
      </c>
      <c r="D1601" s="10" t="s">
        <v>1987</v>
      </c>
      <c r="E1601" s="10" t="s">
        <v>13</v>
      </c>
      <c r="F1601" s="10" t="s">
        <v>292</v>
      </c>
      <c r="G1601" s="11" t="s">
        <v>1988</v>
      </c>
      <c r="H1601" s="11">
        <v>42803</v>
      </c>
      <c r="I1601" s="47" t="s">
        <v>2928</v>
      </c>
      <c r="J1601" s="12" t="s">
        <v>700</v>
      </c>
      <c r="K1601" s="10" t="s">
        <v>1989</v>
      </c>
      <c r="L1601" s="37" t="s">
        <v>2745</v>
      </c>
      <c r="M1601" s="36" t="s">
        <v>2553</v>
      </c>
      <c r="N1601" s="13" t="s">
        <v>2427</v>
      </c>
      <c r="O1601" s="59">
        <v>0.38630136986301372</v>
      </c>
      <c r="P1601" s="57" t="s">
        <v>2946</v>
      </c>
      <c r="Q1601" t="s">
        <v>2960</v>
      </c>
      <c r="R1601">
        <v>2</v>
      </c>
    </row>
    <row r="1602" spans="1:18" ht="19.149999999999999" customHeight="1" x14ac:dyDescent="0.25">
      <c r="A1602" s="10">
        <v>1601</v>
      </c>
      <c r="B1602" s="10" t="s">
        <v>1853</v>
      </c>
      <c r="C1602" s="10" t="s">
        <v>1986</v>
      </c>
      <c r="D1602" s="10" t="s">
        <v>1987</v>
      </c>
      <c r="E1602" s="10" t="s">
        <v>13</v>
      </c>
      <c r="F1602" s="10" t="s">
        <v>292</v>
      </c>
      <c r="G1602" s="11" t="s">
        <v>1988</v>
      </c>
      <c r="H1602" s="11">
        <v>42803</v>
      </c>
      <c r="I1602" s="47" t="s">
        <v>2928</v>
      </c>
      <c r="J1602" s="12" t="s">
        <v>700</v>
      </c>
      <c r="K1602" s="10" t="s">
        <v>1989</v>
      </c>
      <c r="L1602" s="37" t="s">
        <v>2745</v>
      </c>
      <c r="M1602" s="36" t="s">
        <v>2553</v>
      </c>
      <c r="N1602" s="13" t="s">
        <v>2427</v>
      </c>
      <c r="O1602" s="59">
        <v>0.38630136986301372</v>
      </c>
      <c r="P1602" s="57" t="s">
        <v>2946</v>
      </c>
      <c r="Q1602" t="s">
        <v>2960</v>
      </c>
      <c r="R1602">
        <v>2</v>
      </c>
    </row>
    <row r="1603" spans="1:18" ht="19.149999999999999" customHeight="1" x14ac:dyDescent="0.25">
      <c r="A1603" s="10">
        <v>1602</v>
      </c>
      <c r="B1603" s="10" t="s">
        <v>1853</v>
      </c>
      <c r="C1603" s="10" t="s">
        <v>1986</v>
      </c>
      <c r="D1603" s="10" t="s">
        <v>1987</v>
      </c>
      <c r="E1603" s="10" t="s">
        <v>13</v>
      </c>
      <c r="F1603" s="10" t="s">
        <v>292</v>
      </c>
      <c r="G1603" s="11" t="s">
        <v>1988</v>
      </c>
      <c r="H1603" s="11">
        <v>42803</v>
      </c>
      <c r="I1603" s="47" t="s">
        <v>2928</v>
      </c>
      <c r="J1603" s="12" t="s">
        <v>700</v>
      </c>
      <c r="K1603" s="10" t="s">
        <v>1989</v>
      </c>
      <c r="L1603" s="37" t="s">
        <v>2745</v>
      </c>
      <c r="M1603" s="36" t="s">
        <v>2553</v>
      </c>
      <c r="N1603" s="13" t="s">
        <v>2427</v>
      </c>
      <c r="O1603" s="59">
        <v>0.38630136986301372</v>
      </c>
      <c r="P1603" s="57" t="s">
        <v>2946</v>
      </c>
      <c r="Q1603" t="s">
        <v>2960</v>
      </c>
      <c r="R1603">
        <v>2</v>
      </c>
    </row>
    <row r="1604" spans="1:18" ht="19.149999999999999" customHeight="1" x14ac:dyDescent="0.25">
      <c r="A1604" s="10">
        <v>1603</v>
      </c>
      <c r="B1604" s="10" t="s">
        <v>1853</v>
      </c>
      <c r="C1604" s="10" t="s">
        <v>1986</v>
      </c>
      <c r="D1604" s="10" t="s">
        <v>1987</v>
      </c>
      <c r="E1604" s="10" t="s">
        <v>13</v>
      </c>
      <c r="F1604" s="10" t="s">
        <v>292</v>
      </c>
      <c r="G1604" s="11" t="s">
        <v>1988</v>
      </c>
      <c r="H1604" s="11">
        <v>42803</v>
      </c>
      <c r="I1604" s="47" t="s">
        <v>2928</v>
      </c>
      <c r="J1604" s="12" t="s">
        <v>700</v>
      </c>
      <c r="K1604" s="10" t="s">
        <v>1989</v>
      </c>
      <c r="L1604" s="37" t="s">
        <v>2745</v>
      </c>
      <c r="M1604" s="36" t="s">
        <v>2553</v>
      </c>
      <c r="N1604" s="13" t="s">
        <v>2427</v>
      </c>
      <c r="O1604" s="59">
        <v>0.38630136986301372</v>
      </c>
      <c r="P1604" s="57" t="s">
        <v>2946</v>
      </c>
      <c r="Q1604" t="s">
        <v>2960</v>
      </c>
      <c r="R1604">
        <v>2</v>
      </c>
    </row>
    <row r="1605" spans="1:18" ht="19.149999999999999" customHeight="1" x14ac:dyDescent="0.25">
      <c r="A1605" s="10">
        <v>1604</v>
      </c>
      <c r="B1605" s="10" t="s">
        <v>1853</v>
      </c>
      <c r="C1605" s="10" t="s">
        <v>1986</v>
      </c>
      <c r="D1605" s="10" t="s">
        <v>1987</v>
      </c>
      <c r="E1605" s="10" t="s">
        <v>13</v>
      </c>
      <c r="F1605" s="10" t="s">
        <v>292</v>
      </c>
      <c r="G1605" s="11" t="s">
        <v>1988</v>
      </c>
      <c r="H1605" s="11">
        <v>42803</v>
      </c>
      <c r="I1605" s="47" t="s">
        <v>2928</v>
      </c>
      <c r="J1605" s="12" t="s">
        <v>700</v>
      </c>
      <c r="K1605" s="10" t="s">
        <v>1989</v>
      </c>
      <c r="L1605" s="37" t="s">
        <v>2745</v>
      </c>
      <c r="M1605" s="36" t="s">
        <v>2553</v>
      </c>
      <c r="N1605" s="13" t="s">
        <v>2427</v>
      </c>
      <c r="O1605" s="59">
        <v>0.38630136986301372</v>
      </c>
      <c r="P1605" s="57" t="s">
        <v>2946</v>
      </c>
      <c r="Q1605" t="s">
        <v>2960</v>
      </c>
      <c r="R1605">
        <v>2</v>
      </c>
    </row>
    <row r="1606" spans="1:18" ht="19.149999999999999" customHeight="1" x14ac:dyDescent="0.25">
      <c r="A1606" s="10">
        <v>1605</v>
      </c>
      <c r="B1606" s="10" t="s">
        <v>1853</v>
      </c>
      <c r="C1606" s="10" t="s">
        <v>1986</v>
      </c>
      <c r="D1606" s="10" t="s">
        <v>1987</v>
      </c>
      <c r="E1606" s="10" t="s">
        <v>13</v>
      </c>
      <c r="F1606" s="10" t="s">
        <v>292</v>
      </c>
      <c r="G1606" s="11" t="s">
        <v>1988</v>
      </c>
      <c r="H1606" s="11">
        <v>42803</v>
      </c>
      <c r="I1606" s="47" t="s">
        <v>2928</v>
      </c>
      <c r="J1606" s="12" t="s">
        <v>700</v>
      </c>
      <c r="K1606" s="10" t="s">
        <v>1989</v>
      </c>
      <c r="L1606" s="37" t="s">
        <v>2745</v>
      </c>
      <c r="M1606" s="36" t="s">
        <v>2553</v>
      </c>
      <c r="N1606" s="13" t="s">
        <v>2427</v>
      </c>
      <c r="O1606" s="59">
        <v>0.38630136986301372</v>
      </c>
      <c r="P1606" s="57" t="s">
        <v>2946</v>
      </c>
      <c r="Q1606" t="s">
        <v>2960</v>
      </c>
      <c r="R1606">
        <v>2</v>
      </c>
    </row>
    <row r="1607" spans="1:18" ht="19.149999999999999" customHeight="1" x14ac:dyDescent="0.25">
      <c r="A1607" s="10">
        <v>1606</v>
      </c>
      <c r="B1607" s="38" t="s">
        <v>2845</v>
      </c>
      <c r="C1607" s="10" t="s">
        <v>1991</v>
      </c>
      <c r="D1607" s="10" t="s">
        <v>1992</v>
      </c>
      <c r="E1607" s="10" t="s">
        <v>13</v>
      </c>
      <c r="F1607" s="10" t="s">
        <v>347</v>
      </c>
      <c r="G1607" s="11" t="s">
        <v>920</v>
      </c>
      <c r="H1607" s="11">
        <v>39989</v>
      </c>
      <c r="I1607" s="50" t="s">
        <v>2929</v>
      </c>
      <c r="J1607" s="12" t="s">
        <v>588</v>
      </c>
      <c r="K1607" s="10" t="s">
        <v>347</v>
      </c>
      <c r="L1607" s="37" t="s">
        <v>2845</v>
      </c>
      <c r="M1607" s="13" t="s">
        <v>2479</v>
      </c>
      <c r="N1607" s="13" t="s">
        <v>2427</v>
      </c>
      <c r="O1607" s="59">
        <v>8.0958904109589049</v>
      </c>
      <c r="P1607" s="57" t="s">
        <v>2949</v>
      </c>
      <c r="Q1607" t="s">
        <v>2960</v>
      </c>
      <c r="R1607">
        <v>2</v>
      </c>
    </row>
    <row r="1608" spans="1:18" ht="19.149999999999999" customHeight="1" x14ac:dyDescent="0.25">
      <c r="A1608" s="10">
        <v>1607</v>
      </c>
      <c r="B1608" s="10" t="s">
        <v>1496</v>
      </c>
      <c r="C1608" s="10" t="s">
        <v>1993</v>
      </c>
      <c r="D1608" s="10" t="s">
        <v>1972</v>
      </c>
      <c r="E1608" s="10" t="s">
        <v>13</v>
      </c>
      <c r="F1608" s="10" t="s">
        <v>1499</v>
      </c>
      <c r="G1608" s="11" t="s">
        <v>1994</v>
      </c>
      <c r="H1608" s="11">
        <v>37480</v>
      </c>
      <c r="I1608" s="50" t="s">
        <v>2929</v>
      </c>
      <c r="J1608" s="12" t="s">
        <v>588</v>
      </c>
      <c r="K1608" s="10" t="s">
        <v>1995</v>
      </c>
      <c r="L1608" s="15" t="s">
        <v>2496</v>
      </c>
      <c r="M1608" s="13" t="s">
        <v>2408</v>
      </c>
      <c r="N1608" s="13" t="s">
        <v>2427</v>
      </c>
      <c r="O1608" s="59">
        <v>14.96986301369863</v>
      </c>
      <c r="P1608" s="57" t="s">
        <v>2949</v>
      </c>
      <c r="Q1608" t="s">
        <v>2960</v>
      </c>
      <c r="R1608">
        <v>1</v>
      </c>
    </row>
    <row r="1609" spans="1:18" ht="19.149999999999999" customHeight="1" x14ac:dyDescent="0.25">
      <c r="A1609" s="10">
        <v>1608</v>
      </c>
      <c r="B1609" s="10" t="s">
        <v>1496</v>
      </c>
      <c r="C1609" s="10" t="s">
        <v>1993</v>
      </c>
      <c r="D1609" s="10" t="s">
        <v>1972</v>
      </c>
      <c r="E1609" s="10" t="s">
        <v>13</v>
      </c>
      <c r="F1609" s="10" t="s">
        <v>1499</v>
      </c>
      <c r="G1609" s="11" t="s">
        <v>1994</v>
      </c>
      <c r="H1609" s="11">
        <v>37480</v>
      </c>
      <c r="I1609" s="50" t="s">
        <v>2929</v>
      </c>
      <c r="J1609" s="12" t="s">
        <v>588</v>
      </c>
      <c r="K1609" s="10" t="s">
        <v>1995</v>
      </c>
      <c r="L1609" s="15" t="s">
        <v>2496</v>
      </c>
      <c r="M1609" s="13" t="s">
        <v>2408</v>
      </c>
      <c r="N1609" s="13" t="s">
        <v>2427</v>
      </c>
      <c r="O1609" s="59">
        <v>14.96986301369863</v>
      </c>
      <c r="P1609" s="57" t="s">
        <v>2949</v>
      </c>
      <c r="Q1609" t="s">
        <v>2960</v>
      </c>
      <c r="R1609">
        <v>1</v>
      </c>
    </row>
    <row r="1610" spans="1:18" ht="19.149999999999999" customHeight="1" x14ac:dyDescent="0.25">
      <c r="A1610" s="10">
        <v>1609</v>
      </c>
      <c r="B1610" s="10" t="s">
        <v>1496</v>
      </c>
      <c r="C1610" s="10" t="s">
        <v>1993</v>
      </c>
      <c r="D1610" s="10" t="s">
        <v>1972</v>
      </c>
      <c r="E1610" s="10" t="s">
        <v>13</v>
      </c>
      <c r="F1610" s="10" t="s">
        <v>1499</v>
      </c>
      <c r="G1610" s="11" t="s">
        <v>1994</v>
      </c>
      <c r="H1610" s="11">
        <v>37480</v>
      </c>
      <c r="I1610" s="50" t="s">
        <v>2929</v>
      </c>
      <c r="J1610" s="12" t="s">
        <v>588</v>
      </c>
      <c r="K1610" s="10" t="s">
        <v>1995</v>
      </c>
      <c r="L1610" s="15" t="s">
        <v>2496</v>
      </c>
      <c r="M1610" s="13" t="s">
        <v>2408</v>
      </c>
      <c r="N1610" s="13" t="s">
        <v>2427</v>
      </c>
      <c r="O1610" s="59">
        <v>14.96986301369863</v>
      </c>
      <c r="P1610" s="57" t="s">
        <v>2949</v>
      </c>
      <c r="Q1610" t="s">
        <v>2960</v>
      </c>
      <c r="R1610">
        <v>1</v>
      </c>
    </row>
    <row r="1611" spans="1:18" ht="19.149999999999999" customHeight="1" x14ac:dyDescent="0.25">
      <c r="A1611" s="10">
        <v>1610</v>
      </c>
      <c r="B1611" s="10" t="s">
        <v>1496</v>
      </c>
      <c r="C1611" s="10" t="s">
        <v>1993</v>
      </c>
      <c r="D1611" s="10" t="s">
        <v>1972</v>
      </c>
      <c r="E1611" s="10" t="s">
        <v>13</v>
      </c>
      <c r="F1611" s="10" t="s">
        <v>1499</v>
      </c>
      <c r="G1611" s="11" t="s">
        <v>1994</v>
      </c>
      <c r="H1611" s="11">
        <v>37480</v>
      </c>
      <c r="I1611" s="50" t="s">
        <v>2929</v>
      </c>
      <c r="J1611" s="12" t="s">
        <v>588</v>
      </c>
      <c r="K1611" s="10" t="s">
        <v>1995</v>
      </c>
      <c r="L1611" s="15" t="s">
        <v>2496</v>
      </c>
      <c r="M1611" s="13" t="s">
        <v>2408</v>
      </c>
      <c r="N1611" s="13" t="s">
        <v>2427</v>
      </c>
      <c r="O1611" s="59">
        <v>14.96986301369863</v>
      </c>
      <c r="P1611" s="57" t="s">
        <v>2949</v>
      </c>
      <c r="Q1611" t="s">
        <v>2960</v>
      </c>
      <c r="R1611">
        <v>1</v>
      </c>
    </row>
    <row r="1612" spans="1:18" ht="19.149999999999999" customHeight="1" x14ac:dyDescent="0.25">
      <c r="A1612" s="10">
        <v>1611</v>
      </c>
      <c r="B1612" s="10" t="s">
        <v>1496</v>
      </c>
      <c r="C1612" s="10" t="s">
        <v>1993</v>
      </c>
      <c r="D1612" s="10" t="s">
        <v>1972</v>
      </c>
      <c r="E1612" s="10" t="s">
        <v>13</v>
      </c>
      <c r="F1612" s="10" t="s">
        <v>1499</v>
      </c>
      <c r="G1612" s="11" t="s">
        <v>1994</v>
      </c>
      <c r="H1612" s="11">
        <v>37480</v>
      </c>
      <c r="I1612" s="50" t="s">
        <v>2929</v>
      </c>
      <c r="J1612" s="12" t="s">
        <v>588</v>
      </c>
      <c r="K1612" s="10" t="s">
        <v>1995</v>
      </c>
      <c r="L1612" s="15" t="s">
        <v>2496</v>
      </c>
      <c r="M1612" s="13" t="s">
        <v>2408</v>
      </c>
      <c r="N1612" s="13" t="s">
        <v>2427</v>
      </c>
      <c r="O1612" s="59">
        <v>14.96986301369863</v>
      </c>
      <c r="P1612" s="57" t="s">
        <v>2949</v>
      </c>
      <c r="Q1612" t="s">
        <v>2960</v>
      </c>
      <c r="R1612">
        <v>1</v>
      </c>
    </row>
    <row r="1613" spans="1:18" ht="19.149999999999999" customHeight="1" x14ac:dyDescent="0.25">
      <c r="A1613" s="10">
        <v>1612</v>
      </c>
      <c r="B1613" s="10" t="s">
        <v>1496</v>
      </c>
      <c r="C1613" s="10" t="s">
        <v>1971</v>
      </c>
      <c r="D1613" s="10" t="s">
        <v>1972</v>
      </c>
      <c r="E1613" s="10" t="s">
        <v>13</v>
      </c>
      <c r="F1613" s="10" t="s">
        <v>51</v>
      </c>
      <c r="G1613" s="11" t="s">
        <v>1553</v>
      </c>
      <c r="H1613" s="11">
        <v>37194</v>
      </c>
      <c r="I1613" s="50" t="s">
        <v>2929</v>
      </c>
      <c r="J1613" s="12" t="s">
        <v>588</v>
      </c>
      <c r="K1613" s="10" t="s">
        <v>697</v>
      </c>
      <c r="L1613" s="15" t="s">
        <v>2521</v>
      </c>
      <c r="M1613" s="13" t="s">
        <v>2408</v>
      </c>
      <c r="N1613" s="36" t="s">
        <v>2428</v>
      </c>
      <c r="O1613" s="59">
        <v>15.753424657534246</v>
      </c>
      <c r="P1613" s="57" t="s">
        <v>2949</v>
      </c>
      <c r="Q1613" t="s">
        <v>2960</v>
      </c>
      <c r="R1613">
        <v>1</v>
      </c>
    </row>
    <row r="1614" spans="1:18" ht="19.149999999999999" customHeight="1" x14ac:dyDescent="0.25">
      <c r="A1614" s="10">
        <v>1613</v>
      </c>
      <c r="B1614" s="10" t="s">
        <v>1905</v>
      </c>
      <c r="C1614" s="10" t="s">
        <v>1996</v>
      </c>
      <c r="D1614" s="10" t="s">
        <v>1997</v>
      </c>
      <c r="E1614" s="10" t="s">
        <v>13</v>
      </c>
      <c r="F1614" s="10" t="s">
        <v>51</v>
      </c>
      <c r="G1614" s="11" t="s">
        <v>1998</v>
      </c>
      <c r="H1614" s="11">
        <v>39714</v>
      </c>
      <c r="I1614" s="50" t="s">
        <v>2929</v>
      </c>
      <c r="J1614" s="12" t="s">
        <v>588</v>
      </c>
      <c r="K1614" s="10" t="s">
        <v>697</v>
      </c>
      <c r="L1614" s="15" t="s">
        <v>2406</v>
      </c>
      <c r="M1614" s="13" t="s">
        <v>2408</v>
      </c>
      <c r="N1614" s="36" t="s">
        <v>2428</v>
      </c>
      <c r="O1614" s="59">
        <v>8.8493150684931514</v>
      </c>
      <c r="P1614" s="57" t="s">
        <v>2949</v>
      </c>
      <c r="Q1614" t="s">
        <v>2960</v>
      </c>
      <c r="R1614">
        <v>1</v>
      </c>
    </row>
    <row r="1615" spans="1:18" ht="19.149999999999999" customHeight="1" x14ac:dyDescent="0.25">
      <c r="A1615" s="10">
        <v>1614</v>
      </c>
      <c r="B1615" s="10" t="s">
        <v>1905</v>
      </c>
      <c r="C1615" s="10" t="s">
        <v>1996</v>
      </c>
      <c r="D1615" s="10" t="s">
        <v>1997</v>
      </c>
      <c r="E1615" s="10" t="s">
        <v>13</v>
      </c>
      <c r="F1615" s="10" t="s">
        <v>51</v>
      </c>
      <c r="G1615" s="11" t="s">
        <v>1998</v>
      </c>
      <c r="H1615" s="11">
        <v>39714</v>
      </c>
      <c r="I1615" s="50" t="s">
        <v>2929</v>
      </c>
      <c r="J1615" s="12" t="s">
        <v>588</v>
      </c>
      <c r="K1615" s="10" t="s">
        <v>697</v>
      </c>
      <c r="L1615" s="15" t="s">
        <v>2406</v>
      </c>
      <c r="M1615" s="13" t="s">
        <v>2408</v>
      </c>
      <c r="N1615" s="36" t="s">
        <v>2428</v>
      </c>
      <c r="O1615" s="59">
        <v>8.8493150684931514</v>
      </c>
      <c r="P1615" s="57" t="s">
        <v>2949</v>
      </c>
      <c r="Q1615" t="s">
        <v>2960</v>
      </c>
      <c r="R1615">
        <v>1</v>
      </c>
    </row>
    <row r="1616" spans="1:18" ht="19.149999999999999" customHeight="1" x14ac:dyDescent="0.25">
      <c r="A1616" s="10">
        <v>1615</v>
      </c>
      <c r="B1616" s="38" t="s">
        <v>2406</v>
      </c>
      <c r="C1616" s="10" t="s">
        <v>1996</v>
      </c>
      <c r="D1616" s="10" t="s">
        <v>1997</v>
      </c>
      <c r="E1616" s="10" t="s">
        <v>13</v>
      </c>
      <c r="F1616" s="10" t="s">
        <v>1304</v>
      </c>
      <c r="G1616" s="11" t="s">
        <v>1999</v>
      </c>
      <c r="H1616" s="11">
        <v>39669</v>
      </c>
      <c r="I1616" s="50" t="s">
        <v>2929</v>
      </c>
      <c r="J1616" s="12" t="s">
        <v>588</v>
      </c>
      <c r="K1616" s="10" t="s">
        <v>1304</v>
      </c>
      <c r="L1616" s="15" t="s">
        <v>1905</v>
      </c>
      <c r="M1616" s="36" t="s">
        <v>2408</v>
      </c>
      <c r="N1616" s="36" t="s">
        <v>2428</v>
      </c>
      <c r="O1616" s="59">
        <v>8.9726027397260282</v>
      </c>
      <c r="P1616" s="57" t="s">
        <v>2949</v>
      </c>
      <c r="Q1616" t="s">
        <v>2960</v>
      </c>
      <c r="R1616">
        <v>1</v>
      </c>
    </row>
    <row r="1617" spans="1:18" ht="19.149999999999999" customHeight="1" x14ac:dyDescent="0.25">
      <c r="A1617" s="10">
        <v>1616</v>
      </c>
      <c r="B1617" s="10" t="s">
        <v>1905</v>
      </c>
      <c r="C1617" s="10" t="s">
        <v>1996</v>
      </c>
      <c r="D1617" s="10" t="s">
        <v>1997</v>
      </c>
      <c r="E1617" s="10" t="s">
        <v>13</v>
      </c>
      <c r="F1617" s="10" t="s">
        <v>1304</v>
      </c>
      <c r="G1617" s="11" t="s">
        <v>1999</v>
      </c>
      <c r="H1617" s="11">
        <v>39669</v>
      </c>
      <c r="I1617" s="50" t="s">
        <v>2929</v>
      </c>
      <c r="J1617" s="12" t="s">
        <v>588</v>
      </c>
      <c r="K1617" s="10" t="s">
        <v>1304</v>
      </c>
      <c r="L1617" s="15" t="s">
        <v>1905</v>
      </c>
      <c r="M1617" s="36" t="s">
        <v>2408</v>
      </c>
      <c r="N1617" s="36" t="s">
        <v>2428</v>
      </c>
      <c r="O1617" s="59">
        <v>8.9726027397260282</v>
      </c>
      <c r="P1617" s="57" t="s">
        <v>2949</v>
      </c>
      <c r="Q1617" t="s">
        <v>2960</v>
      </c>
      <c r="R1617">
        <v>1</v>
      </c>
    </row>
    <row r="1618" spans="1:18" ht="19.149999999999999" customHeight="1" x14ac:dyDescent="0.25">
      <c r="A1618" s="10">
        <v>1617</v>
      </c>
      <c r="B1618" s="10" t="s">
        <v>1905</v>
      </c>
      <c r="C1618" s="10" t="s">
        <v>1996</v>
      </c>
      <c r="D1618" s="10" t="s">
        <v>1997</v>
      </c>
      <c r="E1618" s="10" t="s">
        <v>13</v>
      </c>
      <c r="F1618" s="10" t="s">
        <v>1304</v>
      </c>
      <c r="G1618" s="11" t="s">
        <v>1999</v>
      </c>
      <c r="H1618" s="11">
        <v>39669</v>
      </c>
      <c r="I1618" s="50" t="s">
        <v>2929</v>
      </c>
      <c r="J1618" s="12" t="s">
        <v>588</v>
      </c>
      <c r="K1618" s="10" t="s">
        <v>1304</v>
      </c>
      <c r="L1618" s="15" t="s">
        <v>1905</v>
      </c>
      <c r="M1618" s="36" t="s">
        <v>2408</v>
      </c>
      <c r="N1618" s="36" t="s">
        <v>2428</v>
      </c>
      <c r="O1618" s="59">
        <v>8.9726027397260282</v>
      </c>
      <c r="P1618" s="57" t="s">
        <v>2949</v>
      </c>
      <c r="Q1618" t="s">
        <v>2960</v>
      </c>
      <c r="R1618">
        <v>1</v>
      </c>
    </row>
    <row r="1619" spans="1:18" ht="19.149999999999999" customHeight="1" x14ac:dyDescent="0.25">
      <c r="A1619" s="10">
        <v>1618</v>
      </c>
      <c r="B1619" s="10" t="s">
        <v>1905</v>
      </c>
      <c r="C1619" s="10" t="s">
        <v>2000</v>
      </c>
      <c r="D1619" s="10" t="s">
        <v>1997</v>
      </c>
      <c r="E1619" s="10" t="s">
        <v>13</v>
      </c>
      <c r="F1619" s="10" t="s">
        <v>342</v>
      </c>
      <c r="G1619" s="11" t="s">
        <v>2001</v>
      </c>
      <c r="H1619" s="11">
        <v>39322</v>
      </c>
      <c r="I1619" s="50" t="s">
        <v>2929</v>
      </c>
      <c r="J1619" s="12" t="s">
        <v>588</v>
      </c>
      <c r="K1619" s="10" t="s">
        <v>342</v>
      </c>
      <c r="L1619" s="15" t="s">
        <v>1905</v>
      </c>
      <c r="M1619" s="36" t="s">
        <v>2408</v>
      </c>
      <c r="N1619" s="36" t="s">
        <v>2428</v>
      </c>
      <c r="O1619" s="59">
        <v>9.9232876712328775</v>
      </c>
      <c r="P1619" s="57" t="s">
        <v>2949</v>
      </c>
      <c r="Q1619" t="s">
        <v>2960</v>
      </c>
      <c r="R1619">
        <v>1</v>
      </c>
    </row>
    <row r="1620" spans="1:18" ht="19.149999999999999" customHeight="1" x14ac:dyDescent="0.25">
      <c r="A1620" s="10">
        <v>1619</v>
      </c>
      <c r="B1620" s="10" t="s">
        <v>1905</v>
      </c>
      <c r="C1620" s="10" t="s">
        <v>2000</v>
      </c>
      <c r="D1620" s="10" t="s">
        <v>1997</v>
      </c>
      <c r="E1620" s="10" t="s">
        <v>13</v>
      </c>
      <c r="F1620" s="10" t="s">
        <v>342</v>
      </c>
      <c r="G1620" s="11" t="s">
        <v>2001</v>
      </c>
      <c r="H1620" s="11">
        <v>39322</v>
      </c>
      <c r="I1620" s="50" t="s">
        <v>2929</v>
      </c>
      <c r="J1620" s="12" t="s">
        <v>588</v>
      </c>
      <c r="K1620" s="10" t="s">
        <v>342</v>
      </c>
      <c r="L1620" s="15" t="s">
        <v>1905</v>
      </c>
      <c r="M1620" s="36" t="s">
        <v>2408</v>
      </c>
      <c r="N1620" s="36" t="s">
        <v>2428</v>
      </c>
      <c r="O1620" s="59">
        <v>9.9232876712328775</v>
      </c>
      <c r="P1620" s="57" t="s">
        <v>2949</v>
      </c>
      <c r="Q1620" t="s">
        <v>2960</v>
      </c>
      <c r="R1620">
        <v>1</v>
      </c>
    </row>
    <row r="1621" spans="1:18" ht="19.149999999999999" customHeight="1" x14ac:dyDescent="0.25">
      <c r="A1621" s="10">
        <v>1620</v>
      </c>
      <c r="B1621" s="38" t="s">
        <v>2816</v>
      </c>
      <c r="C1621" s="10" t="s">
        <v>2003</v>
      </c>
      <c r="D1621" s="10" t="s">
        <v>2004</v>
      </c>
      <c r="E1621" s="10" t="s">
        <v>13</v>
      </c>
      <c r="F1621" s="10" t="s">
        <v>1274</v>
      </c>
      <c r="G1621" s="11" t="s">
        <v>1471</v>
      </c>
      <c r="H1621" s="11">
        <v>42608</v>
      </c>
      <c r="I1621" s="47" t="s">
        <v>2928</v>
      </c>
      <c r="J1621" s="12" t="s">
        <v>1472</v>
      </c>
      <c r="K1621" s="10" t="s">
        <v>1274</v>
      </c>
      <c r="L1621" s="15" t="s">
        <v>2002</v>
      </c>
      <c r="M1621" s="36" t="s">
        <v>2408</v>
      </c>
      <c r="N1621" s="36" t="s">
        <v>2428</v>
      </c>
      <c r="O1621" s="59">
        <v>0.92054794520547945</v>
      </c>
      <c r="P1621" s="57" t="s">
        <v>2946</v>
      </c>
      <c r="Q1621" t="s">
        <v>2968</v>
      </c>
    </row>
    <row r="1622" spans="1:18" ht="19.149999999999999" customHeight="1" x14ac:dyDescent="0.25">
      <c r="A1622" s="10">
        <v>1621</v>
      </c>
      <c r="B1622" s="10" t="s">
        <v>2002</v>
      </c>
      <c r="C1622" s="10" t="s">
        <v>2003</v>
      </c>
      <c r="D1622" s="10" t="s">
        <v>2004</v>
      </c>
      <c r="E1622" s="10" t="s">
        <v>13</v>
      </c>
      <c r="F1622" s="10" t="s">
        <v>1274</v>
      </c>
      <c r="G1622" s="11" t="s">
        <v>1471</v>
      </c>
      <c r="H1622" s="11">
        <v>42608</v>
      </c>
      <c r="I1622" s="47" t="s">
        <v>2928</v>
      </c>
      <c r="J1622" s="12" t="s">
        <v>1472</v>
      </c>
      <c r="K1622" s="10" t="s">
        <v>1274</v>
      </c>
      <c r="L1622" s="15" t="s">
        <v>2002</v>
      </c>
      <c r="M1622" s="36" t="s">
        <v>2408</v>
      </c>
      <c r="N1622" s="36" t="s">
        <v>2428</v>
      </c>
      <c r="O1622" s="59">
        <v>0.92054794520547945</v>
      </c>
      <c r="P1622" s="57" t="s">
        <v>2946</v>
      </c>
      <c r="Q1622" t="s">
        <v>2968</v>
      </c>
    </row>
    <row r="1623" spans="1:18" ht="19.149999999999999" customHeight="1" x14ac:dyDescent="0.25">
      <c r="A1623" s="10">
        <v>1622</v>
      </c>
      <c r="B1623" s="10" t="s">
        <v>2002</v>
      </c>
      <c r="C1623" s="10" t="s">
        <v>2003</v>
      </c>
      <c r="D1623" s="10" t="s">
        <v>2004</v>
      </c>
      <c r="E1623" s="10" t="s">
        <v>13</v>
      </c>
      <c r="F1623" s="10" t="s">
        <v>1274</v>
      </c>
      <c r="G1623" s="11" t="s">
        <v>1471</v>
      </c>
      <c r="H1623" s="11">
        <v>42608</v>
      </c>
      <c r="I1623" s="47" t="s">
        <v>2928</v>
      </c>
      <c r="J1623" s="12" t="s">
        <v>1472</v>
      </c>
      <c r="K1623" s="10" t="s">
        <v>1274</v>
      </c>
      <c r="L1623" s="15" t="s">
        <v>2002</v>
      </c>
      <c r="M1623" s="36" t="s">
        <v>2408</v>
      </c>
      <c r="N1623" s="36" t="s">
        <v>2428</v>
      </c>
      <c r="O1623" s="59">
        <v>0.92054794520547945</v>
      </c>
      <c r="P1623" s="57" t="s">
        <v>2946</v>
      </c>
      <c r="Q1623" t="s">
        <v>2968</v>
      </c>
    </row>
    <row r="1624" spans="1:18" ht="19.149999999999999" customHeight="1" x14ac:dyDescent="0.25">
      <c r="A1624" s="10">
        <v>1623</v>
      </c>
      <c r="B1624" s="10" t="s">
        <v>2002</v>
      </c>
      <c r="C1624" s="10" t="s">
        <v>2003</v>
      </c>
      <c r="D1624" s="10" t="s">
        <v>2004</v>
      </c>
      <c r="E1624" s="10" t="s">
        <v>13</v>
      </c>
      <c r="F1624" s="10" t="s">
        <v>1274</v>
      </c>
      <c r="G1624" s="11" t="s">
        <v>1471</v>
      </c>
      <c r="H1624" s="11">
        <v>42608</v>
      </c>
      <c r="I1624" s="47" t="s">
        <v>2928</v>
      </c>
      <c r="J1624" s="12" t="s">
        <v>1472</v>
      </c>
      <c r="K1624" s="10" t="s">
        <v>1274</v>
      </c>
      <c r="L1624" s="15" t="s">
        <v>2002</v>
      </c>
      <c r="M1624" s="36" t="s">
        <v>2408</v>
      </c>
      <c r="N1624" s="36" t="s">
        <v>2428</v>
      </c>
      <c r="O1624" s="59">
        <v>0.92054794520547945</v>
      </c>
      <c r="P1624" s="57" t="s">
        <v>2946</v>
      </c>
      <c r="Q1624" t="s">
        <v>2968</v>
      </c>
    </row>
    <row r="1625" spans="1:18" ht="19.149999999999999" customHeight="1" x14ac:dyDescent="0.25">
      <c r="A1625" s="10">
        <v>1624</v>
      </c>
      <c r="B1625" s="10" t="s">
        <v>2002</v>
      </c>
      <c r="C1625" s="10" t="s">
        <v>2003</v>
      </c>
      <c r="D1625" s="10" t="s">
        <v>2004</v>
      </c>
      <c r="E1625" s="10" t="s">
        <v>13</v>
      </c>
      <c r="F1625" s="10" t="s">
        <v>1274</v>
      </c>
      <c r="G1625" s="11" t="s">
        <v>1471</v>
      </c>
      <c r="H1625" s="11">
        <v>42608</v>
      </c>
      <c r="I1625" s="47" t="s">
        <v>2928</v>
      </c>
      <c r="J1625" s="12" t="s">
        <v>1472</v>
      </c>
      <c r="K1625" s="10" t="s">
        <v>1274</v>
      </c>
      <c r="L1625" s="15" t="s">
        <v>2002</v>
      </c>
      <c r="M1625" s="36" t="s">
        <v>2408</v>
      </c>
      <c r="N1625" s="36" t="s">
        <v>2428</v>
      </c>
      <c r="O1625" s="59">
        <v>0.92054794520547945</v>
      </c>
      <c r="P1625" s="57" t="s">
        <v>2946</v>
      </c>
      <c r="Q1625" t="s">
        <v>2968</v>
      </c>
    </row>
    <row r="1626" spans="1:18" ht="19.149999999999999" customHeight="1" x14ac:dyDescent="0.25">
      <c r="A1626" s="10">
        <v>1625</v>
      </c>
      <c r="B1626" s="10" t="s">
        <v>2002</v>
      </c>
      <c r="C1626" s="10" t="s">
        <v>2003</v>
      </c>
      <c r="D1626" s="10" t="s">
        <v>2004</v>
      </c>
      <c r="E1626" s="10" t="s">
        <v>13</v>
      </c>
      <c r="F1626" s="10" t="s">
        <v>1274</v>
      </c>
      <c r="G1626" s="11" t="s">
        <v>1471</v>
      </c>
      <c r="H1626" s="11">
        <v>42608</v>
      </c>
      <c r="I1626" s="47" t="s">
        <v>2928</v>
      </c>
      <c r="J1626" s="12" t="s">
        <v>1472</v>
      </c>
      <c r="K1626" s="10" t="s">
        <v>1274</v>
      </c>
      <c r="L1626" s="15" t="s">
        <v>2002</v>
      </c>
      <c r="M1626" s="36" t="s">
        <v>2408</v>
      </c>
      <c r="N1626" s="36" t="s">
        <v>2428</v>
      </c>
      <c r="O1626" s="59">
        <v>0.92054794520547945</v>
      </c>
      <c r="P1626" s="57" t="s">
        <v>2946</v>
      </c>
      <c r="Q1626" t="s">
        <v>2968</v>
      </c>
    </row>
    <row r="1627" spans="1:18" ht="19.149999999999999" customHeight="1" x14ac:dyDescent="0.25">
      <c r="A1627" s="10">
        <v>1626</v>
      </c>
      <c r="B1627" s="10" t="s">
        <v>2002</v>
      </c>
      <c r="C1627" s="10" t="s">
        <v>2003</v>
      </c>
      <c r="D1627" s="10" t="s">
        <v>2004</v>
      </c>
      <c r="E1627" s="10" t="s">
        <v>13</v>
      </c>
      <c r="F1627" s="10" t="s">
        <v>96</v>
      </c>
      <c r="G1627" s="11" t="s">
        <v>1471</v>
      </c>
      <c r="H1627" s="11">
        <v>42608</v>
      </c>
      <c r="I1627" s="47" t="s">
        <v>2928</v>
      </c>
      <c r="J1627" s="12" t="s">
        <v>1472</v>
      </c>
      <c r="K1627" s="10" t="s">
        <v>96</v>
      </c>
      <c r="L1627" s="15" t="s">
        <v>2002</v>
      </c>
      <c r="M1627" s="36" t="s">
        <v>2408</v>
      </c>
      <c r="N1627" s="36" t="s">
        <v>2428</v>
      </c>
      <c r="O1627" s="59">
        <v>0.92054794520547945</v>
      </c>
      <c r="P1627" s="57" t="s">
        <v>2946</v>
      </c>
      <c r="Q1627" t="s">
        <v>2968</v>
      </c>
    </row>
    <row r="1628" spans="1:18" ht="19.149999999999999" customHeight="1" x14ac:dyDescent="0.25">
      <c r="A1628" s="10">
        <v>1627</v>
      </c>
      <c r="B1628" s="10" t="s">
        <v>2002</v>
      </c>
      <c r="C1628" s="10" t="s">
        <v>2003</v>
      </c>
      <c r="D1628" s="10" t="s">
        <v>2004</v>
      </c>
      <c r="E1628" s="10" t="s">
        <v>13</v>
      </c>
      <c r="F1628" s="10" t="s">
        <v>96</v>
      </c>
      <c r="G1628" s="11" t="s">
        <v>1471</v>
      </c>
      <c r="H1628" s="11">
        <v>42608</v>
      </c>
      <c r="I1628" s="47" t="s">
        <v>2928</v>
      </c>
      <c r="J1628" s="12" t="s">
        <v>1472</v>
      </c>
      <c r="K1628" s="10" t="s">
        <v>96</v>
      </c>
      <c r="L1628" s="15" t="s">
        <v>2002</v>
      </c>
      <c r="M1628" s="36" t="s">
        <v>2408</v>
      </c>
      <c r="N1628" s="36" t="s">
        <v>2428</v>
      </c>
      <c r="O1628" s="59">
        <v>0.92054794520547945</v>
      </c>
      <c r="P1628" s="57" t="s">
        <v>2946</v>
      </c>
      <c r="Q1628" t="s">
        <v>2968</v>
      </c>
    </row>
    <row r="1629" spans="1:18" ht="19.149999999999999" customHeight="1" x14ac:dyDescent="0.25">
      <c r="A1629" s="10">
        <v>1628</v>
      </c>
      <c r="B1629" s="10" t="s">
        <v>2002</v>
      </c>
      <c r="C1629" s="10" t="s">
        <v>2003</v>
      </c>
      <c r="D1629" s="10" t="s">
        <v>2004</v>
      </c>
      <c r="E1629" s="10" t="s">
        <v>13</v>
      </c>
      <c r="F1629" s="10" t="s">
        <v>437</v>
      </c>
      <c r="G1629" s="11" t="s">
        <v>195</v>
      </c>
      <c r="H1629" s="11">
        <v>42543</v>
      </c>
      <c r="I1629" s="50" t="s">
        <v>2929</v>
      </c>
      <c r="J1629" s="12" t="s">
        <v>588</v>
      </c>
      <c r="K1629" s="10" t="s">
        <v>437</v>
      </c>
      <c r="L1629" s="15" t="s">
        <v>2002</v>
      </c>
      <c r="M1629" s="36" t="s">
        <v>2408</v>
      </c>
      <c r="N1629" s="36" t="s">
        <v>2428</v>
      </c>
      <c r="O1629" s="59">
        <v>1.0986301369863014</v>
      </c>
      <c r="P1629" s="57" t="s">
        <v>2947</v>
      </c>
      <c r="Q1629" t="s">
        <v>2968</v>
      </c>
    </row>
    <row r="1630" spans="1:18" ht="19.149999999999999" customHeight="1" x14ac:dyDescent="0.25">
      <c r="A1630" s="10">
        <v>1629</v>
      </c>
      <c r="B1630" s="10" t="s">
        <v>2002</v>
      </c>
      <c r="C1630" s="10" t="s">
        <v>2003</v>
      </c>
      <c r="D1630" s="10" t="s">
        <v>2004</v>
      </c>
      <c r="E1630" s="10" t="s">
        <v>13</v>
      </c>
      <c r="F1630" s="10" t="s">
        <v>437</v>
      </c>
      <c r="G1630" s="11" t="s">
        <v>195</v>
      </c>
      <c r="H1630" s="11">
        <v>42543</v>
      </c>
      <c r="I1630" s="50" t="s">
        <v>2929</v>
      </c>
      <c r="J1630" s="12" t="s">
        <v>21</v>
      </c>
      <c r="K1630" s="10" t="s">
        <v>437</v>
      </c>
      <c r="L1630" s="15" t="s">
        <v>2002</v>
      </c>
      <c r="M1630" s="36" t="s">
        <v>2408</v>
      </c>
      <c r="N1630" s="36" t="s">
        <v>2428</v>
      </c>
      <c r="O1630" s="59">
        <v>1.0986301369863014</v>
      </c>
      <c r="P1630" s="57" t="s">
        <v>2947</v>
      </c>
      <c r="Q1630" t="s">
        <v>2968</v>
      </c>
    </row>
    <row r="1631" spans="1:18" ht="19.149999999999999" customHeight="1" x14ac:dyDescent="0.25">
      <c r="A1631" s="10">
        <v>1630</v>
      </c>
      <c r="B1631" s="10" t="s">
        <v>2002</v>
      </c>
      <c r="C1631" s="10" t="s">
        <v>2003</v>
      </c>
      <c r="D1631" s="10" t="s">
        <v>2004</v>
      </c>
      <c r="E1631" s="10" t="s">
        <v>13</v>
      </c>
      <c r="F1631" s="10" t="s">
        <v>437</v>
      </c>
      <c r="G1631" s="11" t="s">
        <v>195</v>
      </c>
      <c r="H1631" s="11">
        <v>42543</v>
      </c>
      <c r="I1631" s="50" t="s">
        <v>2929</v>
      </c>
      <c r="J1631" s="12" t="s">
        <v>21</v>
      </c>
      <c r="K1631" s="10" t="s">
        <v>437</v>
      </c>
      <c r="L1631" s="15" t="s">
        <v>2002</v>
      </c>
      <c r="M1631" s="36" t="s">
        <v>2408</v>
      </c>
      <c r="N1631" s="36" t="s">
        <v>2428</v>
      </c>
      <c r="O1631" s="59">
        <v>1.0986301369863014</v>
      </c>
      <c r="P1631" s="57" t="s">
        <v>2947</v>
      </c>
      <c r="Q1631" t="s">
        <v>2968</v>
      </c>
    </row>
    <row r="1632" spans="1:18" ht="19.149999999999999" customHeight="1" x14ac:dyDescent="0.25">
      <c r="A1632" s="10">
        <v>1631</v>
      </c>
      <c r="B1632" s="10" t="s">
        <v>2002</v>
      </c>
      <c r="C1632" s="10" t="s">
        <v>2003</v>
      </c>
      <c r="D1632" s="10" t="s">
        <v>2004</v>
      </c>
      <c r="E1632" s="10" t="s">
        <v>13</v>
      </c>
      <c r="F1632" s="10" t="s">
        <v>437</v>
      </c>
      <c r="G1632" s="11" t="s">
        <v>195</v>
      </c>
      <c r="H1632" s="11">
        <v>42543</v>
      </c>
      <c r="I1632" s="50" t="s">
        <v>2929</v>
      </c>
      <c r="J1632" s="12" t="s">
        <v>21</v>
      </c>
      <c r="K1632" s="10" t="s">
        <v>437</v>
      </c>
      <c r="L1632" s="15" t="s">
        <v>2002</v>
      </c>
      <c r="M1632" s="36" t="s">
        <v>2408</v>
      </c>
      <c r="N1632" s="36" t="s">
        <v>2428</v>
      </c>
      <c r="O1632" s="59">
        <v>1.0986301369863014</v>
      </c>
      <c r="P1632" s="57" t="s">
        <v>2947</v>
      </c>
      <c r="Q1632" t="s">
        <v>2968</v>
      </c>
    </row>
    <row r="1633" spans="1:17" ht="19.149999999999999" customHeight="1" x14ac:dyDescent="0.25">
      <c r="A1633" s="10">
        <v>1632</v>
      </c>
      <c r="B1633" s="10" t="s">
        <v>2002</v>
      </c>
      <c r="C1633" s="10" t="s">
        <v>2003</v>
      </c>
      <c r="D1633" s="10" t="s">
        <v>2004</v>
      </c>
      <c r="E1633" s="10" t="s">
        <v>13</v>
      </c>
      <c r="F1633" s="10" t="s">
        <v>82</v>
      </c>
      <c r="G1633" s="11" t="s">
        <v>195</v>
      </c>
      <c r="H1633" s="11">
        <v>42543</v>
      </c>
      <c r="I1633" s="50" t="s">
        <v>2929</v>
      </c>
      <c r="J1633" s="12" t="s">
        <v>588</v>
      </c>
      <c r="K1633" s="10" t="s">
        <v>82</v>
      </c>
      <c r="L1633" s="15" t="s">
        <v>2002</v>
      </c>
      <c r="M1633" s="36" t="s">
        <v>2408</v>
      </c>
      <c r="N1633" s="36" t="s">
        <v>2428</v>
      </c>
      <c r="O1633" s="59">
        <v>1.0986301369863014</v>
      </c>
      <c r="P1633" s="57" t="s">
        <v>2947</v>
      </c>
      <c r="Q1633" t="s">
        <v>2968</v>
      </c>
    </row>
    <row r="1634" spans="1:17" ht="19.149999999999999" customHeight="1" x14ac:dyDescent="0.25">
      <c r="A1634" s="10">
        <v>1633</v>
      </c>
      <c r="B1634" s="10" t="s">
        <v>2002</v>
      </c>
      <c r="C1634" s="10" t="s">
        <v>2003</v>
      </c>
      <c r="D1634" s="10" t="s">
        <v>2004</v>
      </c>
      <c r="E1634" s="10" t="s">
        <v>13</v>
      </c>
      <c r="F1634" s="10" t="s">
        <v>82</v>
      </c>
      <c r="G1634" s="11" t="s">
        <v>195</v>
      </c>
      <c r="H1634" s="11">
        <v>42543</v>
      </c>
      <c r="I1634" s="50" t="s">
        <v>2929</v>
      </c>
      <c r="J1634" s="12" t="s">
        <v>588</v>
      </c>
      <c r="K1634" s="10" t="s">
        <v>82</v>
      </c>
      <c r="L1634" s="15" t="s">
        <v>2002</v>
      </c>
      <c r="M1634" s="36" t="s">
        <v>2408</v>
      </c>
      <c r="N1634" s="36" t="s">
        <v>2428</v>
      </c>
      <c r="O1634" s="59">
        <v>1.0986301369863014</v>
      </c>
      <c r="P1634" s="57" t="s">
        <v>2947</v>
      </c>
      <c r="Q1634" t="s">
        <v>2968</v>
      </c>
    </row>
    <row r="1635" spans="1:17" ht="19.149999999999999" customHeight="1" x14ac:dyDescent="0.25">
      <c r="A1635" s="10">
        <v>1634</v>
      </c>
      <c r="B1635" s="10" t="s">
        <v>2002</v>
      </c>
      <c r="C1635" s="10" t="s">
        <v>2003</v>
      </c>
      <c r="D1635" s="10" t="s">
        <v>2004</v>
      </c>
      <c r="E1635" s="10" t="s">
        <v>13</v>
      </c>
      <c r="F1635" s="10" t="s">
        <v>82</v>
      </c>
      <c r="G1635" s="11" t="s">
        <v>195</v>
      </c>
      <c r="H1635" s="11">
        <v>42543</v>
      </c>
      <c r="I1635" s="50" t="s">
        <v>2929</v>
      </c>
      <c r="J1635" s="12" t="s">
        <v>588</v>
      </c>
      <c r="K1635" s="10" t="s">
        <v>82</v>
      </c>
      <c r="L1635" s="15" t="s">
        <v>2002</v>
      </c>
      <c r="M1635" s="36" t="s">
        <v>2408</v>
      </c>
      <c r="N1635" s="36" t="s">
        <v>2428</v>
      </c>
      <c r="O1635" s="59">
        <v>1.0986301369863014</v>
      </c>
      <c r="P1635" s="57" t="s">
        <v>2947</v>
      </c>
      <c r="Q1635" t="s">
        <v>2968</v>
      </c>
    </row>
    <row r="1636" spans="1:17" ht="19.149999999999999" customHeight="1" x14ac:dyDescent="0.25">
      <c r="A1636" s="10">
        <v>1635</v>
      </c>
      <c r="B1636" s="10" t="s">
        <v>2002</v>
      </c>
      <c r="C1636" s="10" t="s">
        <v>2005</v>
      </c>
      <c r="D1636" s="10" t="s">
        <v>2004</v>
      </c>
      <c r="E1636" s="10" t="s">
        <v>13</v>
      </c>
      <c r="F1636" s="10" t="s">
        <v>82</v>
      </c>
      <c r="G1636" s="11" t="s">
        <v>195</v>
      </c>
      <c r="H1636" s="11">
        <v>42543</v>
      </c>
      <c r="I1636" s="50" t="s">
        <v>2929</v>
      </c>
      <c r="J1636" s="12" t="s">
        <v>588</v>
      </c>
      <c r="K1636" s="10" t="s">
        <v>82</v>
      </c>
      <c r="L1636" s="15" t="s">
        <v>2002</v>
      </c>
      <c r="M1636" s="36" t="s">
        <v>2408</v>
      </c>
      <c r="N1636" s="36" t="s">
        <v>2428</v>
      </c>
      <c r="O1636" s="59">
        <v>1.0986301369863014</v>
      </c>
      <c r="P1636" s="57" t="s">
        <v>2947</v>
      </c>
      <c r="Q1636" t="s">
        <v>2968</v>
      </c>
    </row>
    <row r="1637" spans="1:17" ht="19.149999999999999" customHeight="1" x14ac:dyDescent="0.25">
      <c r="A1637" s="10">
        <v>1636</v>
      </c>
      <c r="B1637" s="10" t="s">
        <v>2002</v>
      </c>
      <c r="C1637" s="10" t="s">
        <v>2003</v>
      </c>
      <c r="D1637" s="10" t="s">
        <v>2004</v>
      </c>
      <c r="E1637" s="10" t="s">
        <v>13</v>
      </c>
      <c r="F1637" s="10" t="s">
        <v>82</v>
      </c>
      <c r="G1637" s="11" t="s">
        <v>195</v>
      </c>
      <c r="H1637" s="11">
        <v>42543</v>
      </c>
      <c r="I1637" s="50" t="s">
        <v>2929</v>
      </c>
      <c r="J1637" s="12" t="s">
        <v>21</v>
      </c>
      <c r="K1637" s="10" t="s">
        <v>82</v>
      </c>
      <c r="L1637" s="15" t="s">
        <v>2002</v>
      </c>
      <c r="M1637" s="36" t="s">
        <v>2408</v>
      </c>
      <c r="N1637" s="36" t="s">
        <v>2428</v>
      </c>
      <c r="O1637" s="59">
        <v>1.0986301369863014</v>
      </c>
      <c r="P1637" s="57" t="s">
        <v>2947</v>
      </c>
      <c r="Q1637" t="s">
        <v>2968</v>
      </c>
    </row>
    <row r="1638" spans="1:17" ht="19.149999999999999" customHeight="1" x14ac:dyDescent="0.25">
      <c r="A1638" s="10">
        <v>1637</v>
      </c>
      <c r="B1638" s="10" t="s">
        <v>2002</v>
      </c>
      <c r="C1638" s="10" t="s">
        <v>2003</v>
      </c>
      <c r="D1638" s="10" t="s">
        <v>2004</v>
      </c>
      <c r="E1638" s="10" t="s">
        <v>13</v>
      </c>
      <c r="F1638" s="10" t="s">
        <v>82</v>
      </c>
      <c r="G1638" s="11" t="s">
        <v>195</v>
      </c>
      <c r="H1638" s="11">
        <v>42543</v>
      </c>
      <c r="I1638" s="50" t="s">
        <v>2929</v>
      </c>
      <c r="J1638" s="12" t="s">
        <v>21</v>
      </c>
      <c r="K1638" s="10" t="s">
        <v>82</v>
      </c>
      <c r="L1638" s="15" t="s">
        <v>2002</v>
      </c>
      <c r="M1638" s="36" t="s">
        <v>2408</v>
      </c>
      <c r="N1638" s="36" t="s">
        <v>2428</v>
      </c>
      <c r="O1638" s="59">
        <v>1.0986301369863014</v>
      </c>
      <c r="P1638" s="57" t="s">
        <v>2947</v>
      </c>
      <c r="Q1638" t="s">
        <v>2968</v>
      </c>
    </row>
    <row r="1639" spans="1:17" ht="19.149999999999999" customHeight="1" x14ac:dyDescent="0.25">
      <c r="A1639" s="10">
        <v>1638</v>
      </c>
      <c r="B1639" s="10" t="s">
        <v>2002</v>
      </c>
      <c r="C1639" s="10" t="s">
        <v>2003</v>
      </c>
      <c r="D1639" s="10" t="s">
        <v>2004</v>
      </c>
      <c r="E1639" s="10" t="s">
        <v>13</v>
      </c>
      <c r="F1639" s="10" t="s">
        <v>82</v>
      </c>
      <c r="G1639" s="11" t="s">
        <v>195</v>
      </c>
      <c r="H1639" s="11">
        <v>42543</v>
      </c>
      <c r="I1639" s="50" t="s">
        <v>2929</v>
      </c>
      <c r="J1639" s="12" t="s">
        <v>21</v>
      </c>
      <c r="K1639" s="10" t="s">
        <v>82</v>
      </c>
      <c r="L1639" s="15" t="s">
        <v>2002</v>
      </c>
      <c r="M1639" s="36" t="s">
        <v>2408</v>
      </c>
      <c r="N1639" s="36" t="s">
        <v>2428</v>
      </c>
      <c r="O1639" s="59">
        <v>1.0986301369863014</v>
      </c>
      <c r="P1639" s="57" t="s">
        <v>2947</v>
      </c>
      <c r="Q1639" t="s">
        <v>2968</v>
      </c>
    </row>
    <row r="1640" spans="1:17" ht="19.149999999999999" customHeight="1" x14ac:dyDescent="0.25">
      <c r="A1640" s="10">
        <v>1639</v>
      </c>
      <c r="B1640" s="10" t="s">
        <v>2002</v>
      </c>
      <c r="C1640" s="10" t="s">
        <v>2003</v>
      </c>
      <c r="D1640" s="10" t="s">
        <v>2004</v>
      </c>
      <c r="E1640" s="10" t="s">
        <v>13</v>
      </c>
      <c r="F1640" s="10" t="s">
        <v>82</v>
      </c>
      <c r="G1640" s="11" t="s">
        <v>195</v>
      </c>
      <c r="H1640" s="11">
        <v>42543</v>
      </c>
      <c r="I1640" s="50" t="s">
        <v>2929</v>
      </c>
      <c r="J1640" s="12" t="s">
        <v>21</v>
      </c>
      <c r="K1640" s="10" t="s">
        <v>82</v>
      </c>
      <c r="L1640" s="15" t="s">
        <v>2002</v>
      </c>
      <c r="M1640" s="36" t="s">
        <v>2408</v>
      </c>
      <c r="N1640" s="36" t="s">
        <v>2428</v>
      </c>
      <c r="O1640" s="59">
        <v>1.0986301369863014</v>
      </c>
      <c r="P1640" s="57" t="s">
        <v>2947</v>
      </c>
      <c r="Q1640" t="s">
        <v>2968</v>
      </c>
    </row>
    <row r="1641" spans="1:17" ht="19.149999999999999" customHeight="1" x14ac:dyDescent="0.25">
      <c r="A1641" s="10">
        <v>1640</v>
      </c>
      <c r="B1641" s="10" t="s">
        <v>2002</v>
      </c>
      <c r="C1641" s="10" t="s">
        <v>2003</v>
      </c>
      <c r="D1641" s="10" t="s">
        <v>2004</v>
      </c>
      <c r="E1641" s="10" t="s">
        <v>13</v>
      </c>
      <c r="F1641" s="10" t="s">
        <v>82</v>
      </c>
      <c r="G1641" s="11" t="s">
        <v>195</v>
      </c>
      <c r="H1641" s="11">
        <v>42543</v>
      </c>
      <c r="I1641" s="50" t="s">
        <v>2929</v>
      </c>
      <c r="J1641" s="12" t="s">
        <v>588</v>
      </c>
      <c r="K1641" s="10" t="s">
        <v>82</v>
      </c>
      <c r="L1641" s="15" t="s">
        <v>2002</v>
      </c>
      <c r="M1641" s="36" t="s">
        <v>2408</v>
      </c>
      <c r="N1641" s="36" t="s">
        <v>2428</v>
      </c>
      <c r="O1641" s="59">
        <v>1.0986301369863014</v>
      </c>
      <c r="P1641" s="57" t="s">
        <v>2947</v>
      </c>
      <c r="Q1641" t="s">
        <v>2968</v>
      </c>
    </row>
    <row r="1642" spans="1:17" ht="19.149999999999999" customHeight="1" x14ac:dyDescent="0.25">
      <c r="A1642" s="10">
        <v>1641</v>
      </c>
      <c r="B1642" s="10" t="s">
        <v>2002</v>
      </c>
      <c r="C1642" s="10" t="s">
        <v>2003</v>
      </c>
      <c r="D1642" s="10" t="s">
        <v>2004</v>
      </c>
      <c r="E1642" s="10" t="s">
        <v>13</v>
      </c>
      <c r="F1642" s="10" t="s">
        <v>82</v>
      </c>
      <c r="G1642" s="11" t="s">
        <v>195</v>
      </c>
      <c r="H1642" s="11">
        <v>42543</v>
      </c>
      <c r="I1642" s="50" t="s">
        <v>2929</v>
      </c>
      <c r="J1642" s="12" t="s">
        <v>588</v>
      </c>
      <c r="K1642" s="10" t="s">
        <v>82</v>
      </c>
      <c r="L1642" s="15" t="s">
        <v>2002</v>
      </c>
      <c r="M1642" s="36" t="s">
        <v>2408</v>
      </c>
      <c r="N1642" s="36" t="s">
        <v>2428</v>
      </c>
      <c r="O1642" s="59">
        <v>1.0986301369863014</v>
      </c>
      <c r="P1642" s="57" t="s">
        <v>2947</v>
      </c>
      <c r="Q1642" t="s">
        <v>2968</v>
      </c>
    </row>
    <row r="1643" spans="1:17" ht="19.149999999999999" customHeight="1" x14ac:dyDescent="0.25">
      <c r="A1643" s="10">
        <v>1642</v>
      </c>
      <c r="B1643" s="10" t="s">
        <v>2002</v>
      </c>
      <c r="C1643" s="10" t="s">
        <v>2003</v>
      </c>
      <c r="D1643" s="10" t="s">
        <v>2004</v>
      </c>
      <c r="E1643" s="10" t="s">
        <v>13</v>
      </c>
      <c r="F1643" s="10" t="s">
        <v>82</v>
      </c>
      <c r="G1643" s="11" t="s">
        <v>195</v>
      </c>
      <c r="H1643" s="11">
        <v>42543</v>
      </c>
      <c r="I1643" s="50" t="s">
        <v>2929</v>
      </c>
      <c r="J1643" s="12" t="s">
        <v>588</v>
      </c>
      <c r="K1643" s="10" t="s">
        <v>82</v>
      </c>
      <c r="L1643" s="15" t="s">
        <v>2002</v>
      </c>
      <c r="M1643" s="36" t="s">
        <v>2408</v>
      </c>
      <c r="N1643" s="36" t="s">
        <v>2428</v>
      </c>
      <c r="O1643" s="59">
        <v>1.0986301369863014</v>
      </c>
      <c r="P1643" s="57" t="s">
        <v>2947</v>
      </c>
      <c r="Q1643" t="s">
        <v>2968</v>
      </c>
    </row>
    <row r="1644" spans="1:17" ht="19.149999999999999" customHeight="1" x14ac:dyDescent="0.25">
      <c r="A1644" s="10">
        <v>1643</v>
      </c>
      <c r="B1644" s="10" t="s">
        <v>2002</v>
      </c>
      <c r="C1644" s="10" t="s">
        <v>2003</v>
      </c>
      <c r="D1644" s="10" t="s">
        <v>2004</v>
      </c>
      <c r="E1644" s="10" t="s">
        <v>13</v>
      </c>
      <c r="F1644" s="10" t="s">
        <v>1304</v>
      </c>
      <c r="G1644" s="11" t="s">
        <v>195</v>
      </c>
      <c r="H1644" s="11">
        <v>42543</v>
      </c>
      <c r="I1644" s="50" t="s">
        <v>2929</v>
      </c>
      <c r="J1644" s="12" t="s">
        <v>588</v>
      </c>
      <c r="K1644" s="10" t="s">
        <v>1304</v>
      </c>
      <c r="L1644" s="15" t="s">
        <v>2002</v>
      </c>
      <c r="M1644" s="36" t="s">
        <v>2408</v>
      </c>
      <c r="N1644" s="36" t="s">
        <v>2428</v>
      </c>
      <c r="O1644" s="59">
        <v>1.0986301369863014</v>
      </c>
      <c r="P1644" s="57" t="s">
        <v>2947</v>
      </c>
      <c r="Q1644" t="s">
        <v>2968</v>
      </c>
    </row>
    <row r="1645" spans="1:17" ht="19.149999999999999" customHeight="1" x14ac:dyDescent="0.25">
      <c r="A1645" s="10">
        <v>1644</v>
      </c>
      <c r="B1645" s="10" t="s">
        <v>2002</v>
      </c>
      <c r="C1645" s="10" t="s">
        <v>2003</v>
      </c>
      <c r="D1645" s="10" t="s">
        <v>2004</v>
      </c>
      <c r="E1645" s="10" t="s">
        <v>13</v>
      </c>
      <c r="F1645" s="10" t="s">
        <v>1304</v>
      </c>
      <c r="G1645" s="11" t="s">
        <v>195</v>
      </c>
      <c r="H1645" s="11">
        <v>42543</v>
      </c>
      <c r="I1645" s="50" t="s">
        <v>2929</v>
      </c>
      <c r="J1645" s="12" t="s">
        <v>588</v>
      </c>
      <c r="K1645" s="10" t="s">
        <v>1304</v>
      </c>
      <c r="L1645" s="15" t="s">
        <v>2002</v>
      </c>
      <c r="M1645" s="36" t="s">
        <v>2408</v>
      </c>
      <c r="N1645" s="36" t="s">
        <v>2428</v>
      </c>
      <c r="O1645" s="59">
        <v>1.0986301369863014</v>
      </c>
      <c r="P1645" s="57" t="s">
        <v>2947</v>
      </c>
      <c r="Q1645" t="s">
        <v>2968</v>
      </c>
    </row>
    <row r="1646" spans="1:17" ht="19.149999999999999" customHeight="1" x14ac:dyDescent="0.25">
      <c r="A1646" s="10">
        <v>1645</v>
      </c>
      <c r="B1646" s="10" t="s">
        <v>2002</v>
      </c>
      <c r="C1646" s="10" t="s">
        <v>2003</v>
      </c>
      <c r="D1646" s="10" t="s">
        <v>2004</v>
      </c>
      <c r="E1646" s="10" t="s">
        <v>13</v>
      </c>
      <c r="F1646" s="10" t="s">
        <v>249</v>
      </c>
      <c r="G1646" s="11" t="s">
        <v>195</v>
      </c>
      <c r="H1646" s="11">
        <v>42543</v>
      </c>
      <c r="I1646" s="50" t="s">
        <v>2929</v>
      </c>
      <c r="J1646" s="12" t="s">
        <v>588</v>
      </c>
      <c r="K1646" s="10" t="s">
        <v>249</v>
      </c>
      <c r="L1646" s="15" t="s">
        <v>2002</v>
      </c>
      <c r="M1646" s="36" t="s">
        <v>2408</v>
      </c>
      <c r="N1646" s="36" t="s">
        <v>2428</v>
      </c>
      <c r="O1646" s="59">
        <v>1.0986301369863014</v>
      </c>
      <c r="P1646" s="57" t="s">
        <v>2947</v>
      </c>
      <c r="Q1646" t="s">
        <v>2968</v>
      </c>
    </row>
    <row r="1647" spans="1:17" ht="19.149999999999999" customHeight="1" x14ac:dyDescent="0.25">
      <c r="A1647" s="10">
        <v>1646</v>
      </c>
      <c r="B1647" s="10" t="s">
        <v>2002</v>
      </c>
      <c r="C1647" s="10" t="s">
        <v>2003</v>
      </c>
      <c r="D1647" s="10" t="s">
        <v>2004</v>
      </c>
      <c r="E1647" s="10" t="s">
        <v>13</v>
      </c>
      <c r="F1647" s="10" t="s">
        <v>249</v>
      </c>
      <c r="G1647" s="11" t="s">
        <v>195</v>
      </c>
      <c r="H1647" s="11">
        <v>42543</v>
      </c>
      <c r="I1647" s="50" t="s">
        <v>2929</v>
      </c>
      <c r="J1647" s="12" t="s">
        <v>21</v>
      </c>
      <c r="K1647" s="10" t="s">
        <v>249</v>
      </c>
      <c r="L1647" s="15" t="s">
        <v>2002</v>
      </c>
      <c r="M1647" s="36" t="s">
        <v>2408</v>
      </c>
      <c r="N1647" s="36" t="s">
        <v>2428</v>
      </c>
      <c r="O1647" s="59">
        <v>1.0986301369863014</v>
      </c>
      <c r="P1647" s="57" t="s">
        <v>2947</v>
      </c>
      <c r="Q1647" t="s">
        <v>2968</v>
      </c>
    </row>
    <row r="1648" spans="1:17" ht="19.149999999999999" customHeight="1" x14ac:dyDescent="0.25">
      <c r="A1648" s="10">
        <v>1647</v>
      </c>
      <c r="B1648" s="10" t="s">
        <v>2002</v>
      </c>
      <c r="C1648" s="10" t="s">
        <v>2003</v>
      </c>
      <c r="D1648" s="10" t="s">
        <v>2004</v>
      </c>
      <c r="E1648" s="10" t="s">
        <v>13</v>
      </c>
      <c r="F1648" s="10" t="s">
        <v>1024</v>
      </c>
      <c r="G1648" s="11" t="s">
        <v>2006</v>
      </c>
      <c r="H1648" s="11">
        <v>42475</v>
      </c>
      <c r="I1648" s="50" t="s">
        <v>2929</v>
      </c>
      <c r="J1648" s="12" t="s">
        <v>588</v>
      </c>
      <c r="K1648" s="10" t="s">
        <v>1024</v>
      </c>
      <c r="L1648" s="15" t="s">
        <v>2002</v>
      </c>
      <c r="M1648" s="36" t="s">
        <v>2408</v>
      </c>
      <c r="N1648" s="36" t="s">
        <v>2428</v>
      </c>
      <c r="O1648" s="59">
        <v>1.284931506849315</v>
      </c>
      <c r="P1648" s="57" t="s">
        <v>2947</v>
      </c>
      <c r="Q1648" t="s">
        <v>2968</v>
      </c>
    </row>
    <row r="1649" spans="1:18" ht="19.149999999999999" customHeight="1" x14ac:dyDescent="0.25">
      <c r="A1649" s="10">
        <v>1648</v>
      </c>
      <c r="B1649" s="10" t="s">
        <v>2002</v>
      </c>
      <c r="C1649" s="10" t="s">
        <v>2003</v>
      </c>
      <c r="D1649" s="10" t="s">
        <v>2004</v>
      </c>
      <c r="E1649" s="10" t="s">
        <v>13</v>
      </c>
      <c r="F1649" s="10" t="s">
        <v>1024</v>
      </c>
      <c r="G1649" s="11" t="s">
        <v>2006</v>
      </c>
      <c r="H1649" s="11">
        <v>42475</v>
      </c>
      <c r="I1649" s="50" t="s">
        <v>2929</v>
      </c>
      <c r="J1649" s="12" t="s">
        <v>588</v>
      </c>
      <c r="K1649" s="10" t="s">
        <v>1024</v>
      </c>
      <c r="L1649" s="15" t="s">
        <v>2002</v>
      </c>
      <c r="M1649" s="36" t="s">
        <v>2408</v>
      </c>
      <c r="N1649" s="36" t="s">
        <v>2428</v>
      </c>
      <c r="O1649" s="59">
        <v>1.284931506849315</v>
      </c>
      <c r="P1649" s="57" t="s">
        <v>2947</v>
      </c>
      <c r="Q1649" t="s">
        <v>2968</v>
      </c>
    </row>
    <row r="1650" spans="1:18" ht="19.149999999999999" customHeight="1" x14ac:dyDescent="0.25">
      <c r="A1650" s="10">
        <v>1649</v>
      </c>
      <c r="B1650" s="10" t="s">
        <v>2002</v>
      </c>
      <c r="C1650" s="10" t="s">
        <v>2003</v>
      </c>
      <c r="D1650" s="10" t="s">
        <v>2004</v>
      </c>
      <c r="E1650" s="10" t="s">
        <v>13</v>
      </c>
      <c r="F1650" s="10" t="s">
        <v>1024</v>
      </c>
      <c r="G1650" s="11" t="s">
        <v>2006</v>
      </c>
      <c r="H1650" s="11">
        <v>42475</v>
      </c>
      <c r="I1650" s="50" t="s">
        <v>2929</v>
      </c>
      <c r="J1650" s="12" t="s">
        <v>588</v>
      </c>
      <c r="K1650" s="10" t="s">
        <v>1024</v>
      </c>
      <c r="L1650" s="15" t="s">
        <v>2002</v>
      </c>
      <c r="M1650" s="36" t="s">
        <v>2408</v>
      </c>
      <c r="N1650" s="36" t="s">
        <v>2428</v>
      </c>
      <c r="O1650" s="59">
        <v>1.284931506849315</v>
      </c>
      <c r="P1650" s="57" t="s">
        <v>2947</v>
      </c>
      <c r="Q1650" t="s">
        <v>2968</v>
      </c>
    </row>
    <row r="1651" spans="1:18" ht="19.149999999999999" customHeight="1" x14ac:dyDescent="0.25">
      <c r="A1651" s="10">
        <v>1650</v>
      </c>
      <c r="B1651" s="10" t="s">
        <v>2002</v>
      </c>
      <c r="C1651" s="10" t="s">
        <v>2003</v>
      </c>
      <c r="D1651" s="10" t="s">
        <v>2004</v>
      </c>
      <c r="E1651" s="10" t="s">
        <v>13</v>
      </c>
      <c r="F1651" s="10" t="s">
        <v>1024</v>
      </c>
      <c r="G1651" s="11" t="s">
        <v>2006</v>
      </c>
      <c r="H1651" s="11">
        <v>42475</v>
      </c>
      <c r="I1651" s="50" t="s">
        <v>2929</v>
      </c>
      <c r="J1651" s="12" t="s">
        <v>588</v>
      </c>
      <c r="K1651" s="10" t="s">
        <v>1024</v>
      </c>
      <c r="L1651" s="15" t="s">
        <v>2002</v>
      </c>
      <c r="M1651" s="36" t="s">
        <v>2408</v>
      </c>
      <c r="N1651" s="36" t="s">
        <v>2428</v>
      </c>
      <c r="O1651" s="59">
        <v>1.284931506849315</v>
      </c>
      <c r="P1651" s="57" t="s">
        <v>2947</v>
      </c>
      <c r="Q1651" t="s">
        <v>2968</v>
      </c>
    </row>
    <row r="1652" spans="1:18" ht="19.149999999999999" customHeight="1" x14ac:dyDescent="0.25">
      <c r="A1652" s="10">
        <v>1651</v>
      </c>
      <c r="B1652" s="10" t="s">
        <v>2002</v>
      </c>
      <c r="C1652" s="10" t="s">
        <v>2003</v>
      </c>
      <c r="D1652" s="10" t="s">
        <v>2004</v>
      </c>
      <c r="E1652" s="10" t="s">
        <v>13</v>
      </c>
      <c r="F1652" s="10" t="s">
        <v>1024</v>
      </c>
      <c r="G1652" s="11" t="s">
        <v>2006</v>
      </c>
      <c r="H1652" s="11">
        <v>42475</v>
      </c>
      <c r="I1652" s="50" t="s">
        <v>2929</v>
      </c>
      <c r="J1652" s="12" t="s">
        <v>588</v>
      </c>
      <c r="K1652" s="10" t="s">
        <v>1024</v>
      </c>
      <c r="L1652" s="15" t="s">
        <v>2002</v>
      </c>
      <c r="M1652" s="36" t="s">
        <v>2408</v>
      </c>
      <c r="N1652" s="36" t="s">
        <v>2428</v>
      </c>
      <c r="O1652" s="59">
        <v>1.284931506849315</v>
      </c>
      <c r="P1652" s="57" t="s">
        <v>2947</v>
      </c>
      <c r="Q1652" t="s">
        <v>2968</v>
      </c>
    </row>
    <row r="1653" spans="1:18" ht="19.149999999999999" customHeight="1" x14ac:dyDescent="0.25">
      <c r="A1653" s="10">
        <v>1652</v>
      </c>
      <c r="B1653" s="10" t="s">
        <v>2002</v>
      </c>
      <c r="C1653" s="10" t="s">
        <v>2003</v>
      </c>
      <c r="D1653" s="10" t="s">
        <v>2004</v>
      </c>
      <c r="E1653" s="10" t="s">
        <v>13</v>
      </c>
      <c r="F1653" s="10" t="s">
        <v>1224</v>
      </c>
      <c r="G1653" s="11" t="s">
        <v>2007</v>
      </c>
      <c r="H1653" s="11">
        <v>42374</v>
      </c>
      <c r="I1653" s="50" t="s">
        <v>2929</v>
      </c>
      <c r="J1653" s="12" t="s">
        <v>588</v>
      </c>
      <c r="K1653" s="10" t="s">
        <v>1224</v>
      </c>
      <c r="L1653" s="15" t="s">
        <v>2002</v>
      </c>
      <c r="M1653" s="36" t="s">
        <v>2408</v>
      </c>
      <c r="N1653" s="36" t="s">
        <v>2428</v>
      </c>
      <c r="O1653" s="59">
        <v>1.5616438356164384</v>
      </c>
      <c r="P1653" s="57" t="s">
        <v>2947</v>
      </c>
      <c r="Q1653" t="s">
        <v>2968</v>
      </c>
    </row>
    <row r="1654" spans="1:18" ht="19.149999999999999" customHeight="1" x14ac:dyDescent="0.25">
      <c r="A1654" s="10">
        <v>1653</v>
      </c>
      <c r="B1654" s="10" t="s">
        <v>2002</v>
      </c>
      <c r="C1654" s="10" t="s">
        <v>2003</v>
      </c>
      <c r="D1654" s="10" t="s">
        <v>2004</v>
      </c>
      <c r="E1654" s="10" t="s">
        <v>13</v>
      </c>
      <c r="F1654" s="10" t="s">
        <v>1224</v>
      </c>
      <c r="G1654" s="11" t="s">
        <v>2007</v>
      </c>
      <c r="H1654" s="11">
        <v>42374</v>
      </c>
      <c r="I1654" s="50" t="s">
        <v>2929</v>
      </c>
      <c r="J1654" s="12" t="s">
        <v>21</v>
      </c>
      <c r="K1654" s="10" t="s">
        <v>1224</v>
      </c>
      <c r="L1654" s="15" t="s">
        <v>2002</v>
      </c>
      <c r="M1654" s="36" t="s">
        <v>2408</v>
      </c>
      <c r="N1654" s="36" t="s">
        <v>2428</v>
      </c>
      <c r="O1654" s="59">
        <v>1.5616438356164384</v>
      </c>
      <c r="P1654" s="57" t="s">
        <v>2947</v>
      </c>
      <c r="Q1654" t="s">
        <v>2968</v>
      </c>
    </row>
    <row r="1655" spans="1:18" ht="19.149999999999999" customHeight="1" x14ac:dyDescent="0.25">
      <c r="A1655" s="10">
        <v>1654</v>
      </c>
      <c r="B1655" s="10" t="s">
        <v>2002</v>
      </c>
      <c r="C1655" s="10" t="s">
        <v>2003</v>
      </c>
      <c r="D1655" s="10" t="s">
        <v>2004</v>
      </c>
      <c r="E1655" s="10" t="s">
        <v>13</v>
      </c>
      <c r="F1655" s="10" t="s">
        <v>1224</v>
      </c>
      <c r="G1655" s="11" t="s">
        <v>2007</v>
      </c>
      <c r="H1655" s="11">
        <v>42374</v>
      </c>
      <c r="I1655" s="50" t="s">
        <v>2929</v>
      </c>
      <c r="J1655" s="12" t="s">
        <v>21</v>
      </c>
      <c r="K1655" s="10" t="s">
        <v>1224</v>
      </c>
      <c r="L1655" s="15" t="s">
        <v>2002</v>
      </c>
      <c r="M1655" s="36" t="s">
        <v>2408</v>
      </c>
      <c r="N1655" s="36" t="s">
        <v>2428</v>
      </c>
      <c r="O1655" s="59">
        <v>1.5616438356164384</v>
      </c>
      <c r="P1655" s="57" t="s">
        <v>2947</v>
      </c>
      <c r="Q1655" t="s">
        <v>2968</v>
      </c>
    </row>
    <row r="1656" spans="1:18" ht="19.149999999999999" customHeight="1" x14ac:dyDescent="0.25">
      <c r="A1656" s="10">
        <v>1655</v>
      </c>
      <c r="B1656" s="10" t="s">
        <v>2002</v>
      </c>
      <c r="C1656" s="10" t="s">
        <v>2003</v>
      </c>
      <c r="D1656" s="10" t="s">
        <v>2004</v>
      </c>
      <c r="E1656" s="10" t="s">
        <v>13</v>
      </c>
      <c r="F1656" s="10" t="s">
        <v>1224</v>
      </c>
      <c r="G1656" s="11" t="s">
        <v>2007</v>
      </c>
      <c r="H1656" s="11">
        <v>42374</v>
      </c>
      <c r="I1656" s="50" t="s">
        <v>2929</v>
      </c>
      <c r="J1656" s="12" t="s">
        <v>588</v>
      </c>
      <c r="K1656" s="10" t="s">
        <v>1224</v>
      </c>
      <c r="L1656" s="15" t="s">
        <v>2002</v>
      </c>
      <c r="M1656" s="36" t="s">
        <v>2408</v>
      </c>
      <c r="N1656" s="36" t="s">
        <v>2428</v>
      </c>
      <c r="O1656" s="59">
        <v>1.5616438356164384</v>
      </c>
      <c r="P1656" s="57" t="s">
        <v>2947</v>
      </c>
      <c r="Q1656" t="s">
        <v>2968</v>
      </c>
    </row>
    <row r="1657" spans="1:18" ht="19.149999999999999" customHeight="1" x14ac:dyDescent="0.25">
      <c r="A1657" s="10">
        <v>1656</v>
      </c>
      <c r="B1657" s="10" t="s">
        <v>2002</v>
      </c>
      <c r="C1657" s="10" t="s">
        <v>2003</v>
      </c>
      <c r="D1657" s="10" t="s">
        <v>2004</v>
      </c>
      <c r="E1657" s="10" t="s">
        <v>13</v>
      </c>
      <c r="F1657" s="10" t="s">
        <v>1224</v>
      </c>
      <c r="G1657" s="11" t="s">
        <v>2007</v>
      </c>
      <c r="H1657" s="11">
        <v>42374</v>
      </c>
      <c r="I1657" s="50" t="s">
        <v>2929</v>
      </c>
      <c r="J1657" s="12" t="s">
        <v>588</v>
      </c>
      <c r="K1657" s="10" t="s">
        <v>1224</v>
      </c>
      <c r="L1657" s="15" t="s">
        <v>2002</v>
      </c>
      <c r="M1657" s="36" t="s">
        <v>2408</v>
      </c>
      <c r="N1657" s="36" t="s">
        <v>2428</v>
      </c>
      <c r="O1657" s="59">
        <v>1.5616438356164384</v>
      </c>
      <c r="P1657" s="57" t="s">
        <v>2947</v>
      </c>
      <c r="Q1657" t="s">
        <v>2968</v>
      </c>
    </row>
    <row r="1658" spans="1:18" ht="19.149999999999999" customHeight="1" x14ac:dyDescent="0.25">
      <c r="A1658" s="10">
        <v>1657</v>
      </c>
      <c r="B1658" s="10" t="s">
        <v>2002</v>
      </c>
      <c r="C1658" s="10" t="s">
        <v>2003</v>
      </c>
      <c r="D1658" s="10" t="s">
        <v>2004</v>
      </c>
      <c r="E1658" s="10" t="s">
        <v>13</v>
      </c>
      <c r="F1658" s="10" t="s">
        <v>1224</v>
      </c>
      <c r="G1658" s="11" t="s">
        <v>2007</v>
      </c>
      <c r="H1658" s="11">
        <v>42374</v>
      </c>
      <c r="I1658" s="50" t="s">
        <v>2929</v>
      </c>
      <c r="J1658" s="12" t="s">
        <v>588</v>
      </c>
      <c r="K1658" s="10" t="s">
        <v>1224</v>
      </c>
      <c r="L1658" s="15" t="s">
        <v>2002</v>
      </c>
      <c r="M1658" s="36" t="s">
        <v>2408</v>
      </c>
      <c r="N1658" s="36" t="s">
        <v>2428</v>
      </c>
      <c r="O1658" s="59">
        <v>1.5616438356164384</v>
      </c>
      <c r="P1658" s="57" t="s">
        <v>2947</v>
      </c>
      <c r="Q1658" t="s">
        <v>2968</v>
      </c>
    </row>
    <row r="1659" spans="1:18" ht="19.149999999999999" customHeight="1" x14ac:dyDescent="0.25">
      <c r="A1659" s="10">
        <v>1658</v>
      </c>
      <c r="B1659" s="10" t="s">
        <v>2008</v>
      </c>
      <c r="C1659" s="10" t="s">
        <v>2009</v>
      </c>
      <c r="D1659" s="10" t="s">
        <v>2010</v>
      </c>
      <c r="E1659" s="10" t="s">
        <v>13</v>
      </c>
      <c r="F1659" s="10" t="s">
        <v>78</v>
      </c>
      <c r="G1659" s="11" t="s">
        <v>84</v>
      </c>
      <c r="H1659" s="11">
        <v>41653</v>
      </c>
      <c r="I1659" s="50" t="s">
        <v>2929</v>
      </c>
      <c r="J1659" s="12" t="s">
        <v>588</v>
      </c>
      <c r="K1659" s="10" t="s">
        <v>78</v>
      </c>
      <c r="L1659" s="15" t="s">
        <v>2592</v>
      </c>
      <c r="M1659" s="13" t="s">
        <v>2419</v>
      </c>
      <c r="N1659" s="13" t="s">
        <v>2427</v>
      </c>
      <c r="O1659" s="59">
        <v>3.536986301369863</v>
      </c>
      <c r="P1659" s="57" t="s">
        <v>2948</v>
      </c>
      <c r="Q1659" t="s">
        <v>2960</v>
      </c>
      <c r="R1659">
        <v>2</v>
      </c>
    </row>
    <row r="1660" spans="1:18" ht="19.149999999999999" customHeight="1" x14ac:dyDescent="0.25">
      <c r="A1660" s="10">
        <v>1659</v>
      </c>
      <c r="B1660" s="10" t="s">
        <v>2478</v>
      </c>
      <c r="C1660" s="10" t="s">
        <v>2011</v>
      </c>
      <c r="D1660" s="10" t="s">
        <v>2012</v>
      </c>
      <c r="E1660" s="10" t="s">
        <v>13</v>
      </c>
      <c r="F1660" s="10" t="s">
        <v>530</v>
      </c>
      <c r="G1660" s="11" t="s">
        <v>534</v>
      </c>
      <c r="H1660" s="11">
        <v>41109</v>
      </c>
      <c r="I1660" s="50" t="s">
        <v>2929</v>
      </c>
      <c r="J1660" s="12" t="s">
        <v>21</v>
      </c>
      <c r="K1660" s="10" t="s">
        <v>2013</v>
      </c>
      <c r="L1660" s="15" t="s">
        <v>2477</v>
      </c>
      <c r="M1660" s="13" t="s">
        <v>2479</v>
      </c>
      <c r="N1660" s="13" t="s">
        <v>2427</v>
      </c>
      <c r="O1660" s="59">
        <v>5.0273972602739727</v>
      </c>
      <c r="P1660" s="57" t="s">
        <v>2948</v>
      </c>
      <c r="Q1660" t="s">
        <v>2960</v>
      </c>
      <c r="R1660">
        <v>2</v>
      </c>
    </row>
    <row r="1661" spans="1:18" ht="19.149999999999999" customHeight="1" x14ac:dyDescent="0.25">
      <c r="A1661" s="10">
        <v>1660</v>
      </c>
      <c r="B1661" s="38" t="s">
        <v>2844</v>
      </c>
      <c r="C1661" s="10" t="s">
        <v>1878</v>
      </c>
      <c r="D1661" s="10" t="s">
        <v>1874</v>
      </c>
      <c r="E1661" s="10" t="s">
        <v>13</v>
      </c>
      <c r="F1661" s="10" t="s">
        <v>1024</v>
      </c>
      <c r="G1661" s="11" t="s">
        <v>2014</v>
      </c>
      <c r="H1661" s="11">
        <v>39126</v>
      </c>
      <c r="I1661" s="50" t="s">
        <v>2929</v>
      </c>
      <c r="J1661" s="12" t="s">
        <v>588</v>
      </c>
      <c r="K1661" s="10" t="s">
        <v>1024</v>
      </c>
      <c r="L1661" s="37" t="s">
        <v>2677</v>
      </c>
      <c r="M1661" s="13" t="s">
        <v>2479</v>
      </c>
      <c r="N1661" s="36" t="s">
        <v>2428</v>
      </c>
      <c r="O1661" s="59">
        <v>10.46027397260274</v>
      </c>
      <c r="P1661" s="57" t="s">
        <v>2949</v>
      </c>
      <c r="Q1661" t="s">
        <v>2961</v>
      </c>
    </row>
    <row r="1662" spans="1:18" ht="19.149999999999999" customHeight="1" x14ac:dyDescent="0.25">
      <c r="A1662" s="10">
        <v>1661</v>
      </c>
      <c r="B1662" s="10" t="s">
        <v>1752</v>
      </c>
      <c r="C1662" s="10" t="s">
        <v>2015</v>
      </c>
      <c r="D1662" s="10" t="s">
        <v>2016</v>
      </c>
      <c r="E1662" s="10" t="s">
        <v>13</v>
      </c>
      <c r="F1662" s="10" t="s">
        <v>78</v>
      </c>
      <c r="G1662" s="11" t="s">
        <v>2017</v>
      </c>
      <c r="H1662" s="11">
        <v>37385</v>
      </c>
      <c r="I1662" s="50" t="s">
        <v>2929</v>
      </c>
      <c r="J1662" s="12" t="s">
        <v>588</v>
      </c>
      <c r="K1662" s="10" t="s">
        <v>78</v>
      </c>
      <c r="L1662" s="15" t="s">
        <v>2519</v>
      </c>
      <c r="M1662" s="13" t="s">
        <v>2892</v>
      </c>
      <c r="N1662" s="13" t="s">
        <v>2427</v>
      </c>
      <c r="O1662" s="59">
        <v>15.230136986301369</v>
      </c>
      <c r="P1662" s="57" t="s">
        <v>2949</v>
      </c>
      <c r="Q1662" t="s">
        <v>2960</v>
      </c>
      <c r="R1662">
        <v>4</v>
      </c>
    </row>
    <row r="1663" spans="1:18" ht="19.149999999999999" customHeight="1" x14ac:dyDescent="0.25">
      <c r="A1663" s="10">
        <v>1662</v>
      </c>
      <c r="B1663" s="10" t="s">
        <v>1905</v>
      </c>
      <c r="C1663" s="10" t="s">
        <v>2018</v>
      </c>
      <c r="D1663" s="10" t="s">
        <v>279</v>
      </c>
      <c r="E1663" s="10" t="s">
        <v>13</v>
      </c>
      <c r="F1663" s="10" t="s">
        <v>292</v>
      </c>
      <c r="G1663" s="11" t="s">
        <v>2019</v>
      </c>
      <c r="H1663" s="11">
        <v>42192</v>
      </c>
      <c r="I1663" s="50" t="s">
        <v>2929</v>
      </c>
      <c r="J1663" s="12" t="s">
        <v>588</v>
      </c>
      <c r="K1663" s="10" t="s">
        <v>1430</v>
      </c>
      <c r="L1663" s="15" t="s">
        <v>2406</v>
      </c>
      <c r="M1663" s="13" t="s">
        <v>2408</v>
      </c>
      <c r="N1663" s="36" t="s">
        <v>2428</v>
      </c>
      <c r="O1663" s="59">
        <v>2.0602739726027397</v>
      </c>
      <c r="P1663" s="57" t="s">
        <v>2947</v>
      </c>
      <c r="Q1663" t="s">
        <v>2960</v>
      </c>
      <c r="R1663">
        <v>1</v>
      </c>
    </row>
    <row r="1664" spans="1:18" ht="19.149999999999999" customHeight="1" x14ac:dyDescent="0.25">
      <c r="A1664" s="10">
        <v>1663</v>
      </c>
      <c r="B1664" s="10" t="s">
        <v>1905</v>
      </c>
      <c r="C1664" s="10" t="s">
        <v>2018</v>
      </c>
      <c r="D1664" s="10" t="s">
        <v>279</v>
      </c>
      <c r="E1664" s="10" t="s">
        <v>13</v>
      </c>
      <c r="F1664" s="10" t="s">
        <v>292</v>
      </c>
      <c r="G1664" s="11" t="s">
        <v>2019</v>
      </c>
      <c r="H1664" s="11">
        <v>42192</v>
      </c>
      <c r="I1664" s="50" t="s">
        <v>2929</v>
      </c>
      <c r="J1664" s="12" t="s">
        <v>588</v>
      </c>
      <c r="K1664" s="10" t="s">
        <v>1430</v>
      </c>
      <c r="L1664" s="15" t="s">
        <v>2406</v>
      </c>
      <c r="M1664" s="13" t="s">
        <v>2408</v>
      </c>
      <c r="N1664" s="36" t="s">
        <v>2428</v>
      </c>
      <c r="O1664" s="59">
        <v>2.0602739726027397</v>
      </c>
      <c r="P1664" s="57" t="s">
        <v>2947</v>
      </c>
      <c r="Q1664" t="s">
        <v>2960</v>
      </c>
      <c r="R1664">
        <v>1</v>
      </c>
    </row>
    <row r="1665" spans="1:18" ht="19.149999999999999" customHeight="1" x14ac:dyDescent="0.25">
      <c r="A1665" s="10">
        <v>1664</v>
      </c>
      <c r="B1665" s="10" t="s">
        <v>1905</v>
      </c>
      <c r="C1665" s="10" t="s">
        <v>2020</v>
      </c>
      <c r="D1665" s="10" t="s">
        <v>279</v>
      </c>
      <c r="E1665" s="10" t="s">
        <v>13</v>
      </c>
      <c r="F1665" s="10" t="s">
        <v>261</v>
      </c>
      <c r="G1665" s="11" t="s">
        <v>2021</v>
      </c>
      <c r="H1665" s="11">
        <v>40977</v>
      </c>
      <c r="I1665" s="50" t="s">
        <v>2929</v>
      </c>
      <c r="J1665" s="12" t="s">
        <v>588</v>
      </c>
      <c r="K1665" s="10" t="s">
        <v>261</v>
      </c>
      <c r="L1665" s="30" t="s">
        <v>2406</v>
      </c>
      <c r="M1665" s="28" t="s">
        <v>2408</v>
      </c>
      <c r="N1665" s="36" t="s">
        <v>2428</v>
      </c>
      <c r="O1665" s="59">
        <v>5.3890410958904109</v>
      </c>
      <c r="P1665" s="57" t="s">
        <v>2948</v>
      </c>
      <c r="Q1665" t="s">
        <v>2960</v>
      </c>
      <c r="R1665">
        <v>1</v>
      </c>
    </row>
    <row r="1666" spans="1:18" ht="19.149999999999999" customHeight="1" x14ac:dyDescent="0.25">
      <c r="A1666" s="10">
        <v>1665</v>
      </c>
      <c r="B1666" s="10" t="s">
        <v>1905</v>
      </c>
      <c r="C1666" s="10" t="s">
        <v>2020</v>
      </c>
      <c r="D1666" s="10" t="s">
        <v>279</v>
      </c>
      <c r="E1666" s="10" t="s">
        <v>13</v>
      </c>
      <c r="F1666" s="10" t="s">
        <v>151</v>
      </c>
      <c r="G1666" s="11" t="s">
        <v>1153</v>
      </c>
      <c r="H1666" s="11">
        <v>40800</v>
      </c>
      <c r="I1666" s="50" t="s">
        <v>2929</v>
      </c>
      <c r="J1666" s="12" t="s">
        <v>588</v>
      </c>
      <c r="K1666" s="10" t="s">
        <v>933</v>
      </c>
      <c r="L1666" s="26" t="s">
        <v>2637</v>
      </c>
      <c r="M1666" s="25" t="s">
        <v>2408</v>
      </c>
      <c r="N1666" s="36" t="s">
        <v>2428</v>
      </c>
      <c r="O1666" s="59">
        <v>5.8739726027397259</v>
      </c>
      <c r="P1666" s="57" t="s">
        <v>2948</v>
      </c>
      <c r="Q1666" t="s">
        <v>2960</v>
      </c>
      <c r="R1666">
        <v>1</v>
      </c>
    </row>
    <row r="1667" spans="1:18" ht="19.149999999999999" customHeight="1" x14ac:dyDescent="0.25">
      <c r="A1667" s="10">
        <v>1666</v>
      </c>
      <c r="B1667" s="10" t="s">
        <v>1905</v>
      </c>
      <c r="C1667" s="10" t="s">
        <v>2018</v>
      </c>
      <c r="D1667" s="10" t="s">
        <v>279</v>
      </c>
      <c r="E1667" s="10" t="s">
        <v>13</v>
      </c>
      <c r="F1667" s="10" t="s">
        <v>253</v>
      </c>
      <c r="G1667" s="11" t="s">
        <v>48</v>
      </c>
      <c r="H1667" s="11">
        <v>40689</v>
      </c>
      <c r="I1667" s="50" t="s">
        <v>2929</v>
      </c>
      <c r="J1667" s="12" t="s">
        <v>588</v>
      </c>
      <c r="K1667" s="10" t="s">
        <v>253</v>
      </c>
      <c r="L1667" s="15" t="s">
        <v>1905</v>
      </c>
      <c r="M1667" s="36" t="s">
        <v>2408</v>
      </c>
      <c r="N1667" s="36" t="s">
        <v>2428</v>
      </c>
      <c r="O1667" s="59">
        <v>6.1780821917808222</v>
      </c>
      <c r="P1667" s="57" t="s">
        <v>2948</v>
      </c>
      <c r="Q1667" t="s">
        <v>2960</v>
      </c>
      <c r="R1667">
        <v>1</v>
      </c>
    </row>
    <row r="1668" spans="1:18" ht="19.149999999999999" customHeight="1" x14ac:dyDescent="0.25">
      <c r="A1668" s="10">
        <v>1667</v>
      </c>
      <c r="B1668" s="10" t="s">
        <v>1905</v>
      </c>
      <c r="C1668" s="10" t="s">
        <v>2018</v>
      </c>
      <c r="D1668" s="10" t="s">
        <v>279</v>
      </c>
      <c r="E1668" s="10" t="s">
        <v>13</v>
      </c>
      <c r="F1668" s="10" t="s">
        <v>253</v>
      </c>
      <c r="G1668" s="11" t="s">
        <v>48</v>
      </c>
      <c r="H1668" s="11">
        <v>40689</v>
      </c>
      <c r="I1668" s="50" t="s">
        <v>2929</v>
      </c>
      <c r="J1668" s="12" t="s">
        <v>588</v>
      </c>
      <c r="K1668" s="10" t="s">
        <v>253</v>
      </c>
      <c r="L1668" s="15" t="s">
        <v>1905</v>
      </c>
      <c r="M1668" s="36" t="s">
        <v>2408</v>
      </c>
      <c r="N1668" s="36" t="s">
        <v>2428</v>
      </c>
      <c r="O1668" s="59">
        <v>6.1780821917808222</v>
      </c>
      <c r="P1668" s="57" t="s">
        <v>2948</v>
      </c>
      <c r="Q1668" t="s">
        <v>2960</v>
      </c>
      <c r="R1668">
        <v>1</v>
      </c>
    </row>
    <row r="1669" spans="1:18" ht="19.149999999999999" customHeight="1" x14ac:dyDescent="0.25">
      <c r="A1669" s="10">
        <v>1668</v>
      </c>
      <c r="B1669" s="10" t="s">
        <v>1905</v>
      </c>
      <c r="C1669" s="10" t="s">
        <v>2018</v>
      </c>
      <c r="D1669" s="10" t="s">
        <v>279</v>
      </c>
      <c r="E1669" s="10" t="s">
        <v>13</v>
      </c>
      <c r="F1669" s="10" t="s">
        <v>253</v>
      </c>
      <c r="G1669" s="11" t="s">
        <v>48</v>
      </c>
      <c r="H1669" s="11">
        <v>40689</v>
      </c>
      <c r="I1669" s="50" t="s">
        <v>2929</v>
      </c>
      <c r="J1669" s="12" t="s">
        <v>588</v>
      </c>
      <c r="K1669" s="10" t="s">
        <v>253</v>
      </c>
      <c r="L1669" s="15" t="s">
        <v>1905</v>
      </c>
      <c r="M1669" s="36" t="s">
        <v>2408</v>
      </c>
      <c r="N1669" s="36" t="s">
        <v>2428</v>
      </c>
      <c r="O1669" s="59">
        <v>6.1780821917808222</v>
      </c>
      <c r="P1669" s="57" t="s">
        <v>2948</v>
      </c>
      <c r="Q1669" t="s">
        <v>2960</v>
      </c>
      <c r="R1669">
        <v>1</v>
      </c>
    </row>
    <row r="1670" spans="1:18" ht="19.149999999999999" customHeight="1" x14ac:dyDescent="0.25">
      <c r="A1670" s="10">
        <v>1669</v>
      </c>
      <c r="B1670" s="10" t="s">
        <v>1905</v>
      </c>
      <c r="C1670" s="10" t="s">
        <v>2022</v>
      </c>
      <c r="D1670" s="10" t="s">
        <v>2023</v>
      </c>
      <c r="E1670" s="10" t="s">
        <v>13</v>
      </c>
      <c r="F1670" s="10" t="s">
        <v>253</v>
      </c>
      <c r="G1670" s="11" t="s">
        <v>2024</v>
      </c>
      <c r="H1670" s="11">
        <v>41704</v>
      </c>
      <c r="I1670" s="50" t="s">
        <v>2929</v>
      </c>
      <c r="J1670" s="12" t="s">
        <v>588</v>
      </c>
      <c r="K1670" s="10" t="s">
        <v>253</v>
      </c>
      <c r="L1670" s="15" t="s">
        <v>1905</v>
      </c>
      <c r="M1670" s="36" t="s">
        <v>2408</v>
      </c>
      <c r="N1670" s="36" t="s">
        <v>2428</v>
      </c>
      <c r="O1670" s="59">
        <v>3.3972602739726026</v>
      </c>
      <c r="P1670" s="57" t="s">
        <v>2948</v>
      </c>
      <c r="Q1670" t="s">
        <v>2960</v>
      </c>
      <c r="R1670">
        <v>1</v>
      </c>
    </row>
    <row r="1671" spans="1:18" ht="19.149999999999999" customHeight="1" x14ac:dyDescent="0.25">
      <c r="A1671" s="10">
        <v>1670</v>
      </c>
      <c r="B1671" s="10" t="s">
        <v>1905</v>
      </c>
      <c r="C1671" s="10" t="s">
        <v>2022</v>
      </c>
      <c r="D1671" s="10" t="s">
        <v>2023</v>
      </c>
      <c r="E1671" s="10" t="s">
        <v>13</v>
      </c>
      <c r="F1671" s="10" t="s">
        <v>253</v>
      </c>
      <c r="G1671" s="11" t="s">
        <v>2024</v>
      </c>
      <c r="H1671" s="11">
        <v>41704</v>
      </c>
      <c r="I1671" s="50" t="s">
        <v>2929</v>
      </c>
      <c r="J1671" s="12" t="s">
        <v>588</v>
      </c>
      <c r="K1671" s="10" t="s">
        <v>253</v>
      </c>
      <c r="L1671" s="15" t="s">
        <v>1905</v>
      </c>
      <c r="M1671" s="36" t="s">
        <v>2408</v>
      </c>
      <c r="N1671" s="36" t="s">
        <v>2428</v>
      </c>
      <c r="O1671" s="59">
        <v>3.3972602739726026</v>
      </c>
      <c r="P1671" s="57" t="s">
        <v>2948</v>
      </c>
      <c r="Q1671" t="s">
        <v>2960</v>
      </c>
      <c r="R1671">
        <v>1</v>
      </c>
    </row>
    <row r="1672" spans="1:18" ht="19.149999999999999" customHeight="1" x14ac:dyDescent="0.25">
      <c r="A1672" s="10">
        <v>1671</v>
      </c>
      <c r="B1672" s="10" t="s">
        <v>1990</v>
      </c>
      <c r="C1672" s="10" t="s">
        <v>2025</v>
      </c>
      <c r="D1672" s="10" t="s">
        <v>2026</v>
      </c>
      <c r="E1672" s="10" t="s">
        <v>13</v>
      </c>
      <c r="F1672" s="10" t="s">
        <v>530</v>
      </c>
      <c r="G1672" s="11" t="s">
        <v>534</v>
      </c>
      <c r="H1672" s="11">
        <v>41109</v>
      </c>
      <c r="I1672" s="50" t="s">
        <v>2929</v>
      </c>
      <c r="J1672" s="12" t="s">
        <v>21</v>
      </c>
      <c r="K1672" s="10" t="s">
        <v>2013</v>
      </c>
      <c r="L1672" s="15" t="s">
        <v>2475</v>
      </c>
      <c r="M1672" s="13" t="s">
        <v>2476</v>
      </c>
      <c r="N1672" s="13" t="s">
        <v>2427</v>
      </c>
      <c r="O1672" s="59">
        <v>5.0273972602739727</v>
      </c>
      <c r="P1672" s="57" t="s">
        <v>2948</v>
      </c>
      <c r="Q1672" t="s">
        <v>2960</v>
      </c>
      <c r="R1672">
        <v>1</v>
      </c>
    </row>
    <row r="1673" spans="1:18" ht="19.149999999999999" customHeight="1" x14ac:dyDescent="0.25">
      <c r="A1673" s="10">
        <v>1672</v>
      </c>
      <c r="B1673" s="38" t="s">
        <v>2879</v>
      </c>
      <c r="C1673" s="10" t="s">
        <v>2027</v>
      </c>
      <c r="D1673" s="10" t="s">
        <v>2028</v>
      </c>
      <c r="E1673" s="10" t="s">
        <v>13</v>
      </c>
      <c r="F1673" s="10" t="s">
        <v>191</v>
      </c>
      <c r="G1673" s="11" t="s">
        <v>2029</v>
      </c>
      <c r="H1673" s="11">
        <v>39596</v>
      </c>
      <c r="I1673" s="50" t="s">
        <v>2929</v>
      </c>
      <c r="J1673" s="12" t="s">
        <v>588</v>
      </c>
      <c r="K1673" s="10" t="s">
        <v>191</v>
      </c>
      <c r="L1673" s="37" t="s">
        <v>2880</v>
      </c>
      <c r="M1673" s="36" t="s">
        <v>2419</v>
      </c>
      <c r="N1673" s="36" t="s">
        <v>2428</v>
      </c>
      <c r="O1673" s="59">
        <v>9.1726027397260275</v>
      </c>
      <c r="P1673" s="57" t="s">
        <v>2949</v>
      </c>
      <c r="Q1673" t="s">
        <v>2960</v>
      </c>
      <c r="R1673">
        <v>2</v>
      </c>
    </row>
    <row r="1674" spans="1:18" ht="19.149999999999999" customHeight="1" x14ac:dyDescent="0.25">
      <c r="A1674" s="10">
        <v>1525</v>
      </c>
      <c r="B1674" s="10" t="s">
        <v>1823</v>
      </c>
      <c r="C1674" s="10" t="s">
        <v>1824</v>
      </c>
      <c r="D1674" s="10" t="s">
        <v>1825</v>
      </c>
      <c r="E1674" s="10" t="s">
        <v>13</v>
      </c>
      <c r="F1674" s="10" t="s">
        <v>832</v>
      </c>
      <c r="G1674" s="11" t="s">
        <v>48</v>
      </c>
      <c r="H1674" s="11">
        <v>40689</v>
      </c>
      <c r="I1674" s="50" t="s">
        <v>2929</v>
      </c>
      <c r="J1674" s="12" t="s">
        <v>588</v>
      </c>
      <c r="K1674" s="10" t="s">
        <v>832</v>
      </c>
      <c r="L1674" s="34" t="s">
        <v>1823</v>
      </c>
      <c r="M1674" s="36" t="s">
        <v>2553</v>
      </c>
      <c r="N1674" s="13" t="s">
        <v>2427</v>
      </c>
      <c r="O1674" s="59">
        <v>6.1780821917808222</v>
      </c>
      <c r="P1674" s="57" t="s">
        <v>2948</v>
      </c>
      <c r="Q1674" t="s">
        <v>2960</v>
      </c>
      <c r="R1674">
        <v>2</v>
      </c>
    </row>
    <row r="1675" spans="1:18" ht="19.149999999999999" customHeight="1" x14ac:dyDescent="0.25">
      <c r="A1675" s="10">
        <v>1674</v>
      </c>
      <c r="B1675" s="10" t="s">
        <v>578</v>
      </c>
      <c r="C1675" s="10" t="s">
        <v>2030</v>
      </c>
      <c r="D1675" s="10" t="s">
        <v>116</v>
      </c>
      <c r="E1675" s="10" t="s">
        <v>13</v>
      </c>
      <c r="F1675" s="10" t="s">
        <v>34</v>
      </c>
      <c r="G1675" s="11" t="s">
        <v>2031</v>
      </c>
      <c r="H1675" s="11">
        <v>33817</v>
      </c>
      <c r="I1675" s="50" t="s">
        <v>2929</v>
      </c>
      <c r="J1675" s="12" t="s">
        <v>588</v>
      </c>
      <c r="K1675" s="10" t="s">
        <v>34</v>
      </c>
      <c r="L1675" s="33" t="s">
        <v>2449</v>
      </c>
      <c r="M1675" s="31" t="s">
        <v>2892</v>
      </c>
      <c r="N1675" s="13" t="s">
        <v>2427</v>
      </c>
      <c r="O1675" s="59">
        <v>25.005479452054793</v>
      </c>
      <c r="P1675" s="57" t="s">
        <v>2949</v>
      </c>
      <c r="Q1675" t="s">
        <v>2960</v>
      </c>
      <c r="R1675">
        <v>1</v>
      </c>
    </row>
    <row r="1676" spans="1:18" ht="19.149999999999999" customHeight="1" x14ac:dyDescent="0.25">
      <c r="A1676" s="10">
        <v>1675</v>
      </c>
      <c r="B1676" s="10" t="s">
        <v>2032</v>
      </c>
      <c r="C1676" s="10" t="s">
        <v>2033</v>
      </c>
      <c r="D1676" s="10" t="s">
        <v>1699</v>
      </c>
      <c r="E1676" s="10" t="s">
        <v>13</v>
      </c>
      <c r="F1676" s="10" t="s">
        <v>292</v>
      </c>
      <c r="G1676" s="11" t="s">
        <v>1700</v>
      </c>
      <c r="H1676" s="11">
        <v>40152</v>
      </c>
      <c r="I1676" s="50" t="s">
        <v>2929</v>
      </c>
      <c r="J1676" s="12" t="s">
        <v>588</v>
      </c>
      <c r="K1676" s="10" t="s">
        <v>2034</v>
      </c>
      <c r="L1676" s="37" t="s">
        <v>2685</v>
      </c>
      <c r="M1676" s="36" t="s">
        <v>2408</v>
      </c>
      <c r="N1676" s="36" t="s">
        <v>2428</v>
      </c>
      <c r="O1676" s="59">
        <v>7.6493150684931503</v>
      </c>
      <c r="P1676" s="57" t="s">
        <v>2948</v>
      </c>
      <c r="Q1676" t="s">
        <v>2968</v>
      </c>
    </row>
    <row r="1677" spans="1:18" ht="19.149999999999999" customHeight="1" x14ac:dyDescent="0.25">
      <c r="A1677" s="10">
        <v>1676</v>
      </c>
      <c r="B1677" s="10" t="s">
        <v>1937</v>
      </c>
      <c r="C1677" s="10" t="s">
        <v>2035</v>
      </c>
      <c r="D1677" s="10" t="s">
        <v>2036</v>
      </c>
      <c r="E1677" s="10" t="s">
        <v>13</v>
      </c>
      <c r="F1677" s="10" t="s">
        <v>437</v>
      </c>
      <c r="G1677" s="11" t="s">
        <v>152</v>
      </c>
      <c r="H1677" s="11">
        <v>40710</v>
      </c>
      <c r="I1677" s="50" t="s">
        <v>2929</v>
      </c>
      <c r="J1677" s="12" t="s">
        <v>588</v>
      </c>
      <c r="K1677" s="10" t="s">
        <v>437</v>
      </c>
      <c r="L1677" s="15" t="s">
        <v>2473</v>
      </c>
      <c r="M1677" s="36" t="s">
        <v>2408</v>
      </c>
      <c r="N1677" s="36" t="s">
        <v>2428</v>
      </c>
      <c r="O1677" s="59">
        <v>6.1205479452054794</v>
      </c>
      <c r="P1677" s="57" t="s">
        <v>2948</v>
      </c>
      <c r="Q1677" t="s">
        <v>2968</v>
      </c>
    </row>
    <row r="1678" spans="1:18" ht="19.149999999999999" customHeight="1" x14ac:dyDescent="0.25">
      <c r="A1678" s="10">
        <v>1677</v>
      </c>
      <c r="B1678" s="10" t="s">
        <v>1937</v>
      </c>
      <c r="C1678" s="10" t="s">
        <v>2035</v>
      </c>
      <c r="D1678" s="10" t="s">
        <v>2036</v>
      </c>
      <c r="E1678" s="10" t="s">
        <v>13</v>
      </c>
      <c r="F1678" s="10" t="s">
        <v>832</v>
      </c>
      <c r="G1678" s="11" t="s">
        <v>152</v>
      </c>
      <c r="H1678" s="11">
        <v>40710</v>
      </c>
      <c r="I1678" s="50" t="s">
        <v>2929</v>
      </c>
      <c r="J1678" s="12" t="s">
        <v>588</v>
      </c>
      <c r="K1678" s="10" t="s">
        <v>832</v>
      </c>
      <c r="L1678" s="15" t="s">
        <v>2473</v>
      </c>
      <c r="M1678" s="36" t="s">
        <v>2408</v>
      </c>
      <c r="N1678" s="36" t="s">
        <v>2428</v>
      </c>
      <c r="O1678" s="59">
        <v>6.1205479452054794</v>
      </c>
      <c r="P1678" s="57" t="s">
        <v>2948</v>
      </c>
      <c r="Q1678" t="s">
        <v>2968</v>
      </c>
    </row>
    <row r="1679" spans="1:18" ht="19.149999999999999" customHeight="1" x14ac:dyDescent="0.25">
      <c r="A1679" s="10">
        <v>1526</v>
      </c>
      <c r="B1679" s="10" t="s">
        <v>1823</v>
      </c>
      <c r="C1679" s="10" t="s">
        <v>1824</v>
      </c>
      <c r="D1679" s="10" t="s">
        <v>1825</v>
      </c>
      <c r="E1679" s="10" t="s">
        <v>13</v>
      </c>
      <c r="F1679" s="10" t="s">
        <v>864</v>
      </c>
      <c r="G1679" s="11" t="s">
        <v>48</v>
      </c>
      <c r="H1679" s="11">
        <v>40689</v>
      </c>
      <c r="I1679" s="50" t="s">
        <v>2929</v>
      </c>
      <c r="J1679" s="12" t="s">
        <v>588</v>
      </c>
      <c r="K1679" s="10" t="s">
        <v>864</v>
      </c>
      <c r="L1679" s="34" t="s">
        <v>1823</v>
      </c>
      <c r="M1679" s="36" t="s">
        <v>2553</v>
      </c>
      <c r="N1679" s="13" t="s">
        <v>2427</v>
      </c>
      <c r="O1679" s="59">
        <v>6.1780821917808222</v>
      </c>
      <c r="P1679" s="57" t="s">
        <v>2948</v>
      </c>
      <c r="Q1679" t="s">
        <v>2960</v>
      </c>
      <c r="R1679">
        <v>2</v>
      </c>
    </row>
    <row r="1680" spans="1:18" ht="19.149999999999999" customHeight="1" x14ac:dyDescent="0.25">
      <c r="A1680" s="10">
        <v>1527</v>
      </c>
      <c r="B1680" s="10" t="s">
        <v>1823</v>
      </c>
      <c r="C1680" s="10" t="s">
        <v>1824</v>
      </c>
      <c r="D1680" s="10" t="s">
        <v>1825</v>
      </c>
      <c r="E1680" s="10" t="s">
        <v>13</v>
      </c>
      <c r="F1680" s="10" t="s">
        <v>437</v>
      </c>
      <c r="G1680" s="11" t="s">
        <v>48</v>
      </c>
      <c r="H1680" s="11">
        <v>40689</v>
      </c>
      <c r="I1680" s="50" t="s">
        <v>2929</v>
      </c>
      <c r="J1680" s="12" t="s">
        <v>588</v>
      </c>
      <c r="K1680" s="10" t="s">
        <v>437</v>
      </c>
      <c r="L1680" s="34" t="s">
        <v>1823</v>
      </c>
      <c r="M1680" s="36" t="s">
        <v>2553</v>
      </c>
      <c r="N1680" s="13" t="s">
        <v>2427</v>
      </c>
      <c r="O1680" s="59">
        <v>6.1780821917808222</v>
      </c>
      <c r="P1680" s="57" t="s">
        <v>2948</v>
      </c>
      <c r="Q1680" t="s">
        <v>2960</v>
      </c>
      <c r="R1680">
        <v>2</v>
      </c>
    </row>
    <row r="1681" spans="1:18" ht="19.149999999999999" customHeight="1" x14ac:dyDescent="0.25">
      <c r="A1681" s="10">
        <v>1528</v>
      </c>
      <c r="B1681" s="10" t="s">
        <v>1823</v>
      </c>
      <c r="C1681" s="10" t="s">
        <v>1824</v>
      </c>
      <c r="D1681" s="10" t="s">
        <v>1825</v>
      </c>
      <c r="E1681" s="10" t="s">
        <v>13</v>
      </c>
      <c r="F1681" s="10" t="s">
        <v>82</v>
      </c>
      <c r="G1681" s="11" t="s">
        <v>48</v>
      </c>
      <c r="H1681" s="11">
        <v>40689</v>
      </c>
      <c r="I1681" s="50" t="s">
        <v>2929</v>
      </c>
      <c r="J1681" s="12" t="s">
        <v>588</v>
      </c>
      <c r="K1681" s="10" t="s">
        <v>82</v>
      </c>
      <c r="L1681" s="34" t="s">
        <v>1823</v>
      </c>
      <c r="M1681" s="36" t="s">
        <v>2553</v>
      </c>
      <c r="N1681" s="13" t="s">
        <v>2427</v>
      </c>
      <c r="O1681" s="59">
        <v>6.1780821917808222</v>
      </c>
      <c r="P1681" s="57" t="s">
        <v>2948</v>
      </c>
      <c r="Q1681" t="s">
        <v>2960</v>
      </c>
      <c r="R1681">
        <v>2</v>
      </c>
    </row>
    <row r="1682" spans="1:18" ht="19.149999999999999" customHeight="1" x14ac:dyDescent="0.25">
      <c r="A1682" s="10">
        <v>1529</v>
      </c>
      <c r="B1682" s="10" t="s">
        <v>1823</v>
      </c>
      <c r="C1682" s="10" t="s">
        <v>1824</v>
      </c>
      <c r="D1682" s="10" t="s">
        <v>1825</v>
      </c>
      <c r="E1682" s="10" t="s">
        <v>13</v>
      </c>
      <c r="F1682" s="10" t="s">
        <v>292</v>
      </c>
      <c r="G1682" s="11" t="s">
        <v>48</v>
      </c>
      <c r="H1682" s="11">
        <v>40689</v>
      </c>
      <c r="I1682" s="50" t="s">
        <v>2929</v>
      </c>
      <c r="J1682" s="12" t="s">
        <v>588</v>
      </c>
      <c r="K1682" s="10" t="s">
        <v>292</v>
      </c>
      <c r="L1682" s="37" t="s">
        <v>2649</v>
      </c>
      <c r="M1682" s="36" t="s">
        <v>2553</v>
      </c>
      <c r="N1682" s="13" t="s">
        <v>2427</v>
      </c>
      <c r="O1682" s="59">
        <v>6.1780821917808222</v>
      </c>
      <c r="P1682" s="57" t="s">
        <v>2948</v>
      </c>
      <c r="Q1682" t="s">
        <v>2960</v>
      </c>
      <c r="R1682">
        <v>2</v>
      </c>
    </row>
    <row r="1683" spans="1:18" ht="19.149999999999999" customHeight="1" x14ac:dyDescent="0.25">
      <c r="A1683" s="10">
        <v>1530</v>
      </c>
      <c r="B1683" s="10" t="s">
        <v>1823</v>
      </c>
      <c r="C1683" s="10" t="s">
        <v>1824</v>
      </c>
      <c r="D1683" s="10" t="s">
        <v>1825</v>
      </c>
      <c r="E1683" s="10" t="s">
        <v>13</v>
      </c>
      <c r="F1683" s="10" t="s">
        <v>82</v>
      </c>
      <c r="G1683" s="11" t="s">
        <v>48</v>
      </c>
      <c r="H1683" s="11">
        <v>40689</v>
      </c>
      <c r="I1683" s="50" t="s">
        <v>2929</v>
      </c>
      <c r="J1683" s="12" t="s">
        <v>588</v>
      </c>
      <c r="K1683" s="10" t="s">
        <v>82</v>
      </c>
      <c r="L1683" s="34" t="s">
        <v>1823</v>
      </c>
      <c r="M1683" s="36" t="s">
        <v>2553</v>
      </c>
      <c r="N1683" s="13" t="s">
        <v>2427</v>
      </c>
      <c r="O1683" s="59">
        <v>6.1780821917808222</v>
      </c>
      <c r="P1683" s="57" t="s">
        <v>2948</v>
      </c>
      <c r="Q1683" t="s">
        <v>2960</v>
      </c>
      <c r="R1683">
        <v>2</v>
      </c>
    </row>
    <row r="1684" spans="1:18" ht="19.149999999999999" customHeight="1" x14ac:dyDescent="0.25">
      <c r="A1684" s="10">
        <v>1531</v>
      </c>
      <c r="B1684" s="10" t="s">
        <v>1823</v>
      </c>
      <c r="C1684" s="10" t="s">
        <v>1824</v>
      </c>
      <c r="D1684" s="10" t="s">
        <v>1825</v>
      </c>
      <c r="E1684" s="10" t="s">
        <v>13</v>
      </c>
      <c r="F1684" s="10" t="s">
        <v>82</v>
      </c>
      <c r="G1684" s="11" t="s">
        <v>48</v>
      </c>
      <c r="H1684" s="11">
        <v>40689</v>
      </c>
      <c r="I1684" s="50" t="s">
        <v>2929</v>
      </c>
      <c r="J1684" s="12" t="s">
        <v>588</v>
      </c>
      <c r="K1684" s="10" t="s">
        <v>82</v>
      </c>
      <c r="L1684" s="34" t="s">
        <v>1823</v>
      </c>
      <c r="M1684" s="36" t="s">
        <v>2553</v>
      </c>
      <c r="N1684" s="13" t="s">
        <v>2427</v>
      </c>
      <c r="O1684" s="59">
        <v>6.1780821917808222</v>
      </c>
      <c r="P1684" s="57" t="s">
        <v>2948</v>
      </c>
      <c r="Q1684" t="s">
        <v>2960</v>
      </c>
      <c r="R1684">
        <v>2</v>
      </c>
    </row>
    <row r="1685" spans="1:18" ht="19.149999999999999" customHeight="1" x14ac:dyDescent="0.25">
      <c r="A1685" s="10">
        <v>1532</v>
      </c>
      <c r="B1685" s="10" t="s">
        <v>1823</v>
      </c>
      <c r="C1685" s="10" t="s">
        <v>1824</v>
      </c>
      <c r="D1685" s="10" t="s">
        <v>1825</v>
      </c>
      <c r="E1685" s="10" t="s">
        <v>13</v>
      </c>
      <c r="F1685" s="10" t="s">
        <v>82</v>
      </c>
      <c r="G1685" s="11" t="s">
        <v>48</v>
      </c>
      <c r="H1685" s="11">
        <v>40689</v>
      </c>
      <c r="I1685" s="50" t="s">
        <v>2929</v>
      </c>
      <c r="J1685" s="12" t="s">
        <v>588</v>
      </c>
      <c r="K1685" s="10" t="s">
        <v>82</v>
      </c>
      <c r="L1685" s="34" t="s">
        <v>1823</v>
      </c>
      <c r="M1685" s="36" t="s">
        <v>2553</v>
      </c>
      <c r="N1685" s="13" t="s">
        <v>2427</v>
      </c>
      <c r="O1685" s="59">
        <v>6.1780821917808222</v>
      </c>
      <c r="P1685" s="57" t="s">
        <v>2948</v>
      </c>
      <c r="Q1685" t="s">
        <v>2960</v>
      </c>
      <c r="R1685">
        <v>2</v>
      </c>
    </row>
    <row r="1686" spans="1:18" ht="19.149999999999999" customHeight="1" x14ac:dyDescent="0.25">
      <c r="A1686" s="10">
        <v>1832</v>
      </c>
      <c r="B1686" s="10" t="s">
        <v>1823</v>
      </c>
      <c r="C1686" s="10" t="s">
        <v>1832</v>
      </c>
      <c r="D1686" s="10" t="s">
        <v>1825</v>
      </c>
      <c r="E1686" s="10" t="s">
        <v>13</v>
      </c>
      <c r="F1686" s="10" t="s">
        <v>253</v>
      </c>
      <c r="G1686" s="11" t="s">
        <v>48</v>
      </c>
      <c r="H1686" s="11">
        <v>40689</v>
      </c>
      <c r="I1686" s="50" t="s">
        <v>2929</v>
      </c>
      <c r="J1686" s="12" t="s">
        <v>588</v>
      </c>
      <c r="K1686" s="10" t="s">
        <v>253</v>
      </c>
      <c r="L1686" s="34" t="s">
        <v>1823</v>
      </c>
      <c r="M1686" s="36" t="s">
        <v>2553</v>
      </c>
      <c r="N1686" s="13" t="s">
        <v>2427</v>
      </c>
      <c r="O1686" s="59">
        <v>6.1780821917808222</v>
      </c>
      <c r="P1686" s="57" t="s">
        <v>2948</v>
      </c>
      <c r="Q1686" t="s">
        <v>2960</v>
      </c>
      <c r="R1686">
        <v>2</v>
      </c>
    </row>
    <row r="1687" spans="1:18" ht="19.149999999999999" customHeight="1" x14ac:dyDescent="0.25">
      <c r="A1687" s="10">
        <v>1833</v>
      </c>
      <c r="B1687" s="10" t="s">
        <v>1823</v>
      </c>
      <c r="C1687" s="10" t="s">
        <v>1832</v>
      </c>
      <c r="D1687" s="10" t="s">
        <v>1825</v>
      </c>
      <c r="E1687" s="10" t="s">
        <v>13</v>
      </c>
      <c r="F1687" s="10" t="s">
        <v>253</v>
      </c>
      <c r="G1687" s="11" t="s">
        <v>48</v>
      </c>
      <c r="H1687" s="11">
        <v>40689</v>
      </c>
      <c r="I1687" s="50" t="s">
        <v>2929</v>
      </c>
      <c r="J1687" s="12" t="s">
        <v>588</v>
      </c>
      <c r="K1687" s="10" t="s">
        <v>253</v>
      </c>
      <c r="L1687" s="34" t="s">
        <v>1823</v>
      </c>
      <c r="M1687" s="36" t="s">
        <v>2553</v>
      </c>
      <c r="N1687" s="13" t="s">
        <v>2427</v>
      </c>
      <c r="O1687" s="59">
        <v>6.1780821917808222</v>
      </c>
      <c r="P1687" s="57" t="s">
        <v>2948</v>
      </c>
      <c r="Q1687" t="s">
        <v>2960</v>
      </c>
      <c r="R1687">
        <v>2</v>
      </c>
    </row>
    <row r="1688" spans="1:18" ht="19.149999999999999" customHeight="1" x14ac:dyDescent="0.25">
      <c r="A1688" s="10">
        <v>1834</v>
      </c>
      <c r="B1688" s="10" t="s">
        <v>1823</v>
      </c>
      <c r="C1688" s="10" t="s">
        <v>1832</v>
      </c>
      <c r="D1688" s="10" t="s">
        <v>1825</v>
      </c>
      <c r="E1688" s="10" t="s">
        <v>13</v>
      </c>
      <c r="F1688" s="10" t="s">
        <v>253</v>
      </c>
      <c r="G1688" s="11" t="s">
        <v>48</v>
      </c>
      <c r="H1688" s="11">
        <v>40689</v>
      </c>
      <c r="I1688" s="50" t="s">
        <v>2929</v>
      </c>
      <c r="J1688" s="12" t="s">
        <v>588</v>
      </c>
      <c r="K1688" s="10" t="s">
        <v>253</v>
      </c>
      <c r="L1688" s="34" t="s">
        <v>1823</v>
      </c>
      <c r="M1688" s="36" t="s">
        <v>2553</v>
      </c>
      <c r="N1688" s="13" t="s">
        <v>2427</v>
      </c>
      <c r="O1688" s="59">
        <v>6.1780821917808222</v>
      </c>
      <c r="P1688" s="57" t="s">
        <v>2948</v>
      </c>
      <c r="Q1688" t="s">
        <v>2960</v>
      </c>
      <c r="R1688">
        <v>2</v>
      </c>
    </row>
    <row r="1689" spans="1:18" ht="19.149999999999999" customHeight="1" x14ac:dyDescent="0.25">
      <c r="A1689" s="10">
        <v>1835</v>
      </c>
      <c r="B1689" s="10" t="s">
        <v>1823</v>
      </c>
      <c r="C1689" s="10" t="s">
        <v>1832</v>
      </c>
      <c r="D1689" s="10" t="s">
        <v>1825</v>
      </c>
      <c r="E1689" s="10" t="s">
        <v>13</v>
      </c>
      <c r="F1689" s="10" t="s">
        <v>253</v>
      </c>
      <c r="G1689" s="11" t="s">
        <v>48</v>
      </c>
      <c r="H1689" s="11">
        <v>40689</v>
      </c>
      <c r="I1689" s="50" t="s">
        <v>2929</v>
      </c>
      <c r="J1689" s="12" t="s">
        <v>588</v>
      </c>
      <c r="K1689" s="10" t="s">
        <v>253</v>
      </c>
      <c r="L1689" s="34" t="s">
        <v>1823</v>
      </c>
      <c r="M1689" s="36" t="s">
        <v>2553</v>
      </c>
      <c r="N1689" s="13" t="s">
        <v>2427</v>
      </c>
      <c r="O1689" s="59">
        <v>6.1780821917808222</v>
      </c>
      <c r="P1689" s="57" t="s">
        <v>2948</v>
      </c>
      <c r="Q1689" t="s">
        <v>2960</v>
      </c>
      <c r="R1689">
        <v>2</v>
      </c>
    </row>
    <row r="1690" spans="1:18" ht="19.149999999999999" customHeight="1" x14ac:dyDescent="0.25">
      <c r="A1690" s="10">
        <v>1836</v>
      </c>
      <c r="B1690" s="10" t="s">
        <v>1823</v>
      </c>
      <c r="C1690" s="10" t="s">
        <v>1832</v>
      </c>
      <c r="D1690" s="10" t="s">
        <v>1825</v>
      </c>
      <c r="E1690" s="10" t="s">
        <v>13</v>
      </c>
      <c r="F1690" s="10" t="s">
        <v>253</v>
      </c>
      <c r="G1690" s="11" t="s">
        <v>48</v>
      </c>
      <c r="H1690" s="11">
        <v>40689</v>
      </c>
      <c r="I1690" s="50" t="s">
        <v>2929</v>
      </c>
      <c r="J1690" s="12" t="s">
        <v>588</v>
      </c>
      <c r="K1690" s="10" t="s">
        <v>253</v>
      </c>
      <c r="L1690" s="34" t="s">
        <v>1823</v>
      </c>
      <c r="M1690" s="36" t="s">
        <v>2553</v>
      </c>
      <c r="N1690" s="13" t="s">
        <v>2427</v>
      </c>
      <c r="O1690" s="59">
        <v>6.1780821917808222</v>
      </c>
      <c r="P1690" s="57" t="s">
        <v>2948</v>
      </c>
      <c r="Q1690" t="s">
        <v>2960</v>
      </c>
      <c r="R1690">
        <v>2</v>
      </c>
    </row>
    <row r="1691" spans="1:18" ht="19.149999999999999" customHeight="1" x14ac:dyDescent="0.25">
      <c r="A1691" s="10">
        <v>1837</v>
      </c>
      <c r="B1691" s="10" t="s">
        <v>1823</v>
      </c>
      <c r="C1691" s="10" t="s">
        <v>1832</v>
      </c>
      <c r="D1691" s="10" t="s">
        <v>1825</v>
      </c>
      <c r="E1691" s="10" t="s">
        <v>13</v>
      </c>
      <c r="F1691" s="10" t="s">
        <v>253</v>
      </c>
      <c r="G1691" s="11" t="s">
        <v>48</v>
      </c>
      <c r="H1691" s="11">
        <v>40689</v>
      </c>
      <c r="I1691" s="50" t="s">
        <v>2929</v>
      </c>
      <c r="J1691" s="12" t="s">
        <v>588</v>
      </c>
      <c r="K1691" s="10" t="s">
        <v>253</v>
      </c>
      <c r="L1691" s="34" t="s">
        <v>1823</v>
      </c>
      <c r="M1691" s="36" t="s">
        <v>2553</v>
      </c>
      <c r="N1691" s="13" t="s">
        <v>2427</v>
      </c>
      <c r="O1691" s="59">
        <v>6.1780821917808222</v>
      </c>
      <c r="P1691" s="57" t="s">
        <v>2948</v>
      </c>
      <c r="Q1691" t="s">
        <v>2960</v>
      </c>
      <c r="R1691">
        <v>2</v>
      </c>
    </row>
    <row r="1692" spans="1:18" ht="19.149999999999999" customHeight="1" x14ac:dyDescent="0.25">
      <c r="A1692" s="10">
        <v>1838</v>
      </c>
      <c r="B1692" s="10" t="s">
        <v>1823</v>
      </c>
      <c r="C1692" s="10" t="s">
        <v>1832</v>
      </c>
      <c r="D1692" s="10" t="s">
        <v>1825</v>
      </c>
      <c r="E1692" s="10" t="s">
        <v>13</v>
      </c>
      <c r="F1692" s="10" t="s">
        <v>482</v>
      </c>
      <c r="G1692" s="11" t="s">
        <v>48</v>
      </c>
      <c r="H1692" s="11">
        <v>40689</v>
      </c>
      <c r="I1692" s="50" t="s">
        <v>2929</v>
      </c>
      <c r="J1692" s="12" t="s">
        <v>588</v>
      </c>
      <c r="K1692" s="10" t="s">
        <v>482</v>
      </c>
      <c r="L1692" s="34" t="s">
        <v>1823</v>
      </c>
      <c r="M1692" s="36" t="s">
        <v>2553</v>
      </c>
      <c r="N1692" s="13" t="s">
        <v>2427</v>
      </c>
      <c r="O1692" s="59">
        <v>6.1780821917808222</v>
      </c>
      <c r="P1692" s="57" t="s">
        <v>2948</v>
      </c>
      <c r="Q1692" t="s">
        <v>2960</v>
      </c>
      <c r="R1692">
        <v>2</v>
      </c>
    </row>
    <row r="1693" spans="1:18" ht="19.149999999999999" customHeight="1" x14ac:dyDescent="0.25">
      <c r="A1693" s="10">
        <v>1692</v>
      </c>
      <c r="B1693" s="38" t="s">
        <v>2519</v>
      </c>
      <c r="C1693" s="10" t="s">
        <v>2037</v>
      </c>
      <c r="D1693" s="10" t="s">
        <v>2038</v>
      </c>
      <c r="E1693" s="10" t="s">
        <v>13</v>
      </c>
      <c r="F1693" s="10" t="s">
        <v>82</v>
      </c>
      <c r="G1693" s="11" t="s">
        <v>2039</v>
      </c>
      <c r="H1693" s="11">
        <v>38867</v>
      </c>
      <c r="I1693" s="50" t="s">
        <v>2929</v>
      </c>
      <c r="J1693" s="12" t="s">
        <v>588</v>
      </c>
      <c r="K1693" s="10" t="s">
        <v>82</v>
      </c>
      <c r="L1693" s="15" t="s">
        <v>1752</v>
      </c>
      <c r="M1693" s="36" t="s">
        <v>2892</v>
      </c>
      <c r="N1693" s="13" t="s">
        <v>2427</v>
      </c>
      <c r="O1693" s="59">
        <v>11.169863013698631</v>
      </c>
      <c r="P1693" s="57" t="s">
        <v>2949</v>
      </c>
      <c r="Q1693" t="s">
        <v>2960</v>
      </c>
      <c r="R1693">
        <v>4</v>
      </c>
    </row>
    <row r="1694" spans="1:18" ht="19.149999999999999" customHeight="1" x14ac:dyDescent="0.25">
      <c r="A1694" s="10">
        <v>1839</v>
      </c>
      <c r="B1694" s="10" t="s">
        <v>1823</v>
      </c>
      <c r="C1694" s="10" t="s">
        <v>1832</v>
      </c>
      <c r="D1694" s="10" t="s">
        <v>1825</v>
      </c>
      <c r="E1694" s="10" t="s">
        <v>13</v>
      </c>
      <c r="F1694" s="10" t="s">
        <v>82</v>
      </c>
      <c r="G1694" s="11" t="s">
        <v>48</v>
      </c>
      <c r="H1694" s="11">
        <v>40689</v>
      </c>
      <c r="I1694" s="50" t="s">
        <v>2929</v>
      </c>
      <c r="J1694" s="12" t="s">
        <v>588</v>
      </c>
      <c r="K1694" s="10" t="s">
        <v>82</v>
      </c>
      <c r="L1694" s="34" t="s">
        <v>1823</v>
      </c>
      <c r="M1694" s="36" t="s">
        <v>2553</v>
      </c>
      <c r="N1694" s="13" t="s">
        <v>2427</v>
      </c>
      <c r="O1694" s="59">
        <v>6.1780821917808222</v>
      </c>
      <c r="P1694" s="57" t="s">
        <v>2948</v>
      </c>
      <c r="Q1694" t="s">
        <v>2960</v>
      </c>
      <c r="R1694">
        <v>2</v>
      </c>
    </row>
    <row r="1695" spans="1:18" ht="19.149999999999999" customHeight="1" x14ac:dyDescent="0.25">
      <c r="A1695" s="10">
        <v>1840</v>
      </c>
      <c r="B1695" s="10" t="s">
        <v>1823</v>
      </c>
      <c r="C1695" s="10" t="s">
        <v>1832</v>
      </c>
      <c r="D1695" s="10" t="s">
        <v>1825</v>
      </c>
      <c r="E1695" s="10" t="s">
        <v>13</v>
      </c>
      <c r="F1695" s="10" t="s">
        <v>82</v>
      </c>
      <c r="G1695" s="11" t="s">
        <v>48</v>
      </c>
      <c r="H1695" s="11">
        <v>40689</v>
      </c>
      <c r="I1695" s="50" t="s">
        <v>2929</v>
      </c>
      <c r="J1695" s="12" t="s">
        <v>588</v>
      </c>
      <c r="K1695" s="10" t="s">
        <v>82</v>
      </c>
      <c r="L1695" s="34" t="s">
        <v>1823</v>
      </c>
      <c r="M1695" s="36" t="s">
        <v>2553</v>
      </c>
      <c r="N1695" s="13" t="s">
        <v>2427</v>
      </c>
      <c r="O1695" s="59">
        <v>6.1780821917808222</v>
      </c>
      <c r="P1695" s="57" t="s">
        <v>2948</v>
      </c>
      <c r="Q1695" t="s">
        <v>2960</v>
      </c>
      <c r="R1695">
        <v>2</v>
      </c>
    </row>
    <row r="1696" spans="1:18" ht="19.149999999999999" customHeight="1" x14ac:dyDescent="0.25">
      <c r="A1696" s="10">
        <v>1841</v>
      </c>
      <c r="B1696" s="10" t="s">
        <v>1823</v>
      </c>
      <c r="C1696" s="10" t="s">
        <v>1832</v>
      </c>
      <c r="D1696" s="10" t="s">
        <v>1825</v>
      </c>
      <c r="E1696" s="10" t="s">
        <v>13</v>
      </c>
      <c r="F1696" s="10" t="s">
        <v>82</v>
      </c>
      <c r="G1696" s="11" t="s">
        <v>48</v>
      </c>
      <c r="H1696" s="11">
        <v>40689</v>
      </c>
      <c r="I1696" s="50" t="s">
        <v>2929</v>
      </c>
      <c r="J1696" s="12" t="s">
        <v>21</v>
      </c>
      <c r="K1696" s="10" t="s">
        <v>82</v>
      </c>
      <c r="L1696" s="34" t="s">
        <v>1823</v>
      </c>
      <c r="M1696" s="36" t="s">
        <v>2553</v>
      </c>
      <c r="N1696" s="13" t="s">
        <v>2427</v>
      </c>
      <c r="O1696" s="59">
        <v>6.1780821917808222</v>
      </c>
      <c r="P1696" s="57" t="s">
        <v>2948</v>
      </c>
      <c r="Q1696" t="s">
        <v>2960</v>
      </c>
      <c r="R1696">
        <v>2</v>
      </c>
    </row>
    <row r="1697" spans="1:18" ht="19.149999999999999" customHeight="1" x14ac:dyDescent="0.25">
      <c r="A1697" s="10">
        <v>1842</v>
      </c>
      <c r="B1697" s="10" t="s">
        <v>1823</v>
      </c>
      <c r="C1697" s="10" t="s">
        <v>1832</v>
      </c>
      <c r="D1697" s="10" t="s">
        <v>1825</v>
      </c>
      <c r="E1697" s="10" t="s">
        <v>13</v>
      </c>
      <c r="F1697" s="10" t="s">
        <v>82</v>
      </c>
      <c r="G1697" s="11" t="s">
        <v>48</v>
      </c>
      <c r="H1697" s="11">
        <v>40689</v>
      </c>
      <c r="I1697" s="50" t="s">
        <v>2929</v>
      </c>
      <c r="J1697" s="12" t="s">
        <v>21</v>
      </c>
      <c r="K1697" s="10" t="s">
        <v>82</v>
      </c>
      <c r="L1697" s="34" t="s">
        <v>1823</v>
      </c>
      <c r="M1697" s="36" t="s">
        <v>2553</v>
      </c>
      <c r="N1697" s="13" t="s">
        <v>2427</v>
      </c>
      <c r="O1697" s="59">
        <v>6.1780821917808222</v>
      </c>
      <c r="P1697" s="57" t="s">
        <v>2948</v>
      </c>
      <c r="Q1697" t="s">
        <v>2960</v>
      </c>
      <c r="R1697">
        <v>2</v>
      </c>
    </row>
    <row r="1698" spans="1:18" ht="19.149999999999999" customHeight="1" x14ac:dyDescent="0.25">
      <c r="A1698" s="10">
        <v>1843</v>
      </c>
      <c r="B1698" s="10" t="s">
        <v>1823</v>
      </c>
      <c r="C1698" s="10" t="s">
        <v>1832</v>
      </c>
      <c r="D1698" s="10" t="s">
        <v>1825</v>
      </c>
      <c r="E1698" s="10" t="s">
        <v>13</v>
      </c>
      <c r="F1698" s="10" t="s">
        <v>82</v>
      </c>
      <c r="G1698" s="11" t="s">
        <v>48</v>
      </c>
      <c r="H1698" s="11">
        <v>40689</v>
      </c>
      <c r="I1698" s="50" t="s">
        <v>2929</v>
      </c>
      <c r="J1698" s="12" t="s">
        <v>588</v>
      </c>
      <c r="K1698" s="10" t="s">
        <v>82</v>
      </c>
      <c r="L1698" s="34" t="s">
        <v>1823</v>
      </c>
      <c r="M1698" s="36" t="s">
        <v>2553</v>
      </c>
      <c r="N1698" s="13" t="s">
        <v>2427</v>
      </c>
      <c r="O1698" s="59">
        <v>6.1780821917808222</v>
      </c>
      <c r="P1698" s="57" t="s">
        <v>2948</v>
      </c>
      <c r="Q1698" t="s">
        <v>2960</v>
      </c>
      <c r="R1698">
        <v>2</v>
      </c>
    </row>
    <row r="1699" spans="1:18" ht="19.149999999999999" customHeight="1" x14ac:dyDescent="0.25">
      <c r="A1699" s="10">
        <v>1844</v>
      </c>
      <c r="B1699" s="10" t="s">
        <v>1823</v>
      </c>
      <c r="C1699" s="10" t="s">
        <v>1832</v>
      </c>
      <c r="D1699" s="10" t="s">
        <v>1825</v>
      </c>
      <c r="E1699" s="10" t="s">
        <v>13</v>
      </c>
      <c r="F1699" s="10" t="s">
        <v>82</v>
      </c>
      <c r="G1699" s="11" t="s">
        <v>48</v>
      </c>
      <c r="H1699" s="11">
        <v>40689</v>
      </c>
      <c r="I1699" s="50" t="s">
        <v>2929</v>
      </c>
      <c r="J1699" s="12" t="s">
        <v>588</v>
      </c>
      <c r="K1699" s="10" t="s">
        <v>82</v>
      </c>
      <c r="L1699" s="34" t="s">
        <v>1823</v>
      </c>
      <c r="M1699" s="36" t="s">
        <v>2553</v>
      </c>
      <c r="N1699" s="13" t="s">
        <v>2427</v>
      </c>
      <c r="O1699" s="59">
        <v>6.1780821917808222</v>
      </c>
      <c r="P1699" s="57" t="s">
        <v>2948</v>
      </c>
      <c r="Q1699" t="s">
        <v>2960</v>
      </c>
      <c r="R1699">
        <v>2</v>
      </c>
    </row>
    <row r="1700" spans="1:18" ht="19.149999999999999" customHeight="1" x14ac:dyDescent="0.25">
      <c r="A1700" s="10">
        <v>1845</v>
      </c>
      <c r="B1700" s="10" t="s">
        <v>1823</v>
      </c>
      <c r="C1700" s="10" t="s">
        <v>1832</v>
      </c>
      <c r="D1700" s="10" t="s">
        <v>1825</v>
      </c>
      <c r="E1700" s="10" t="s">
        <v>13</v>
      </c>
      <c r="F1700" s="10" t="s">
        <v>82</v>
      </c>
      <c r="G1700" s="11" t="s">
        <v>48</v>
      </c>
      <c r="H1700" s="11">
        <v>40689</v>
      </c>
      <c r="I1700" s="50" t="s">
        <v>2929</v>
      </c>
      <c r="J1700" s="12" t="s">
        <v>588</v>
      </c>
      <c r="K1700" s="10" t="s">
        <v>82</v>
      </c>
      <c r="L1700" s="34" t="s">
        <v>1823</v>
      </c>
      <c r="M1700" s="36" t="s">
        <v>2553</v>
      </c>
      <c r="N1700" s="13" t="s">
        <v>2427</v>
      </c>
      <c r="O1700" s="59">
        <v>6.1780821917808222</v>
      </c>
      <c r="P1700" s="57" t="s">
        <v>2948</v>
      </c>
      <c r="Q1700" t="s">
        <v>2960</v>
      </c>
      <c r="R1700">
        <v>2</v>
      </c>
    </row>
    <row r="1701" spans="1:18" ht="19.149999999999999" customHeight="1" x14ac:dyDescent="0.25">
      <c r="A1701" s="10">
        <v>1846</v>
      </c>
      <c r="B1701" s="10" t="s">
        <v>1823</v>
      </c>
      <c r="C1701" s="10" t="s">
        <v>1832</v>
      </c>
      <c r="D1701" s="10" t="s">
        <v>1825</v>
      </c>
      <c r="E1701" s="10" t="s">
        <v>13</v>
      </c>
      <c r="F1701" s="10" t="s">
        <v>82</v>
      </c>
      <c r="G1701" s="11" t="s">
        <v>48</v>
      </c>
      <c r="H1701" s="11">
        <v>40689</v>
      </c>
      <c r="I1701" s="50" t="s">
        <v>2929</v>
      </c>
      <c r="J1701" s="12" t="s">
        <v>588</v>
      </c>
      <c r="K1701" s="10" t="s">
        <v>82</v>
      </c>
      <c r="L1701" s="34" t="s">
        <v>1823</v>
      </c>
      <c r="M1701" s="36" t="s">
        <v>2553</v>
      </c>
      <c r="N1701" s="13" t="s">
        <v>2427</v>
      </c>
      <c r="O1701" s="59">
        <v>6.1780821917808222</v>
      </c>
      <c r="P1701" s="57" t="s">
        <v>2948</v>
      </c>
      <c r="Q1701" t="s">
        <v>2960</v>
      </c>
      <c r="R1701">
        <v>2</v>
      </c>
    </row>
    <row r="1702" spans="1:18" ht="19.149999999999999" customHeight="1" x14ac:dyDescent="0.25">
      <c r="A1702" s="10">
        <v>1847</v>
      </c>
      <c r="B1702" s="10" t="s">
        <v>1823</v>
      </c>
      <c r="C1702" s="10" t="s">
        <v>1832</v>
      </c>
      <c r="D1702" s="10" t="s">
        <v>1825</v>
      </c>
      <c r="E1702" s="10" t="s">
        <v>13</v>
      </c>
      <c r="F1702" s="10" t="s">
        <v>347</v>
      </c>
      <c r="G1702" s="11" t="s">
        <v>48</v>
      </c>
      <c r="H1702" s="11">
        <v>40689</v>
      </c>
      <c r="I1702" s="50" t="s">
        <v>2929</v>
      </c>
      <c r="J1702" s="12" t="s">
        <v>588</v>
      </c>
      <c r="K1702" s="10" t="s">
        <v>347</v>
      </c>
      <c r="L1702" s="34" t="s">
        <v>1823</v>
      </c>
      <c r="M1702" s="36" t="s">
        <v>2553</v>
      </c>
      <c r="N1702" s="13" t="s">
        <v>2427</v>
      </c>
      <c r="O1702" s="59">
        <v>6.1780821917808222</v>
      </c>
      <c r="P1702" s="57" t="s">
        <v>2948</v>
      </c>
      <c r="Q1702" t="s">
        <v>2960</v>
      </c>
      <c r="R1702">
        <v>2</v>
      </c>
    </row>
    <row r="1703" spans="1:18" ht="19.149999999999999" customHeight="1" x14ac:dyDescent="0.25">
      <c r="A1703" s="10">
        <v>1848</v>
      </c>
      <c r="B1703" s="10" t="s">
        <v>1823</v>
      </c>
      <c r="C1703" s="10" t="s">
        <v>1832</v>
      </c>
      <c r="D1703" s="10" t="s">
        <v>1825</v>
      </c>
      <c r="E1703" s="10" t="s">
        <v>13</v>
      </c>
      <c r="F1703" s="10" t="s">
        <v>292</v>
      </c>
      <c r="G1703" s="11" t="s">
        <v>48</v>
      </c>
      <c r="H1703" s="11">
        <v>40689</v>
      </c>
      <c r="I1703" s="50" t="s">
        <v>2929</v>
      </c>
      <c r="J1703" s="12" t="s">
        <v>588</v>
      </c>
      <c r="K1703" s="10" t="s">
        <v>292</v>
      </c>
      <c r="L1703" s="37" t="s">
        <v>2649</v>
      </c>
      <c r="M1703" s="36" t="s">
        <v>2553</v>
      </c>
      <c r="N1703" s="13" t="s">
        <v>2427</v>
      </c>
      <c r="O1703" s="59">
        <v>6.1780821917808222</v>
      </c>
      <c r="P1703" s="57" t="s">
        <v>2948</v>
      </c>
      <c r="Q1703" t="s">
        <v>2960</v>
      </c>
      <c r="R1703">
        <v>2</v>
      </c>
    </row>
    <row r="1704" spans="1:18" ht="19.149999999999999" customHeight="1" x14ac:dyDescent="0.25">
      <c r="A1704" s="10">
        <v>1849</v>
      </c>
      <c r="B1704" s="10" t="s">
        <v>1823</v>
      </c>
      <c r="C1704" s="10" t="s">
        <v>1832</v>
      </c>
      <c r="D1704" s="10" t="s">
        <v>1825</v>
      </c>
      <c r="E1704" s="10" t="s">
        <v>13</v>
      </c>
      <c r="F1704" s="10" t="s">
        <v>292</v>
      </c>
      <c r="G1704" s="11" t="s">
        <v>48</v>
      </c>
      <c r="H1704" s="11">
        <v>40689</v>
      </c>
      <c r="I1704" s="50" t="s">
        <v>2929</v>
      </c>
      <c r="J1704" s="12" t="s">
        <v>588</v>
      </c>
      <c r="K1704" s="10" t="s">
        <v>292</v>
      </c>
      <c r="L1704" s="37" t="s">
        <v>2649</v>
      </c>
      <c r="M1704" s="36" t="s">
        <v>2553</v>
      </c>
      <c r="N1704" s="13" t="s">
        <v>2427</v>
      </c>
      <c r="O1704" s="59">
        <v>6.1780821917808222</v>
      </c>
      <c r="P1704" s="57" t="s">
        <v>2948</v>
      </c>
      <c r="Q1704" t="s">
        <v>2960</v>
      </c>
      <c r="R1704">
        <v>2</v>
      </c>
    </row>
    <row r="1705" spans="1:18" ht="19.149999999999999" customHeight="1" x14ac:dyDescent="0.25">
      <c r="A1705" s="10">
        <v>1850</v>
      </c>
      <c r="B1705" s="10" t="s">
        <v>1823</v>
      </c>
      <c r="C1705" s="10" t="s">
        <v>1832</v>
      </c>
      <c r="D1705" s="10" t="s">
        <v>1825</v>
      </c>
      <c r="E1705" s="10" t="s">
        <v>13</v>
      </c>
      <c r="F1705" s="10" t="s">
        <v>1056</v>
      </c>
      <c r="G1705" s="11" t="s">
        <v>48</v>
      </c>
      <c r="H1705" s="11">
        <v>40689</v>
      </c>
      <c r="I1705" s="50" t="s">
        <v>2929</v>
      </c>
      <c r="J1705" s="12" t="s">
        <v>588</v>
      </c>
      <c r="K1705" s="10" t="s">
        <v>1056</v>
      </c>
      <c r="L1705" s="34" t="s">
        <v>1823</v>
      </c>
      <c r="M1705" s="36" t="s">
        <v>2553</v>
      </c>
      <c r="N1705" s="13" t="s">
        <v>2427</v>
      </c>
      <c r="O1705" s="59">
        <v>6.1780821917808222</v>
      </c>
      <c r="P1705" s="57" t="s">
        <v>2948</v>
      </c>
      <c r="Q1705" t="s">
        <v>2960</v>
      </c>
      <c r="R1705">
        <v>2</v>
      </c>
    </row>
    <row r="1706" spans="1:18" ht="19.149999999999999" customHeight="1" x14ac:dyDescent="0.25">
      <c r="A1706" s="10">
        <v>1851</v>
      </c>
      <c r="B1706" s="10" t="s">
        <v>1823</v>
      </c>
      <c r="C1706" s="10" t="s">
        <v>1832</v>
      </c>
      <c r="D1706" s="10" t="s">
        <v>1825</v>
      </c>
      <c r="E1706" s="10" t="s">
        <v>13</v>
      </c>
      <c r="F1706" s="10" t="s">
        <v>1056</v>
      </c>
      <c r="G1706" s="11" t="s">
        <v>48</v>
      </c>
      <c r="H1706" s="11">
        <v>40689</v>
      </c>
      <c r="I1706" s="50" t="s">
        <v>2929</v>
      </c>
      <c r="J1706" s="12" t="s">
        <v>21</v>
      </c>
      <c r="K1706" s="10" t="s">
        <v>1056</v>
      </c>
      <c r="L1706" s="34" t="s">
        <v>1823</v>
      </c>
      <c r="M1706" s="36" t="s">
        <v>2553</v>
      </c>
      <c r="N1706" s="13" t="s">
        <v>2427</v>
      </c>
      <c r="O1706" s="59">
        <v>6.1780821917808222</v>
      </c>
      <c r="P1706" s="57" t="s">
        <v>2948</v>
      </c>
      <c r="Q1706" t="s">
        <v>2960</v>
      </c>
      <c r="R1706">
        <v>2</v>
      </c>
    </row>
    <row r="1707" spans="1:18" ht="19.149999999999999" customHeight="1" x14ac:dyDescent="0.25">
      <c r="A1707" s="10">
        <v>1852</v>
      </c>
      <c r="B1707" s="10" t="s">
        <v>1823</v>
      </c>
      <c r="C1707" s="10" t="s">
        <v>1832</v>
      </c>
      <c r="D1707" s="10" t="s">
        <v>1825</v>
      </c>
      <c r="E1707" s="10" t="s">
        <v>13</v>
      </c>
      <c r="F1707" s="10" t="s">
        <v>268</v>
      </c>
      <c r="G1707" s="11" t="s">
        <v>48</v>
      </c>
      <c r="H1707" s="11">
        <v>40689</v>
      </c>
      <c r="I1707" s="50" t="s">
        <v>2929</v>
      </c>
      <c r="J1707" s="12" t="s">
        <v>588</v>
      </c>
      <c r="K1707" s="10" t="s">
        <v>268</v>
      </c>
      <c r="L1707" s="34" t="s">
        <v>1823</v>
      </c>
      <c r="M1707" s="36" t="s">
        <v>2553</v>
      </c>
      <c r="N1707" s="13" t="s">
        <v>2427</v>
      </c>
      <c r="O1707" s="59">
        <v>6.1780821917808222</v>
      </c>
      <c r="P1707" s="57" t="s">
        <v>2948</v>
      </c>
      <c r="Q1707" t="s">
        <v>2960</v>
      </c>
      <c r="R1707">
        <v>2</v>
      </c>
    </row>
    <row r="1708" spans="1:18" ht="19.149999999999999" customHeight="1" x14ac:dyDescent="0.25">
      <c r="A1708" s="10">
        <v>1853</v>
      </c>
      <c r="B1708" s="10" t="s">
        <v>1823</v>
      </c>
      <c r="C1708" s="10" t="s">
        <v>1832</v>
      </c>
      <c r="D1708" s="10" t="s">
        <v>1825</v>
      </c>
      <c r="E1708" s="10" t="s">
        <v>13</v>
      </c>
      <c r="F1708" s="10" t="s">
        <v>249</v>
      </c>
      <c r="G1708" s="11" t="s">
        <v>48</v>
      </c>
      <c r="H1708" s="11">
        <v>40689</v>
      </c>
      <c r="I1708" s="50" t="s">
        <v>2929</v>
      </c>
      <c r="J1708" s="12" t="s">
        <v>588</v>
      </c>
      <c r="K1708" s="10" t="s">
        <v>249</v>
      </c>
      <c r="L1708" s="34" t="s">
        <v>1823</v>
      </c>
      <c r="M1708" s="36" t="s">
        <v>2553</v>
      </c>
      <c r="N1708" s="13" t="s">
        <v>2427</v>
      </c>
      <c r="O1708" s="59">
        <v>6.1780821917808222</v>
      </c>
      <c r="P1708" s="57" t="s">
        <v>2948</v>
      </c>
      <c r="Q1708" t="s">
        <v>2960</v>
      </c>
      <c r="R1708">
        <v>2</v>
      </c>
    </row>
    <row r="1709" spans="1:18" ht="19.149999999999999" customHeight="1" x14ac:dyDescent="0.25">
      <c r="A1709" s="10">
        <v>1854</v>
      </c>
      <c r="B1709" s="10" t="s">
        <v>1823</v>
      </c>
      <c r="C1709" s="10" t="s">
        <v>1832</v>
      </c>
      <c r="D1709" s="10" t="s">
        <v>1825</v>
      </c>
      <c r="E1709" s="10" t="s">
        <v>13</v>
      </c>
      <c r="F1709" s="10" t="s">
        <v>253</v>
      </c>
      <c r="G1709" s="11" t="s">
        <v>48</v>
      </c>
      <c r="H1709" s="11">
        <v>40689</v>
      </c>
      <c r="I1709" s="50" t="s">
        <v>2929</v>
      </c>
      <c r="J1709" s="12" t="s">
        <v>588</v>
      </c>
      <c r="K1709" s="10" t="s">
        <v>253</v>
      </c>
      <c r="L1709" s="34" t="s">
        <v>1823</v>
      </c>
      <c r="M1709" s="36" t="s">
        <v>2553</v>
      </c>
      <c r="N1709" s="13" t="s">
        <v>2427</v>
      </c>
      <c r="O1709" s="59">
        <v>6.1780821917808222</v>
      </c>
      <c r="P1709" s="57" t="s">
        <v>2948</v>
      </c>
      <c r="Q1709" t="s">
        <v>2960</v>
      </c>
      <c r="R1709">
        <v>2</v>
      </c>
    </row>
    <row r="1710" spans="1:18" ht="19.149999999999999" customHeight="1" x14ac:dyDescent="0.25">
      <c r="A1710" s="10">
        <v>1855</v>
      </c>
      <c r="B1710" s="10" t="s">
        <v>1823</v>
      </c>
      <c r="C1710" s="10" t="s">
        <v>1832</v>
      </c>
      <c r="D1710" s="10" t="s">
        <v>1825</v>
      </c>
      <c r="E1710" s="10" t="s">
        <v>13</v>
      </c>
      <c r="F1710" s="10" t="s">
        <v>864</v>
      </c>
      <c r="G1710" s="11" t="s">
        <v>48</v>
      </c>
      <c r="H1710" s="11">
        <v>40689</v>
      </c>
      <c r="I1710" s="50" t="s">
        <v>2929</v>
      </c>
      <c r="J1710" s="12" t="s">
        <v>588</v>
      </c>
      <c r="K1710" s="10" t="s">
        <v>864</v>
      </c>
      <c r="L1710" s="34" t="s">
        <v>1823</v>
      </c>
      <c r="M1710" s="36" t="s">
        <v>2553</v>
      </c>
      <c r="N1710" s="13" t="s">
        <v>2427</v>
      </c>
      <c r="O1710" s="59">
        <v>6.1780821917808222</v>
      </c>
      <c r="P1710" s="57" t="s">
        <v>2948</v>
      </c>
      <c r="Q1710" t="s">
        <v>2960</v>
      </c>
      <c r="R1710">
        <v>2</v>
      </c>
    </row>
    <row r="1711" spans="1:18" ht="19.149999999999999" customHeight="1" x14ac:dyDescent="0.25">
      <c r="A1711" s="10">
        <v>1856</v>
      </c>
      <c r="B1711" s="10" t="s">
        <v>1823</v>
      </c>
      <c r="C1711" s="10" t="s">
        <v>1832</v>
      </c>
      <c r="D1711" s="10" t="s">
        <v>1825</v>
      </c>
      <c r="E1711" s="10" t="s">
        <v>13</v>
      </c>
      <c r="F1711" s="10" t="s">
        <v>82</v>
      </c>
      <c r="G1711" s="11" t="s">
        <v>48</v>
      </c>
      <c r="H1711" s="11">
        <v>40689</v>
      </c>
      <c r="I1711" s="50" t="s">
        <v>2929</v>
      </c>
      <c r="J1711" s="12" t="s">
        <v>588</v>
      </c>
      <c r="K1711" s="10" t="s">
        <v>82</v>
      </c>
      <c r="L1711" s="34" t="s">
        <v>1823</v>
      </c>
      <c r="M1711" s="36" t="s">
        <v>2553</v>
      </c>
      <c r="N1711" s="13" t="s">
        <v>2427</v>
      </c>
      <c r="O1711" s="59">
        <v>6.1780821917808222</v>
      </c>
      <c r="P1711" s="57" t="s">
        <v>2948</v>
      </c>
      <c r="Q1711" t="s">
        <v>2960</v>
      </c>
      <c r="R1711">
        <v>2</v>
      </c>
    </row>
    <row r="1712" spans="1:18" ht="19.149999999999999" customHeight="1" x14ac:dyDescent="0.25">
      <c r="A1712" s="10">
        <v>1857</v>
      </c>
      <c r="B1712" s="10" t="s">
        <v>1823</v>
      </c>
      <c r="C1712" s="10" t="s">
        <v>1832</v>
      </c>
      <c r="D1712" s="10" t="s">
        <v>1825</v>
      </c>
      <c r="E1712" s="10" t="s">
        <v>13</v>
      </c>
      <c r="F1712" s="10" t="s">
        <v>253</v>
      </c>
      <c r="G1712" s="11" t="s">
        <v>48</v>
      </c>
      <c r="H1712" s="11">
        <v>40689</v>
      </c>
      <c r="I1712" s="50" t="s">
        <v>2929</v>
      </c>
      <c r="J1712" s="12" t="s">
        <v>588</v>
      </c>
      <c r="K1712" s="10" t="s">
        <v>253</v>
      </c>
      <c r="L1712" s="34" t="s">
        <v>1823</v>
      </c>
      <c r="M1712" s="36" t="s">
        <v>2553</v>
      </c>
      <c r="N1712" s="13" t="s">
        <v>2427</v>
      </c>
      <c r="O1712" s="59">
        <v>6.1780821917808222</v>
      </c>
      <c r="P1712" s="57" t="s">
        <v>2948</v>
      </c>
      <c r="Q1712" t="s">
        <v>2960</v>
      </c>
      <c r="R1712">
        <v>2</v>
      </c>
    </row>
    <row r="1713" spans="1:18" ht="19.149999999999999" customHeight="1" x14ac:dyDescent="0.25">
      <c r="A1713" s="10">
        <v>1858</v>
      </c>
      <c r="B1713" s="10" t="s">
        <v>1823</v>
      </c>
      <c r="C1713" s="10" t="s">
        <v>1832</v>
      </c>
      <c r="D1713" s="10" t="s">
        <v>1825</v>
      </c>
      <c r="E1713" s="10" t="s">
        <v>13</v>
      </c>
      <c r="F1713" s="10" t="s">
        <v>437</v>
      </c>
      <c r="G1713" s="11" t="s">
        <v>48</v>
      </c>
      <c r="H1713" s="11">
        <v>40689</v>
      </c>
      <c r="I1713" s="50" t="s">
        <v>2929</v>
      </c>
      <c r="J1713" s="12" t="s">
        <v>588</v>
      </c>
      <c r="K1713" s="10" t="s">
        <v>437</v>
      </c>
      <c r="L1713" s="34" t="s">
        <v>1823</v>
      </c>
      <c r="M1713" s="36" t="s">
        <v>2553</v>
      </c>
      <c r="N1713" s="13" t="s">
        <v>2427</v>
      </c>
      <c r="O1713" s="59">
        <v>6.1780821917808222</v>
      </c>
      <c r="P1713" s="57" t="s">
        <v>2948</v>
      </c>
      <c r="Q1713" t="s">
        <v>2960</v>
      </c>
      <c r="R1713">
        <v>2</v>
      </c>
    </row>
    <row r="1714" spans="1:18" ht="19.149999999999999" customHeight="1" x14ac:dyDescent="0.25">
      <c r="A1714" s="10">
        <v>1859</v>
      </c>
      <c r="B1714" s="10" t="s">
        <v>1823</v>
      </c>
      <c r="C1714" s="10" t="s">
        <v>1832</v>
      </c>
      <c r="D1714" s="10" t="s">
        <v>1825</v>
      </c>
      <c r="E1714" s="10" t="s">
        <v>13</v>
      </c>
      <c r="F1714" s="10" t="s">
        <v>253</v>
      </c>
      <c r="G1714" s="11" t="s">
        <v>48</v>
      </c>
      <c r="H1714" s="11">
        <v>40689</v>
      </c>
      <c r="I1714" s="50" t="s">
        <v>2929</v>
      </c>
      <c r="J1714" s="12" t="s">
        <v>588</v>
      </c>
      <c r="K1714" s="10" t="s">
        <v>253</v>
      </c>
      <c r="L1714" s="34" t="s">
        <v>1823</v>
      </c>
      <c r="M1714" s="36" t="s">
        <v>2553</v>
      </c>
      <c r="N1714" s="13" t="s">
        <v>2427</v>
      </c>
      <c r="O1714" s="59">
        <v>6.1780821917808222</v>
      </c>
      <c r="P1714" s="57" t="s">
        <v>2948</v>
      </c>
      <c r="Q1714" t="s">
        <v>2960</v>
      </c>
      <c r="R1714">
        <v>2</v>
      </c>
    </row>
    <row r="1715" spans="1:18" ht="19.149999999999999" customHeight="1" x14ac:dyDescent="0.25">
      <c r="A1715" s="10">
        <v>1860</v>
      </c>
      <c r="B1715" s="10" t="s">
        <v>1823</v>
      </c>
      <c r="C1715" s="10" t="s">
        <v>1832</v>
      </c>
      <c r="D1715" s="10" t="s">
        <v>1825</v>
      </c>
      <c r="E1715" s="10" t="s">
        <v>13</v>
      </c>
      <c r="F1715" s="10" t="s">
        <v>437</v>
      </c>
      <c r="G1715" s="11" t="s">
        <v>48</v>
      </c>
      <c r="H1715" s="11">
        <v>40689</v>
      </c>
      <c r="I1715" s="50" t="s">
        <v>2929</v>
      </c>
      <c r="J1715" s="12" t="s">
        <v>588</v>
      </c>
      <c r="K1715" s="10" t="s">
        <v>437</v>
      </c>
      <c r="L1715" s="34" t="s">
        <v>1823</v>
      </c>
      <c r="M1715" s="36" t="s">
        <v>2553</v>
      </c>
      <c r="N1715" s="13" t="s">
        <v>2427</v>
      </c>
      <c r="O1715" s="59">
        <v>6.1780821917808222</v>
      </c>
      <c r="P1715" s="57" t="s">
        <v>2948</v>
      </c>
      <c r="Q1715" t="s">
        <v>2960</v>
      </c>
      <c r="R1715">
        <v>2</v>
      </c>
    </row>
    <row r="1716" spans="1:18" ht="19.149999999999999" customHeight="1" x14ac:dyDescent="0.25">
      <c r="A1716" s="10">
        <v>1861</v>
      </c>
      <c r="B1716" s="10" t="s">
        <v>1823</v>
      </c>
      <c r="C1716" s="10" t="s">
        <v>1832</v>
      </c>
      <c r="D1716" s="10" t="s">
        <v>1825</v>
      </c>
      <c r="E1716" s="10" t="s">
        <v>13</v>
      </c>
      <c r="F1716" s="10" t="s">
        <v>1134</v>
      </c>
      <c r="G1716" s="11" t="s">
        <v>48</v>
      </c>
      <c r="H1716" s="11">
        <v>40689</v>
      </c>
      <c r="I1716" s="50" t="s">
        <v>2929</v>
      </c>
      <c r="J1716" s="12" t="s">
        <v>588</v>
      </c>
      <c r="K1716" s="10" t="s">
        <v>1134</v>
      </c>
      <c r="L1716" s="34" t="s">
        <v>1823</v>
      </c>
      <c r="M1716" s="36" t="s">
        <v>2553</v>
      </c>
      <c r="N1716" s="13" t="s">
        <v>2427</v>
      </c>
      <c r="O1716" s="59">
        <v>6.1780821917808222</v>
      </c>
      <c r="P1716" s="57" t="s">
        <v>2948</v>
      </c>
      <c r="Q1716" t="s">
        <v>2960</v>
      </c>
      <c r="R1716">
        <v>2</v>
      </c>
    </row>
    <row r="1717" spans="1:18" ht="19.149999999999999" customHeight="1" x14ac:dyDescent="0.25">
      <c r="A1717" s="10">
        <v>1862</v>
      </c>
      <c r="B1717" s="10" t="s">
        <v>1823</v>
      </c>
      <c r="C1717" s="10" t="s">
        <v>1832</v>
      </c>
      <c r="D1717" s="10" t="s">
        <v>1825</v>
      </c>
      <c r="E1717" s="10" t="s">
        <v>13</v>
      </c>
      <c r="F1717" s="10" t="s">
        <v>82</v>
      </c>
      <c r="G1717" s="11" t="s">
        <v>48</v>
      </c>
      <c r="H1717" s="11">
        <v>40689</v>
      </c>
      <c r="I1717" s="50" t="s">
        <v>2929</v>
      </c>
      <c r="J1717" s="12" t="s">
        <v>588</v>
      </c>
      <c r="K1717" s="10" t="s">
        <v>82</v>
      </c>
      <c r="L1717" s="34" t="s">
        <v>1823</v>
      </c>
      <c r="M1717" s="36" t="s">
        <v>2553</v>
      </c>
      <c r="N1717" s="13" t="s">
        <v>2427</v>
      </c>
      <c r="O1717" s="59">
        <v>6.1780821917808222</v>
      </c>
      <c r="P1717" s="57" t="s">
        <v>2948</v>
      </c>
      <c r="Q1717" t="s">
        <v>2960</v>
      </c>
      <c r="R1717">
        <v>2</v>
      </c>
    </row>
    <row r="1718" spans="1:18" ht="19.149999999999999" customHeight="1" x14ac:dyDescent="0.25">
      <c r="A1718" s="10">
        <v>1863</v>
      </c>
      <c r="B1718" s="10" t="s">
        <v>1823</v>
      </c>
      <c r="C1718" s="10" t="s">
        <v>1832</v>
      </c>
      <c r="D1718" s="10" t="s">
        <v>1825</v>
      </c>
      <c r="E1718" s="10" t="s">
        <v>13</v>
      </c>
      <c r="F1718" s="10" t="s">
        <v>1274</v>
      </c>
      <c r="G1718" s="11" t="s">
        <v>48</v>
      </c>
      <c r="H1718" s="11">
        <v>40689</v>
      </c>
      <c r="I1718" s="50" t="s">
        <v>2929</v>
      </c>
      <c r="J1718" s="12" t="s">
        <v>588</v>
      </c>
      <c r="K1718" s="10" t="s">
        <v>1274</v>
      </c>
      <c r="L1718" s="34" t="s">
        <v>1823</v>
      </c>
      <c r="M1718" s="36" t="s">
        <v>2553</v>
      </c>
      <c r="N1718" s="13" t="s">
        <v>2427</v>
      </c>
      <c r="O1718" s="59">
        <v>6.1780821917808222</v>
      </c>
      <c r="P1718" s="57" t="s">
        <v>2948</v>
      </c>
      <c r="Q1718" t="s">
        <v>2960</v>
      </c>
      <c r="R1718">
        <v>2</v>
      </c>
    </row>
    <row r="1719" spans="1:18" ht="19.149999999999999" customHeight="1" x14ac:dyDescent="0.25">
      <c r="A1719" s="10">
        <v>1864</v>
      </c>
      <c r="B1719" s="10" t="s">
        <v>1823</v>
      </c>
      <c r="C1719" s="10" t="s">
        <v>1832</v>
      </c>
      <c r="D1719" s="10" t="s">
        <v>1825</v>
      </c>
      <c r="E1719" s="10" t="s">
        <v>13</v>
      </c>
      <c r="F1719" s="10" t="s">
        <v>253</v>
      </c>
      <c r="G1719" s="11" t="s">
        <v>48</v>
      </c>
      <c r="H1719" s="11">
        <v>40689</v>
      </c>
      <c r="I1719" s="50" t="s">
        <v>2929</v>
      </c>
      <c r="J1719" s="12" t="s">
        <v>21</v>
      </c>
      <c r="K1719" s="10" t="s">
        <v>253</v>
      </c>
      <c r="L1719" s="34" t="s">
        <v>1823</v>
      </c>
      <c r="M1719" s="36" t="s">
        <v>2553</v>
      </c>
      <c r="N1719" s="13" t="s">
        <v>2427</v>
      </c>
      <c r="O1719" s="59">
        <v>6.1780821917808222</v>
      </c>
      <c r="P1719" s="57" t="s">
        <v>2948</v>
      </c>
      <c r="Q1719" t="s">
        <v>2960</v>
      </c>
      <c r="R1719">
        <v>2</v>
      </c>
    </row>
    <row r="1720" spans="1:18" ht="19.149999999999999" customHeight="1" x14ac:dyDescent="0.25">
      <c r="A1720" s="10">
        <v>1865</v>
      </c>
      <c r="B1720" s="10" t="s">
        <v>1823</v>
      </c>
      <c r="C1720" s="10" t="s">
        <v>1832</v>
      </c>
      <c r="D1720" s="10" t="s">
        <v>1825</v>
      </c>
      <c r="E1720" s="10" t="s">
        <v>13</v>
      </c>
      <c r="F1720" s="10" t="s">
        <v>1090</v>
      </c>
      <c r="G1720" s="11" t="s">
        <v>48</v>
      </c>
      <c r="H1720" s="11">
        <v>40689</v>
      </c>
      <c r="I1720" s="50" t="s">
        <v>2929</v>
      </c>
      <c r="J1720" s="12" t="s">
        <v>21</v>
      </c>
      <c r="K1720" s="10" t="s">
        <v>1090</v>
      </c>
      <c r="L1720" s="34" t="s">
        <v>1823</v>
      </c>
      <c r="M1720" s="36" t="s">
        <v>2553</v>
      </c>
      <c r="N1720" s="13" t="s">
        <v>2427</v>
      </c>
      <c r="O1720" s="59">
        <v>6.1780821917808222</v>
      </c>
      <c r="P1720" s="57" t="s">
        <v>2948</v>
      </c>
      <c r="Q1720" t="s">
        <v>2960</v>
      </c>
      <c r="R1720">
        <v>2</v>
      </c>
    </row>
    <row r="1721" spans="1:18" ht="19.149999999999999" customHeight="1" x14ac:dyDescent="0.25">
      <c r="A1721" s="10">
        <v>1720</v>
      </c>
      <c r="B1721" s="32" t="s">
        <v>2698</v>
      </c>
      <c r="C1721" s="10" t="s">
        <v>2040</v>
      </c>
      <c r="D1721" s="10" t="s">
        <v>1699</v>
      </c>
      <c r="E1721" s="10" t="s">
        <v>13</v>
      </c>
      <c r="F1721" s="10" t="s">
        <v>1213</v>
      </c>
      <c r="G1721" s="11" t="s">
        <v>817</v>
      </c>
      <c r="H1721" s="11">
        <v>40427</v>
      </c>
      <c r="I1721" s="50" t="s">
        <v>2929</v>
      </c>
      <c r="J1721" s="12" t="s">
        <v>588</v>
      </c>
      <c r="K1721" s="10" t="s">
        <v>1213</v>
      </c>
      <c r="L1721" s="33" t="s">
        <v>2698</v>
      </c>
      <c r="M1721" s="31" t="s">
        <v>2408</v>
      </c>
      <c r="N1721" s="36" t="s">
        <v>2428</v>
      </c>
      <c r="O1721" s="59">
        <v>6.8958904109589039</v>
      </c>
      <c r="P1721" s="57" t="s">
        <v>2948</v>
      </c>
      <c r="Q1721" t="s">
        <v>2968</v>
      </c>
    </row>
    <row r="1722" spans="1:18" ht="19.149999999999999" customHeight="1" x14ac:dyDescent="0.25">
      <c r="A1722" s="10">
        <v>1721</v>
      </c>
      <c r="B1722" s="10" t="s">
        <v>2041</v>
      </c>
      <c r="C1722" s="10" t="s">
        <v>2042</v>
      </c>
      <c r="D1722" s="10" t="s">
        <v>2043</v>
      </c>
      <c r="E1722" s="10" t="s">
        <v>13</v>
      </c>
      <c r="F1722" s="10" t="s">
        <v>701</v>
      </c>
      <c r="G1722" s="11" t="s">
        <v>1207</v>
      </c>
      <c r="H1722" s="11">
        <v>41967</v>
      </c>
      <c r="I1722" s="50" t="s">
        <v>2929</v>
      </c>
      <c r="J1722" s="12" t="s">
        <v>588</v>
      </c>
      <c r="K1722" s="10" t="s">
        <v>701</v>
      </c>
      <c r="L1722" s="37" t="s">
        <v>2603</v>
      </c>
      <c r="M1722" s="36" t="s">
        <v>2553</v>
      </c>
      <c r="N1722" s="13" t="s">
        <v>2427</v>
      </c>
      <c r="O1722" s="59">
        <v>2.6767123287671235</v>
      </c>
      <c r="P1722" s="57" t="s">
        <v>2947</v>
      </c>
      <c r="Q1722" t="s">
        <v>2960</v>
      </c>
      <c r="R1722">
        <v>2</v>
      </c>
    </row>
    <row r="1723" spans="1:18" ht="19.149999999999999" customHeight="1" x14ac:dyDescent="0.25">
      <c r="A1723" s="10">
        <v>1722</v>
      </c>
      <c r="B1723" s="10" t="s">
        <v>2041</v>
      </c>
      <c r="C1723" s="10" t="s">
        <v>2042</v>
      </c>
      <c r="D1723" s="10" t="s">
        <v>2043</v>
      </c>
      <c r="E1723" s="10" t="s">
        <v>13</v>
      </c>
      <c r="F1723" s="10" t="s">
        <v>701</v>
      </c>
      <c r="G1723" s="11" t="s">
        <v>1207</v>
      </c>
      <c r="H1723" s="11">
        <v>41967</v>
      </c>
      <c r="I1723" s="50" t="s">
        <v>2929</v>
      </c>
      <c r="J1723" s="12" t="s">
        <v>588</v>
      </c>
      <c r="K1723" s="10" t="s">
        <v>701</v>
      </c>
      <c r="L1723" s="37" t="s">
        <v>2603</v>
      </c>
      <c r="M1723" s="36" t="s">
        <v>2553</v>
      </c>
      <c r="N1723" s="13" t="s">
        <v>2427</v>
      </c>
      <c r="O1723" s="59">
        <v>2.6767123287671235</v>
      </c>
      <c r="P1723" s="57" t="s">
        <v>2947</v>
      </c>
      <c r="Q1723" t="s">
        <v>2960</v>
      </c>
      <c r="R1723">
        <v>2</v>
      </c>
    </row>
    <row r="1724" spans="1:18" ht="19.149999999999999" customHeight="1" x14ac:dyDescent="0.25">
      <c r="A1724" s="10">
        <v>1723</v>
      </c>
      <c r="B1724" s="10" t="s">
        <v>2044</v>
      </c>
      <c r="C1724" s="10" t="s">
        <v>2045</v>
      </c>
      <c r="D1724" s="10" t="s">
        <v>1690</v>
      </c>
      <c r="E1724" s="10" t="s">
        <v>13</v>
      </c>
      <c r="F1724" s="10" t="s">
        <v>64</v>
      </c>
      <c r="G1724" s="11" t="s">
        <v>48</v>
      </c>
      <c r="H1724" s="11">
        <v>40688</v>
      </c>
      <c r="I1724" s="50" t="s">
        <v>2929</v>
      </c>
      <c r="J1724" s="12" t="s">
        <v>21</v>
      </c>
      <c r="K1724" s="10" t="s">
        <v>64</v>
      </c>
      <c r="L1724" s="17" t="s">
        <v>2399</v>
      </c>
      <c r="M1724" s="19" t="s">
        <v>2408</v>
      </c>
      <c r="N1724" s="36" t="s">
        <v>2428</v>
      </c>
      <c r="O1724" s="59">
        <v>6.1808219178082195</v>
      </c>
      <c r="P1724" s="57" t="s">
        <v>2948</v>
      </c>
      <c r="Q1724" t="s">
        <v>2968</v>
      </c>
    </row>
    <row r="1725" spans="1:18" ht="19.149999999999999" customHeight="1" x14ac:dyDescent="0.25">
      <c r="A1725" s="10">
        <v>1724</v>
      </c>
      <c r="B1725" s="10" t="s">
        <v>2044</v>
      </c>
      <c r="C1725" s="10" t="s">
        <v>2045</v>
      </c>
      <c r="D1725" s="10" t="s">
        <v>1690</v>
      </c>
      <c r="E1725" s="10" t="s">
        <v>13</v>
      </c>
      <c r="F1725" s="10" t="s">
        <v>64</v>
      </c>
      <c r="G1725" s="11" t="s">
        <v>48</v>
      </c>
      <c r="H1725" s="11">
        <v>40688</v>
      </c>
      <c r="I1725" s="50" t="s">
        <v>2929</v>
      </c>
      <c r="J1725" s="12" t="s">
        <v>21</v>
      </c>
      <c r="K1725" s="10" t="s">
        <v>64</v>
      </c>
      <c r="L1725" s="17" t="s">
        <v>2399</v>
      </c>
      <c r="M1725" s="19" t="s">
        <v>2408</v>
      </c>
      <c r="N1725" s="36" t="s">
        <v>2428</v>
      </c>
      <c r="O1725" s="59">
        <v>6.1808219178082195</v>
      </c>
      <c r="P1725" s="57" t="s">
        <v>2948</v>
      </c>
      <c r="Q1725" t="s">
        <v>2968</v>
      </c>
    </row>
    <row r="1726" spans="1:18" ht="19.149999999999999" customHeight="1" x14ac:dyDescent="0.25">
      <c r="A1726" s="10">
        <v>1725</v>
      </c>
      <c r="B1726" s="10" t="s">
        <v>2044</v>
      </c>
      <c r="C1726" s="10" t="s">
        <v>2045</v>
      </c>
      <c r="D1726" s="10" t="s">
        <v>1690</v>
      </c>
      <c r="E1726" s="10" t="s">
        <v>13</v>
      </c>
      <c r="F1726" s="10" t="s">
        <v>64</v>
      </c>
      <c r="G1726" s="11" t="s">
        <v>48</v>
      </c>
      <c r="H1726" s="11">
        <v>40688</v>
      </c>
      <c r="I1726" s="50" t="s">
        <v>2929</v>
      </c>
      <c r="J1726" s="12" t="s">
        <v>21</v>
      </c>
      <c r="K1726" s="10" t="s">
        <v>64</v>
      </c>
      <c r="L1726" s="17" t="s">
        <v>2399</v>
      </c>
      <c r="M1726" s="19" t="s">
        <v>2408</v>
      </c>
      <c r="N1726" s="36" t="s">
        <v>2428</v>
      </c>
      <c r="O1726" s="59">
        <v>6.1808219178082195</v>
      </c>
      <c r="P1726" s="57" t="s">
        <v>2948</v>
      </c>
      <c r="Q1726" t="s">
        <v>2968</v>
      </c>
    </row>
    <row r="1727" spans="1:18" ht="19.149999999999999" customHeight="1" x14ac:dyDescent="0.25">
      <c r="A1727" s="10">
        <v>1726</v>
      </c>
      <c r="B1727" s="10" t="s">
        <v>2044</v>
      </c>
      <c r="C1727" s="10" t="s">
        <v>2045</v>
      </c>
      <c r="D1727" s="10" t="s">
        <v>1690</v>
      </c>
      <c r="E1727" s="10" t="s">
        <v>13</v>
      </c>
      <c r="F1727" s="10" t="s">
        <v>64</v>
      </c>
      <c r="G1727" s="11" t="s">
        <v>48</v>
      </c>
      <c r="H1727" s="11">
        <v>40688</v>
      </c>
      <c r="I1727" s="50" t="s">
        <v>2929</v>
      </c>
      <c r="J1727" s="12" t="s">
        <v>588</v>
      </c>
      <c r="K1727" s="10" t="s">
        <v>64</v>
      </c>
      <c r="L1727" s="17" t="s">
        <v>2399</v>
      </c>
      <c r="M1727" s="19" t="s">
        <v>2408</v>
      </c>
      <c r="N1727" s="36" t="s">
        <v>2428</v>
      </c>
      <c r="O1727" s="59">
        <v>6.1808219178082195</v>
      </c>
      <c r="P1727" s="57" t="s">
        <v>2948</v>
      </c>
      <c r="Q1727" t="s">
        <v>2968</v>
      </c>
    </row>
    <row r="1728" spans="1:18" ht="19.149999999999999" customHeight="1" x14ac:dyDescent="0.25">
      <c r="A1728" s="10">
        <v>1727</v>
      </c>
      <c r="B1728" s="10" t="s">
        <v>1937</v>
      </c>
      <c r="C1728" s="10" t="s">
        <v>2046</v>
      </c>
      <c r="D1728" s="10" t="s">
        <v>1939</v>
      </c>
      <c r="E1728" s="10" t="s">
        <v>13</v>
      </c>
      <c r="F1728" s="10" t="s">
        <v>14</v>
      </c>
      <c r="G1728" s="11" t="s">
        <v>1564</v>
      </c>
      <c r="H1728" s="11">
        <v>39027</v>
      </c>
      <c r="I1728" s="50" t="s">
        <v>2929</v>
      </c>
      <c r="J1728" s="12" t="s">
        <v>588</v>
      </c>
      <c r="K1728" s="10" t="s">
        <v>14</v>
      </c>
      <c r="L1728" s="15" t="s">
        <v>2473</v>
      </c>
      <c r="M1728" s="40" t="s">
        <v>2908</v>
      </c>
      <c r="N1728" s="36" t="s">
        <v>2428</v>
      </c>
      <c r="O1728" s="59">
        <v>10.731506849315069</v>
      </c>
      <c r="P1728" s="57" t="s">
        <v>2949</v>
      </c>
      <c r="Q1728" t="s">
        <v>2968</v>
      </c>
    </row>
    <row r="1729" spans="1:17" ht="19.149999999999999" customHeight="1" x14ac:dyDescent="0.25">
      <c r="A1729" s="10">
        <v>1728</v>
      </c>
      <c r="B1729" s="38" t="s">
        <v>2865</v>
      </c>
      <c r="C1729" s="10" t="s">
        <v>2046</v>
      </c>
      <c r="D1729" s="10" t="s">
        <v>1939</v>
      </c>
      <c r="E1729" s="10" t="s">
        <v>13</v>
      </c>
      <c r="F1729" s="10" t="s">
        <v>38</v>
      </c>
      <c r="G1729" s="11" t="s">
        <v>1564</v>
      </c>
      <c r="H1729" s="11">
        <v>39027</v>
      </c>
      <c r="I1729" s="50" t="s">
        <v>2929</v>
      </c>
      <c r="J1729" s="12" t="s">
        <v>588</v>
      </c>
      <c r="K1729" s="10" t="s">
        <v>49</v>
      </c>
      <c r="L1729" s="15" t="s">
        <v>2473</v>
      </c>
      <c r="M1729" s="36" t="s">
        <v>2408</v>
      </c>
      <c r="N1729" s="36" t="s">
        <v>2428</v>
      </c>
      <c r="O1729" s="59">
        <v>10.731506849315069</v>
      </c>
      <c r="P1729" s="57" t="s">
        <v>2949</v>
      </c>
      <c r="Q1729" t="s">
        <v>2968</v>
      </c>
    </row>
    <row r="1730" spans="1:17" ht="19.149999999999999" customHeight="1" x14ac:dyDescent="0.25">
      <c r="A1730" s="10">
        <v>1729</v>
      </c>
      <c r="B1730" s="10" t="s">
        <v>1937</v>
      </c>
      <c r="C1730" s="10" t="s">
        <v>2046</v>
      </c>
      <c r="D1730" s="10" t="s">
        <v>1939</v>
      </c>
      <c r="E1730" s="10" t="s">
        <v>13</v>
      </c>
      <c r="F1730" s="10" t="s">
        <v>14</v>
      </c>
      <c r="G1730" s="11" t="s">
        <v>1564</v>
      </c>
      <c r="H1730" s="11">
        <v>39027</v>
      </c>
      <c r="I1730" s="50" t="s">
        <v>2929</v>
      </c>
      <c r="J1730" s="12" t="s">
        <v>588</v>
      </c>
      <c r="K1730" s="10" t="s">
        <v>14</v>
      </c>
      <c r="L1730" s="15" t="s">
        <v>2473</v>
      </c>
      <c r="M1730" s="40" t="s">
        <v>2908</v>
      </c>
      <c r="N1730" s="36" t="s">
        <v>2428</v>
      </c>
      <c r="O1730" s="59">
        <v>10.731506849315069</v>
      </c>
      <c r="P1730" s="57" t="s">
        <v>2949</v>
      </c>
      <c r="Q1730" t="s">
        <v>2968</v>
      </c>
    </row>
    <row r="1731" spans="1:17" ht="19.149999999999999" customHeight="1" x14ac:dyDescent="0.25">
      <c r="A1731" s="10">
        <v>1730</v>
      </c>
      <c r="B1731" s="10" t="s">
        <v>2047</v>
      </c>
      <c r="C1731" s="10" t="s">
        <v>2048</v>
      </c>
      <c r="D1731" s="10" t="s">
        <v>2049</v>
      </c>
      <c r="E1731" s="10" t="s">
        <v>13</v>
      </c>
      <c r="F1731" s="10" t="s">
        <v>14</v>
      </c>
      <c r="G1731" s="11" t="s">
        <v>2050</v>
      </c>
      <c r="H1731" s="11">
        <v>37727</v>
      </c>
      <c r="I1731" s="50" t="s">
        <v>2929</v>
      </c>
      <c r="J1731" s="12" t="s">
        <v>588</v>
      </c>
      <c r="K1731" s="10" t="s">
        <v>14</v>
      </c>
      <c r="L1731" s="15" t="s">
        <v>2486</v>
      </c>
      <c r="M1731" s="62" t="s">
        <v>2965</v>
      </c>
      <c r="N1731" s="36" t="s">
        <v>2428</v>
      </c>
      <c r="O1731" s="59">
        <v>14.293150684931506</v>
      </c>
      <c r="P1731" s="57" t="s">
        <v>2949</v>
      </c>
      <c r="Q1731" t="s">
        <v>2961</v>
      </c>
    </row>
    <row r="1732" spans="1:17" ht="19.149999999999999" customHeight="1" x14ac:dyDescent="0.25">
      <c r="A1732" s="10">
        <v>1731</v>
      </c>
      <c r="B1732" s="10" t="s">
        <v>2047</v>
      </c>
      <c r="C1732" s="10" t="s">
        <v>2048</v>
      </c>
      <c r="D1732" s="10" t="s">
        <v>2049</v>
      </c>
      <c r="E1732" s="10" t="s">
        <v>13</v>
      </c>
      <c r="F1732" s="10" t="s">
        <v>14</v>
      </c>
      <c r="G1732" s="11" t="s">
        <v>2050</v>
      </c>
      <c r="H1732" s="11">
        <v>37727</v>
      </c>
      <c r="I1732" s="50" t="s">
        <v>2929</v>
      </c>
      <c r="J1732" s="12" t="s">
        <v>21</v>
      </c>
      <c r="K1732" s="10" t="s">
        <v>14</v>
      </c>
      <c r="L1732" s="15" t="s">
        <v>2486</v>
      </c>
      <c r="M1732" s="62" t="s">
        <v>2965</v>
      </c>
      <c r="N1732" s="36" t="s">
        <v>2428</v>
      </c>
      <c r="O1732" s="59">
        <v>14.293150684931506</v>
      </c>
      <c r="P1732" s="57" t="s">
        <v>2949</v>
      </c>
      <c r="Q1732" t="s">
        <v>2961</v>
      </c>
    </row>
    <row r="1733" spans="1:17" ht="19.149999999999999" customHeight="1" x14ac:dyDescent="0.25">
      <c r="A1733" s="10">
        <v>1732</v>
      </c>
      <c r="B1733" s="10" t="s">
        <v>2047</v>
      </c>
      <c r="C1733" s="10" t="s">
        <v>2048</v>
      </c>
      <c r="D1733" s="10" t="s">
        <v>2049</v>
      </c>
      <c r="E1733" s="10" t="s">
        <v>13</v>
      </c>
      <c r="F1733" s="10" t="s">
        <v>14</v>
      </c>
      <c r="G1733" s="11" t="s">
        <v>2050</v>
      </c>
      <c r="H1733" s="11">
        <v>37727</v>
      </c>
      <c r="I1733" s="50" t="s">
        <v>2929</v>
      </c>
      <c r="J1733" s="12" t="s">
        <v>21</v>
      </c>
      <c r="K1733" s="10" t="s">
        <v>14</v>
      </c>
      <c r="L1733" s="15" t="s">
        <v>2486</v>
      </c>
      <c r="M1733" s="62" t="s">
        <v>2965</v>
      </c>
      <c r="N1733" s="36" t="s">
        <v>2428</v>
      </c>
      <c r="O1733" s="59">
        <v>14.293150684931506</v>
      </c>
      <c r="P1733" s="57" t="s">
        <v>2949</v>
      </c>
      <c r="Q1733" t="s">
        <v>2961</v>
      </c>
    </row>
    <row r="1734" spans="1:17" ht="19.149999999999999" customHeight="1" x14ac:dyDescent="0.25">
      <c r="A1734" s="10">
        <v>1733</v>
      </c>
      <c r="B1734" s="10" t="s">
        <v>2047</v>
      </c>
      <c r="C1734" s="10" t="s">
        <v>2048</v>
      </c>
      <c r="D1734" s="10" t="s">
        <v>2049</v>
      </c>
      <c r="E1734" s="10" t="s">
        <v>13</v>
      </c>
      <c r="F1734" s="10" t="s">
        <v>14</v>
      </c>
      <c r="G1734" s="11" t="s">
        <v>2050</v>
      </c>
      <c r="H1734" s="11">
        <v>37727</v>
      </c>
      <c r="I1734" s="50" t="s">
        <v>2929</v>
      </c>
      <c r="J1734" s="12" t="s">
        <v>588</v>
      </c>
      <c r="K1734" s="10" t="s">
        <v>14</v>
      </c>
      <c r="L1734" s="15" t="s">
        <v>2486</v>
      </c>
      <c r="M1734" s="62" t="s">
        <v>2965</v>
      </c>
      <c r="N1734" s="36" t="s">
        <v>2428</v>
      </c>
      <c r="O1734" s="59">
        <v>14.293150684931506</v>
      </c>
      <c r="P1734" s="57" t="s">
        <v>2949</v>
      </c>
      <c r="Q1734" t="s">
        <v>2961</v>
      </c>
    </row>
    <row r="1735" spans="1:17" ht="19.149999999999999" customHeight="1" x14ac:dyDescent="0.25">
      <c r="A1735" s="10">
        <v>1734</v>
      </c>
      <c r="B1735" s="10" t="s">
        <v>2047</v>
      </c>
      <c r="C1735" s="10" t="s">
        <v>2048</v>
      </c>
      <c r="D1735" s="10" t="s">
        <v>2049</v>
      </c>
      <c r="E1735" s="10" t="s">
        <v>13</v>
      </c>
      <c r="F1735" s="10" t="s">
        <v>14</v>
      </c>
      <c r="G1735" s="11" t="s">
        <v>2050</v>
      </c>
      <c r="H1735" s="11">
        <v>37727</v>
      </c>
      <c r="I1735" s="50" t="s">
        <v>2929</v>
      </c>
      <c r="J1735" s="12" t="s">
        <v>588</v>
      </c>
      <c r="K1735" s="10" t="s">
        <v>14</v>
      </c>
      <c r="L1735" s="15" t="s">
        <v>2486</v>
      </c>
      <c r="M1735" s="62" t="s">
        <v>2965</v>
      </c>
      <c r="N1735" s="36" t="s">
        <v>2428</v>
      </c>
      <c r="O1735" s="59">
        <v>14.293150684931506</v>
      </c>
      <c r="P1735" s="57" t="s">
        <v>2949</v>
      </c>
      <c r="Q1735" t="s">
        <v>2961</v>
      </c>
    </row>
    <row r="1736" spans="1:17" ht="19.149999999999999" customHeight="1" x14ac:dyDescent="0.25">
      <c r="A1736" s="10">
        <v>1735</v>
      </c>
      <c r="B1736" s="10" t="s">
        <v>2047</v>
      </c>
      <c r="C1736" s="10" t="s">
        <v>2048</v>
      </c>
      <c r="D1736" s="10" t="s">
        <v>2049</v>
      </c>
      <c r="E1736" s="10" t="s">
        <v>13</v>
      </c>
      <c r="F1736" s="10" t="s">
        <v>14</v>
      </c>
      <c r="G1736" s="11" t="s">
        <v>2050</v>
      </c>
      <c r="H1736" s="11">
        <v>37727</v>
      </c>
      <c r="I1736" s="50" t="s">
        <v>2929</v>
      </c>
      <c r="J1736" s="12" t="s">
        <v>588</v>
      </c>
      <c r="K1736" s="10" t="s">
        <v>14</v>
      </c>
      <c r="L1736" s="15" t="s">
        <v>2486</v>
      </c>
      <c r="M1736" s="62" t="s">
        <v>2965</v>
      </c>
      <c r="N1736" s="36" t="s">
        <v>2428</v>
      </c>
      <c r="O1736" s="59">
        <v>14.293150684931506</v>
      </c>
      <c r="P1736" s="57" t="s">
        <v>2949</v>
      </c>
      <c r="Q1736" t="s">
        <v>2961</v>
      </c>
    </row>
    <row r="1737" spans="1:17" ht="19.149999999999999" customHeight="1" x14ac:dyDescent="0.25">
      <c r="A1737" s="10">
        <v>1736</v>
      </c>
      <c r="B1737" s="10" t="s">
        <v>2002</v>
      </c>
      <c r="C1737" s="10" t="s">
        <v>2051</v>
      </c>
      <c r="D1737" s="10" t="s">
        <v>1034</v>
      </c>
      <c r="E1737" s="10" t="s">
        <v>13</v>
      </c>
      <c r="F1737" s="10" t="s">
        <v>268</v>
      </c>
      <c r="G1737" s="11" t="s">
        <v>827</v>
      </c>
      <c r="H1737" s="11">
        <v>42874</v>
      </c>
      <c r="I1737" s="47" t="s">
        <v>2928</v>
      </c>
      <c r="J1737" s="12" t="s">
        <v>183</v>
      </c>
      <c r="K1737" s="10" t="s">
        <v>268</v>
      </c>
      <c r="L1737" s="15" t="s">
        <v>2002</v>
      </c>
      <c r="M1737" s="36" t="s">
        <v>2408</v>
      </c>
      <c r="N1737" s="36" t="s">
        <v>2428</v>
      </c>
      <c r="O1737" s="59">
        <v>0.19178082191780821</v>
      </c>
      <c r="P1737" s="57" t="s">
        <v>2946</v>
      </c>
      <c r="Q1737" t="s">
        <v>2968</v>
      </c>
    </row>
    <row r="1738" spans="1:17" ht="19.149999999999999" customHeight="1" x14ac:dyDescent="0.25">
      <c r="A1738" s="10">
        <v>1737</v>
      </c>
      <c r="B1738" s="10" t="s">
        <v>2002</v>
      </c>
      <c r="C1738" s="10" t="s">
        <v>2051</v>
      </c>
      <c r="D1738" s="10" t="s">
        <v>1034</v>
      </c>
      <c r="E1738" s="10" t="s">
        <v>13</v>
      </c>
      <c r="F1738" s="10" t="s">
        <v>268</v>
      </c>
      <c r="G1738" s="11" t="s">
        <v>827</v>
      </c>
      <c r="H1738" s="11">
        <v>42874</v>
      </c>
      <c r="I1738" s="47" t="s">
        <v>2928</v>
      </c>
      <c r="J1738" s="12" t="s">
        <v>183</v>
      </c>
      <c r="K1738" s="10" t="s">
        <v>268</v>
      </c>
      <c r="L1738" s="15" t="s">
        <v>2002</v>
      </c>
      <c r="M1738" s="36" t="s">
        <v>2408</v>
      </c>
      <c r="N1738" s="36" t="s">
        <v>2428</v>
      </c>
      <c r="O1738" s="59">
        <v>0.19178082191780821</v>
      </c>
      <c r="P1738" s="57" t="s">
        <v>2946</v>
      </c>
      <c r="Q1738" t="s">
        <v>2968</v>
      </c>
    </row>
    <row r="1739" spans="1:17" ht="19.149999999999999" customHeight="1" x14ac:dyDescent="0.25">
      <c r="A1739" s="10">
        <v>1738</v>
      </c>
      <c r="B1739" s="10" t="s">
        <v>2002</v>
      </c>
      <c r="C1739" s="10" t="s">
        <v>2051</v>
      </c>
      <c r="D1739" s="10" t="s">
        <v>1034</v>
      </c>
      <c r="E1739" s="10" t="s">
        <v>13</v>
      </c>
      <c r="F1739" s="10" t="s">
        <v>268</v>
      </c>
      <c r="G1739" s="11" t="s">
        <v>827</v>
      </c>
      <c r="H1739" s="11">
        <v>42874</v>
      </c>
      <c r="I1739" s="47" t="s">
        <v>2928</v>
      </c>
      <c r="J1739" s="12" t="s">
        <v>183</v>
      </c>
      <c r="K1739" s="10" t="s">
        <v>268</v>
      </c>
      <c r="L1739" s="15" t="s">
        <v>2002</v>
      </c>
      <c r="M1739" s="36" t="s">
        <v>2408</v>
      </c>
      <c r="N1739" s="36" t="s">
        <v>2428</v>
      </c>
      <c r="O1739" s="59">
        <v>0.19178082191780821</v>
      </c>
      <c r="P1739" s="57" t="s">
        <v>2946</v>
      </c>
      <c r="Q1739" t="s">
        <v>2968</v>
      </c>
    </row>
    <row r="1740" spans="1:17" ht="19.149999999999999" customHeight="1" x14ac:dyDescent="0.25">
      <c r="A1740" s="10">
        <v>1739</v>
      </c>
      <c r="B1740" s="10" t="s">
        <v>2002</v>
      </c>
      <c r="C1740" s="10" t="s">
        <v>2051</v>
      </c>
      <c r="D1740" s="10" t="s">
        <v>1034</v>
      </c>
      <c r="E1740" s="10" t="s">
        <v>13</v>
      </c>
      <c r="F1740" s="10" t="s">
        <v>268</v>
      </c>
      <c r="G1740" s="11" t="s">
        <v>827</v>
      </c>
      <c r="H1740" s="11">
        <v>42874</v>
      </c>
      <c r="I1740" s="47" t="s">
        <v>2928</v>
      </c>
      <c r="J1740" s="12" t="s">
        <v>183</v>
      </c>
      <c r="K1740" s="10" t="s">
        <v>268</v>
      </c>
      <c r="L1740" s="15" t="s">
        <v>2002</v>
      </c>
      <c r="M1740" s="36" t="s">
        <v>2408</v>
      </c>
      <c r="N1740" s="36" t="s">
        <v>2428</v>
      </c>
      <c r="O1740" s="59">
        <v>0.19178082191780821</v>
      </c>
      <c r="P1740" s="57" t="s">
        <v>2946</v>
      </c>
      <c r="Q1740" t="s">
        <v>2968</v>
      </c>
    </row>
    <row r="1741" spans="1:17" ht="19.149999999999999" customHeight="1" x14ac:dyDescent="0.25">
      <c r="A1741" s="10">
        <v>1740</v>
      </c>
      <c r="B1741" s="10" t="s">
        <v>2002</v>
      </c>
      <c r="C1741" s="10" t="s">
        <v>2051</v>
      </c>
      <c r="D1741" s="10" t="s">
        <v>1034</v>
      </c>
      <c r="E1741" s="10" t="s">
        <v>13</v>
      </c>
      <c r="F1741" s="10" t="s">
        <v>268</v>
      </c>
      <c r="G1741" s="11" t="s">
        <v>827</v>
      </c>
      <c r="H1741" s="11">
        <v>42874</v>
      </c>
      <c r="I1741" s="47" t="s">
        <v>2928</v>
      </c>
      <c r="J1741" s="12" t="s">
        <v>183</v>
      </c>
      <c r="K1741" s="10" t="s">
        <v>268</v>
      </c>
      <c r="L1741" s="15" t="s">
        <v>2002</v>
      </c>
      <c r="M1741" s="36" t="s">
        <v>2408</v>
      </c>
      <c r="N1741" s="36" t="s">
        <v>2428</v>
      </c>
      <c r="O1741" s="59">
        <v>0.19178082191780821</v>
      </c>
      <c r="P1741" s="57" t="s">
        <v>2946</v>
      </c>
      <c r="Q1741" t="s">
        <v>2968</v>
      </c>
    </row>
    <row r="1742" spans="1:17" ht="19.149999999999999" customHeight="1" x14ac:dyDescent="0.25">
      <c r="A1742" s="10">
        <v>1741</v>
      </c>
      <c r="B1742" s="10" t="s">
        <v>2002</v>
      </c>
      <c r="C1742" s="10" t="s">
        <v>2051</v>
      </c>
      <c r="D1742" s="10" t="s">
        <v>1034</v>
      </c>
      <c r="E1742" s="10" t="s">
        <v>13</v>
      </c>
      <c r="F1742" s="10" t="s">
        <v>268</v>
      </c>
      <c r="G1742" s="11" t="s">
        <v>827</v>
      </c>
      <c r="H1742" s="11">
        <v>42874</v>
      </c>
      <c r="I1742" s="47" t="s">
        <v>2928</v>
      </c>
      <c r="J1742" s="12" t="s">
        <v>183</v>
      </c>
      <c r="K1742" s="10" t="s">
        <v>268</v>
      </c>
      <c r="L1742" s="15" t="s">
        <v>2002</v>
      </c>
      <c r="M1742" s="36" t="s">
        <v>2408</v>
      </c>
      <c r="N1742" s="36" t="s">
        <v>2428</v>
      </c>
      <c r="O1742" s="59">
        <v>0.19178082191780821</v>
      </c>
      <c r="P1742" s="57" t="s">
        <v>2946</v>
      </c>
      <c r="Q1742" t="s">
        <v>2968</v>
      </c>
    </row>
    <row r="1743" spans="1:17" ht="19.149999999999999" customHeight="1" x14ac:dyDescent="0.25">
      <c r="A1743" s="10">
        <v>1742</v>
      </c>
      <c r="B1743" s="10" t="s">
        <v>2002</v>
      </c>
      <c r="C1743" s="10" t="s">
        <v>2051</v>
      </c>
      <c r="D1743" s="10" t="s">
        <v>1034</v>
      </c>
      <c r="E1743" s="10" t="s">
        <v>13</v>
      </c>
      <c r="F1743" s="10" t="s">
        <v>268</v>
      </c>
      <c r="G1743" s="11" t="s">
        <v>827</v>
      </c>
      <c r="H1743" s="11">
        <v>42874</v>
      </c>
      <c r="I1743" s="47" t="s">
        <v>2928</v>
      </c>
      <c r="J1743" s="12" t="s">
        <v>183</v>
      </c>
      <c r="K1743" s="10" t="s">
        <v>268</v>
      </c>
      <c r="L1743" s="15" t="s">
        <v>2002</v>
      </c>
      <c r="M1743" s="36" t="s">
        <v>2408</v>
      </c>
      <c r="N1743" s="36" t="s">
        <v>2428</v>
      </c>
      <c r="O1743" s="59">
        <v>0.19178082191780821</v>
      </c>
      <c r="P1743" s="57" t="s">
        <v>2946</v>
      </c>
      <c r="Q1743" t="s">
        <v>2968</v>
      </c>
    </row>
    <row r="1744" spans="1:17" ht="19.149999999999999" customHeight="1" x14ac:dyDescent="0.25">
      <c r="A1744" s="10">
        <v>1743</v>
      </c>
      <c r="B1744" s="10" t="s">
        <v>2002</v>
      </c>
      <c r="C1744" s="10" t="s">
        <v>2051</v>
      </c>
      <c r="D1744" s="10" t="s">
        <v>1034</v>
      </c>
      <c r="E1744" s="10" t="s">
        <v>13</v>
      </c>
      <c r="F1744" s="10" t="s">
        <v>268</v>
      </c>
      <c r="G1744" s="11" t="s">
        <v>827</v>
      </c>
      <c r="H1744" s="11">
        <v>42874</v>
      </c>
      <c r="I1744" s="47" t="s">
        <v>2928</v>
      </c>
      <c r="J1744" s="12" t="s">
        <v>183</v>
      </c>
      <c r="K1744" s="10" t="s">
        <v>268</v>
      </c>
      <c r="L1744" s="15" t="s">
        <v>2002</v>
      </c>
      <c r="M1744" s="36" t="s">
        <v>2408</v>
      </c>
      <c r="N1744" s="36" t="s">
        <v>2428</v>
      </c>
      <c r="O1744" s="59">
        <v>0.19178082191780821</v>
      </c>
      <c r="P1744" s="57" t="s">
        <v>2946</v>
      </c>
      <c r="Q1744" t="s">
        <v>2968</v>
      </c>
    </row>
    <row r="1745" spans="1:18" ht="19.149999999999999" customHeight="1" x14ac:dyDescent="0.25">
      <c r="A1745" s="10">
        <v>1744</v>
      </c>
      <c r="B1745" s="10" t="s">
        <v>2002</v>
      </c>
      <c r="C1745" s="10" t="s">
        <v>2051</v>
      </c>
      <c r="D1745" s="10" t="s">
        <v>1034</v>
      </c>
      <c r="E1745" s="10" t="s">
        <v>13</v>
      </c>
      <c r="F1745" s="10" t="s">
        <v>268</v>
      </c>
      <c r="G1745" s="11" t="s">
        <v>827</v>
      </c>
      <c r="H1745" s="11">
        <v>42874</v>
      </c>
      <c r="I1745" s="47" t="s">
        <v>2928</v>
      </c>
      <c r="J1745" s="12" t="s">
        <v>183</v>
      </c>
      <c r="K1745" s="10" t="s">
        <v>268</v>
      </c>
      <c r="L1745" s="15" t="s">
        <v>2002</v>
      </c>
      <c r="M1745" s="36" t="s">
        <v>2408</v>
      </c>
      <c r="N1745" s="36" t="s">
        <v>2428</v>
      </c>
      <c r="O1745" s="59">
        <v>0.19178082191780821</v>
      </c>
      <c r="P1745" s="57" t="s">
        <v>2946</v>
      </c>
      <c r="Q1745" t="s">
        <v>2968</v>
      </c>
    </row>
    <row r="1746" spans="1:18" ht="19.149999999999999" customHeight="1" x14ac:dyDescent="0.25">
      <c r="A1746" s="10">
        <v>1745</v>
      </c>
      <c r="B1746" s="10" t="s">
        <v>2002</v>
      </c>
      <c r="C1746" s="10" t="s">
        <v>2051</v>
      </c>
      <c r="D1746" s="10" t="s">
        <v>1034</v>
      </c>
      <c r="E1746" s="10" t="s">
        <v>13</v>
      </c>
      <c r="F1746" s="10" t="s">
        <v>268</v>
      </c>
      <c r="G1746" s="11" t="s">
        <v>827</v>
      </c>
      <c r="H1746" s="11">
        <v>42874</v>
      </c>
      <c r="I1746" s="47" t="s">
        <v>2928</v>
      </c>
      <c r="J1746" s="12" t="s">
        <v>183</v>
      </c>
      <c r="K1746" s="10" t="s">
        <v>268</v>
      </c>
      <c r="L1746" s="15" t="s">
        <v>2002</v>
      </c>
      <c r="M1746" s="36" t="s">
        <v>2408</v>
      </c>
      <c r="N1746" s="36" t="s">
        <v>2428</v>
      </c>
      <c r="O1746" s="59">
        <v>0.19178082191780821</v>
      </c>
      <c r="P1746" s="57" t="s">
        <v>2946</v>
      </c>
      <c r="Q1746" t="s">
        <v>2968</v>
      </c>
    </row>
    <row r="1747" spans="1:18" ht="19.149999999999999" customHeight="1" x14ac:dyDescent="0.25">
      <c r="A1747" s="10">
        <v>1746</v>
      </c>
      <c r="B1747" s="10" t="s">
        <v>2002</v>
      </c>
      <c r="C1747" s="10" t="s">
        <v>2051</v>
      </c>
      <c r="D1747" s="10" t="s">
        <v>1034</v>
      </c>
      <c r="E1747" s="10" t="s">
        <v>13</v>
      </c>
      <c r="F1747" s="10" t="s">
        <v>342</v>
      </c>
      <c r="G1747" s="11" t="s">
        <v>827</v>
      </c>
      <c r="H1747" s="11">
        <v>42874</v>
      </c>
      <c r="I1747" s="47" t="s">
        <v>2928</v>
      </c>
      <c r="J1747" s="12" t="s">
        <v>183</v>
      </c>
      <c r="K1747" s="10" t="s">
        <v>342</v>
      </c>
      <c r="L1747" s="15" t="s">
        <v>2002</v>
      </c>
      <c r="M1747" s="36" t="s">
        <v>2408</v>
      </c>
      <c r="N1747" s="36" t="s">
        <v>2428</v>
      </c>
      <c r="O1747" s="59">
        <v>0.19178082191780821</v>
      </c>
      <c r="P1747" s="57" t="s">
        <v>2946</v>
      </c>
      <c r="Q1747" t="s">
        <v>2968</v>
      </c>
    </row>
    <row r="1748" spans="1:18" ht="19.149999999999999" customHeight="1" x14ac:dyDescent="0.25">
      <c r="A1748" s="10">
        <v>1747</v>
      </c>
      <c r="B1748" s="10" t="s">
        <v>2002</v>
      </c>
      <c r="C1748" s="10" t="s">
        <v>2051</v>
      </c>
      <c r="D1748" s="10" t="s">
        <v>1034</v>
      </c>
      <c r="E1748" s="10" t="s">
        <v>13</v>
      </c>
      <c r="F1748" s="10" t="s">
        <v>342</v>
      </c>
      <c r="G1748" s="11" t="s">
        <v>827</v>
      </c>
      <c r="H1748" s="11">
        <v>42874</v>
      </c>
      <c r="I1748" s="47" t="s">
        <v>2928</v>
      </c>
      <c r="J1748" s="12" t="s">
        <v>183</v>
      </c>
      <c r="K1748" s="10" t="s">
        <v>342</v>
      </c>
      <c r="L1748" s="15" t="s">
        <v>2002</v>
      </c>
      <c r="M1748" s="36" t="s">
        <v>2408</v>
      </c>
      <c r="N1748" s="36" t="s">
        <v>2428</v>
      </c>
      <c r="O1748" s="59">
        <v>0.19178082191780821</v>
      </c>
      <c r="P1748" s="57" t="s">
        <v>2946</v>
      </c>
      <c r="Q1748" t="s">
        <v>2968</v>
      </c>
    </row>
    <row r="1749" spans="1:18" ht="19.149999999999999" customHeight="1" x14ac:dyDescent="0.25">
      <c r="A1749" s="10">
        <v>1748</v>
      </c>
      <c r="B1749" s="32" t="s">
        <v>2690</v>
      </c>
      <c r="C1749" s="10" t="s">
        <v>2053</v>
      </c>
      <c r="D1749" s="10" t="s">
        <v>1935</v>
      </c>
      <c r="E1749" s="10" t="s">
        <v>13</v>
      </c>
      <c r="F1749" s="10" t="s">
        <v>530</v>
      </c>
      <c r="G1749" s="11" t="s">
        <v>1936</v>
      </c>
      <c r="H1749" s="11">
        <v>42292</v>
      </c>
      <c r="I1749" s="50" t="s">
        <v>2929</v>
      </c>
      <c r="J1749" s="12" t="s">
        <v>21</v>
      </c>
      <c r="K1749" s="10" t="s">
        <v>530</v>
      </c>
      <c r="L1749" s="15" t="s">
        <v>2052</v>
      </c>
      <c r="M1749" s="31" t="s">
        <v>2408</v>
      </c>
      <c r="N1749" s="13" t="s">
        <v>2427</v>
      </c>
      <c r="O1749" s="59">
        <v>1.7863013698630137</v>
      </c>
      <c r="P1749" s="57" t="s">
        <v>2947</v>
      </c>
      <c r="Q1749" t="s">
        <v>2960</v>
      </c>
      <c r="R1749">
        <v>1</v>
      </c>
    </row>
    <row r="1750" spans="1:18" ht="19.149999999999999" customHeight="1" x14ac:dyDescent="0.25">
      <c r="A1750" s="10">
        <v>1749</v>
      </c>
      <c r="B1750" s="10" t="s">
        <v>2627</v>
      </c>
      <c r="C1750" s="10" t="s">
        <v>2055</v>
      </c>
      <c r="D1750" s="10" t="s">
        <v>2056</v>
      </c>
      <c r="E1750" s="10" t="s">
        <v>13</v>
      </c>
      <c r="F1750" s="10" t="s">
        <v>78</v>
      </c>
      <c r="G1750" s="11" t="s">
        <v>2057</v>
      </c>
      <c r="H1750" s="11">
        <v>42255</v>
      </c>
      <c r="I1750" s="50" t="s">
        <v>2929</v>
      </c>
      <c r="J1750" s="12" t="s">
        <v>21</v>
      </c>
      <c r="K1750" s="10" t="s">
        <v>78</v>
      </c>
      <c r="L1750" s="15" t="s">
        <v>2628</v>
      </c>
      <c r="M1750" s="13" t="s">
        <v>2547</v>
      </c>
      <c r="N1750" s="13" t="s">
        <v>2427</v>
      </c>
      <c r="O1750" s="59">
        <v>1.8876712328767122</v>
      </c>
      <c r="P1750" s="57" t="s">
        <v>2947</v>
      </c>
      <c r="Q1750" t="s">
        <v>2960</v>
      </c>
      <c r="R1750">
        <v>1</v>
      </c>
    </row>
    <row r="1751" spans="1:18" ht="19.149999999999999" customHeight="1" x14ac:dyDescent="0.25">
      <c r="A1751" s="10">
        <v>1750</v>
      </c>
      <c r="B1751" s="10" t="s">
        <v>2054</v>
      </c>
      <c r="C1751" s="10" t="s">
        <v>2055</v>
      </c>
      <c r="D1751" s="10" t="s">
        <v>2056</v>
      </c>
      <c r="E1751" s="10" t="s">
        <v>13</v>
      </c>
      <c r="F1751" s="10" t="s">
        <v>78</v>
      </c>
      <c r="G1751" s="11" t="s">
        <v>2057</v>
      </c>
      <c r="H1751" s="11">
        <v>42255</v>
      </c>
      <c r="I1751" s="50" t="s">
        <v>2929</v>
      </c>
      <c r="J1751" s="12" t="s">
        <v>588</v>
      </c>
      <c r="K1751" s="10" t="s">
        <v>78</v>
      </c>
      <c r="L1751" s="15" t="s">
        <v>2628</v>
      </c>
      <c r="M1751" s="13" t="s">
        <v>2547</v>
      </c>
      <c r="N1751" s="13" t="s">
        <v>2427</v>
      </c>
      <c r="O1751" s="59">
        <v>1.8876712328767122</v>
      </c>
      <c r="P1751" s="57" t="s">
        <v>2947</v>
      </c>
      <c r="Q1751" t="s">
        <v>2960</v>
      </c>
      <c r="R1751">
        <v>1</v>
      </c>
    </row>
    <row r="1752" spans="1:18" ht="19.149999999999999" customHeight="1" x14ac:dyDescent="0.25">
      <c r="A1752" s="10">
        <v>1751</v>
      </c>
      <c r="B1752" s="32" t="s">
        <v>2717</v>
      </c>
      <c r="C1752" s="10" t="s">
        <v>2059</v>
      </c>
      <c r="D1752" s="10" t="s">
        <v>1815</v>
      </c>
      <c r="E1752" s="10" t="s">
        <v>13</v>
      </c>
      <c r="F1752" s="10" t="s">
        <v>34</v>
      </c>
      <c r="G1752" s="11" t="s">
        <v>2060</v>
      </c>
      <c r="H1752" s="11">
        <v>41289</v>
      </c>
      <c r="I1752" s="50" t="s">
        <v>2929</v>
      </c>
      <c r="J1752" s="12" t="s">
        <v>588</v>
      </c>
      <c r="K1752" s="10" t="s">
        <v>34</v>
      </c>
      <c r="L1752" s="33" t="s">
        <v>2058</v>
      </c>
      <c r="M1752" s="31" t="s">
        <v>2419</v>
      </c>
      <c r="N1752" s="13" t="s">
        <v>2427</v>
      </c>
      <c r="O1752" s="59">
        <v>4.5342465753424657</v>
      </c>
      <c r="P1752" s="57" t="s">
        <v>2948</v>
      </c>
      <c r="Q1752" t="s">
        <v>2960</v>
      </c>
      <c r="R1752">
        <v>2</v>
      </c>
    </row>
    <row r="1753" spans="1:18" ht="19.149999999999999" customHeight="1" x14ac:dyDescent="0.25">
      <c r="A1753" s="10">
        <v>1752</v>
      </c>
      <c r="B1753" s="10" t="s">
        <v>2058</v>
      </c>
      <c r="C1753" s="10" t="s">
        <v>2059</v>
      </c>
      <c r="D1753" s="10" t="s">
        <v>1815</v>
      </c>
      <c r="E1753" s="10" t="s">
        <v>13</v>
      </c>
      <c r="F1753" s="10" t="s">
        <v>34</v>
      </c>
      <c r="G1753" s="11" t="s">
        <v>2060</v>
      </c>
      <c r="H1753" s="11">
        <v>41289</v>
      </c>
      <c r="I1753" s="50" t="s">
        <v>2929</v>
      </c>
      <c r="J1753" s="12" t="s">
        <v>588</v>
      </c>
      <c r="K1753" s="10" t="s">
        <v>34</v>
      </c>
      <c r="L1753" s="33" t="s">
        <v>2058</v>
      </c>
      <c r="M1753" s="31" t="s">
        <v>2419</v>
      </c>
      <c r="N1753" s="13" t="s">
        <v>2427</v>
      </c>
      <c r="O1753" s="59">
        <v>4.5342465753424657</v>
      </c>
      <c r="P1753" s="57" t="s">
        <v>2948</v>
      </c>
      <c r="Q1753" t="s">
        <v>2960</v>
      </c>
      <c r="R1753">
        <v>2</v>
      </c>
    </row>
    <row r="1754" spans="1:18" ht="19.149999999999999" customHeight="1" x14ac:dyDescent="0.25">
      <c r="A1754" s="10">
        <v>1753</v>
      </c>
      <c r="B1754" s="10" t="s">
        <v>2002</v>
      </c>
      <c r="C1754" s="10" t="s">
        <v>2061</v>
      </c>
      <c r="D1754" s="10" t="s">
        <v>2062</v>
      </c>
      <c r="E1754" s="10" t="s">
        <v>13</v>
      </c>
      <c r="F1754" s="10" t="s">
        <v>589</v>
      </c>
      <c r="G1754" s="11" t="s">
        <v>228</v>
      </c>
      <c r="H1754" s="11">
        <v>40360</v>
      </c>
      <c r="I1754" s="50" t="s">
        <v>2929</v>
      </c>
      <c r="J1754" s="12" t="s">
        <v>588</v>
      </c>
      <c r="K1754" s="10" t="s">
        <v>589</v>
      </c>
      <c r="L1754" s="15" t="s">
        <v>2002</v>
      </c>
      <c r="M1754" s="36" t="s">
        <v>2408</v>
      </c>
      <c r="N1754" s="36" t="s">
        <v>2428</v>
      </c>
      <c r="O1754" s="59">
        <v>7.0794520547945208</v>
      </c>
      <c r="P1754" s="57" t="s">
        <v>2948</v>
      </c>
      <c r="Q1754" t="s">
        <v>2968</v>
      </c>
    </row>
    <row r="1755" spans="1:18" ht="19.149999999999999" customHeight="1" x14ac:dyDescent="0.25">
      <c r="A1755" s="10">
        <v>1754</v>
      </c>
      <c r="B1755" s="10" t="s">
        <v>2002</v>
      </c>
      <c r="C1755" s="10" t="s">
        <v>2061</v>
      </c>
      <c r="D1755" s="10" t="s">
        <v>2062</v>
      </c>
      <c r="E1755" s="10" t="s">
        <v>13</v>
      </c>
      <c r="F1755" s="10" t="s">
        <v>589</v>
      </c>
      <c r="G1755" s="11" t="s">
        <v>228</v>
      </c>
      <c r="H1755" s="11">
        <v>40360</v>
      </c>
      <c r="I1755" s="50" t="s">
        <v>2929</v>
      </c>
      <c r="J1755" s="12" t="s">
        <v>588</v>
      </c>
      <c r="K1755" s="10" t="s">
        <v>589</v>
      </c>
      <c r="L1755" s="15" t="s">
        <v>2002</v>
      </c>
      <c r="M1755" s="36" t="s">
        <v>2408</v>
      </c>
      <c r="N1755" s="36" t="s">
        <v>2428</v>
      </c>
      <c r="O1755" s="59">
        <v>7.0794520547945208</v>
      </c>
      <c r="P1755" s="57" t="s">
        <v>2948</v>
      </c>
      <c r="Q1755" t="s">
        <v>2968</v>
      </c>
    </row>
    <row r="1756" spans="1:18" ht="19.149999999999999" customHeight="1" x14ac:dyDescent="0.25">
      <c r="A1756" s="10">
        <v>1755</v>
      </c>
      <c r="B1756" s="10" t="s">
        <v>2002</v>
      </c>
      <c r="C1756" s="10" t="s">
        <v>2061</v>
      </c>
      <c r="D1756" s="10" t="s">
        <v>2062</v>
      </c>
      <c r="E1756" s="10" t="s">
        <v>13</v>
      </c>
      <c r="F1756" s="10" t="s">
        <v>589</v>
      </c>
      <c r="G1756" s="11" t="s">
        <v>228</v>
      </c>
      <c r="H1756" s="11">
        <v>40360</v>
      </c>
      <c r="I1756" s="50" t="s">
        <v>2929</v>
      </c>
      <c r="J1756" s="12" t="s">
        <v>21</v>
      </c>
      <c r="K1756" s="10" t="s">
        <v>589</v>
      </c>
      <c r="L1756" s="15" t="s">
        <v>2002</v>
      </c>
      <c r="M1756" s="36" t="s">
        <v>2408</v>
      </c>
      <c r="N1756" s="36" t="s">
        <v>2428</v>
      </c>
      <c r="O1756" s="59">
        <v>7.0794520547945208</v>
      </c>
      <c r="P1756" s="57" t="s">
        <v>2948</v>
      </c>
      <c r="Q1756" t="s">
        <v>2968</v>
      </c>
    </row>
    <row r="1757" spans="1:18" ht="19.149999999999999" customHeight="1" x14ac:dyDescent="0.25">
      <c r="A1757" s="10">
        <v>1756</v>
      </c>
      <c r="B1757" s="10" t="s">
        <v>2002</v>
      </c>
      <c r="C1757" s="10" t="s">
        <v>2061</v>
      </c>
      <c r="D1757" s="10" t="s">
        <v>2062</v>
      </c>
      <c r="E1757" s="10" t="s">
        <v>13</v>
      </c>
      <c r="F1757" s="10" t="s">
        <v>589</v>
      </c>
      <c r="G1757" s="11" t="s">
        <v>228</v>
      </c>
      <c r="H1757" s="11">
        <v>40360</v>
      </c>
      <c r="I1757" s="50" t="s">
        <v>2929</v>
      </c>
      <c r="J1757" s="12" t="s">
        <v>588</v>
      </c>
      <c r="K1757" s="10" t="s">
        <v>589</v>
      </c>
      <c r="L1757" s="15" t="s">
        <v>2002</v>
      </c>
      <c r="M1757" s="36" t="s">
        <v>2408</v>
      </c>
      <c r="N1757" s="36" t="s">
        <v>2428</v>
      </c>
      <c r="O1757" s="59">
        <v>7.0794520547945208</v>
      </c>
      <c r="P1757" s="57" t="s">
        <v>2948</v>
      </c>
      <c r="Q1757" t="s">
        <v>2968</v>
      </c>
    </row>
    <row r="1758" spans="1:18" ht="19.149999999999999" customHeight="1" x14ac:dyDescent="0.25">
      <c r="A1758" s="10">
        <v>1757</v>
      </c>
      <c r="B1758" s="10" t="s">
        <v>2002</v>
      </c>
      <c r="C1758" s="10" t="s">
        <v>2061</v>
      </c>
      <c r="D1758" s="10" t="s">
        <v>2062</v>
      </c>
      <c r="E1758" s="10" t="s">
        <v>13</v>
      </c>
      <c r="F1758" s="10" t="s">
        <v>1272</v>
      </c>
      <c r="G1758" s="11" t="s">
        <v>228</v>
      </c>
      <c r="H1758" s="11">
        <v>40360</v>
      </c>
      <c r="I1758" s="50" t="s">
        <v>2929</v>
      </c>
      <c r="J1758" s="12" t="s">
        <v>588</v>
      </c>
      <c r="K1758" s="10" t="s">
        <v>1272</v>
      </c>
      <c r="L1758" s="15" t="s">
        <v>2002</v>
      </c>
      <c r="M1758" s="36" t="s">
        <v>2408</v>
      </c>
      <c r="N1758" s="36" t="s">
        <v>2428</v>
      </c>
      <c r="O1758" s="59">
        <v>7.0794520547945208</v>
      </c>
      <c r="P1758" s="57" t="s">
        <v>2948</v>
      </c>
      <c r="Q1758" t="s">
        <v>2968</v>
      </c>
    </row>
    <row r="1759" spans="1:18" ht="19.149999999999999" customHeight="1" x14ac:dyDescent="0.25">
      <c r="A1759" s="10">
        <v>1758</v>
      </c>
      <c r="B1759" s="10" t="s">
        <v>2002</v>
      </c>
      <c r="C1759" s="10" t="s">
        <v>2061</v>
      </c>
      <c r="D1759" s="10" t="s">
        <v>2062</v>
      </c>
      <c r="E1759" s="10" t="s">
        <v>13</v>
      </c>
      <c r="F1759" s="10" t="s">
        <v>1272</v>
      </c>
      <c r="G1759" s="11" t="s">
        <v>228</v>
      </c>
      <c r="H1759" s="11">
        <v>40360</v>
      </c>
      <c r="I1759" s="50" t="s">
        <v>2929</v>
      </c>
      <c r="J1759" s="12" t="s">
        <v>588</v>
      </c>
      <c r="K1759" s="10" t="s">
        <v>1272</v>
      </c>
      <c r="L1759" s="15" t="s">
        <v>2002</v>
      </c>
      <c r="M1759" s="36" t="s">
        <v>2408</v>
      </c>
      <c r="N1759" s="36" t="s">
        <v>2428</v>
      </c>
      <c r="O1759" s="59">
        <v>7.0794520547945208</v>
      </c>
      <c r="P1759" s="57" t="s">
        <v>2948</v>
      </c>
      <c r="Q1759" t="s">
        <v>2968</v>
      </c>
    </row>
    <row r="1760" spans="1:18" ht="19.149999999999999" customHeight="1" x14ac:dyDescent="0.25">
      <c r="A1760" s="10">
        <v>1759</v>
      </c>
      <c r="B1760" s="10" t="s">
        <v>2002</v>
      </c>
      <c r="C1760" s="10" t="s">
        <v>2061</v>
      </c>
      <c r="D1760" s="10" t="s">
        <v>2062</v>
      </c>
      <c r="E1760" s="10" t="s">
        <v>13</v>
      </c>
      <c r="F1760" s="10" t="s">
        <v>832</v>
      </c>
      <c r="G1760" s="11" t="s">
        <v>865</v>
      </c>
      <c r="H1760" s="11">
        <v>40317</v>
      </c>
      <c r="I1760" s="50" t="s">
        <v>2929</v>
      </c>
      <c r="J1760" s="12" t="s">
        <v>588</v>
      </c>
      <c r="K1760" s="10" t="s">
        <v>832</v>
      </c>
      <c r="L1760" s="15" t="s">
        <v>2002</v>
      </c>
      <c r="M1760" s="36" t="s">
        <v>2408</v>
      </c>
      <c r="N1760" s="36" t="s">
        <v>2428</v>
      </c>
      <c r="O1760" s="59">
        <v>7.1972602739726028</v>
      </c>
      <c r="P1760" s="57" t="s">
        <v>2948</v>
      </c>
      <c r="Q1760" t="s">
        <v>2968</v>
      </c>
    </row>
    <row r="1761" spans="1:18" ht="19.149999999999999" customHeight="1" x14ac:dyDescent="0.25">
      <c r="A1761" s="10">
        <v>1760</v>
      </c>
      <c r="B1761" s="10" t="s">
        <v>2002</v>
      </c>
      <c r="C1761" s="10" t="s">
        <v>2061</v>
      </c>
      <c r="D1761" s="10" t="s">
        <v>2062</v>
      </c>
      <c r="E1761" s="10" t="s">
        <v>13</v>
      </c>
      <c r="F1761" s="10" t="s">
        <v>832</v>
      </c>
      <c r="G1761" s="11" t="s">
        <v>865</v>
      </c>
      <c r="H1761" s="11">
        <v>40317</v>
      </c>
      <c r="I1761" s="50" t="s">
        <v>2929</v>
      </c>
      <c r="J1761" s="12" t="s">
        <v>588</v>
      </c>
      <c r="K1761" s="10" t="s">
        <v>832</v>
      </c>
      <c r="L1761" s="15" t="s">
        <v>2002</v>
      </c>
      <c r="M1761" s="36" t="s">
        <v>2408</v>
      </c>
      <c r="N1761" s="36" t="s">
        <v>2428</v>
      </c>
      <c r="O1761" s="59">
        <v>7.1972602739726028</v>
      </c>
      <c r="P1761" s="57" t="s">
        <v>2948</v>
      </c>
      <c r="Q1761" t="s">
        <v>2968</v>
      </c>
    </row>
    <row r="1762" spans="1:18" ht="19.149999999999999" customHeight="1" x14ac:dyDescent="0.25">
      <c r="A1762" s="10">
        <v>1761</v>
      </c>
      <c r="B1762" s="10" t="s">
        <v>2002</v>
      </c>
      <c r="C1762" s="10" t="s">
        <v>2061</v>
      </c>
      <c r="D1762" s="10" t="s">
        <v>2062</v>
      </c>
      <c r="E1762" s="10" t="s">
        <v>13</v>
      </c>
      <c r="F1762" s="10" t="s">
        <v>154</v>
      </c>
      <c r="G1762" s="11" t="s">
        <v>326</v>
      </c>
      <c r="H1762" s="11">
        <v>40290</v>
      </c>
      <c r="I1762" s="50" t="s">
        <v>2929</v>
      </c>
      <c r="J1762" s="12" t="s">
        <v>21</v>
      </c>
      <c r="K1762" s="10" t="s">
        <v>154</v>
      </c>
      <c r="L1762" s="15" t="s">
        <v>2002</v>
      </c>
      <c r="M1762" s="36" t="s">
        <v>2408</v>
      </c>
      <c r="N1762" s="36" t="s">
        <v>2428</v>
      </c>
      <c r="O1762" s="59">
        <v>7.2712328767123289</v>
      </c>
      <c r="P1762" s="57" t="s">
        <v>2948</v>
      </c>
      <c r="Q1762" t="s">
        <v>2968</v>
      </c>
    </row>
    <row r="1763" spans="1:18" ht="19.149999999999999" customHeight="1" x14ac:dyDescent="0.25">
      <c r="A1763" s="10">
        <v>1762</v>
      </c>
      <c r="B1763" s="10" t="s">
        <v>2002</v>
      </c>
      <c r="C1763" s="10" t="s">
        <v>2061</v>
      </c>
      <c r="D1763" s="10" t="s">
        <v>2062</v>
      </c>
      <c r="E1763" s="10" t="s">
        <v>13</v>
      </c>
      <c r="F1763" s="10" t="s">
        <v>154</v>
      </c>
      <c r="G1763" s="11" t="s">
        <v>326</v>
      </c>
      <c r="H1763" s="11">
        <v>40290</v>
      </c>
      <c r="I1763" s="50" t="s">
        <v>2929</v>
      </c>
      <c r="J1763" s="12" t="s">
        <v>21</v>
      </c>
      <c r="K1763" s="10" t="s">
        <v>154</v>
      </c>
      <c r="L1763" s="15" t="s">
        <v>2002</v>
      </c>
      <c r="M1763" s="36" t="s">
        <v>2408</v>
      </c>
      <c r="N1763" s="36" t="s">
        <v>2428</v>
      </c>
      <c r="O1763" s="59">
        <v>7.2712328767123289</v>
      </c>
      <c r="P1763" s="57" t="s">
        <v>2948</v>
      </c>
      <c r="Q1763" t="s">
        <v>2968</v>
      </c>
    </row>
    <row r="1764" spans="1:18" ht="19.149999999999999" customHeight="1" x14ac:dyDescent="0.25">
      <c r="A1764" s="10">
        <v>1763</v>
      </c>
      <c r="B1764" s="10" t="s">
        <v>2002</v>
      </c>
      <c r="C1764" s="10" t="s">
        <v>2063</v>
      </c>
      <c r="D1764" s="10" t="s">
        <v>2064</v>
      </c>
      <c r="E1764" s="10" t="s">
        <v>13</v>
      </c>
      <c r="F1764" s="10" t="s">
        <v>82</v>
      </c>
      <c r="G1764" s="11" t="s">
        <v>2065</v>
      </c>
      <c r="H1764" s="11">
        <v>39974</v>
      </c>
      <c r="I1764" s="50" t="s">
        <v>2929</v>
      </c>
      <c r="J1764" s="12" t="s">
        <v>588</v>
      </c>
      <c r="K1764" s="10" t="s">
        <v>82</v>
      </c>
      <c r="L1764" s="15" t="s">
        <v>2002</v>
      </c>
      <c r="M1764" s="36" t="s">
        <v>2408</v>
      </c>
      <c r="N1764" s="36" t="s">
        <v>2428</v>
      </c>
      <c r="O1764" s="59">
        <v>8.1369863013698627</v>
      </c>
      <c r="P1764" s="57" t="s">
        <v>2949</v>
      </c>
      <c r="Q1764" t="s">
        <v>2968</v>
      </c>
    </row>
    <row r="1765" spans="1:18" ht="19.149999999999999" customHeight="1" x14ac:dyDescent="0.25">
      <c r="A1765" s="10">
        <v>1764</v>
      </c>
      <c r="B1765" s="10" t="s">
        <v>2002</v>
      </c>
      <c r="C1765" s="10" t="s">
        <v>2063</v>
      </c>
      <c r="D1765" s="10" t="s">
        <v>2064</v>
      </c>
      <c r="E1765" s="10" t="s">
        <v>13</v>
      </c>
      <c r="F1765" s="10" t="s">
        <v>82</v>
      </c>
      <c r="G1765" s="11" t="s">
        <v>2065</v>
      </c>
      <c r="H1765" s="11">
        <v>39974</v>
      </c>
      <c r="I1765" s="50" t="s">
        <v>2929</v>
      </c>
      <c r="J1765" s="12" t="s">
        <v>21</v>
      </c>
      <c r="K1765" s="10" t="s">
        <v>82</v>
      </c>
      <c r="L1765" s="15" t="s">
        <v>2002</v>
      </c>
      <c r="M1765" s="36" t="s">
        <v>2408</v>
      </c>
      <c r="N1765" s="36" t="s">
        <v>2428</v>
      </c>
      <c r="O1765" s="59">
        <v>8.1369863013698627</v>
      </c>
      <c r="P1765" s="57" t="s">
        <v>2949</v>
      </c>
      <c r="Q1765" t="s">
        <v>2968</v>
      </c>
    </row>
    <row r="1766" spans="1:18" ht="19.149999999999999" customHeight="1" x14ac:dyDescent="0.25">
      <c r="A1766" s="10">
        <v>1765</v>
      </c>
      <c r="B1766" s="10" t="s">
        <v>2002</v>
      </c>
      <c r="C1766" s="10" t="s">
        <v>2063</v>
      </c>
      <c r="D1766" s="10" t="s">
        <v>2064</v>
      </c>
      <c r="E1766" s="10" t="s">
        <v>13</v>
      </c>
      <c r="F1766" s="10" t="s">
        <v>82</v>
      </c>
      <c r="G1766" s="11" t="s">
        <v>2065</v>
      </c>
      <c r="H1766" s="11">
        <v>39974</v>
      </c>
      <c r="I1766" s="50" t="s">
        <v>2929</v>
      </c>
      <c r="J1766" s="12" t="s">
        <v>588</v>
      </c>
      <c r="K1766" s="10" t="s">
        <v>82</v>
      </c>
      <c r="L1766" s="15" t="s">
        <v>2002</v>
      </c>
      <c r="M1766" s="36" t="s">
        <v>2408</v>
      </c>
      <c r="N1766" s="36" t="s">
        <v>2428</v>
      </c>
      <c r="O1766" s="59">
        <v>8.1369863013698627</v>
      </c>
      <c r="P1766" s="57" t="s">
        <v>2949</v>
      </c>
      <c r="Q1766" t="s">
        <v>2968</v>
      </c>
    </row>
    <row r="1767" spans="1:18" ht="19.149999999999999" customHeight="1" x14ac:dyDescent="0.25">
      <c r="A1767" s="10">
        <v>1766</v>
      </c>
      <c r="B1767" s="10" t="s">
        <v>1752</v>
      </c>
      <c r="C1767" s="10" t="s">
        <v>2066</v>
      </c>
      <c r="D1767" s="10" t="s">
        <v>2016</v>
      </c>
      <c r="E1767" s="10" t="s">
        <v>13</v>
      </c>
      <c r="F1767" s="10" t="s">
        <v>82</v>
      </c>
      <c r="G1767" s="11" t="s">
        <v>2067</v>
      </c>
      <c r="H1767" s="11">
        <v>39748</v>
      </c>
      <c r="I1767" s="50" t="s">
        <v>2929</v>
      </c>
      <c r="J1767" s="12" t="s">
        <v>588</v>
      </c>
      <c r="K1767" s="10" t="s">
        <v>82</v>
      </c>
      <c r="L1767" s="15" t="s">
        <v>1752</v>
      </c>
      <c r="M1767" s="36" t="s">
        <v>2892</v>
      </c>
      <c r="N1767" s="13" t="s">
        <v>2427</v>
      </c>
      <c r="O1767" s="59">
        <v>8.7561643835616429</v>
      </c>
      <c r="P1767" s="57" t="s">
        <v>2949</v>
      </c>
      <c r="Q1767" t="s">
        <v>2960</v>
      </c>
      <c r="R1767">
        <v>4</v>
      </c>
    </row>
    <row r="1768" spans="1:18" ht="19.149999999999999" customHeight="1" x14ac:dyDescent="0.25">
      <c r="A1768" s="10">
        <v>1767</v>
      </c>
      <c r="B1768" s="10" t="s">
        <v>1752</v>
      </c>
      <c r="C1768" s="10" t="s">
        <v>2066</v>
      </c>
      <c r="D1768" s="10" t="s">
        <v>2016</v>
      </c>
      <c r="E1768" s="10" t="s">
        <v>13</v>
      </c>
      <c r="F1768" s="10" t="s">
        <v>82</v>
      </c>
      <c r="G1768" s="11" t="s">
        <v>2067</v>
      </c>
      <c r="H1768" s="11">
        <v>39748</v>
      </c>
      <c r="I1768" s="50" t="s">
        <v>2929</v>
      </c>
      <c r="J1768" s="12" t="s">
        <v>588</v>
      </c>
      <c r="K1768" s="10" t="s">
        <v>82</v>
      </c>
      <c r="L1768" s="15" t="s">
        <v>1752</v>
      </c>
      <c r="M1768" s="36" t="s">
        <v>2892</v>
      </c>
      <c r="N1768" s="13" t="s">
        <v>2427</v>
      </c>
      <c r="O1768" s="59">
        <v>8.7561643835616429</v>
      </c>
      <c r="P1768" s="57" t="s">
        <v>2949</v>
      </c>
      <c r="Q1768" t="s">
        <v>2960</v>
      </c>
      <c r="R1768">
        <v>4</v>
      </c>
    </row>
    <row r="1769" spans="1:18" ht="19.149999999999999" customHeight="1" x14ac:dyDescent="0.25">
      <c r="A1769" s="10">
        <v>1768</v>
      </c>
      <c r="B1769" s="10" t="s">
        <v>2068</v>
      </c>
      <c r="C1769" s="10" t="s">
        <v>278</v>
      </c>
      <c r="D1769" s="10" t="s">
        <v>960</v>
      </c>
      <c r="E1769" s="10" t="s">
        <v>13</v>
      </c>
      <c r="F1769" s="10" t="s">
        <v>175</v>
      </c>
      <c r="G1769" s="11" t="s">
        <v>925</v>
      </c>
      <c r="H1769" s="11">
        <v>39408</v>
      </c>
      <c r="I1769" s="50" t="s">
        <v>2929</v>
      </c>
      <c r="J1769" s="12" t="s">
        <v>588</v>
      </c>
      <c r="K1769" s="10" t="s">
        <v>175</v>
      </c>
      <c r="L1769" s="37" t="s">
        <v>2591</v>
      </c>
      <c r="M1769" s="36" t="s">
        <v>2408</v>
      </c>
      <c r="N1769" s="36" t="s">
        <v>2428</v>
      </c>
      <c r="O1769" s="59">
        <v>9.6876712328767116</v>
      </c>
      <c r="P1769" s="57" t="s">
        <v>2949</v>
      </c>
      <c r="Q1769" t="s">
        <v>2960</v>
      </c>
      <c r="R1769">
        <v>1</v>
      </c>
    </row>
    <row r="1770" spans="1:18" ht="19.149999999999999" customHeight="1" x14ac:dyDescent="0.25">
      <c r="A1770" s="10">
        <v>1769</v>
      </c>
      <c r="B1770" s="10" t="s">
        <v>2069</v>
      </c>
      <c r="C1770" s="10" t="s">
        <v>278</v>
      </c>
      <c r="D1770" s="10" t="s">
        <v>381</v>
      </c>
      <c r="E1770" s="10" t="s">
        <v>13</v>
      </c>
      <c r="F1770" s="10" t="s">
        <v>78</v>
      </c>
      <c r="G1770" s="11" t="s">
        <v>2070</v>
      </c>
      <c r="H1770" s="11">
        <v>37502</v>
      </c>
      <c r="I1770" s="50" t="s">
        <v>2929</v>
      </c>
      <c r="J1770" s="12" t="s">
        <v>588</v>
      </c>
      <c r="K1770" s="10" t="s">
        <v>78</v>
      </c>
      <c r="L1770" s="15" t="s">
        <v>2603</v>
      </c>
      <c r="M1770" s="13" t="s">
        <v>2553</v>
      </c>
      <c r="N1770" s="13" t="s">
        <v>2427</v>
      </c>
      <c r="O1770" s="59">
        <v>14.90958904109589</v>
      </c>
      <c r="P1770" s="57" t="s">
        <v>2949</v>
      </c>
      <c r="Q1770" t="s">
        <v>2960</v>
      </c>
      <c r="R1770">
        <v>2</v>
      </c>
    </row>
    <row r="1771" spans="1:18" ht="19.149999999999999" customHeight="1" x14ac:dyDescent="0.25">
      <c r="A1771" s="10">
        <v>1770</v>
      </c>
      <c r="B1771" s="10" t="s">
        <v>2068</v>
      </c>
      <c r="C1771" s="10" t="s">
        <v>278</v>
      </c>
      <c r="D1771" s="10" t="s">
        <v>960</v>
      </c>
      <c r="E1771" s="10" t="s">
        <v>13</v>
      </c>
      <c r="F1771" s="10" t="s">
        <v>78</v>
      </c>
      <c r="G1771" s="11" t="s">
        <v>488</v>
      </c>
      <c r="H1771" s="11">
        <v>40780</v>
      </c>
      <c r="I1771" s="50" t="s">
        <v>2929</v>
      </c>
      <c r="J1771" s="12" t="s">
        <v>588</v>
      </c>
      <c r="K1771" s="10" t="s">
        <v>78</v>
      </c>
      <c r="L1771" s="15" t="s">
        <v>2591</v>
      </c>
      <c r="M1771" s="13" t="s">
        <v>2553</v>
      </c>
      <c r="N1771" s="36" t="s">
        <v>2428</v>
      </c>
      <c r="O1771" s="59">
        <v>5.9287671232876713</v>
      </c>
      <c r="P1771" s="57" t="s">
        <v>2948</v>
      </c>
      <c r="Q1771" t="s">
        <v>2960</v>
      </c>
      <c r="R1771">
        <v>2</v>
      </c>
    </row>
    <row r="1772" spans="1:18" ht="19.149999999999999" customHeight="1" x14ac:dyDescent="0.25">
      <c r="A1772" s="10">
        <v>1771</v>
      </c>
      <c r="B1772" s="10" t="s">
        <v>2071</v>
      </c>
      <c r="C1772" s="10" t="s">
        <v>2072</v>
      </c>
      <c r="D1772" s="10" t="s">
        <v>2073</v>
      </c>
      <c r="E1772" s="10" t="s">
        <v>13</v>
      </c>
      <c r="F1772" s="10" t="s">
        <v>437</v>
      </c>
      <c r="G1772" s="11" t="s">
        <v>1631</v>
      </c>
      <c r="H1772" s="11">
        <v>41757</v>
      </c>
      <c r="I1772" s="50" t="s">
        <v>2929</v>
      </c>
      <c r="J1772" s="12" t="s">
        <v>588</v>
      </c>
      <c r="K1772" s="10" t="s">
        <v>437</v>
      </c>
      <c r="L1772" s="37" t="s">
        <v>2846</v>
      </c>
      <c r="M1772" s="36" t="s">
        <v>2412</v>
      </c>
      <c r="N1772" s="13" t="s">
        <v>2427</v>
      </c>
      <c r="O1772" s="59">
        <v>3.2520547945205478</v>
      </c>
      <c r="P1772" s="57" t="s">
        <v>2948</v>
      </c>
      <c r="Q1772" t="s">
        <v>2960</v>
      </c>
      <c r="R1772">
        <v>2</v>
      </c>
    </row>
    <row r="1773" spans="1:18" ht="19.149999999999999" customHeight="1" x14ac:dyDescent="0.25">
      <c r="A1773" s="10">
        <v>1772</v>
      </c>
      <c r="B1773" s="10" t="s">
        <v>1752</v>
      </c>
      <c r="C1773" s="10" t="s">
        <v>2066</v>
      </c>
      <c r="D1773" s="10" t="s">
        <v>2016</v>
      </c>
      <c r="E1773" s="10" t="s">
        <v>13</v>
      </c>
      <c r="F1773" s="10" t="s">
        <v>864</v>
      </c>
      <c r="G1773" s="11" t="s">
        <v>1529</v>
      </c>
      <c r="H1773" s="11">
        <v>42460</v>
      </c>
      <c r="I1773" s="50" t="s">
        <v>2929</v>
      </c>
      <c r="J1773" s="12" t="s">
        <v>21</v>
      </c>
      <c r="K1773" s="10" t="s">
        <v>864</v>
      </c>
      <c r="L1773" s="15" t="s">
        <v>1752</v>
      </c>
      <c r="M1773" s="36" t="s">
        <v>2892</v>
      </c>
      <c r="N1773" s="13" t="s">
        <v>2427</v>
      </c>
      <c r="O1773" s="59">
        <v>1.3260273972602741</v>
      </c>
      <c r="P1773" s="57" t="s">
        <v>2947</v>
      </c>
      <c r="Q1773" t="s">
        <v>2960</v>
      </c>
      <c r="R1773">
        <v>4</v>
      </c>
    </row>
    <row r="1774" spans="1:18" ht="19.149999999999999" customHeight="1" x14ac:dyDescent="0.25">
      <c r="A1774" s="10">
        <v>1773</v>
      </c>
      <c r="B1774" s="32" t="s">
        <v>2691</v>
      </c>
      <c r="C1774" s="10" t="s">
        <v>2075</v>
      </c>
      <c r="D1774" s="10" t="s">
        <v>2076</v>
      </c>
      <c r="E1774" s="10" t="s">
        <v>13</v>
      </c>
      <c r="F1774" s="10" t="s">
        <v>261</v>
      </c>
      <c r="G1774" s="11" t="s">
        <v>2077</v>
      </c>
      <c r="H1774" s="11">
        <v>41144</v>
      </c>
      <c r="I1774" s="50" t="s">
        <v>2929</v>
      </c>
      <c r="J1774" s="12" t="s">
        <v>588</v>
      </c>
      <c r="K1774" s="10" t="s">
        <v>261</v>
      </c>
      <c r="L1774" s="15" t="s">
        <v>2074</v>
      </c>
      <c r="M1774" s="31" t="s">
        <v>2555</v>
      </c>
      <c r="N1774" s="13" t="s">
        <v>2427</v>
      </c>
      <c r="O1774" s="59">
        <v>4.9315068493150687</v>
      </c>
      <c r="P1774" s="57" t="s">
        <v>2948</v>
      </c>
      <c r="Q1774" t="s">
        <v>2960</v>
      </c>
      <c r="R1774">
        <v>1</v>
      </c>
    </row>
    <row r="1775" spans="1:18" ht="19.149999999999999" customHeight="1" x14ac:dyDescent="0.25">
      <c r="A1775" s="10">
        <v>1774</v>
      </c>
      <c r="B1775" s="10" t="s">
        <v>1752</v>
      </c>
      <c r="C1775" s="10" t="s">
        <v>2066</v>
      </c>
      <c r="D1775" s="10" t="s">
        <v>2016</v>
      </c>
      <c r="E1775" s="10" t="s">
        <v>13</v>
      </c>
      <c r="F1775" s="10" t="s">
        <v>303</v>
      </c>
      <c r="G1775" s="11" t="s">
        <v>2078</v>
      </c>
      <c r="H1775" s="11">
        <v>40711</v>
      </c>
      <c r="I1775" s="50" t="s">
        <v>2929</v>
      </c>
      <c r="J1775" s="12" t="s">
        <v>588</v>
      </c>
      <c r="K1775" s="10" t="s">
        <v>303</v>
      </c>
      <c r="L1775" s="26" t="s">
        <v>2519</v>
      </c>
      <c r="M1775" s="25" t="s">
        <v>2892</v>
      </c>
      <c r="N1775" s="13" t="s">
        <v>2427</v>
      </c>
      <c r="O1775" s="59">
        <v>6.117808219178082</v>
      </c>
      <c r="P1775" s="57" t="s">
        <v>2948</v>
      </c>
      <c r="Q1775" t="s">
        <v>2960</v>
      </c>
      <c r="R1775">
        <v>4</v>
      </c>
    </row>
    <row r="1776" spans="1:18" ht="19.149999999999999" customHeight="1" x14ac:dyDescent="0.25">
      <c r="A1776" s="10">
        <v>1775</v>
      </c>
      <c r="B1776" s="10" t="s">
        <v>1752</v>
      </c>
      <c r="C1776" s="10" t="s">
        <v>2066</v>
      </c>
      <c r="D1776" s="10" t="s">
        <v>2016</v>
      </c>
      <c r="E1776" s="10" t="s">
        <v>13</v>
      </c>
      <c r="F1776" s="10" t="s">
        <v>303</v>
      </c>
      <c r="G1776" s="11" t="s">
        <v>2078</v>
      </c>
      <c r="H1776" s="11">
        <v>40711</v>
      </c>
      <c r="I1776" s="50" t="s">
        <v>2929</v>
      </c>
      <c r="J1776" s="12" t="s">
        <v>588</v>
      </c>
      <c r="K1776" s="10" t="s">
        <v>303</v>
      </c>
      <c r="L1776" s="26" t="s">
        <v>2519</v>
      </c>
      <c r="M1776" s="25" t="s">
        <v>2892</v>
      </c>
      <c r="N1776" s="13" t="s">
        <v>2427</v>
      </c>
      <c r="O1776" s="59">
        <v>6.117808219178082</v>
      </c>
      <c r="P1776" s="57" t="s">
        <v>2948</v>
      </c>
      <c r="Q1776" t="s">
        <v>2960</v>
      </c>
      <c r="R1776">
        <v>4</v>
      </c>
    </row>
    <row r="1777" spans="1:18" ht="19.149999999999999" customHeight="1" x14ac:dyDescent="0.25">
      <c r="A1777" s="10">
        <v>1776</v>
      </c>
      <c r="B1777" s="10" t="s">
        <v>1752</v>
      </c>
      <c r="C1777" s="10" t="s">
        <v>2079</v>
      </c>
      <c r="D1777" s="10" t="s">
        <v>2016</v>
      </c>
      <c r="E1777" s="10" t="s">
        <v>13</v>
      </c>
      <c r="F1777" s="10" t="s">
        <v>82</v>
      </c>
      <c r="G1777" s="11" t="s">
        <v>152</v>
      </c>
      <c r="H1777" s="11">
        <v>40710</v>
      </c>
      <c r="I1777" s="50" t="s">
        <v>2929</v>
      </c>
      <c r="J1777" s="12" t="s">
        <v>588</v>
      </c>
      <c r="K1777" s="10" t="s">
        <v>82</v>
      </c>
      <c r="L1777" s="15" t="s">
        <v>1752</v>
      </c>
      <c r="M1777" s="36" t="s">
        <v>2892</v>
      </c>
      <c r="N1777" s="13" t="s">
        <v>2427</v>
      </c>
      <c r="O1777" s="59">
        <v>6.1205479452054794</v>
      </c>
      <c r="P1777" s="57" t="s">
        <v>2948</v>
      </c>
      <c r="Q1777" t="s">
        <v>2960</v>
      </c>
      <c r="R1777">
        <v>4</v>
      </c>
    </row>
    <row r="1778" spans="1:18" ht="19.149999999999999" customHeight="1" x14ac:dyDescent="0.25">
      <c r="A1778" s="10">
        <v>1777</v>
      </c>
      <c r="B1778" s="10" t="s">
        <v>1752</v>
      </c>
      <c r="C1778" s="10" t="s">
        <v>2080</v>
      </c>
      <c r="D1778" s="10" t="s">
        <v>2016</v>
      </c>
      <c r="E1778" s="10" t="s">
        <v>13</v>
      </c>
      <c r="F1778" s="10" t="s">
        <v>292</v>
      </c>
      <c r="G1778" s="11" t="s">
        <v>48</v>
      </c>
      <c r="H1778" s="11">
        <v>40688</v>
      </c>
      <c r="I1778" s="50" t="s">
        <v>2929</v>
      </c>
      <c r="J1778" s="12" t="s">
        <v>588</v>
      </c>
      <c r="K1778" s="10" t="s">
        <v>292</v>
      </c>
      <c r="L1778" s="37" t="s">
        <v>2519</v>
      </c>
      <c r="M1778" s="36" t="s">
        <v>2892</v>
      </c>
      <c r="N1778" s="13" t="s">
        <v>2427</v>
      </c>
      <c r="O1778" s="59">
        <v>6.1808219178082195</v>
      </c>
      <c r="P1778" s="57" t="s">
        <v>2948</v>
      </c>
      <c r="Q1778" t="s">
        <v>2960</v>
      </c>
      <c r="R1778">
        <v>4</v>
      </c>
    </row>
    <row r="1779" spans="1:18" ht="19.149999999999999" customHeight="1" x14ac:dyDescent="0.25">
      <c r="A1779" s="10">
        <v>1778</v>
      </c>
      <c r="B1779" s="10" t="s">
        <v>1752</v>
      </c>
      <c r="C1779" s="10" t="s">
        <v>2080</v>
      </c>
      <c r="D1779" s="10" t="s">
        <v>2016</v>
      </c>
      <c r="E1779" s="10" t="s">
        <v>13</v>
      </c>
      <c r="F1779" s="10" t="s">
        <v>292</v>
      </c>
      <c r="G1779" s="11" t="s">
        <v>48</v>
      </c>
      <c r="H1779" s="11">
        <v>40688</v>
      </c>
      <c r="I1779" s="50" t="s">
        <v>2929</v>
      </c>
      <c r="J1779" s="12" t="s">
        <v>588</v>
      </c>
      <c r="K1779" s="10" t="s">
        <v>292</v>
      </c>
      <c r="L1779" s="37" t="s">
        <v>2519</v>
      </c>
      <c r="M1779" s="36" t="s">
        <v>2892</v>
      </c>
      <c r="N1779" s="13" t="s">
        <v>2427</v>
      </c>
      <c r="O1779" s="59">
        <v>6.1808219178082195</v>
      </c>
      <c r="P1779" s="57" t="s">
        <v>2948</v>
      </c>
      <c r="Q1779" t="s">
        <v>2960</v>
      </c>
      <c r="R1779">
        <v>4</v>
      </c>
    </row>
    <row r="1780" spans="1:18" ht="19.149999999999999" customHeight="1" x14ac:dyDescent="0.25">
      <c r="A1780" s="10">
        <v>1779</v>
      </c>
      <c r="B1780" s="10" t="s">
        <v>1752</v>
      </c>
      <c r="C1780" s="10" t="s">
        <v>2081</v>
      </c>
      <c r="D1780" s="10" t="s">
        <v>2016</v>
      </c>
      <c r="E1780" s="10" t="s">
        <v>13</v>
      </c>
      <c r="F1780" s="10" t="s">
        <v>96</v>
      </c>
      <c r="G1780" s="11" t="s">
        <v>2082</v>
      </c>
      <c r="H1780" s="11">
        <v>40140</v>
      </c>
      <c r="I1780" s="50" t="s">
        <v>2929</v>
      </c>
      <c r="J1780" s="12" t="s">
        <v>588</v>
      </c>
      <c r="K1780" s="10" t="s">
        <v>96</v>
      </c>
      <c r="L1780" s="15" t="s">
        <v>1752</v>
      </c>
      <c r="M1780" s="36" t="s">
        <v>2892</v>
      </c>
      <c r="N1780" s="13" t="s">
        <v>2427</v>
      </c>
      <c r="O1780" s="59">
        <v>7.6821917808219178</v>
      </c>
      <c r="P1780" s="57" t="s">
        <v>2948</v>
      </c>
      <c r="Q1780" t="s">
        <v>2960</v>
      </c>
      <c r="R1780">
        <v>4</v>
      </c>
    </row>
    <row r="1781" spans="1:18" ht="19.149999999999999" customHeight="1" x14ac:dyDescent="0.25">
      <c r="A1781" s="10">
        <v>1780</v>
      </c>
      <c r="B1781" s="10" t="s">
        <v>1752</v>
      </c>
      <c r="C1781" s="10" t="s">
        <v>2081</v>
      </c>
      <c r="D1781" s="10" t="s">
        <v>2016</v>
      </c>
      <c r="E1781" s="10" t="s">
        <v>13</v>
      </c>
      <c r="F1781" s="10" t="s">
        <v>96</v>
      </c>
      <c r="G1781" s="11" t="s">
        <v>2082</v>
      </c>
      <c r="H1781" s="11">
        <v>40140</v>
      </c>
      <c r="I1781" s="50" t="s">
        <v>2929</v>
      </c>
      <c r="J1781" s="12" t="s">
        <v>588</v>
      </c>
      <c r="K1781" s="10" t="s">
        <v>96</v>
      </c>
      <c r="L1781" s="15" t="s">
        <v>1752</v>
      </c>
      <c r="M1781" s="36" t="s">
        <v>2892</v>
      </c>
      <c r="N1781" s="13" t="s">
        <v>2427</v>
      </c>
      <c r="O1781" s="59">
        <v>7.6821917808219178</v>
      </c>
      <c r="P1781" s="57" t="s">
        <v>2948</v>
      </c>
      <c r="Q1781" t="s">
        <v>2960</v>
      </c>
      <c r="R1781">
        <v>4</v>
      </c>
    </row>
    <row r="1782" spans="1:18" ht="19.149999999999999" customHeight="1" x14ac:dyDescent="0.25">
      <c r="A1782" s="10">
        <v>1781</v>
      </c>
      <c r="B1782" s="10" t="s">
        <v>1752</v>
      </c>
      <c r="C1782" s="10" t="s">
        <v>2066</v>
      </c>
      <c r="D1782" s="10" t="s">
        <v>2016</v>
      </c>
      <c r="E1782" s="10" t="s">
        <v>13</v>
      </c>
      <c r="F1782" s="10" t="s">
        <v>292</v>
      </c>
      <c r="G1782" s="11" t="s">
        <v>2083</v>
      </c>
      <c r="H1782" s="11">
        <v>40042</v>
      </c>
      <c r="I1782" s="50" t="s">
        <v>2929</v>
      </c>
      <c r="J1782" s="12" t="s">
        <v>588</v>
      </c>
      <c r="K1782" s="10" t="s">
        <v>292</v>
      </c>
      <c r="L1782" s="37" t="s">
        <v>2519</v>
      </c>
      <c r="M1782" s="36" t="s">
        <v>2892</v>
      </c>
      <c r="N1782" s="13" t="s">
        <v>2427</v>
      </c>
      <c r="O1782" s="59">
        <v>7.9506849315068493</v>
      </c>
      <c r="P1782" s="57" t="s">
        <v>2948</v>
      </c>
      <c r="Q1782" t="s">
        <v>2960</v>
      </c>
      <c r="R1782">
        <v>4</v>
      </c>
    </row>
    <row r="1783" spans="1:18" ht="19.149999999999999" customHeight="1" x14ac:dyDescent="0.25">
      <c r="A1783" s="10">
        <v>1782</v>
      </c>
      <c r="B1783" s="10" t="s">
        <v>1752</v>
      </c>
      <c r="C1783" s="10" t="s">
        <v>2066</v>
      </c>
      <c r="D1783" s="10" t="s">
        <v>2016</v>
      </c>
      <c r="E1783" s="10" t="s">
        <v>13</v>
      </c>
      <c r="F1783" s="10" t="s">
        <v>223</v>
      </c>
      <c r="G1783" s="11" t="s">
        <v>2084</v>
      </c>
      <c r="H1783" s="11">
        <v>40001</v>
      </c>
      <c r="I1783" s="50" t="s">
        <v>2929</v>
      </c>
      <c r="J1783" s="12" t="s">
        <v>588</v>
      </c>
      <c r="K1783" s="10" t="s">
        <v>223</v>
      </c>
      <c r="L1783" s="15" t="s">
        <v>1752</v>
      </c>
      <c r="M1783" s="36" t="s">
        <v>2892</v>
      </c>
      <c r="N1783" s="13" t="s">
        <v>2427</v>
      </c>
      <c r="O1783" s="59">
        <v>8.0630136986301366</v>
      </c>
      <c r="P1783" s="57" t="s">
        <v>2949</v>
      </c>
      <c r="Q1783" t="s">
        <v>2960</v>
      </c>
      <c r="R1783">
        <v>4</v>
      </c>
    </row>
    <row r="1784" spans="1:18" ht="19.149999999999999" customHeight="1" x14ac:dyDescent="0.25">
      <c r="A1784" s="10">
        <v>1783</v>
      </c>
      <c r="B1784" s="10" t="s">
        <v>1752</v>
      </c>
      <c r="C1784" s="10" t="s">
        <v>2085</v>
      </c>
      <c r="D1784" s="10" t="s">
        <v>2016</v>
      </c>
      <c r="E1784" s="10" t="s">
        <v>13</v>
      </c>
      <c r="F1784" s="10" t="s">
        <v>253</v>
      </c>
      <c r="G1784" s="11" t="s">
        <v>644</v>
      </c>
      <c r="H1784" s="11">
        <v>39591</v>
      </c>
      <c r="I1784" s="50" t="s">
        <v>2929</v>
      </c>
      <c r="J1784" s="12" t="s">
        <v>588</v>
      </c>
      <c r="K1784" s="10" t="s">
        <v>253</v>
      </c>
      <c r="L1784" s="15" t="s">
        <v>1752</v>
      </c>
      <c r="M1784" s="36" t="s">
        <v>2892</v>
      </c>
      <c r="N1784" s="13" t="s">
        <v>2427</v>
      </c>
      <c r="O1784" s="59">
        <v>9.1863013698630134</v>
      </c>
      <c r="P1784" s="57" t="s">
        <v>2949</v>
      </c>
      <c r="Q1784" t="s">
        <v>2960</v>
      </c>
      <c r="R1784">
        <v>4</v>
      </c>
    </row>
    <row r="1785" spans="1:18" ht="19.149999999999999" customHeight="1" x14ac:dyDescent="0.25">
      <c r="A1785" s="10">
        <v>1784</v>
      </c>
      <c r="B1785" s="10" t="s">
        <v>1827</v>
      </c>
      <c r="C1785" s="10" t="s">
        <v>278</v>
      </c>
      <c r="D1785" s="10" t="s">
        <v>2086</v>
      </c>
      <c r="E1785" s="10" t="s">
        <v>13</v>
      </c>
      <c r="F1785" s="10" t="s">
        <v>51</v>
      </c>
      <c r="G1785" s="11" t="s">
        <v>2087</v>
      </c>
      <c r="H1785" s="11">
        <v>39231</v>
      </c>
      <c r="I1785" s="50" t="s">
        <v>2929</v>
      </c>
      <c r="J1785" s="12" t="s">
        <v>588</v>
      </c>
      <c r="K1785" s="10" t="s">
        <v>697</v>
      </c>
      <c r="L1785" s="15" t="s">
        <v>2484</v>
      </c>
      <c r="M1785" s="40" t="s">
        <v>2905</v>
      </c>
      <c r="N1785" s="36" t="s">
        <v>2428</v>
      </c>
      <c r="O1785" s="59">
        <v>10.172602739726027</v>
      </c>
      <c r="P1785" s="57" t="s">
        <v>2949</v>
      </c>
      <c r="Q1785" t="s">
        <v>2961</v>
      </c>
    </row>
    <row r="1786" spans="1:18" ht="19.149999999999999" customHeight="1" x14ac:dyDescent="0.25">
      <c r="A1786" s="10">
        <v>1785</v>
      </c>
      <c r="B1786" s="10" t="s">
        <v>1827</v>
      </c>
      <c r="C1786" s="10" t="s">
        <v>278</v>
      </c>
      <c r="D1786" s="10" t="s">
        <v>2086</v>
      </c>
      <c r="E1786" s="10" t="s">
        <v>13</v>
      </c>
      <c r="F1786" s="10" t="s">
        <v>51</v>
      </c>
      <c r="G1786" s="11" t="s">
        <v>2087</v>
      </c>
      <c r="H1786" s="11">
        <v>39231</v>
      </c>
      <c r="I1786" s="50" t="s">
        <v>2929</v>
      </c>
      <c r="J1786" s="12" t="s">
        <v>588</v>
      </c>
      <c r="K1786" s="10" t="s">
        <v>697</v>
      </c>
      <c r="L1786" s="15" t="s">
        <v>2484</v>
      </c>
      <c r="M1786" s="40" t="s">
        <v>2905</v>
      </c>
      <c r="N1786" s="36" t="s">
        <v>2428</v>
      </c>
      <c r="O1786" s="59">
        <v>10.172602739726027</v>
      </c>
      <c r="P1786" s="57" t="s">
        <v>2949</v>
      </c>
      <c r="Q1786" t="s">
        <v>2961</v>
      </c>
    </row>
    <row r="1787" spans="1:18" ht="19.149999999999999" customHeight="1" x14ac:dyDescent="0.25">
      <c r="A1787" s="10">
        <v>1693</v>
      </c>
      <c r="B1787" s="10" t="s">
        <v>1823</v>
      </c>
      <c r="C1787" s="10" t="s">
        <v>1832</v>
      </c>
      <c r="D1787" s="10" t="s">
        <v>1825</v>
      </c>
      <c r="E1787" s="10" t="s">
        <v>13</v>
      </c>
      <c r="F1787" s="10" t="s">
        <v>1224</v>
      </c>
      <c r="G1787" s="11" t="s">
        <v>326</v>
      </c>
      <c r="H1787" s="11">
        <v>40290</v>
      </c>
      <c r="I1787" s="50" t="s">
        <v>2929</v>
      </c>
      <c r="J1787" s="12" t="s">
        <v>21</v>
      </c>
      <c r="K1787" s="10" t="s">
        <v>1224</v>
      </c>
      <c r="L1787" s="34" t="s">
        <v>1823</v>
      </c>
      <c r="M1787" s="36" t="s">
        <v>2553</v>
      </c>
      <c r="N1787" s="13" t="s">
        <v>2427</v>
      </c>
      <c r="O1787" s="59">
        <v>7.2712328767123289</v>
      </c>
      <c r="P1787" s="57" t="s">
        <v>2948</v>
      </c>
      <c r="Q1787" t="s">
        <v>2960</v>
      </c>
      <c r="R1787">
        <v>2</v>
      </c>
    </row>
    <row r="1788" spans="1:18" ht="19.149999999999999" customHeight="1" x14ac:dyDescent="0.25">
      <c r="A1788" s="10">
        <v>1395</v>
      </c>
      <c r="B1788" s="10" t="s">
        <v>1823</v>
      </c>
      <c r="C1788" s="10" t="s">
        <v>1824</v>
      </c>
      <c r="D1788" s="10" t="s">
        <v>1825</v>
      </c>
      <c r="E1788" s="10" t="s">
        <v>13</v>
      </c>
      <c r="F1788" s="10" t="s">
        <v>303</v>
      </c>
      <c r="G1788" s="11" t="s">
        <v>2088</v>
      </c>
      <c r="H1788" s="11">
        <v>40158</v>
      </c>
      <c r="I1788" s="50" t="s">
        <v>2929</v>
      </c>
      <c r="J1788" s="12" t="s">
        <v>588</v>
      </c>
      <c r="K1788" s="10" t="s">
        <v>303</v>
      </c>
      <c r="L1788" s="34" t="s">
        <v>1823</v>
      </c>
      <c r="M1788" s="25" t="s">
        <v>2553</v>
      </c>
      <c r="N1788" s="13" t="s">
        <v>2427</v>
      </c>
      <c r="O1788" s="59">
        <v>7.6328767123287671</v>
      </c>
      <c r="P1788" s="57" t="s">
        <v>2948</v>
      </c>
      <c r="Q1788" t="s">
        <v>2960</v>
      </c>
      <c r="R1788">
        <v>2</v>
      </c>
    </row>
    <row r="1789" spans="1:18" ht="19.149999999999999" customHeight="1" x14ac:dyDescent="0.25">
      <c r="A1789" s="10">
        <v>1694</v>
      </c>
      <c r="B1789" s="10" t="s">
        <v>1823</v>
      </c>
      <c r="C1789" s="10" t="s">
        <v>1832</v>
      </c>
      <c r="D1789" s="10" t="s">
        <v>1825</v>
      </c>
      <c r="E1789" s="10" t="s">
        <v>13</v>
      </c>
      <c r="F1789" s="10" t="s">
        <v>303</v>
      </c>
      <c r="G1789" s="11" t="s">
        <v>2088</v>
      </c>
      <c r="H1789" s="11">
        <v>40158</v>
      </c>
      <c r="I1789" s="50" t="s">
        <v>2929</v>
      </c>
      <c r="J1789" s="12" t="s">
        <v>588</v>
      </c>
      <c r="K1789" s="10" t="s">
        <v>303</v>
      </c>
      <c r="L1789" s="34" t="s">
        <v>1823</v>
      </c>
      <c r="M1789" s="25" t="s">
        <v>2553</v>
      </c>
      <c r="N1789" s="13" t="s">
        <v>2427</v>
      </c>
      <c r="O1789" s="59">
        <v>7.6328767123287671</v>
      </c>
      <c r="P1789" s="57" t="s">
        <v>2948</v>
      </c>
      <c r="Q1789" t="s">
        <v>2960</v>
      </c>
      <c r="R1789">
        <v>2</v>
      </c>
    </row>
    <row r="1790" spans="1:18" ht="19.149999999999999" customHeight="1" x14ac:dyDescent="0.25">
      <c r="A1790" s="10">
        <v>1695</v>
      </c>
      <c r="B1790" s="10" t="s">
        <v>1823</v>
      </c>
      <c r="C1790" s="10" t="s">
        <v>1832</v>
      </c>
      <c r="D1790" s="10" t="s">
        <v>1825</v>
      </c>
      <c r="E1790" s="10" t="s">
        <v>13</v>
      </c>
      <c r="F1790" s="10" t="s">
        <v>96</v>
      </c>
      <c r="G1790" s="11" t="s">
        <v>2089</v>
      </c>
      <c r="H1790" s="11">
        <v>40147</v>
      </c>
      <c r="I1790" s="50" t="s">
        <v>2929</v>
      </c>
      <c r="J1790" s="12" t="s">
        <v>588</v>
      </c>
      <c r="K1790" s="10" t="s">
        <v>96</v>
      </c>
      <c r="L1790" s="34" t="s">
        <v>1823</v>
      </c>
      <c r="M1790" s="36" t="s">
        <v>2553</v>
      </c>
      <c r="N1790" s="13" t="s">
        <v>2427</v>
      </c>
      <c r="O1790" s="59">
        <v>7.6630136986301371</v>
      </c>
      <c r="P1790" s="57" t="s">
        <v>2948</v>
      </c>
      <c r="Q1790" t="s">
        <v>2960</v>
      </c>
      <c r="R1790">
        <v>2</v>
      </c>
    </row>
    <row r="1791" spans="1:18" ht="19.149999999999999" customHeight="1" x14ac:dyDescent="0.25">
      <c r="A1791" s="10">
        <v>1696</v>
      </c>
      <c r="B1791" s="10" t="s">
        <v>1823</v>
      </c>
      <c r="C1791" s="10" t="s">
        <v>1832</v>
      </c>
      <c r="D1791" s="10" t="s">
        <v>1825</v>
      </c>
      <c r="E1791" s="10" t="s">
        <v>13</v>
      </c>
      <c r="F1791" s="10" t="s">
        <v>96</v>
      </c>
      <c r="G1791" s="11" t="s">
        <v>2089</v>
      </c>
      <c r="H1791" s="11">
        <v>40147</v>
      </c>
      <c r="I1791" s="50" t="s">
        <v>2929</v>
      </c>
      <c r="J1791" s="12" t="s">
        <v>588</v>
      </c>
      <c r="K1791" s="10" t="s">
        <v>96</v>
      </c>
      <c r="L1791" s="34" t="s">
        <v>1823</v>
      </c>
      <c r="M1791" s="36" t="s">
        <v>2553</v>
      </c>
      <c r="N1791" s="13" t="s">
        <v>2427</v>
      </c>
      <c r="O1791" s="59">
        <v>7.6630136986301371</v>
      </c>
      <c r="P1791" s="57" t="s">
        <v>2948</v>
      </c>
      <c r="Q1791" t="s">
        <v>2960</v>
      </c>
      <c r="R1791">
        <v>2</v>
      </c>
    </row>
    <row r="1792" spans="1:18" ht="19.149999999999999" customHeight="1" x14ac:dyDescent="0.25">
      <c r="A1792" s="10">
        <v>1697</v>
      </c>
      <c r="B1792" s="10" t="s">
        <v>1823</v>
      </c>
      <c r="C1792" s="10" t="s">
        <v>1832</v>
      </c>
      <c r="D1792" s="10" t="s">
        <v>1825</v>
      </c>
      <c r="E1792" s="10" t="s">
        <v>13</v>
      </c>
      <c r="F1792" s="10" t="s">
        <v>223</v>
      </c>
      <c r="G1792" s="11" t="s">
        <v>1353</v>
      </c>
      <c r="H1792" s="11">
        <v>40080</v>
      </c>
      <c r="I1792" s="50" t="s">
        <v>2929</v>
      </c>
      <c r="J1792" s="12" t="s">
        <v>588</v>
      </c>
      <c r="K1792" s="10" t="s">
        <v>223</v>
      </c>
      <c r="L1792" s="34" t="s">
        <v>1823</v>
      </c>
      <c r="M1792" s="36" t="s">
        <v>2553</v>
      </c>
      <c r="N1792" s="13" t="s">
        <v>2427</v>
      </c>
      <c r="O1792" s="59">
        <v>7.8465753424657532</v>
      </c>
      <c r="P1792" s="57" t="s">
        <v>2948</v>
      </c>
      <c r="Q1792" t="s">
        <v>2960</v>
      </c>
      <c r="R1792">
        <v>2</v>
      </c>
    </row>
    <row r="1793" spans="1:18" ht="19.149999999999999" customHeight="1" x14ac:dyDescent="0.25">
      <c r="A1793" s="10">
        <v>1698</v>
      </c>
      <c r="B1793" s="10" t="s">
        <v>1823</v>
      </c>
      <c r="C1793" s="10" t="s">
        <v>1832</v>
      </c>
      <c r="D1793" s="10" t="s">
        <v>1825</v>
      </c>
      <c r="E1793" s="10" t="s">
        <v>13</v>
      </c>
      <c r="F1793" s="10" t="s">
        <v>253</v>
      </c>
      <c r="G1793" s="11" t="s">
        <v>1353</v>
      </c>
      <c r="H1793" s="11">
        <v>40080</v>
      </c>
      <c r="I1793" s="50" t="s">
        <v>2929</v>
      </c>
      <c r="J1793" s="12" t="s">
        <v>588</v>
      </c>
      <c r="K1793" s="10" t="s">
        <v>253</v>
      </c>
      <c r="L1793" s="34" t="s">
        <v>1823</v>
      </c>
      <c r="M1793" s="36" t="s">
        <v>2553</v>
      </c>
      <c r="N1793" s="13" t="s">
        <v>2427</v>
      </c>
      <c r="O1793" s="59">
        <v>7.8465753424657532</v>
      </c>
      <c r="P1793" s="57" t="s">
        <v>2948</v>
      </c>
      <c r="Q1793" t="s">
        <v>2960</v>
      </c>
      <c r="R1793">
        <v>2</v>
      </c>
    </row>
    <row r="1794" spans="1:18" ht="19.149999999999999" customHeight="1" x14ac:dyDescent="0.25">
      <c r="A1794" s="10">
        <v>1699</v>
      </c>
      <c r="B1794" s="10" t="s">
        <v>1823</v>
      </c>
      <c r="C1794" s="10" t="s">
        <v>1832</v>
      </c>
      <c r="D1794" s="10" t="s">
        <v>1825</v>
      </c>
      <c r="E1794" s="10" t="s">
        <v>13</v>
      </c>
      <c r="F1794" s="10" t="s">
        <v>253</v>
      </c>
      <c r="G1794" s="11" t="s">
        <v>1353</v>
      </c>
      <c r="H1794" s="11">
        <v>40080</v>
      </c>
      <c r="I1794" s="50" t="s">
        <v>2929</v>
      </c>
      <c r="J1794" s="12" t="s">
        <v>588</v>
      </c>
      <c r="K1794" s="10" t="s">
        <v>253</v>
      </c>
      <c r="L1794" s="34" t="s">
        <v>1823</v>
      </c>
      <c r="M1794" s="36" t="s">
        <v>2553</v>
      </c>
      <c r="N1794" s="13" t="s">
        <v>2427</v>
      </c>
      <c r="O1794" s="59">
        <v>7.8465753424657532</v>
      </c>
      <c r="P1794" s="57" t="s">
        <v>2948</v>
      </c>
      <c r="Q1794" t="s">
        <v>2960</v>
      </c>
      <c r="R1794">
        <v>2</v>
      </c>
    </row>
    <row r="1795" spans="1:18" ht="19.149999999999999" customHeight="1" x14ac:dyDescent="0.25">
      <c r="A1795" s="10">
        <v>1700</v>
      </c>
      <c r="B1795" s="10" t="s">
        <v>1823</v>
      </c>
      <c r="C1795" s="10" t="s">
        <v>1832</v>
      </c>
      <c r="D1795" s="10" t="s">
        <v>1825</v>
      </c>
      <c r="E1795" s="10" t="s">
        <v>13</v>
      </c>
      <c r="F1795" s="10" t="s">
        <v>253</v>
      </c>
      <c r="G1795" s="11" t="s">
        <v>1353</v>
      </c>
      <c r="H1795" s="11">
        <v>40080</v>
      </c>
      <c r="I1795" s="50" t="s">
        <v>2929</v>
      </c>
      <c r="J1795" s="12" t="s">
        <v>588</v>
      </c>
      <c r="K1795" s="10" t="s">
        <v>253</v>
      </c>
      <c r="L1795" s="34" t="s">
        <v>1823</v>
      </c>
      <c r="M1795" s="36" t="s">
        <v>2553</v>
      </c>
      <c r="N1795" s="13" t="s">
        <v>2427</v>
      </c>
      <c r="O1795" s="59">
        <v>7.8465753424657532</v>
      </c>
      <c r="P1795" s="57" t="s">
        <v>2948</v>
      </c>
      <c r="Q1795" t="s">
        <v>2960</v>
      </c>
      <c r="R1795">
        <v>2</v>
      </c>
    </row>
    <row r="1796" spans="1:18" ht="19.149999999999999" customHeight="1" x14ac:dyDescent="0.25">
      <c r="A1796" s="10">
        <v>1795</v>
      </c>
      <c r="B1796" s="38" t="s">
        <v>2848</v>
      </c>
      <c r="C1796" s="10" t="s">
        <v>2090</v>
      </c>
      <c r="D1796" s="10" t="s">
        <v>1699</v>
      </c>
      <c r="E1796" s="10" t="s">
        <v>13</v>
      </c>
      <c r="F1796" s="10" t="s">
        <v>253</v>
      </c>
      <c r="G1796" s="11" t="s">
        <v>1700</v>
      </c>
      <c r="H1796" s="11">
        <v>40152</v>
      </c>
      <c r="I1796" s="50" t="s">
        <v>2929</v>
      </c>
      <c r="J1796" s="12" t="s">
        <v>588</v>
      </c>
      <c r="K1796" s="10" t="s">
        <v>253</v>
      </c>
      <c r="L1796" s="15" t="s">
        <v>2701</v>
      </c>
      <c r="M1796" s="36" t="s">
        <v>2408</v>
      </c>
      <c r="N1796" s="36" t="s">
        <v>2428</v>
      </c>
      <c r="O1796" s="59">
        <v>7.6493150684931503</v>
      </c>
      <c r="P1796" s="57" t="s">
        <v>2948</v>
      </c>
      <c r="Q1796" t="s">
        <v>2968</v>
      </c>
    </row>
    <row r="1797" spans="1:18" ht="19.149999999999999" customHeight="1" x14ac:dyDescent="0.25">
      <c r="A1797" s="10">
        <v>1796</v>
      </c>
      <c r="B1797" s="10" t="s">
        <v>2604</v>
      </c>
      <c r="C1797" s="10" t="s">
        <v>278</v>
      </c>
      <c r="D1797" s="10" t="s">
        <v>381</v>
      </c>
      <c r="E1797" s="10" t="s">
        <v>13</v>
      </c>
      <c r="F1797" s="10" t="s">
        <v>78</v>
      </c>
      <c r="G1797" s="11" t="s">
        <v>2092</v>
      </c>
      <c r="H1797" s="11">
        <v>37536</v>
      </c>
      <c r="I1797" s="50" t="s">
        <v>2929</v>
      </c>
      <c r="J1797" s="12" t="s">
        <v>588</v>
      </c>
      <c r="K1797" s="10" t="s">
        <v>78</v>
      </c>
      <c r="L1797" s="15" t="s">
        <v>2091</v>
      </c>
      <c r="M1797" s="13" t="s">
        <v>2553</v>
      </c>
      <c r="N1797" s="36" t="s">
        <v>2428</v>
      </c>
      <c r="O1797" s="59">
        <v>14.816438356164383</v>
      </c>
      <c r="P1797" s="57" t="s">
        <v>2949</v>
      </c>
      <c r="Q1797" t="s">
        <v>2960</v>
      </c>
      <c r="R1797">
        <v>2</v>
      </c>
    </row>
    <row r="1798" spans="1:18" ht="19.149999999999999" customHeight="1" x14ac:dyDescent="0.25">
      <c r="A1798" s="10">
        <v>1797</v>
      </c>
      <c r="B1798" s="10" t="s">
        <v>1905</v>
      </c>
      <c r="C1798" s="10" t="s">
        <v>2093</v>
      </c>
      <c r="D1798" s="10" t="s">
        <v>279</v>
      </c>
      <c r="E1798" s="10" t="s">
        <v>13</v>
      </c>
      <c r="F1798" s="10" t="s">
        <v>342</v>
      </c>
      <c r="G1798" s="11" t="s">
        <v>2094</v>
      </c>
      <c r="H1798" s="11">
        <v>42884</v>
      </c>
      <c r="I1798" s="47" t="s">
        <v>2928</v>
      </c>
      <c r="J1798" s="12" t="s">
        <v>183</v>
      </c>
      <c r="K1798" s="10" t="s">
        <v>342</v>
      </c>
      <c r="L1798" s="37" t="s">
        <v>2406</v>
      </c>
      <c r="M1798" s="36" t="s">
        <v>2408</v>
      </c>
      <c r="N1798" s="36" t="s">
        <v>2428</v>
      </c>
      <c r="O1798" s="59">
        <v>0.16438356164383561</v>
      </c>
      <c r="P1798" s="57" t="s">
        <v>2946</v>
      </c>
      <c r="Q1798" t="s">
        <v>2960</v>
      </c>
      <c r="R1798">
        <v>1</v>
      </c>
    </row>
    <row r="1799" spans="1:18" ht="19.149999999999999" customHeight="1" x14ac:dyDescent="0.25">
      <c r="A1799" s="10">
        <v>1798</v>
      </c>
      <c r="B1799" s="10" t="s">
        <v>1905</v>
      </c>
      <c r="C1799" s="10" t="s">
        <v>2093</v>
      </c>
      <c r="D1799" s="10" t="s">
        <v>279</v>
      </c>
      <c r="E1799" s="10" t="s">
        <v>13</v>
      </c>
      <c r="F1799" s="10" t="s">
        <v>342</v>
      </c>
      <c r="G1799" s="11" t="s">
        <v>2094</v>
      </c>
      <c r="H1799" s="11">
        <v>42884</v>
      </c>
      <c r="I1799" s="47" t="s">
        <v>2928</v>
      </c>
      <c r="J1799" s="12" t="s">
        <v>183</v>
      </c>
      <c r="K1799" s="10" t="s">
        <v>342</v>
      </c>
      <c r="L1799" s="37" t="s">
        <v>2406</v>
      </c>
      <c r="M1799" s="36" t="s">
        <v>2408</v>
      </c>
      <c r="N1799" s="36" t="s">
        <v>2428</v>
      </c>
      <c r="O1799" s="59">
        <v>0.16438356164383561</v>
      </c>
      <c r="P1799" s="57" t="s">
        <v>2946</v>
      </c>
      <c r="Q1799" t="s">
        <v>2960</v>
      </c>
      <c r="R1799">
        <v>1</v>
      </c>
    </row>
    <row r="1800" spans="1:18" ht="19.149999999999999" customHeight="1" x14ac:dyDescent="0.25">
      <c r="A1800" s="10">
        <v>1799</v>
      </c>
      <c r="B1800" s="10" t="s">
        <v>1905</v>
      </c>
      <c r="C1800" s="10" t="s">
        <v>2095</v>
      </c>
      <c r="D1800" s="10" t="s">
        <v>279</v>
      </c>
      <c r="E1800" s="10" t="s">
        <v>13</v>
      </c>
      <c r="F1800" s="10" t="s">
        <v>292</v>
      </c>
      <c r="G1800" s="11" t="s">
        <v>2096</v>
      </c>
      <c r="H1800" s="11">
        <v>42734</v>
      </c>
      <c r="I1800" s="47" t="s">
        <v>2928</v>
      </c>
      <c r="J1800" s="12" t="s">
        <v>341</v>
      </c>
      <c r="K1800" s="10" t="s">
        <v>2097</v>
      </c>
      <c r="L1800" s="37" t="s">
        <v>2406</v>
      </c>
      <c r="M1800" s="13" t="s">
        <v>2408</v>
      </c>
      <c r="N1800" s="36" t="s">
        <v>2428</v>
      </c>
      <c r="O1800" s="59">
        <v>0.57534246575342463</v>
      </c>
      <c r="P1800" s="57" t="s">
        <v>2946</v>
      </c>
      <c r="Q1800" t="s">
        <v>2960</v>
      </c>
      <c r="R1800">
        <v>1</v>
      </c>
    </row>
    <row r="1801" spans="1:18" ht="19.149999999999999" customHeight="1" x14ac:dyDescent="0.25">
      <c r="A1801" s="10">
        <v>1800</v>
      </c>
      <c r="B1801" s="10" t="s">
        <v>1905</v>
      </c>
      <c r="C1801" s="10" t="s">
        <v>2098</v>
      </c>
      <c r="D1801" s="10" t="s">
        <v>279</v>
      </c>
      <c r="E1801" s="10" t="s">
        <v>13</v>
      </c>
      <c r="F1801" s="10" t="s">
        <v>96</v>
      </c>
      <c r="G1801" s="11" t="s">
        <v>1586</v>
      </c>
      <c r="H1801" s="11">
        <v>42734</v>
      </c>
      <c r="I1801" s="47" t="s">
        <v>2928</v>
      </c>
      <c r="J1801" s="12" t="s">
        <v>341</v>
      </c>
      <c r="K1801" s="10" t="s">
        <v>96</v>
      </c>
      <c r="L1801" s="37" t="s">
        <v>2406</v>
      </c>
      <c r="M1801" s="36" t="s">
        <v>2408</v>
      </c>
      <c r="N1801" s="36" t="s">
        <v>2428</v>
      </c>
      <c r="O1801" s="59">
        <v>0.57534246575342463</v>
      </c>
      <c r="P1801" s="57" t="s">
        <v>2946</v>
      </c>
      <c r="Q1801" t="s">
        <v>2960</v>
      </c>
      <c r="R1801">
        <v>1</v>
      </c>
    </row>
    <row r="1802" spans="1:18" ht="19.149999999999999" customHeight="1" x14ac:dyDescent="0.25">
      <c r="A1802" s="10">
        <v>1801</v>
      </c>
      <c r="B1802" s="10" t="s">
        <v>1905</v>
      </c>
      <c r="C1802" s="10" t="s">
        <v>2020</v>
      </c>
      <c r="D1802" s="10" t="s">
        <v>279</v>
      </c>
      <c r="E1802" s="10" t="s">
        <v>13</v>
      </c>
      <c r="F1802" s="10" t="s">
        <v>96</v>
      </c>
      <c r="G1802" s="11" t="s">
        <v>1586</v>
      </c>
      <c r="H1802" s="11">
        <v>42734</v>
      </c>
      <c r="I1802" s="47" t="s">
        <v>2928</v>
      </c>
      <c r="J1802" s="12" t="s">
        <v>341</v>
      </c>
      <c r="K1802" s="10" t="s">
        <v>96</v>
      </c>
      <c r="L1802" s="37" t="s">
        <v>2406</v>
      </c>
      <c r="M1802" s="36" t="s">
        <v>2408</v>
      </c>
      <c r="N1802" s="36" t="s">
        <v>2428</v>
      </c>
      <c r="O1802" s="59">
        <v>0.57534246575342463</v>
      </c>
      <c r="P1802" s="57" t="s">
        <v>2946</v>
      </c>
      <c r="Q1802" t="s">
        <v>2960</v>
      </c>
      <c r="R1802">
        <v>1</v>
      </c>
    </row>
    <row r="1803" spans="1:18" ht="19.149999999999999" customHeight="1" x14ac:dyDescent="0.25">
      <c r="A1803" s="10">
        <v>1802</v>
      </c>
      <c r="B1803" s="10" t="s">
        <v>1905</v>
      </c>
      <c r="C1803" s="10" t="s">
        <v>2098</v>
      </c>
      <c r="D1803" s="10" t="s">
        <v>279</v>
      </c>
      <c r="E1803" s="10" t="s">
        <v>13</v>
      </c>
      <c r="F1803" s="10" t="s">
        <v>864</v>
      </c>
      <c r="G1803" s="11" t="s">
        <v>2099</v>
      </c>
      <c r="H1803" s="11">
        <v>42711</v>
      </c>
      <c r="I1803" s="47" t="s">
        <v>2928</v>
      </c>
      <c r="J1803" s="12" t="s">
        <v>341</v>
      </c>
      <c r="K1803" s="10" t="s">
        <v>864</v>
      </c>
      <c r="L1803" s="37" t="s">
        <v>2406</v>
      </c>
      <c r="M1803" s="36" t="s">
        <v>2408</v>
      </c>
      <c r="N1803" s="36" t="s">
        <v>2428</v>
      </c>
      <c r="O1803" s="59">
        <v>0.63835616438356169</v>
      </c>
      <c r="P1803" s="57" t="s">
        <v>2946</v>
      </c>
      <c r="Q1803" t="s">
        <v>2960</v>
      </c>
      <c r="R1803">
        <v>1</v>
      </c>
    </row>
    <row r="1804" spans="1:18" ht="19.149999999999999" customHeight="1" x14ac:dyDescent="0.25">
      <c r="A1804" s="10">
        <v>1803</v>
      </c>
      <c r="B1804" s="10" t="s">
        <v>1905</v>
      </c>
      <c r="C1804" s="10" t="s">
        <v>2095</v>
      </c>
      <c r="D1804" s="10" t="s">
        <v>279</v>
      </c>
      <c r="E1804" s="10" t="s">
        <v>13</v>
      </c>
      <c r="F1804" s="10" t="s">
        <v>461</v>
      </c>
      <c r="G1804" s="11" t="s">
        <v>2100</v>
      </c>
      <c r="H1804" s="11">
        <v>42682</v>
      </c>
      <c r="I1804" s="47" t="s">
        <v>2928</v>
      </c>
      <c r="J1804" s="12" t="s">
        <v>1590</v>
      </c>
      <c r="K1804" s="10" t="s">
        <v>461</v>
      </c>
      <c r="L1804" s="20" t="s">
        <v>2406</v>
      </c>
      <c r="M1804" s="19" t="s">
        <v>2408</v>
      </c>
      <c r="N1804" s="36" t="s">
        <v>2428</v>
      </c>
      <c r="O1804" s="59">
        <v>0.71780821917808224</v>
      </c>
      <c r="P1804" s="57" t="s">
        <v>2946</v>
      </c>
      <c r="Q1804" t="s">
        <v>2960</v>
      </c>
      <c r="R1804">
        <v>1</v>
      </c>
    </row>
    <row r="1805" spans="1:18" ht="19.149999999999999" customHeight="1" x14ac:dyDescent="0.25">
      <c r="A1805" s="10">
        <v>1804</v>
      </c>
      <c r="B1805" s="10" t="s">
        <v>2101</v>
      </c>
      <c r="C1805" s="10" t="s">
        <v>2102</v>
      </c>
      <c r="D1805" s="10" t="s">
        <v>2103</v>
      </c>
      <c r="E1805" s="10" t="s">
        <v>13</v>
      </c>
      <c r="F1805" s="10" t="s">
        <v>261</v>
      </c>
      <c r="G1805" s="11" t="s">
        <v>1062</v>
      </c>
      <c r="H1805" s="11">
        <v>42167</v>
      </c>
      <c r="I1805" s="50" t="s">
        <v>2929</v>
      </c>
      <c r="J1805" s="12" t="s">
        <v>588</v>
      </c>
      <c r="K1805" s="10" t="s">
        <v>261</v>
      </c>
      <c r="L1805" s="30" t="s">
        <v>2687</v>
      </c>
      <c r="M1805" s="28" t="s">
        <v>2555</v>
      </c>
      <c r="N1805" s="13" t="s">
        <v>2427</v>
      </c>
      <c r="O1805" s="59">
        <v>2.128767123287671</v>
      </c>
      <c r="P1805" s="57" t="s">
        <v>2947</v>
      </c>
      <c r="Q1805" t="s">
        <v>2960</v>
      </c>
      <c r="R1805">
        <v>1</v>
      </c>
    </row>
    <row r="1806" spans="1:18" ht="19.149999999999999" customHeight="1" x14ac:dyDescent="0.25">
      <c r="A1806" s="10">
        <v>1805</v>
      </c>
      <c r="B1806" s="10" t="s">
        <v>1905</v>
      </c>
      <c r="C1806" s="10" t="s">
        <v>2104</v>
      </c>
      <c r="D1806" s="10" t="s">
        <v>279</v>
      </c>
      <c r="E1806" s="10" t="s">
        <v>13</v>
      </c>
      <c r="F1806" s="10" t="s">
        <v>546</v>
      </c>
      <c r="G1806" s="11" t="s">
        <v>2105</v>
      </c>
      <c r="H1806" s="11">
        <v>42156</v>
      </c>
      <c r="I1806" s="50" t="s">
        <v>2929</v>
      </c>
      <c r="J1806" s="12" t="s">
        <v>588</v>
      </c>
      <c r="K1806" s="10" t="s">
        <v>546</v>
      </c>
      <c r="L1806" s="37" t="s">
        <v>2406</v>
      </c>
      <c r="M1806" s="36" t="s">
        <v>2408</v>
      </c>
      <c r="N1806" s="36" t="s">
        <v>2428</v>
      </c>
      <c r="O1806" s="59">
        <v>2.1589041095890411</v>
      </c>
      <c r="P1806" s="57" t="s">
        <v>2947</v>
      </c>
      <c r="Q1806" t="s">
        <v>2960</v>
      </c>
      <c r="R1806">
        <v>1</v>
      </c>
    </row>
    <row r="1807" spans="1:18" ht="19.149999999999999" customHeight="1" x14ac:dyDescent="0.25">
      <c r="A1807" s="10">
        <v>1806</v>
      </c>
      <c r="B1807" s="10" t="s">
        <v>1905</v>
      </c>
      <c r="C1807" s="10" t="s">
        <v>2104</v>
      </c>
      <c r="D1807" s="10" t="s">
        <v>279</v>
      </c>
      <c r="E1807" s="10" t="s">
        <v>13</v>
      </c>
      <c r="F1807" s="10" t="s">
        <v>546</v>
      </c>
      <c r="G1807" s="11" t="s">
        <v>2105</v>
      </c>
      <c r="H1807" s="11">
        <v>42156</v>
      </c>
      <c r="I1807" s="50" t="s">
        <v>2929</v>
      </c>
      <c r="J1807" s="12" t="s">
        <v>588</v>
      </c>
      <c r="K1807" s="10" t="s">
        <v>546</v>
      </c>
      <c r="L1807" s="37" t="s">
        <v>2406</v>
      </c>
      <c r="M1807" s="36" t="s">
        <v>2408</v>
      </c>
      <c r="N1807" s="36" t="s">
        <v>2428</v>
      </c>
      <c r="O1807" s="59">
        <v>2.1589041095890411</v>
      </c>
      <c r="P1807" s="57" t="s">
        <v>2947</v>
      </c>
      <c r="Q1807" t="s">
        <v>2960</v>
      </c>
      <c r="R1807">
        <v>1</v>
      </c>
    </row>
    <row r="1808" spans="1:18" ht="19.149999999999999" customHeight="1" x14ac:dyDescent="0.25">
      <c r="A1808" s="10">
        <v>1807</v>
      </c>
      <c r="B1808" s="10" t="s">
        <v>1752</v>
      </c>
      <c r="C1808" s="10" t="s">
        <v>2085</v>
      </c>
      <c r="D1808" s="10" t="s">
        <v>2016</v>
      </c>
      <c r="E1808" s="10" t="s">
        <v>13</v>
      </c>
      <c r="F1808" s="10" t="s">
        <v>303</v>
      </c>
      <c r="G1808" s="11" t="s">
        <v>2106</v>
      </c>
      <c r="H1808" s="11">
        <v>41870</v>
      </c>
      <c r="I1808" s="50" t="s">
        <v>2929</v>
      </c>
      <c r="J1808" s="12" t="s">
        <v>21</v>
      </c>
      <c r="K1808" s="10" t="s">
        <v>303</v>
      </c>
      <c r="L1808" s="26" t="s">
        <v>2519</v>
      </c>
      <c r="M1808" s="25" t="s">
        <v>2892</v>
      </c>
      <c r="N1808" s="13" t="s">
        <v>2427</v>
      </c>
      <c r="O1808" s="59">
        <v>2.9424657534246577</v>
      </c>
      <c r="P1808" s="57" t="s">
        <v>2947</v>
      </c>
      <c r="Q1808" t="s">
        <v>2960</v>
      </c>
      <c r="R1808">
        <v>4</v>
      </c>
    </row>
    <row r="1809" spans="1:18" ht="19.149999999999999" customHeight="1" x14ac:dyDescent="0.25">
      <c r="A1809" s="10">
        <v>1808</v>
      </c>
      <c r="B1809" s="10" t="s">
        <v>2101</v>
      </c>
      <c r="C1809" s="10" t="s">
        <v>2102</v>
      </c>
      <c r="D1809" s="10" t="s">
        <v>2103</v>
      </c>
      <c r="E1809" s="10" t="s">
        <v>13</v>
      </c>
      <c r="F1809" s="10" t="s">
        <v>261</v>
      </c>
      <c r="G1809" s="11" t="s">
        <v>772</v>
      </c>
      <c r="H1809" s="11">
        <v>41814</v>
      </c>
      <c r="I1809" s="50" t="s">
        <v>2929</v>
      </c>
      <c r="J1809" s="12" t="s">
        <v>588</v>
      </c>
      <c r="K1809" s="10" t="s">
        <v>261</v>
      </c>
      <c r="L1809" s="30" t="s">
        <v>2687</v>
      </c>
      <c r="M1809" s="28" t="s">
        <v>2555</v>
      </c>
      <c r="N1809" s="13" t="s">
        <v>2427</v>
      </c>
      <c r="O1809" s="59">
        <v>3.095890410958904</v>
      </c>
      <c r="P1809" s="57" t="s">
        <v>2948</v>
      </c>
      <c r="Q1809" t="s">
        <v>2960</v>
      </c>
      <c r="R1809">
        <v>1</v>
      </c>
    </row>
    <row r="1810" spans="1:18" ht="19.149999999999999" customHeight="1" x14ac:dyDescent="0.25">
      <c r="A1810" s="10">
        <v>1809</v>
      </c>
      <c r="B1810" s="10" t="s">
        <v>2101</v>
      </c>
      <c r="C1810" s="10" t="s">
        <v>2102</v>
      </c>
      <c r="D1810" s="10" t="s">
        <v>2103</v>
      </c>
      <c r="E1810" s="10" t="s">
        <v>13</v>
      </c>
      <c r="F1810" s="10" t="s">
        <v>261</v>
      </c>
      <c r="G1810" s="11" t="s">
        <v>2107</v>
      </c>
      <c r="H1810" s="11">
        <v>41780</v>
      </c>
      <c r="I1810" s="50" t="s">
        <v>2929</v>
      </c>
      <c r="J1810" s="12" t="s">
        <v>588</v>
      </c>
      <c r="K1810" s="10" t="s">
        <v>261</v>
      </c>
      <c r="L1810" s="30" t="s">
        <v>2687</v>
      </c>
      <c r="M1810" s="28" t="s">
        <v>2555</v>
      </c>
      <c r="N1810" s="13" t="s">
        <v>2427</v>
      </c>
      <c r="O1810" s="59">
        <v>3.1890410958904107</v>
      </c>
      <c r="P1810" s="57" t="s">
        <v>2948</v>
      </c>
      <c r="Q1810" t="s">
        <v>2960</v>
      </c>
      <c r="R1810">
        <v>1</v>
      </c>
    </row>
    <row r="1811" spans="1:18" ht="19.149999999999999" customHeight="1" x14ac:dyDescent="0.25">
      <c r="A1811" s="10">
        <v>1810</v>
      </c>
      <c r="B1811" s="10" t="s">
        <v>2108</v>
      </c>
      <c r="C1811" s="10" t="s">
        <v>2109</v>
      </c>
      <c r="D1811" s="10" t="s">
        <v>2110</v>
      </c>
      <c r="E1811" s="10" t="s">
        <v>13</v>
      </c>
      <c r="F1811" s="10" t="s">
        <v>151</v>
      </c>
      <c r="G1811" s="11" t="s">
        <v>2111</v>
      </c>
      <c r="H1811" s="11">
        <v>41274</v>
      </c>
      <c r="I1811" s="50" t="s">
        <v>2929</v>
      </c>
      <c r="J1811" s="12" t="s">
        <v>588</v>
      </c>
      <c r="K1811" s="10" t="s">
        <v>2497</v>
      </c>
      <c r="L1811" s="15" t="s">
        <v>2498</v>
      </c>
      <c r="M1811" s="13" t="s">
        <v>2479</v>
      </c>
      <c r="N1811" s="13" t="s">
        <v>2432</v>
      </c>
      <c r="O1811" s="59">
        <v>4.5753424657534243</v>
      </c>
      <c r="P1811" s="57" t="s">
        <v>2948</v>
      </c>
      <c r="Q1811" t="s">
        <v>2960</v>
      </c>
      <c r="R1811">
        <v>2</v>
      </c>
    </row>
    <row r="1812" spans="1:18" ht="19.149999999999999" customHeight="1" x14ac:dyDescent="0.25">
      <c r="A1812" s="10">
        <v>1811</v>
      </c>
      <c r="B1812" s="10" t="s">
        <v>1905</v>
      </c>
      <c r="C1812" s="10" t="s">
        <v>2104</v>
      </c>
      <c r="D1812" s="10" t="s">
        <v>279</v>
      </c>
      <c r="E1812" s="10" t="s">
        <v>13</v>
      </c>
      <c r="F1812" s="10" t="s">
        <v>249</v>
      </c>
      <c r="G1812" s="11" t="s">
        <v>1675</v>
      </c>
      <c r="H1812" s="11">
        <v>41129</v>
      </c>
      <c r="I1812" s="50" t="s">
        <v>2929</v>
      </c>
      <c r="J1812" s="12" t="s">
        <v>21</v>
      </c>
      <c r="K1812" s="10" t="s">
        <v>249</v>
      </c>
      <c r="L1812" s="37" t="s">
        <v>2406</v>
      </c>
      <c r="M1812" s="36" t="s">
        <v>2408</v>
      </c>
      <c r="N1812" s="36" t="s">
        <v>2428</v>
      </c>
      <c r="O1812" s="59">
        <v>4.9726027397260273</v>
      </c>
      <c r="P1812" s="57" t="s">
        <v>2948</v>
      </c>
      <c r="Q1812" t="s">
        <v>2960</v>
      </c>
      <c r="R1812">
        <v>1</v>
      </c>
    </row>
    <row r="1813" spans="1:18" ht="19.149999999999999" customHeight="1" x14ac:dyDescent="0.25">
      <c r="A1813" s="10">
        <v>1812</v>
      </c>
      <c r="B1813" s="10" t="s">
        <v>1905</v>
      </c>
      <c r="C1813" s="10" t="s">
        <v>2104</v>
      </c>
      <c r="D1813" s="10" t="s">
        <v>279</v>
      </c>
      <c r="E1813" s="10" t="s">
        <v>13</v>
      </c>
      <c r="F1813" s="10" t="s">
        <v>268</v>
      </c>
      <c r="G1813" s="11" t="s">
        <v>1675</v>
      </c>
      <c r="H1813" s="11">
        <v>41129</v>
      </c>
      <c r="I1813" s="50" t="s">
        <v>2929</v>
      </c>
      <c r="J1813" s="12" t="s">
        <v>21</v>
      </c>
      <c r="K1813" s="10" t="s">
        <v>268</v>
      </c>
      <c r="L1813" s="37" t="s">
        <v>2406</v>
      </c>
      <c r="M1813" s="36" t="s">
        <v>2408</v>
      </c>
      <c r="N1813" s="36" t="s">
        <v>2428</v>
      </c>
      <c r="O1813" s="59">
        <v>4.9726027397260273</v>
      </c>
      <c r="P1813" s="57" t="s">
        <v>2948</v>
      </c>
      <c r="Q1813" t="s">
        <v>2960</v>
      </c>
      <c r="R1813">
        <v>1</v>
      </c>
    </row>
    <row r="1814" spans="1:18" ht="19.149999999999999" customHeight="1" x14ac:dyDescent="0.25">
      <c r="A1814" s="10">
        <v>1813</v>
      </c>
      <c r="B1814" s="32" t="s">
        <v>2692</v>
      </c>
      <c r="C1814" s="10" t="s">
        <v>2112</v>
      </c>
      <c r="D1814" s="10" t="s">
        <v>2113</v>
      </c>
      <c r="E1814" s="10" t="s">
        <v>13</v>
      </c>
      <c r="F1814" s="10" t="s">
        <v>261</v>
      </c>
      <c r="G1814" s="11" t="s">
        <v>35</v>
      </c>
      <c r="H1814" s="11">
        <v>40709</v>
      </c>
      <c r="I1814" s="50" t="s">
        <v>2929</v>
      </c>
      <c r="J1814" s="12" t="s">
        <v>588</v>
      </c>
      <c r="K1814" s="10" t="s">
        <v>261</v>
      </c>
      <c r="L1814" s="15" t="str">
        <f>B1814</f>
        <v>无油空压机</v>
      </c>
      <c r="M1814" s="31" t="s">
        <v>2555</v>
      </c>
      <c r="N1814" s="13" t="s">
        <v>2427</v>
      </c>
      <c r="O1814" s="59">
        <v>6.1232876712328768</v>
      </c>
      <c r="P1814" s="57" t="s">
        <v>2948</v>
      </c>
      <c r="Q1814" t="s">
        <v>2960</v>
      </c>
      <c r="R1814">
        <v>1</v>
      </c>
    </row>
    <row r="1815" spans="1:18" ht="19.149999999999999" customHeight="1" x14ac:dyDescent="0.25">
      <c r="A1815" s="10">
        <v>1814</v>
      </c>
      <c r="B1815" s="10" t="s">
        <v>1905</v>
      </c>
      <c r="C1815" s="10" t="s">
        <v>2114</v>
      </c>
      <c r="D1815" s="10" t="s">
        <v>1773</v>
      </c>
      <c r="E1815" s="10" t="s">
        <v>13</v>
      </c>
      <c r="F1815" s="10" t="s">
        <v>292</v>
      </c>
      <c r="G1815" s="11" t="s">
        <v>48</v>
      </c>
      <c r="H1815" s="11">
        <v>40689</v>
      </c>
      <c r="I1815" s="50" t="s">
        <v>2929</v>
      </c>
      <c r="J1815" s="12" t="s">
        <v>21</v>
      </c>
      <c r="K1815" s="10" t="s">
        <v>292</v>
      </c>
      <c r="L1815" s="37" t="s">
        <v>2406</v>
      </c>
      <c r="M1815" s="13" t="s">
        <v>2408</v>
      </c>
      <c r="N1815" s="36" t="s">
        <v>2428</v>
      </c>
      <c r="O1815" s="59">
        <v>6.1780821917808222</v>
      </c>
      <c r="P1815" s="57" t="s">
        <v>2948</v>
      </c>
      <c r="Q1815" t="s">
        <v>2960</v>
      </c>
      <c r="R1815">
        <v>1</v>
      </c>
    </row>
    <row r="1816" spans="1:18" ht="19.149999999999999" customHeight="1" x14ac:dyDescent="0.25">
      <c r="A1816" s="10">
        <v>1815</v>
      </c>
      <c r="B1816" s="10" t="s">
        <v>1905</v>
      </c>
      <c r="C1816" s="10" t="s">
        <v>2114</v>
      </c>
      <c r="D1816" s="10" t="s">
        <v>1773</v>
      </c>
      <c r="E1816" s="10" t="s">
        <v>13</v>
      </c>
      <c r="F1816" s="10" t="s">
        <v>292</v>
      </c>
      <c r="G1816" s="11" t="s">
        <v>48</v>
      </c>
      <c r="H1816" s="11">
        <v>40689</v>
      </c>
      <c r="I1816" s="50" t="s">
        <v>2929</v>
      </c>
      <c r="J1816" s="12" t="s">
        <v>21</v>
      </c>
      <c r="K1816" s="10" t="s">
        <v>292</v>
      </c>
      <c r="L1816" s="37" t="s">
        <v>2406</v>
      </c>
      <c r="M1816" s="13" t="s">
        <v>2408</v>
      </c>
      <c r="N1816" s="36" t="s">
        <v>2428</v>
      </c>
      <c r="O1816" s="59">
        <v>6.1780821917808222</v>
      </c>
      <c r="P1816" s="57" t="s">
        <v>2948</v>
      </c>
      <c r="Q1816" t="s">
        <v>2960</v>
      </c>
      <c r="R1816">
        <v>1</v>
      </c>
    </row>
    <row r="1817" spans="1:18" ht="19.149999999999999" customHeight="1" x14ac:dyDescent="0.25">
      <c r="A1817" s="10">
        <v>1816</v>
      </c>
      <c r="B1817" s="10" t="s">
        <v>1905</v>
      </c>
      <c r="C1817" s="10" t="s">
        <v>2104</v>
      </c>
      <c r="D1817" s="10" t="s">
        <v>279</v>
      </c>
      <c r="E1817" s="10" t="s">
        <v>13</v>
      </c>
      <c r="F1817" s="10" t="s">
        <v>292</v>
      </c>
      <c r="G1817" s="11" t="s">
        <v>48</v>
      </c>
      <c r="H1817" s="11">
        <v>40763</v>
      </c>
      <c r="I1817" s="50" t="s">
        <v>2929</v>
      </c>
      <c r="J1817" s="12" t="s">
        <v>588</v>
      </c>
      <c r="K1817" s="10" t="s">
        <v>292</v>
      </c>
      <c r="L1817" s="37" t="s">
        <v>2406</v>
      </c>
      <c r="M1817" s="13" t="s">
        <v>2408</v>
      </c>
      <c r="N1817" s="36" t="s">
        <v>2428</v>
      </c>
      <c r="O1817" s="59">
        <v>5.9753424657534246</v>
      </c>
      <c r="P1817" s="57" t="s">
        <v>2948</v>
      </c>
      <c r="Q1817" t="s">
        <v>2960</v>
      </c>
      <c r="R1817">
        <v>1</v>
      </c>
    </row>
    <row r="1818" spans="1:18" ht="19.149999999999999" customHeight="1" x14ac:dyDescent="0.25">
      <c r="A1818" s="10">
        <v>1817</v>
      </c>
      <c r="B1818" s="10" t="s">
        <v>1905</v>
      </c>
      <c r="C1818" s="10" t="s">
        <v>2104</v>
      </c>
      <c r="D1818" s="10" t="s">
        <v>279</v>
      </c>
      <c r="E1818" s="10" t="s">
        <v>13</v>
      </c>
      <c r="F1818" s="10" t="s">
        <v>292</v>
      </c>
      <c r="G1818" s="11" t="s">
        <v>48</v>
      </c>
      <c r="H1818" s="11">
        <v>40689</v>
      </c>
      <c r="I1818" s="50" t="s">
        <v>2929</v>
      </c>
      <c r="J1818" s="12" t="s">
        <v>21</v>
      </c>
      <c r="K1818" s="10" t="s">
        <v>292</v>
      </c>
      <c r="L1818" s="37" t="s">
        <v>2406</v>
      </c>
      <c r="M1818" s="13" t="s">
        <v>2408</v>
      </c>
      <c r="N1818" s="36" t="s">
        <v>2428</v>
      </c>
      <c r="O1818" s="59">
        <v>6.1780821917808222</v>
      </c>
      <c r="P1818" s="57" t="s">
        <v>2948</v>
      </c>
      <c r="Q1818" t="s">
        <v>2960</v>
      </c>
      <c r="R1818">
        <v>1</v>
      </c>
    </row>
    <row r="1819" spans="1:18" ht="19.149999999999999" customHeight="1" x14ac:dyDescent="0.25">
      <c r="A1819" s="10">
        <v>1818</v>
      </c>
      <c r="B1819" s="10" t="s">
        <v>1905</v>
      </c>
      <c r="C1819" s="10" t="s">
        <v>2104</v>
      </c>
      <c r="D1819" s="10" t="s">
        <v>279</v>
      </c>
      <c r="E1819" s="10" t="s">
        <v>13</v>
      </c>
      <c r="F1819" s="10" t="s">
        <v>253</v>
      </c>
      <c r="G1819" s="11" t="s">
        <v>48</v>
      </c>
      <c r="H1819" s="11">
        <v>40689</v>
      </c>
      <c r="I1819" s="50" t="s">
        <v>2929</v>
      </c>
      <c r="J1819" s="12" t="s">
        <v>21</v>
      </c>
      <c r="K1819" s="10" t="s">
        <v>253</v>
      </c>
      <c r="L1819" s="37" t="s">
        <v>2406</v>
      </c>
      <c r="M1819" s="36" t="s">
        <v>2408</v>
      </c>
      <c r="N1819" s="36" t="s">
        <v>2428</v>
      </c>
      <c r="O1819" s="59">
        <v>6.1780821917808222</v>
      </c>
      <c r="P1819" s="57" t="s">
        <v>2948</v>
      </c>
      <c r="Q1819" t="s">
        <v>2960</v>
      </c>
      <c r="R1819">
        <v>1</v>
      </c>
    </row>
    <row r="1820" spans="1:18" ht="19.149999999999999" customHeight="1" x14ac:dyDescent="0.25">
      <c r="A1820" s="10">
        <v>1819</v>
      </c>
      <c r="B1820" s="38" t="s">
        <v>2849</v>
      </c>
      <c r="C1820" s="10" t="s">
        <v>2116</v>
      </c>
      <c r="D1820" s="10" t="s">
        <v>2117</v>
      </c>
      <c r="E1820" s="10" t="s">
        <v>13</v>
      </c>
      <c r="F1820" s="10" t="s">
        <v>253</v>
      </c>
      <c r="G1820" s="11" t="s">
        <v>2118</v>
      </c>
      <c r="H1820" s="11">
        <v>39808</v>
      </c>
      <c r="I1820" s="50" t="s">
        <v>2929</v>
      </c>
      <c r="J1820" s="12" t="s">
        <v>588</v>
      </c>
      <c r="K1820" s="10" t="s">
        <v>253</v>
      </c>
      <c r="L1820" s="37" t="s">
        <v>2849</v>
      </c>
      <c r="M1820" s="36" t="s">
        <v>2408</v>
      </c>
      <c r="N1820" s="13" t="s">
        <v>2427</v>
      </c>
      <c r="O1820" s="59">
        <v>8.5917808219178085</v>
      </c>
      <c r="P1820" s="57" t="s">
        <v>2949</v>
      </c>
      <c r="Q1820" t="s">
        <v>2960</v>
      </c>
      <c r="R1820">
        <v>1</v>
      </c>
    </row>
    <row r="1821" spans="1:18" ht="19.149999999999999" customHeight="1" x14ac:dyDescent="0.25">
      <c r="A1821" s="10">
        <v>1820</v>
      </c>
      <c r="B1821" s="10" t="s">
        <v>2609</v>
      </c>
      <c r="C1821" s="10" t="s">
        <v>2120</v>
      </c>
      <c r="D1821" s="10" t="s">
        <v>1232</v>
      </c>
      <c r="E1821" s="10" t="s">
        <v>13</v>
      </c>
      <c r="F1821" s="10" t="s">
        <v>78</v>
      </c>
      <c r="G1821" s="11" t="s">
        <v>2121</v>
      </c>
      <c r="H1821" s="11">
        <v>35704</v>
      </c>
      <c r="I1821" s="50" t="s">
        <v>2929</v>
      </c>
      <c r="J1821" s="12" t="s">
        <v>588</v>
      </c>
      <c r="K1821" s="10" t="s">
        <v>78</v>
      </c>
      <c r="L1821" s="15" t="s">
        <v>2119</v>
      </c>
      <c r="M1821" s="13" t="s">
        <v>2407</v>
      </c>
      <c r="N1821" s="13" t="s">
        <v>2432</v>
      </c>
      <c r="O1821" s="59">
        <v>19.835616438356166</v>
      </c>
      <c r="P1821" s="57" t="s">
        <v>2949</v>
      </c>
      <c r="Q1821" t="s">
        <v>2960</v>
      </c>
      <c r="R1821">
        <v>4</v>
      </c>
    </row>
    <row r="1822" spans="1:18" ht="19.149999999999999" customHeight="1" x14ac:dyDescent="0.25">
      <c r="A1822" s="10">
        <v>1396</v>
      </c>
      <c r="B1822" s="10" t="s">
        <v>1823</v>
      </c>
      <c r="C1822" s="10" t="s">
        <v>1824</v>
      </c>
      <c r="D1822" s="10" t="s">
        <v>1825</v>
      </c>
      <c r="E1822" s="10" t="s">
        <v>13</v>
      </c>
      <c r="F1822" s="10" t="s">
        <v>268</v>
      </c>
      <c r="G1822" s="11" t="s">
        <v>2122</v>
      </c>
      <c r="H1822" s="11">
        <v>39956</v>
      </c>
      <c r="I1822" s="50" t="s">
        <v>2929</v>
      </c>
      <c r="J1822" s="12" t="s">
        <v>588</v>
      </c>
      <c r="K1822" s="10" t="s">
        <v>268</v>
      </c>
      <c r="L1822" s="34" t="s">
        <v>1823</v>
      </c>
      <c r="M1822" s="36" t="s">
        <v>2553</v>
      </c>
      <c r="N1822" s="13" t="s">
        <v>2427</v>
      </c>
      <c r="O1822" s="59">
        <v>8.1863013698630134</v>
      </c>
      <c r="P1822" s="57" t="s">
        <v>2949</v>
      </c>
      <c r="Q1822" t="s">
        <v>2960</v>
      </c>
      <c r="R1822">
        <v>2</v>
      </c>
    </row>
    <row r="1823" spans="1:18" ht="19.149999999999999" customHeight="1" x14ac:dyDescent="0.25">
      <c r="A1823" s="10">
        <v>1397</v>
      </c>
      <c r="B1823" s="10" t="s">
        <v>1823</v>
      </c>
      <c r="C1823" s="10" t="s">
        <v>1824</v>
      </c>
      <c r="D1823" s="10" t="s">
        <v>1825</v>
      </c>
      <c r="E1823" s="10" t="s">
        <v>13</v>
      </c>
      <c r="F1823" s="10" t="s">
        <v>268</v>
      </c>
      <c r="G1823" s="11" t="s">
        <v>2122</v>
      </c>
      <c r="H1823" s="11">
        <v>39956</v>
      </c>
      <c r="I1823" s="50" t="s">
        <v>2929</v>
      </c>
      <c r="J1823" s="12" t="s">
        <v>588</v>
      </c>
      <c r="K1823" s="10" t="s">
        <v>268</v>
      </c>
      <c r="L1823" s="34" t="s">
        <v>1823</v>
      </c>
      <c r="M1823" s="36" t="s">
        <v>2553</v>
      </c>
      <c r="N1823" s="13" t="s">
        <v>2427</v>
      </c>
      <c r="O1823" s="59">
        <v>8.1863013698630134</v>
      </c>
      <c r="P1823" s="57" t="s">
        <v>2949</v>
      </c>
      <c r="Q1823" t="s">
        <v>2960</v>
      </c>
      <c r="R1823">
        <v>2</v>
      </c>
    </row>
    <row r="1824" spans="1:18" ht="19.149999999999999" customHeight="1" x14ac:dyDescent="0.25">
      <c r="A1824" s="10">
        <v>1398</v>
      </c>
      <c r="B1824" s="10" t="s">
        <v>1823</v>
      </c>
      <c r="C1824" s="10" t="s">
        <v>1824</v>
      </c>
      <c r="D1824" s="10" t="s">
        <v>1825</v>
      </c>
      <c r="E1824" s="10" t="s">
        <v>13</v>
      </c>
      <c r="F1824" s="10" t="s">
        <v>268</v>
      </c>
      <c r="G1824" s="11" t="s">
        <v>2122</v>
      </c>
      <c r="H1824" s="11">
        <v>39956</v>
      </c>
      <c r="I1824" s="50" t="s">
        <v>2929</v>
      </c>
      <c r="J1824" s="12" t="s">
        <v>588</v>
      </c>
      <c r="K1824" s="10" t="s">
        <v>268</v>
      </c>
      <c r="L1824" s="34" t="s">
        <v>1823</v>
      </c>
      <c r="M1824" s="36" t="s">
        <v>2553</v>
      </c>
      <c r="N1824" s="13" t="s">
        <v>2427</v>
      </c>
      <c r="O1824" s="59">
        <v>8.1863013698630134</v>
      </c>
      <c r="P1824" s="57" t="s">
        <v>2949</v>
      </c>
      <c r="Q1824" t="s">
        <v>2960</v>
      </c>
      <c r="R1824">
        <v>2</v>
      </c>
    </row>
    <row r="1825" spans="1:18" ht="19.149999999999999" customHeight="1" x14ac:dyDescent="0.25">
      <c r="A1825" s="10">
        <v>1701</v>
      </c>
      <c r="B1825" s="10" t="s">
        <v>1823</v>
      </c>
      <c r="C1825" s="10" t="s">
        <v>1957</v>
      </c>
      <c r="D1825" s="10" t="s">
        <v>1825</v>
      </c>
      <c r="E1825" s="10" t="s">
        <v>13</v>
      </c>
      <c r="F1825" s="10" t="s">
        <v>908</v>
      </c>
      <c r="G1825" s="11" t="s">
        <v>2123</v>
      </c>
      <c r="H1825" s="11">
        <v>39855</v>
      </c>
      <c r="I1825" s="50" t="s">
        <v>2929</v>
      </c>
      <c r="J1825" s="12" t="s">
        <v>21</v>
      </c>
      <c r="K1825" s="10" t="s">
        <v>908</v>
      </c>
      <c r="L1825" s="34" t="s">
        <v>1823</v>
      </c>
      <c r="M1825" s="36" t="s">
        <v>2553</v>
      </c>
      <c r="N1825" s="13" t="s">
        <v>2427</v>
      </c>
      <c r="O1825" s="59">
        <v>8.463013698630137</v>
      </c>
      <c r="P1825" s="57" t="s">
        <v>2949</v>
      </c>
      <c r="Q1825" t="s">
        <v>2960</v>
      </c>
      <c r="R1825">
        <v>2</v>
      </c>
    </row>
    <row r="1826" spans="1:18" ht="19.149999999999999" customHeight="1" x14ac:dyDescent="0.25">
      <c r="A1826" s="10">
        <v>1399</v>
      </c>
      <c r="B1826" s="10" t="s">
        <v>1823</v>
      </c>
      <c r="C1826" s="10" t="s">
        <v>1824</v>
      </c>
      <c r="D1826" s="10" t="s">
        <v>1825</v>
      </c>
      <c r="E1826" s="10" t="s">
        <v>13</v>
      </c>
      <c r="F1826" s="10" t="s">
        <v>437</v>
      </c>
      <c r="G1826" s="11" t="s">
        <v>2124</v>
      </c>
      <c r="H1826" s="11">
        <v>39566</v>
      </c>
      <c r="I1826" s="50" t="s">
        <v>2929</v>
      </c>
      <c r="J1826" s="12" t="s">
        <v>588</v>
      </c>
      <c r="K1826" s="10" t="s">
        <v>437</v>
      </c>
      <c r="L1826" s="34" t="s">
        <v>1823</v>
      </c>
      <c r="M1826" s="36" t="s">
        <v>2553</v>
      </c>
      <c r="N1826" s="13" t="s">
        <v>2427</v>
      </c>
      <c r="O1826" s="59">
        <v>9.2547945205479447</v>
      </c>
      <c r="P1826" s="57" t="s">
        <v>2949</v>
      </c>
      <c r="Q1826" t="s">
        <v>2960</v>
      </c>
      <c r="R1826">
        <v>2</v>
      </c>
    </row>
    <row r="1827" spans="1:18" ht="19.149999999999999" customHeight="1" x14ac:dyDescent="0.25">
      <c r="A1827" s="10">
        <v>1702</v>
      </c>
      <c r="B1827" s="10" t="s">
        <v>1823</v>
      </c>
      <c r="C1827" s="10" t="s">
        <v>1832</v>
      </c>
      <c r="D1827" s="10" t="s">
        <v>1825</v>
      </c>
      <c r="E1827" s="10" t="s">
        <v>13</v>
      </c>
      <c r="F1827" s="10" t="s">
        <v>96</v>
      </c>
      <c r="G1827" s="11" t="s">
        <v>2124</v>
      </c>
      <c r="H1827" s="11">
        <v>39566</v>
      </c>
      <c r="I1827" s="50" t="s">
        <v>2929</v>
      </c>
      <c r="J1827" s="12" t="s">
        <v>588</v>
      </c>
      <c r="K1827" s="10" t="s">
        <v>96</v>
      </c>
      <c r="L1827" s="34" t="s">
        <v>1823</v>
      </c>
      <c r="M1827" s="36" t="s">
        <v>2553</v>
      </c>
      <c r="N1827" s="13" t="s">
        <v>2427</v>
      </c>
      <c r="O1827" s="59">
        <v>9.2547945205479447</v>
      </c>
      <c r="P1827" s="57" t="s">
        <v>2949</v>
      </c>
      <c r="Q1827" t="s">
        <v>2960</v>
      </c>
      <c r="R1827">
        <v>2</v>
      </c>
    </row>
    <row r="1828" spans="1:18" ht="19.149999999999999" customHeight="1" x14ac:dyDescent="0.25">
      <c r="A1828" s="10">
        <v>1703</v>
      </c>
      <c r="B1828" s="10" t="s">
        <v>1823</v>
      </c>
      <c r="C1828" s="10" t="s">
        <v>1832</v>
      </c>
      <c r="D1828" s="10" t="s">
        <v>1825</v>
      </c>
      <c r="E1828" s="10" t="s">
        <v>13</v>
      </c>
      <c r="F1828" s="10" t="s">
        <v>437</v>
      </c>
      <c r="G1828" s="11" t="s">
        <v>2124</v>
      </c>
      <c r="H1828" s="11">
        <v>39566</v>
      </c>
      <c r="I1828" s="50" t="s">
        <v>2929</v>
      </c>
      <c r="J1828" s="12" t="s">
        <v>588</v>
      </c>
      <c r="K1828" s="10" t="s">
        <v>437</v>
      </c>
      <c r="L1828" s="34" t="s">
        <v>1823</v>
      </c>
      <c r="M1828" s="36" t="s">
        <v>2553</v>
      </c>
      <c r="N1828" s="13" t="s">
        <v>2427</v>
      </c>
      <c r="O1828" s="59">
        <v>9.2547945205479447</v>
      </c>
      <c r="P1828" s="57" t="s">
        <v>2949</v>
      </c>
      <c r="Q1828" t="s">
        <v>2960</v>
      </c>
      <c r="R1828">
        <v>2</v>
      </c>
    </row>
    <row r="1829" spans="1:18" ht="19.149999999999999" customHeight="1" x14ac:dyDescent="0.25">
      <c r="A1829" s="10">
        <v>1704</v>
      </c>
      <c r="B1829" s="10" t="s">
        <v>1823</v>
      </c>
      <c r="C1829" s="10" t="s">
        <v>1832</v>
      </c>
      <c r="D1829" s="10" t="s">
        <v>1825</v>
      </c>
      <c r="E1829" s="10" t="s">
        <v>13</v>
      </c>
      <c r="F1829" s="10" t="s">
        <v>437</v>
      </c>
      <c r="G1829" s="11" t="s">
        <v>2124</v>
      </c>
      <c r="H1829" s="11">
        <v>39566</v>
      </c>
      <c r="I1829" s="50" t="s">
        <v>2929</v>
      </c>
      <c r="J1829" s="12" t="s">
        <v>588</v>
      </c>
      <c r="K1829" s="10" t="s">
        <v>437</v>
      </c>
      <c r="L1829" s="34" t="s">
        <v>1823</v>
      </c>
      <c r="M1829" s="36" t="s">
        <v>2553</v>
      </c>
      <c r="N1829" s="13" t="s">
        <v>2427</v>
      </c>
      <c r="O1829" s="59">
        <v>9.2547945205479447</v>
      </c>
      <c r="P1829" s="57" t="s">
        <v>2949</v>
      </c>
      <c r="Q1829" t="s">
        <v>2960</v>
      </c>
      <c r="R1829">
        <v>2</v>
      </c>
    </row>
    <row r="1830" spans="1:18" ht="19.149999999999999" customHeight="1" x14ac:dyDescent="0.25">
      <c r="A1830" s="10">
        <v>1400</v>
      </c>
      <c r="B1830" s="10" t="s">
        <v>1823</v>
      </c>
      <c r="C1830" s="10" t="s">
        <v>1824</v>
      </c>
      <c r="D1830" s="10" t="s">
        <v>1825</v>
      </c>
      <c r="E1830" s="10" t="s">
        <v>13</v>
      </c>
      <c r="F1830" s="10" t="s">
        <v>268</v>
      </c>
      <c r="G1830" s="11" t="s">
        <v>2125</v>
      </c>
      <c r="H1830" s="11">
        <v>39505</v>
      </c>
      <c r="I1830" s="50" t="s">
        <v>2929</v>
      </c>
      <c r="J1830" s="12" t="s">
        <v>588</v>
      </c>
      <c r="K1830" s="10" t="s">
        <v>268</v>
      </c>
      <c r="L1830" s="34" t="s">
        <v>1823</v>
      </c>
      <c r="M1830" s="36" t="s">
        <v>2553</v>
      </c>
      <c r="N1830" s="13" t="s">
        <v>2427</v>
      </c>
      <c r="O1830" s="59">
        <v>9.4219178082191775</v>
      </c>
      <c r="P1830" s="57" t="s">
        <v>2949</v>
      </c>
      <c r="Q1830" t="s">
        <v>2960</v>
      </c>
      <c r="R1830">
        <v>2</v>
      </c>
    </row>
    <row r="1831" spans="1:18" ht="19.149999999999999" customHeight="1" x14ac:dyDescent="0.25">
      <c r="A1831" s="10">
        <v>1401</v>
      </c>
      <c r="B1831" s="10" t="s">
        <v>1823</v>
      </c>
      <c r="C1831" s="10" t="s">
        <v>1824</v>
      </c>
      <c r="D1831" s="10" t="s">
        <v>1825</v>
      </c>
      <c r="E1831" s="10" t="s">
        <v>13</v>
      </c>
      <c r="F1831" s="10" t="s">
        <v>268</v>
      </c>
      <c r="G1831" s="11" t="s">
        <v>2125</v>
      </c>
      <c r="H1831" s="11">
        <v>39505</v>
      </c>
      <c r="I1831" s="50" t="s">
        <v>2929</v>
      </c>
      <c r="J1831" s="12" t="s">
        <v>588</v>
      </c>
      <c r="K1831" s="10" t="s">
        <v>268</v>
      </c>
      <c r="L1831" s="34" t="s">
        <v>1823</v>
      </c>
      <c r="M1831" s="36" t="s">
        <v>2553</v>
      </c>
      <c r="N1831" s="13" t="s">
        <v>2427</v>
      </c>
      <c r="O1831" s="59">
        <v>9.4219178082191775</v>
      </c>
      <c r="P1831" s="57" t="s">
        <v>2949</v>
      </c>
      <c r="Q1831" t="s">
        <v>2960</v>
      </c>
      <c r="R1831">
        <v>2</v>
      </c>
    </row>
    <row r="1832" spans="1:18" ht="19.149999999999999" customHeight="1" x14ac:dyDescent="0.25">
      <c r="A1832" s="10">
        <v>1705</v>
      </c>
      <c r="B1832" s="10" t="s">
        <v>1823</v>
      </c>
      <c r="C1832" s="10" t="s">
        <v>1832</v>
      </c>
      <c r="D1832" s="10" t="s">
        <v>1825</v>
      </c>
      <c r="E1832" s="10" t="s">
        <v>13</v>
      </c>
      <c r="F1832" s="10" t="s">
        <v>268</v>
      </c>
      <c r="G1832" s="11" t="s">
        <v>2125</v>
      </c>
      <c r="H1832" s="11">
        <v>39505</v>
      </c>
      <c r="I1832" s="50" t="s">
        <v>2929</v>
      </c>
      <c r="J1832" s="12" t="s">
        <v>588</v>
      </c>
      <c r="K1832" s="10" t="s">
        <v>268</v>
      </c>
      <c r="L1832" s="34" t="s">
        <v>1823</v>
      </c>
      <c r="M1832" s="36" t="s">
        <v>2553</v>
      </c>
      <c r="N1832" s="13" t="s">
        <v>2427</v>
      </c>
      <c r="O1832" s="59">
        <v>9.4219178082191775</v>
      </c>
      <c r="P1832" s="57" t="s">
        <v>2949</v>
      </c>
      <c r="Q1832" t="s">
        <v>2960</v>
      </c>
      <c r="R1832">
        <v>2</v>
      </c>
    </row>
    <row r="1833" spans="1:18" ht="19.149999999999999" customHeight="1" x14ac:dyDescent="0.25">
      <c r="A1833" s="10">
        <v>1402</v>
      </c>
      <c r="B1833" s="10" t="s">
        <v>1823</v>
      </c>
      <c r="C1833" s="10" t="s">
        <v>1824</v>
      </c>
      <c r="D1833" s="10" t="s">
        <v>1825</v>
      </c>
      <c r="E1833" s="10" t="s">
        <v>13</v>
      </c>
      <c r="F1833" s="10" t="s">
        <v>1056</v>
      </c>
      <c r="G1833" s="11" t="s">
        <v>2126</v>
      </c>
      <c r="H1833" s="11">
        <v>39407</v>
      </c>
      <c r="I1833" s="50" t="s">
        <v>2929</v>
      </c>
      <c r="J1833" s="12" t="s">
        <v>588</v>
      </c>
      <c r="K1833" s="10" t="s">
        <v>1056</v>
      </c>
      <c r="L1833" s="34" t="s">
        <v>1823</v>
      </c>
      <c r="M1833" s="36" t="s">
        <v>2553</v>
      </c>
      <c r="N1833" s="13" t="s">
        <v>2427</v>
      </c>
      <c r="O1833" s="59">
        <v>9.6904109589041099</v>
      </c>
      <c r="P1833" s="57" t="s">
        <v>2949</v>
      </c>
      <c r="Q1833" t="s">
        <v>2960</v>
      </c>
      <c r="R1833">
        <v>2</v>
      </c>
    </row>
    <row r="1834" spans="1:18" ht="19.149999999999999" customHeight="1" x14ac:dyDescent="0.25">
      <c r="A1834" s="10">
        <v>1706</v>
      </c>
      <c r="B1834" s="10" t="s">
        <v>1823</v>
      </c>
      <c r="C1834" s="10" t="s">
        <v>1832</v>
      </c>
      <c r="D1834" s="10" t="s">
        <v>1825</v>
      </c>
      <c r="E1834" s="10" t="s">
        <v>13</v>
      </c>
      <c r="F1834" s="10" t="s">
        <v>268</v>
      </c>
      <c r="G1834" s="11" t="s">
        <v>2127</v>
      </c>
      <c r="H1834" s="11">
        <v>39394</v>
      </c>
      <c r="I1834" s="50" t="s">
        <v>2929</v>
      </c>
      <c r="J1834" s="12" t="s">
        <v>588</v>
      </c>
      <c r="K1834" s="10" t="s">
        <v>268</v>
      </c>
      <c r="L1834" s="34" t="s">
        <v>1823</v>
      </c>
      <c r="M1834" s="36" t="s">
        <v>2553</v>
      </c>
      <c r="N1834" s="13" t="s">
        <v>2427</v>
      </c>
      <c r="O1834" s="59">
        <v>9.7260273972602747</v>
      </c>
      <c r="P1834" s="57" t="s">
        <v>2949</v>
      </c>
      <c r="Q1834" t="s">
        <v>2960</v>
      </c>
      <c r="R1834">
        <v>2</v>
      </c>
    </row>
    <row r="1835" spans="1:18" ht="19.149999999999999" customHeight="1" x14ac:dyDescent="0.25">
      <c r="A1835" s="10">
        <v>1707</v>
      </c>
      <c r="B1835" s="10" t="s">
        <v>1823</v>
      </c>
      <c r="C1835" s="10" t="s">
        <v>1832</v>
      </c>
      <c r="D1835" s="10" t="s">
        <v>1825</v>
      </c>
      <c r="E1835" s="10" t="s">
        <v>13</v>
      </c>
      <c r="F1835" s="10" t="s">
        <v>1024</v>
      </c>
      <c r="G1835" s="11" t="s">
        <v>2128</v>
      </c>
      <c r="H1835" s="11">
        <v>39371</v>
      </c>
      <c r="I1835" s="50" t="s">
        <v>2929</v>
      </c>
      <c r="J1835" s="12" t="s">
        <v>588</v>
      </c>
      <c r="K1835" s="10" t="s">
        <v>1024</v>
      </c>
      <c r="L1835" s="34" t="s">
        <v>1823</v>
      </c>
      <c r="M1835" s="36" t="s">
        <v>2553</v>
      </c>
      <c r="N1835" s="13" t="s">
        <v>2427</v>
      </c>
      <c r="O1835" s="59">
        <v>9.7890410958904113</v>
      </c>
      <c r="P1835" s="57" t="s">
        <v>2949</v>
      </c>
      <c r="Q1835" t="s">
        <v>2960</v>
      </c>
      <c r="R1835">
        <v>2</v>
      </c>
    </row>
    <row r="1836" spans="1:18" ht="19.149999999999999" customHeight="1" x14ac:dyDescent="0.25">
      <c r="A1836" s="10">
        <v>1708</v>
      </c>
      <c r="B1836" s="10" t="s">
        <v>1823</v>
      </c>
      <c r="C1836" s="10" t="s">
        <v>1832</v>
      </c>
      <c r="D1836" s="10" t="s">
        <v>1825</v>
      </c>
      <c r="E1836" s="10" t="s">
        <v>13</v>
      </c>
      <c r="F1836" s="10" t="s">
        <v>546</v>
      </c>
      <c r="G1836" s="11" t="s">
        <v>2128</v>
      </c>
      <c r="H1836" s="11">
        <v>39371</v>
      </c>
      <c r="I1836" s="50" t="s">
        <v>2929</v>
      </c>
      <c r="J1836" s="12" t="s">
        <v>21</v>
      </c>
      <c r="K1836" s="10" t="s">
        <v>546</v>
      </c>
      <c r="L1836" s="34" t="s">
        <v>1823</v>
      </c>
      <c r="M1836" s="36" t="s">
        <v>2553</v>
      </c>
      <c r="N1836" s="13" t="s">
        <v>2427</v>
      </c>
      <c r="O1836" s="59">
        <v>9.7890410958904113</v>
      </c>
      <c r="P1836" s="57" t="s">
        <v>2949</v>
      </c>
      <c r="Q1836" t="s">
        <v>2960</v>
      </c>
      <c r="R1836">
        <v>2</v>
      </c>
    </row>
    <row r="1837" spans="1:18" ht="19.149999999999999" customHeight="1" x14ac:dyDescent="0.25">
      <c r="A1837" s="10">
        <v>1709</v>
      </c>
      <c r="B1837" s="10" t="s">
        <v>1823</v>
      </c>
      <c r="C1837" s="10" t="s">
        <v>1832</v>
      </c>
      <c r="D1837" s="10" t="s">
        <v>1825</v>
      </c>
      <c r="E1837" s="10" t="s">
        <v>13</v>
      </c>
      <c r="F1837" s="10" t="s">
        <v>253</v>
      </c>
      <c r="G1837" s="11" t="s">
        <v>2128</v>
      </c>
      <c r="H1837" s="11">
        <v>39371</v>
      </c>
      <c r="I1837" s="50" t="s">
        <v>2929</v>
      </c>
      <c r="J1837" s="12" t="s">
        <v>21</v>
      </c>
      <c r="K1837" s="10" t="s">
        <v>253</v>
      </c>
      <c r="L1837" s="34" t="s">
        <v>1823</v>
      </c>
      <c r="M1837" s="36" t="s">
        <v>2553</v>
      </c>
      <c r="N1837" s="13" t="s">
        <v>2427</v>
      </c>
      <c r="O1837" s="59">
        <v>9.7890410958904113</v>
      </c>
      <c r="P1837" s="57" t="s">
        <v>2949</v>
      </c>
      <c r="Q1837" t="s">
        <v>2960</v>
      </c>
      <c r="R1837">
        <v>2</v>
      </c>
    </row>
    <row r="1838" spans="1:18" ht="19.149999999999999" customHeight="1" x14ac:dyDescent="0.25">
      <c r="A1838" s="10">
        <v>1710</v>
      </c>
      <c r="B1838" s="10" t="s">
        <v>1823</v>
      </c>
      <c r="C1838" s="10" t="s">
        <v>1832</v>
      </c>
      <c r="D1838" s="10" t="s">
        <v>1825</v>
      </c>
      <c r="E1838" s="10" t="s">
        <v>13</v>
      </c>
      <c r="F1838" s="10" t="s">
        <v>253</v>
      </c>
      <c r="G1838" s="11" t="s">
        <v>2128</v>
      </c>
      <c r="H1838" s="11">
        <v>39371</v>
      </c>
      <c r="I1838" s="50" t="s">
        <v>2929</v>
      </c>
      <c r="J1838" s="12" t="s">
        <v>588</v>
      </c>
      <c r="K1838" s="10" t="s">
        <v>253</v>
      </c>
      <c r="L1838" s="34" t="s">
        <v>1823</v>
      </c>
      <c r="M1838" s="36" t="s">
        <v>2553</v>
      </c>
      <c r="N1838" s="13" t="s">
        <v>2427</v>
      </c>
      <c r="O1838" s="59">
        <v>9.7890410958904113</v>
      </c>
      <c r="P1838" s="57" t="s">
        <v>2949</v>
      </c>
      <c r="Q1838" t="s">
        <v>2960</v>
      </c>
      <c r="R1838">
        <v>2</v>
      </c>
    </row>
    <row r="1839" spans="1:18" ht="19.149999999999999" customHeight="1" x14ac:dyDescent="0.25">
      <c r="A1839" s="10">
        <v>1711</v>
      </c>
      <c r="B1839" s="10" t="s">
        <v>1823</v>
      </c>
      <c r="C1839" s="10" t="s">
        <v>1832</v>
      </c>
      <c r="D1839" s="10" t="s">
        <v>1825</v>
      </c>
      <c r="E1839" s="10" t="s">
        <v>13</v>
      </c>
      <c r="F1839" s="10" t="s">
        <v>546</v>
      </c>
      <c r="G1839" s="11" t="s">
        <v>2128</v>
      </c>
      <c r="H1839" s="11">
        <v>39371</v>
      </c>
      <c r="I1839" s="50" t="s">
        <v>2929</v>
      </c>
      <c r="J1839" s="12" t="s">
        <v>588</v>
      </c>
      <c r="K1839" s="10" t="s">
        <v>546</v>
      </c>
      <c r="L1839" s="34" t="s">
        <v>1823</v>
      </c>
      <c r="M1839" s="36" t="s">
        <v>2553</v>
      </c>
      <c r="N1839" s="13" t="s">
        <v>2427</v>
      </c>
      <c r="O1839" s="59">
        <v>9.7890410958904113</v>
      </c>
      <c r="P1839" s="57" t="s">
        <v>2949</v>
      </c>
      <c r="Q1839" t="s">
        <v>2960</v>
      </c>
      <c r="R1839">
        <v>2</v>
      </c>
    </row>
    <row r="1840" spans="1:18" ht="19.149999999999999" customHeight="1" x14ac:dyDescent="0.25">
      <c r="A1840" s="10">
        <v>1712</v>
      </c>
      <c r="B1840" s="10" t="s">
        <v>1823</v>
      </c>
      <c r="C1840" s="10" t="s">
        <v>1832</v>
      </c>
      <c r="D1840" s="10" t="s">
        <v>1825</v>
      </c>
      <c r="E1840" s="10" t="s">
        <v>13</v>
      </c>
      <c r="F1840" s="10" t="s">
        <v>546</v>
      </c>
      <c r="G1840" s="11" t="s">
        <v>2128</v>
      </c>
      <c r="H1840" s="11">
        <v>39371</v>
      </c>
      <c r="I1840" s="50" t="s">
        <v>2929</v>
      </c>
      <c r="J1840" s="12" t="s">
        <v>588</v>
      </c>
      <c r="K1840" s="10" t="s">
        <v>546</v>
      </c>
      <c r="L1840" s="34" t="s">
        <v>1823</v>
      </c>
      <c r="M1840" s="36" t="s">
        <v>2553</v>
      </c>
      <c r="N1840" s="13" t="s">
        <v>2427</v>
      </c>
      <c r="O1840" s="59">
        <v>9.7890410958904113</v>
      </c>
      <c r="P1840" s="57" t="s">
        <v>2949</v>
      </c>
      <c r="Q1840" t="s">
        <v>2960</v>
      </c>
      <c r="R1840">
        <v>2</v>
      </c>
    </row>
    <row r="1841" spans="1:18" ht="19.149999999999999" customHeight="1" x14ac:dyDescent="0.25">
      <c r="A1841" s="10">
        <v>1713</v>
      </c>
      <c r="B1841" s="10" t="s">
        <v>1823</v>
      </c>
      <c r="C1841" s="10" t="s">
        <v>1832</v>
      </c>
      <c r="D1841" s="10" t="s">
        <v>1825</v>
      </c>
      <c r="E1841" s="10" t="s">
        <v>13</v>
      </c>
      <c r="F1841" s="10" t="s">
        <v>253</v>
      </c>
      <c r="G1841" s="11" t="s">
        <v>2128</v>
      </c>
      <c r="H1841" s="11">
        <v>39371</v>
      </c>
      <c r="I1841" s="50" t="s">
        <v>2929</v>
      </c>
      <c r="J1841" s="12" t="s">
        <v>588</v>
      </c>
      <c r="K1841" s="10" t="s">
        <v>253</v>
      </c>
      <c r="L1841" s="34" t="s">
        <v>1823</v>
      </c>
      <c r="M1841" s="36" t="s">
        <v>2553</v>
      </c>
      <c r="N1841" s="13" t="s">
        <v>2427</v>
      </c>
      <c r="O1841" s="59">
        <v>9.7890410958904113</v>
      </c>
      <c r="P1841" s="57" t="s">
        <v>2949</v>
      </c>
      <c r="Q1841" t="s">
        <v>2960</v>
      </c>
      <c r="R1841">
        <v>2</v>
      </c>
    </row>
    <row r="1842" spans="1:18" ht="19.149999999999999" customHeight="1" x14ac:dyDescent="0.25">
      <c r="A1842" s="10">
        <v>1714</v>
      </c>
      <c r="B1842" s="10" t="s">
        <v>1823</v>
      </c>
      <c r="C1842" s="10" t="s">
        <v>1832</v>
      </c>
      <c r="D1842" s="10" t="s">
        <v>1825</v>
      </c>
      <c r="E1842" s="10" t="s">
        <v>13</v>
      </c>
      <c r="F1842" s="10" t="s">
        <v>253</v>
      </c>
      <c r="G1842" s="11" t="s">
        <v>2128</v>
      </c>
      <c r="H1842" s="11">
        <v>39371</v>
      </c>
      <c r="I1842" s="50" t="s">
        <v>2929</v>
      </c>
      <c r="J1842" s="12" t="s">
        <v>588</v>
      </c>
      <c r="K1842" s="10" t="s">
        <v>253</v>
      </c>
      <c r="L1842" s="34" t="s">
        <v>1823</v>
      </c>
      <c r="M1842" s="36" t="s">
        <v>2553</v>
      </c>
      <c r="N1842" s="13" t="s">
        <v>2427</v>
      </c>
      <c r="O1842" s="59">
        <v>9.7890410958904113</v>
      </c>
      <c r="P1842" s="57" t="s">
        <v>2949</v>
      </c>
      <c r="Q1842" t="s">
        <v>2960</v>
      </c>
      <c r="R1842">
        <v>2</v>
      </c>
    </row>
    <row r="1843" spans="1:18" ht="19.149999999999999" customHeight="1" x14ac:dyDescent="0.25">
      <c r="A1843" s="10">
        <v>1715</v>
      </c>
      <c r="B1843" s="10" t="s">
        <v>1823</v>
      </c>
      <c r="C1843" s="10" t="s">
        <v>1832</v>
      </c>
      <c r="D1843" s="10" t="s">
        <v>1825</v>
      </c>
      <c r="E1843" s="10" t="s">
        <v>13</v>
      </c>
      <c r="F1843" s="10" t="s">
        <v>253</v>
      </c>
      <c r="G1843" s="11" t="s">
        <v>1884</v>
      </c>
      <c r="H1843" s="11">
        <v>39347</v>
      </c>
      <c r="I1843" s="50" t="s">
        <v>2929</v>
      </c>
      <c r="J1843" s="12" t="s">
        <v>588</v>
      </c>
      <c r="K1843" s="10" t="s">
        <v>253</v>
      </c>
      <c r="L1843" s="34" t="s">
        <v>1823</v>
      </c>
      <c r="M1843" s="36" t="s">
        <v>2553</v>
      </c>
      <c r="N1843" s="13" t="s">
        <v>2427</v>
      </c>
      <c r="O1843" s="59">
        <v>9.8547945205479444</v>
      </c>
      <c r="P1843" s="57" t="s">
        <v>2949</v>
      </c>
      <c r="Q1843" t="s">
        <v>2960</v>
      </c>
      <c r="R1843">
        <v>2</v>
      </c>
    </row>
    <row r="1844" spans="1:18" ht="19.149999999999999" customHeight="1" x14ac:dyDescent="0.25">
      <c r="A1844" s="10">
        <v>1716</v>
      </c>
      <c r="B1844" s="10" t="s">
        <v>1823</v>
      </c>
      <c r="C1844" s="10" t="s">
        <v>1832</v>
      </c>
      <c r="D1844" s="10" t="s">
        <v>1825</v>
      </c>
      <c r="E1844" s="10" t="s">
        <v>13</v>
      </c>
      <c r="F1844" s="10" t="s">
        <v>253</v>
      </c>
      <c r="G1844" s="11" t="s">
        <v>1884</v>
      </c>
      <c r="H1844" s="11">
        <v>39347</v>
      </c>
      <c r="I1844" s="50" t="s">
        <v>2929</v>
      </c>
      <c r="J1844" s="12" t="s">
        <v>588</v>
      </c>
      <c r="K1844" s="10" t="s">
        <v>253</v>
      </c>
      <c r="L1844" s="34" t="s">
        <v>1823</v>
      </c>
      <c r="M1844" s="36" t="s">
        <v>2553</v>
      </c>
      <c r="N1844" s="13" t="s">
        <v>2427</v>
      </c>
      <c r="O1844" s="59">
        <v>9.8547945205479444</v>
      </c>
      <c r="P1844" s="57" t="s">
        <v>2949</v>
      </c>
      <c r="Q1844" t="s">
        <v>2960</v>
      </c>
      <c r="R1844">
        <v>2</v>
      </c>
    </row>
    <row r="1845" spans="1:18" ht="19.149999999999999" customHeight="1" x14ac:dyDescent="0.25">
      <c r="A1845" s="10">
        <v>1717</v>
      </c>
      <c r="B1845" s="10" t="s">
        <v>1823</v>
      </c>
      <c r="C1845" s="10" t="s">
        <v>1832</v>
      </c>
      <c r="D1845" s="10" t="s">
        <v>1825</v>
      </c>
      <c r="E1845" s="10" t="s">
        <v>13</v>
      </c>
      <c r="F1845" s="10" t="s">
        <v>253</v>
      </c>
      <c r="G1845" s="11" t="s">
        <v>1884</v>
      </c>
      <c r="H1845" s="11">
        <v>39347</v>
      </c>
      <c r="I1845" s="50" t="s">
        <v>2929</v>
      </c>
      <c r="J1845" s="12" t="s">
        <v>588</v>
      </c>
      <c r="K1845" s="10" t="s">
        <v>253</v>
      </c>
      <c r="L1845" s="34" t="s">
        <v>1823</v>
      </c>
      <c r="M1845" s="36" t="s">
        <v>2553</v>
      </c>
      <c r="N1845" s="13" t="s">
        <v>2427</v>
      </c>
      <c r="O1845" s="59">
        <v>9.8547945205479444</v>
      </c>
      <c r="P1845" s="57" t="s">
        <v>2949</v>
      </c>
      <c r="Q1845" t="s">
        <v>2960</v>
      </c>
      <c r="R1845">
        <v>2</v>
      </c>
    </row>
    <row r="1846" spans="1:18" ht="19.149999999999999" customHeight="1" x14ac:dyDescent="0.25">
      <c r="A1846" s="10">
        <v>1718</v>
      </c>
      <c r="B1846" s="10" t="s">
        <v>1823</v>
      </c>
      <c r="C1846" s="10" t="s">
        <v>1832</v>
      </c>
      <c r="D1846" s="10" t="s">
        <v>1825</v>
      </c>
      <c r="E1846" s="10" t="s">
        <v>13</v>
      </c>
      <c r="F1846" s="10" t="s">
        <v>253</v>
      </c>
      <c r="G1846" s="11" t="s">
        <v>1884</v>
      </c>
      <c r="H1846" s="11">
        <v>39347</v>
      </c>
      <c r="I1846" s="50" t="s">
        <v>2929</v>
      </c>
      <c r="J1846" s="12" t="s">
        <v>588</v>
      </c>
      <c r="K1846" s="10" t="s">
        <v>253</v>
      </c>
      <c r="L1846" s="34" t="s">
        <v>1823</v>
      </c>
      <c r="M1846" s="36" t="s">
        <v>2553</v>
      </c>
      <c r="N1846" s="13" t="s">
        <v>2427</v>
      </c>
      <c r="O1846" s="59">
        <v>9.8547945205479444</v>
      </c>
      <c r="P1846" s="57" t="s">
        <v>2949</v>
      </c>
      <c r="Q1846" t="s">
        <v>2960</v>
      </c>
      <c r="R1846">
        <v>2</v>
      </c>
    </row>
    <row r="1847" spans="1:18" ht="19.149999999999999" customHeight="1" x14ac:dyDescent="0.25">
      <c r="A1847" s="10">
        <v>1719</v>
      </c>
      <c r="B1847" s="10" t="s">
        <v>1823</v>
      </c>
      <c r="C1847" s="10" t="s">
        <v>1832</v>
      </c>
      <c r="D1847" s="10" t="s">
        <v>1825</v>
      </c>
      <c r="E1847" s="10" t="s">
        <v>13</v>
      </c>
      <c r="F1847" s="10" t="s">
        <v>253</v>
      </c>
      <c r="G1847" s="11" t="s">
        <v>1884</v>
      </c>
      <c r="H1847" s="11">
        <v>39347</v>
      </c>
      <c r="I1847" s="50" t="s">
        <v>2929</v>
      </c>
      <c r="J1847" s="12" t="s">
        <v>588</v>
      </c>
      <c r="K1847" s="10" t="s">
        <v>253</v>
      </c>
      <c r="L1847" s="34" t="s">
        <v>1823</v>
      </c>
      <c r="M1847" s="36" t="s">
        <v>2553</v>
      </c>
      <c r="N1847" s="13" t="s">
        <v>2427</v>
      </c>
      <c r="O1847" s="59">
        <v>9.8547945205479444</v>
      </c>
      <c r="P1847" s="57" t="s">
        <v>2949</v>
      </c>
      <c r="Q1847" t="s">
        <v>2960</v>
      </c>
      <c r="R1847">
        <v>2</v>
      </c>
    </row>
    <row r="1848" spans="1:18" ht="19.149999999999999" customHeight="1" x14ac:dyDescent="0.25">
      <c r="A1848" s="10">
        <v>1678</v>
      </c>
      <c r="B1848" s="10" t="s">
        <v>1823</v>
      </c>
      <c r="C1848" s="10" t="s">
        <v>1832</v>
      </c>
      <c r="D1848" s="10" t="s">
        <v>1825</v>
      </c>
      <c r="E1848" s="10" t="s">
        <v>13</v>
      </c>
      <c r="F1848" s="10" t="s">
        <v>342</v>
      </c>
      <c r="G1848" s="11" t="s">
        <v>2129</v>
      </c>
      <c r="H1848" s="11">
        <v>39344</v>
      </c>
      <c r="I1848" s="50" t="s">
        <v>2929</v>
      </c>
      <c r="J1848" s="12" t="s">
        <v>588</v>
      </c>
      <c r="K1848" s="10" t="s">
        <v>342</v>
      </c>
      <c r="L1848" s="34" t="s">
        <v>1823</v>
      </c>
      <c r="M1848" s="36" t="s">
        <v>2553</v>
      </c>
      <c r="N1848" s="13" t="s">
        <v>2427</v>
      </c>
      <c r="O1848" s="59">
        <v>9.8630136986301373</v>
      </c>
      <c r="P1848" s="57" t="s">
        <v>2949</v>
      </c>
      <c r="Q1848" t="s">
        <v>2960</v>
      </c>
      <c r="R1848">
        <v>2</v>
      </c>
    </row>
    <row r="1849" spans="1:18" ht="19.149999999999999" customHeight="1" x14ac:dyDescent="0.25">
      <c r="A1849" s="10">
        <v>1679</v>
      </c>
      <c r="B1849" s="10" t="s">
        <v>1823</v>
      </c>
      <c r="C1849" s="10" t="s">
        <v>1832</v>
      </c>
      <c r="D1849" s="10" t="s">
        <v>1825</v>
      </c>
      <c r="E1849" s="10" t="s">
        <v>13</v>
      </c>
      <c r="F1849" s="10" t="s">
        <v>342</v>
      </c>
      <c r="G1849" s="11" t="s">
        <v>2129</v>
      </c>
      <c r="H1849" s="11">
        <v>39344</v>
      </c>
      <c r="I1849" s="50" t="s">
        <v>2929</v>
      </c>
      <c r="J1849" s="12" t="s">
        <v>588</v>
      </c>
      <c r="K1849" s="10" t="s">
        <v>342</v>
      </c>
      <c r="L1849" s="34" t="s">
        <v>1823</v>
      </c>
      <c r="M1849" s="36" t="s">
        <v>2553</v>
      </c>
      <c r="N1849" s="13" t="s">
        <v>2427</v>
      </c>
      <c r="O1849" s="59">
        <v>9.8630136986301373</v>
      </c>
      <c r="P1849" s="57" t="s">
        <v>2949</v>
      </c>
      <c r="Q1849" t="s">
        <v>2960</v>
      </c>
      <c r="R1849">
        <v>2</v>
      </c>
    </row>
    <row r="1850" spans="1:18" ht="19.149999999999999" customHeight="1" x14ac:dyDescent="0.25">
      <c r="A1850" s="10">
        <v>1680</v>
      </c>
      <c r="B1850" s="10" t="s">
        <v>1823</v>
      </c>
      <c r="C1850" s="10" t="s">
        <v>1832</v>
      </c>
      <c r="D1850" s="10" t="s">
        <v>1825</v>
      </c>
      <c r="E1850" s="10" t="s">
        <v>13</v>
      </c>
      <c r="F1850" s="10" t="s">
        <v>1304</v>
      </c>
      <c r="G1850" s="11" t="s">
        <v>1577</v>
      </c>
      <c r="H1850" s="11">
        <v>39323</v>
      </c>
      <c r="I1850" s="50" t="s">
        <v>2929</v>
      </c>
      <c r="J1850" s="12" t="s">
        <v>588</v>
      </c>
      <c r="K1850" s="10" t="s">
        <v>1304</v>
      </c>
      <c r="L1850" s="34" t="s">
        <v>1823</v>
      </c>
      <c r="M1850" s="36" t="s">
        <v>2553</v>
      </c>
      <c r="N1850" s="13" t="s">
        <v>2427</v>
      </c>
      <c r="O1850" s="59">
        <v>9.9205479452054792</v>
      </c>
      <c r="P1850" s="57" t="s">
        <v>2949</v>
      </c>
      <c r="Q1850" t="s">
        <v>2960</v>
      </c>
      <c r="R1850">
        <v>2</v>
      </c>
    </row>
    <row r="1851" spans="1:18" ht="19.149999999999999" customHeight="1" x14ac:dyDescent="0.25">
      <c r="A1851" s="10">
        <v>1681</v>
      </c>
      <c r="B1851" s="10" t="s">
        <v>1823</v>
      </c>
      <c r="C1851" s="10" t="s">
        <v>1832</v>
      </c>
      <c r="D1851" s="10" t="s">
        <v>1825</v>
      </c>
      <c r="E1851" s="10" t="s">
        <v>13</v>
      </c>
      <c r="F1851" s="10" t="s">
        <v>1304</v>
      </c>
      <c r="G1851" s="11" t="s">
        <v>1577</v>
      </c>
      <c r="H1851" s="11">
        <v>39323</v>
      </c>
      <c r="I1851" s="50" t="s">
        <v>2929</v>
      </c>
      <c r="J1851" s="12" t="s">
        <v>588</v>
      </c>
      <c r="K1851" s="10" t="s">
        <v>1304</v>
      </c>
      <c r="L1851" s="34" t="s">
        <v>1823</v>
      </c>
      <c r="M1851" s="36" t="s">
        <v>2553</v>
      </c>
      <c r="N1851" s="13" t="s">
        <v>2427</v>
      </c>
      <c r="O1851" s="59">
        <v>9.9205479452054792</v>
      </c>
      <c r="P1851" s="57" t="s">
        <v>2949</v>
      </c>
      <c r="Q1851" t="s">
        <v>2960</v>
      </c>
      <c r="R1851">
        <v>2</v>
      </c>
    </row>
    <row r="1852" spans="1:18" ht="19.149999999999999" customHeight="1" x14ac:dyDescent="0.25">
      <c r="A1852" s="10">
        <v>1682</v>
      </c>
      <c r="B1852" s="10" t="s">
        <v>1823</v>
      </c>
      <c r="C1852" s="10" t="s">
        <v>1832</v>
      </c>
      <c r="D1852" s="10" t="s">
        <v>1825</v>
      </c>
      <c r="E1852" s="10" t="s">
        <v>13</v>
      </c>
      <c r="F1852" s="10" t="s">
        <v>253</v>
      </c>
      <c r="G1852" s="11" t="s">
        <v>2130</v>
      </c>
      <c r="H1852" s="11">
        <v>39321</v>
      </c>
      <c r="I1852" s="50" t="s">
        <v>2929</v>
      </c>
      <c r="J1852" s="12" t="s">
        <v>588</v>
      </c>
      <c r="K1852" s="10" t="s">
        <v>253</v>
      </c>
      <c r="L1852" s="34" t="s">
        <v>1823</v>
      </c>
      <c r="M1852" s="36" t="s">
        <v>2553</v>
      </c>
      <c r="N1852" s="13" t="s">
        <v>2427</v>
      </c>
      <c r="O1852" s="59">
        <v>9.9260273972602739</v>
      </c>
      <c r="P1852" s="57" t="s">
        <v>2949</v>
      </c>
      <c r="Q1852" t="s">
        <v>2960</v>
      </c>
      <c r="R1852">
        <v>2</v>
      </c>
    </row>
    <row r="1853" spans="1:18" ht="19.149999999999999" customHeight="1" x14ac:dyDescent="0.25">
      <c r="A1853" s="10">
        <v>1683</v>
      </c>
      <c r="B1853" s="10" t="s">
        <v>1823</v>
      </c>
      <c r="C1853" s="10" t="s">
        <v>1832</v>
      </c>
      <c r="D1853" s="10" t="s">
        <v>1825</v>
      </c>
      <c r="E1853" s="10" t="s">
        <v>13</v>
      </c>
      <c r="F1853" s="10" t="s">
        <v>253</v>
      </c>
      <c r="G1853" s="11" t="s">
        <v>2130</v>
      </c>
      <c r="H1853" s="11">
        <v>39321</v>
      </c>
      <c r="I1853" s="50" t="s">
        <v>2929</v>
      </c>
      <c r="J1853" s="12" t="s">
        <v>588</v>
      </c>
      <c r="K1853" s="10" t="s">
        <v>253</v>
      </c>
      <c r="L1853" s="34" t="s">
        <v>1823</v>
      </c>
      <c r="M1853" s="36" t="s">
        <v>2553</v>
      </c>
      <c r="N1853" s="13" t="s">
        <v>2427</v>
      </c>
      <c r="O1853" s="59">
        <v>9.9260273972602739</v>
      </c>
      <c r="P1853" s="57" t="s">
        <v>2949</v>
      </c>
      <c r="Q1853" t="s">
        <v>2960</v>
      </c>
      <c r="R1853">
        <v>2</v>
      </c>
    </row>
    <row r="1854" spans="1:18" ht="19.149999999999999" customHeight="1" x14ac:dyDescent="0.25">
      <c r="A1854" s="10">
        <v>1684</v>
      </c>
      <c r="B1854" s="10" t="s">
        <v>1823</v>
      </c>
      <c r="C1854" s="10" t="s">
        <v>1832</v>
      </c>
      <c r="D1854" s="10" t="s">
        <v>1825</v>
      </c>
      <c r="E1854" s="10" t="s">
        <v>13</v>
      </c>
      <c r="F1854" s="10" t="s">
        <v>253</v>
      </c>
      <c r="G1854" s="11" t="s">
        <v>2130</v>
      </c>
      <c r="H1854" s="11">
        <v>39321</v>
      </c>
      <c r="I1854" s="50" t="s">
        <v>2929</v>
      </c>
      <c r="J1854" s="12" t="s">
        <v>588</v>
      </c>
      <c r="K1854" s="10" t="s">
        <v>253</v>
      </c>
      <c r="L1854" s="34" t="s">
        <v>1823</v>
      </c>
      <c r="M1854" s="36" t="s">
        <v>2553</v>
      </c>
      <c r="N1854" s="13" t="s">
        <v>2427</v>
      </c>
      <c r="O1854" s="59">
        <v>9.9260273972602739</v>
      </c>
      <c r="P1854" s="57" t="s">
        <v>2949</v>
      </c>
      <c r="Q1854" t="s">
        <v>2960</v>
      </c>
      <c r="R1854">
        <v>2</v>
      </c>
    </row>
    <row r="1855" spans="1:18" ht="19.149999999999999" customHeight="1" x14ac:dyDescent="0.25">
      <c r="A1855" s="10">
        <v>1685</v>
      </c>
      <c r="B1855" s="10" t="s">
        <v>1823</v>
      </c>
      <c r="C1855" s="10" t="s">
        <v>1832</v>
      </c>
      <c r="D1855" s="10" t="s">
        <v>1825</v>
      </c>
      <c r="E1855" s="10" t="s">
        <v>13</v>
      </c>
      <c r="F1855" s="10" t="s">
        <v>253</v>
      </c>
      <c r="G1855" s="11" t="s">
        <v>2130</v>
      </c>
      <c r="H1855" s="11">
        <v>39321</v>
      </c>
      <c r="I1855" s="50" t="s">
        <v>2929</v>
      </c>
      <c r="J1855" s="12" t="s">
        <v>588</v>
      </c>
      <c r="K1855" s="10" t="s">
        <v>253</v>
      </c>
      <c r="L1855" s="34" t="s">
        <v>1823</v>
      </c>
      <c r="M1855" s="36" t="s">
        <v>2553</v>
      </c>
      <c r="N1855" s="13" t="s">
        <v>2427</v>
      </c>
      <c r="O1855" s="59">
        <v>9.9260273972602739</v>
      </c>
      <c r="P1855" s="57" t="s">
        <v>2949</v>
      </c>
      <c r="Q1855" t="s">
        <v>2960</v>
      </c>
      <c r="R1855">
        <v>2</v>
      </c>
    </row>
    <row r="1856" spans="1:18" ht="19.149999999999999" customHeight="1" x14ac:dyDescent="0.25">
      <c r="A1856" s="10">
        <v>1686</v>
      </c>
      <c r="B1856" s="10" t="s">
        <v>1823</v>
      </c>
      <c r="C1856" s="10" t="s">
        <v>1832</v>
      </c>
      <c r="D1856" s="10" t="s">
        <v>1825</v>
      </c>
      <c r="E1856" s="10" t="s">
        <v>13</v>
      </c>
      <c r="F1856" s="10" t="s">
        <v>253</v>
      </c>
      <c r="G1856" s="11" t="s">
        <v>2130</v>
      </c>
      <c r="H1856" s="11">
        <v>39321</v>
      </c>
      <c r="I1856" s="50" t="s">
        <v>2929</v>
      </c>
      <c r="J1856" s="12" t="s">
        <v>588</v>
      </c>
      <c r="K1856" s="10" t="s">
        <v>253</v>
      </c>
      <c r="L1856" s="34" t="s">
        <v>1823</v>
      </c>
      <c r="M1856" s="36" t="s">
        <v>2553</v>
      </c>
      <c r="N1856" s="13" t="s">
        <v>2427</v>
      </c>
      <c r="O1856" s="59">
        <v>9.9260273972602739</v>
      </c>
      <c r="P1856" s="57" t="s">
        <v>2949</v>
      </c>
      <c r="Q1856" t="s">
        <v>2960</v>
      </c>
      <c r="R1856">
        <v>2</v>
      </c>
    </row>
    <row r="1857" spans="1:18" ht="19.149999999999999" customHeight="1" x14ac:dyDescent="0.25">
      <c r="A1857" s="10">
        <v>1687</v>
      </c>
      <c r="B1857" s="10" t="s">
        <v>1823</v>
      </c>
      <c r="C1857" s="10" t="s">
        <v>1832</v>
      </c>
      <c r="D1857" s="10" t="s">
        <v>1825</v>
      </c>
      <c r="E1857" s="10" t="s">
        <v>13</v>
      </c>
      <c r="F1857" s="10" t="s">
        <v>253</v>
      </c>
      <c r="G1857" s="11" t="s">
        <v>2130</v>
      </c>
      <c r="H1857" s="11">
        <v>39321</v>
      </c>
      <c r="I1857" s="50" t="s">
        <v>2929</v>
      </c>
      <c r="J1857" s="12" t="s">
        <v>588</v>
      </c>
      <c r="K1857" s="10" t="s">
        <v>253</v>
      </c>
      <c r="L1857" s="34" t="s">
        <v>1823</v>
      </c>
      <c r="M1857" s="36" t="s">
        <v>2553</v>
      </c>
      <c r="N1857" s="13" t="s">
        <v>2427</v>
      </c>
      <c r="O1857" s="59">
        <v>9.9260273972602739</v>
      </c>
      <c r="P1857" s="57" t="s">
        <v>2949</v>
      </c>
      <c r="Q1857" t="s">
        <v>2960</v>
      </c>
      <c r="R1857">
        <v>2</v>
      </c>
    </row>
    <row r="1858" spans="1:18" ht="19.149999999999999" customHeight="1" x14ac:dyDescent="0.25">
      <c r="A1858" s="10">
        <v>1688</v>
      </c>
      <c r="B1858" s="10" t="s">
        <v>1823</v>
      </c>
      <c r="C1858" s="10" t="s">
        <v>1832</v>
      </c>
      <c r="D1858" s="10" t="s">
        <v>1825</v>
      </c>
      <c r="E1858" s="10" t="s">
        <v>13</v>
      </c>
      <c r="F1858" s="10" t="s">
        <v>253</v>
      </c>
      <c r="G1858" s="11" t="s">
        <v>2130</v>
      </c>
      <c r="H1858" s="11">
        <v>39321</v>
      </c>
      <c r="I1858" s="50" t="s">
        <v>2929</v>
      </c>
      <c r="J1858" s="12" t="s">
        <v>588</v>
      </c>
      <c r="K1858" s="10" t="s">
        <v>253</v>
      </c>
      <c r="L1858" s="34" t="s">
        <v>1823</v>
      </c>
      <c r="M1858" s="36" t="s">
        <v>2553</v>
      </c>
      <c r="N1858" s="13" t="s">
        <v>2427</v>
      </c>
      <c r="O1858" s="59">
        <v>9.9260273972602739</v>
      </c>
      <c r="P1858" s="57" t="s">
        <v>2949</v>
      </c>
      <c r="Q1858" t="s">
        <v>2960</v>
      </c>
      <c r="R1858">
        <v>2</v>
      </c>
    </row>
    <row r="1859" spans="1:18" ht="19.149999999999999" customHeight="1" x14ac:dyDescent="0.25">
      <c r="A1859" s="10">
        <v>1689</v>
      </c>
      <c r="B1859" s="10" t="s">
        <v>1823</v>
      </c>
      <c r="C1859" s="10" t="s">
        <v>1832</v>
      </c>
      <c r="D1859" s="10" t="s">
        <v>1825</v>
      </c>
      <c r="E1859" s="10" t="s">
        <v>13</v>
      </c>
      <c r="F1859" s="10" t="s">
        <v>253</v>
      </c>
      <c r="G1859" s="11" t="s">
        <v>2130</v>
      </c>
      <c r="H1859" s="11">
        <v>39321</v>
      </c>
      <c r="I1859" s="50" t="s">
        <v>2929</v>
      </c>
      <c r="J1859" s="12" t="s">
        <v>588</v>
      </c>
      <c r="K1859" s="10" t="s">
        <v>253</v>
      </c>
      <c r="L1859" s="34" t="s">
        <v>1823</v>
      </c>
      <c r="M1859" s="36" t="s">
        <v>2553</v>
      </c>
      <c r="N1859" s="13" t="s">
        <v>2427</v>
      </c>
      <c r="O1859" s="59">
        <v>9.9260273972602739</v>
      </c>
      <c r="P1859" s="57" t="s">
        <v>2949</v>
      </c>
      <c r="Q1859" t="s">
        <v>2960</v>
      </c>
      <c r="R1859">
        <v>2</v>
      </c>
    </row>
    <row r="1860" spans="1:18" ht="19.149999999999999" customHeight="1" x14ac:dyDescent="0.25">
      <c r="A1860" s="10">
        <v>1690</v>
      </c>
      <c r="B1860" s="10" t="s">
        <v>1823</v>
      </c>
      <c r="C1860" s="10" t="s">
        <v>1832</v>
      </c>
      <c r="D1860" s="10" t="s">
        <v>1825</v>
      </c>
      <c r="E1860" s="10" t="s">
        <v>13</v>
      </c>
      <c r="F1860" s="10" t="s">
        <v>253</v>
      </c>
      <c r="G1860" s="11" t="s">
        <v>2130</v>
      </c>
      <c r="H1860" s="11">
        <v>39321</v>
      </c>
      <c r="I1860" s="50" t="s">
        <v>2929</v>
      </c>
      <c r="J1860" s="12" t="s">
        <v>588</v>
      </c>
      <c r="K1860" s="10" t="s">
        <v>253</v>
      </c>
      <c r="L1860" s="34" t="s">
        <v>1823</v>
      </c>
      <c r="M1860" s="36" t="s">
        <v>2553</v>
      </c>
      <c r="N1860" s="13" t="s">
        <v>2427</v>
      </c>
      <c r="O1860" s="59">
        <v>9.9260273972602739</v>
      </c>
      <c r="P1860" s="57" t="s">
        <v>2949</v>
      </c>
      <c r="Q1860" t="s">
        <v>2960</v>
      </c>
      <c r="R1860">
        <v>2</v>
      </c>
    </row>
    <row r="1861" spans="1:18" ht="19.149999999999999" customHeight="1" x14ac:dyDescent="0.25">
      <c r="A1861" s="10">
        <v>1691</v>
      </c>
      <c r="B1861" s="10" t="s">
        <v>1823</v>
      </c>
      <c r="C1861" s="10" t="s">
        <v>1832</v>
      </c>
      <c r="D1861" s="10" t="s">
        <v>1825</v>
      </c>
      <c r="E1861" s="10" t="s">
        <v>13</v>
      </c>
      <c r="F1861" s="10" t="s">
        <v>253</v>
      </c>
      <c r="G1861" s="11" t="s">
        <v>2130</v>
      </c>
      <c r="H1861" s="11">
        <v>39321</v>
      </c>
      <c r="I1861" s="50" t="s">
        <v>2929</v>
      </c>
      <c r="J1861" s="12" t="s">
        <v>588</v>
      </c>
      <c r="K1861" s="10" t="s">
        <v>253</v>
      </c>
      <c r="L1861" s="34" t="s">
        <v>1823</v>
      </c>
      <c r="M1861" s="36" t="s">
        <v>2553</v>
      </c>
      <c r="N1861" s="13" t="s">
        <v>2427</v>
      </c>
      <c r="O1861" s="59">
        <v>9.9260273972602739</v>
      </c>
      <c r="P1861" s="57" t="s">
        <v>2949</v>
      </c>
      <c r="Q1861" t="s">
        <v>2960</v>
      </c>
      <c r="R1861">
        <v>2</v>
      </c>
    </row>
    <row r="1862" spans="1:18" ht="19.149999999999999" customHeight="1" x14ac:dyDescent="0.25">
      <c r="A1862" s="10">
        <v>1382</v>
      </c>
      <c r="B1862" s="10" t="s">
        <v>1823</v>
      </c>
      <c r="C1862" s="10" t="s">
        <v>1824</v>
      </c>
      <c r="D1862" s="10" t="s">
        <v>1825</v>
      </c>
      <c r="E1862" s="10" t="s">
        <v>13</v>
      </c>
      <c r="F1862" s="10" t="s">
        <v>82</v>
      </c>
      <c r="G1862" s="11" t="s">
        <v>2131</v>
      </c>
      <c r="H1862" s="11">
        <v>39216</v>
      </c>
      <c r="I1862" s="50" t="s">
        <v>2929</v>
      </c>
      <c r="J1862" s="12" t="s">
        <v>21</v>
      </c>
      <c r="K1862" s="10" t="s">
        <v>82</v>
      </c>
      <c r="L1862" s="34" t="s">
        <v>1823</v>
      </c>
      <c r="M1862" s="36" t="s">
        <v>2553</v>
      </c>
      <c r="N1862" s="13" t="s">
        <v>2427</v>
      </c>
      <c r="O1862" s="59">
        <v>10.213698630136987</v>
      </c>
      <c r="P1862" s="57" t="s">
        <v>2949</v>
      </c>
      <c r="Q1862" t="s">
        <v>2960</v>
      </c>
      <c r="R1862">
        <v>2</v>
      </c>
    </row>
    <row r="1863" spans="1:18" ht="19.149999999999999" customHeight="1" x14ac:dyDescent="0.25">
      <c r="A1863" s="10">
        <v>1383</v>
      </c>
      <c r="B1863" s="10" t="s">
        <v>1823</v>
      </c>
      <c r="C1863" s="10" t="s">
        <v>1824</v>
      </c>
      <c r="D1863" s="10" t="s">
        <v>1825</v>
      </c>
      <c r="E1863" s="10" t="s">
        <v>13</v>
      </c>
      <c r="F1863" s="10" t="s">
        <v>82</v>
      </c>
      <c r="G1863" s="11" t="s">
        <v>2131</v>
      </c>
      <c r="H1863" s="11">
        <v>39216</v>
      </c>
      <c r="I1863" s="50" t="s">
        <v>2929</v>
      </c>
      <c r="J1863" s="12" t="s">
        <v>21</v>
      </c>
      <c r="K1863" s="10" t="s">
        <v>82</v>
      </c>
      <c r="L1863" s="34" t="s">
        <v>1823</v>
      </c>
      <c r="M1863" s="36" t="s">
        <v>2553</v>
      </c>
      <c r="N1863" s="13" t="s">
        <v>2427</v>
      </c>
      <c r="O1863" s="59">
        <v>10.213698630136987</v>
      </c>
      <c r="P1863" s="57" t="s">
        <v>2949</v>
      </c>
      <c r="Q1863" t="s">
        <v>2960</v>
      </c>
      <c r="R1863">
        <v>2</v>
      </c>
    </row>
    <row r="1864" spans="1:18" ht="19.149999999999999" customHeight="1" x14ac:dyDescent="0.25">
      <c r="A1864" s="10">
        <v>1384</v>
      </c>
      <c r="B1864" s="10" t="s">
        <v>1823</v>
      </c>
      <c r="C1864" s="10" t="s">
        <v>1824</v>
      </c>
      <c r="D1864" s="10" t="s">
        <v>1825</v>
      </c>
      <c r="E1864" s="10" t="s">
        <v>13</v>
      </c>
      <c r="F1864" s="10" t="s">
        <v>82</v>
      </c>
      <c r="G1864" s="11" t="s">
        <v>2131</v>
      </c>
      <c r="H1864" s="11">
        <v>39216</v>
      </c>
      <c r="I1864" s="50" t="s">
        <v>2929</v>
      </c>
      <c r="J1864" s="12" t="s">
        <v>588</v>
      </c>
      <c r="K1864" s="10" t="s">
        <v>82</v>
      </c>
      <c r="L1864" s="34" t="s">
        <v>1823</v>
      </c>
      <c r="M1864" s="36" t="s">
        <v>2553</v>
      </c>
      <c r="N1864" s="13" t="s">
        <v>2427</v>
      </c>
      <c r="O1864" s="59">
        <v>10.213698630136987</v>
      </c>
      <c r="P1864" s="57" t="s">
        <v>2949</v>
      </c>
      <c r="Q1864" t="s">
        <v>2960</v>
      </c>
      <c r="R1864">
        <v>2</v>
      </c>
    </row>
    <row r="1865" spans="1:18" ht="19.149999999999999" customHeight="1" x14ac:dyDescent="0.25">
      <c r="A1865" s="10">
        <v>1673</v>
      </c>
      <c r="B1865" s="10" t="s">
        <v>1823</v>
      </c>
      <c r="C1865" s="10" t="s">
        <v>1832</v>
      </c>
      <c r="D1865" s="10" t="s">
        <v>1825</v>
      </c>
      <c r="E1865" s="10" t="s">
        <v>13</v>
      </c>
      <c r="F1865" s="10" t="s">
        <v>154</v>
      </c>
      <c r="G1865" s="11" t="s">
        <v>2131</v>
      </c>
      <c r="H1865" s="11">
        <v>39216</v>
      </c>
      <c r="I1865" s="50" t="s">
        <v>2929</v>
      </c>
      <c r="J1865" s="12" t="s">
        <v>21</v>
      </c>
      <c r="K1865" s="10" t="s">
        <v>154</v>
      </c>
      <c r="L1865" s="34" t="s">
        <v>1823</v>
      </c>
      <c r="M1865" s="36" t="s">
        <v>2553</v>
      </c>
      <c r="N1865" s="13" t="s">
        <v>2427</v>
      </c>
      <c r="O1865" s="59">
        <v>10.213698630136987</v>
      </c>
      <c r="P1865" s="57" t="s">
        <v>2949</v>
      </c>
      <c r="Q1865" t="s">
        <v>2960</v>
      </c>
      <c r="R1865">
        <v>2</v>
      </c>
    </row>
    <row r="1866" spans="1:18" ht="19.149999999999999" customHeight="1" x14ac:dyDescent="0.25">
      <c r="A1866" s="10">
        <v>1788</v>
      </c>
      <c r="B1866" s="10" t="s">
        <v>1823</v>
      </c>
      <c r="C1866" s="10" t="s">
        <v>2132</v>
      </c>
      <c r="D1866" s="10" t="s">
        <v>1825</v>
      </c>
      <c r="E1866" s="10" t="s">
        <v>13</v>
      </c>
      <c r="F1866" s="10" t="s">
        <v>253</v>
      </c>
      <c r="G1866" s="11" t="s">
        <v>298</v>
      </c>
      <c r="H1866" s="11">
        <v>39104</v>
      </c>
      <c r="I1866" s="50" t="s">
        <v>2929</v>
      </c>
      <c r="J1866" s="12" t="s">
        <v>21</v>
      </c>
      <c r="K1866" s="10" t="s">
        <v>253</v>
      </c>
      <c r="L1866" s="34" t="s">
        <v>1823</v>
      </c>
      <c r="M1866" s="36" t="s">
        <v>2553</v>
      </c>
      <c r="N1866" s="13" t="s">
        <v>2427</v>
      </c>
      <c r="O1866" s="59">
        <v>10.520547945205479</v>
      </c>
      <c r="P1866" s="57" t="s">
        <v>2949</v>
      </c>
      <c r="Q1866" t="s">
        <v>2960</v>
      </c>
      <c r="R1866">
        <v>2</v>
      </c>
    </row>
    <row r="1867" spans="1:18" ht="19.149999999999999" customHeight="1" x14ac:dyDescent="0.25">
      <c r="A1867" s="10">
        <v>1866</v>
      </c>
      <c r="B1867" s="38" t="s">
        <v>2847</v>
      </c>
      <c r="C1867" s="10" t="s">
        <v>2063</v>
      </c>
      <c r="D1867" s="10" t="s">
        <v>2064</v>
      </c>
      <c r="E1867" s="10" t="s">
        <v>13</v>
      </c>
      <c r="F1867" s="10" t="s">
        <v>82</v>
      </c>
      <c r="G1867" s="11" t="s">
        <v>2133</v>
      </c>
      <c r="H1867" s="11">
        <v>40136</v>
      </c>
      <c r="I1867" s="50" t="s">
        <v>2929</v>
      </c>
      <c r="J1867" s="12" t="s">
        <v>588</v>
      </c>
      <c r="K1867" s="10" t="s">
        <v>82</v>
      </c>
      <c r="L1867" s="15" t="s">
        <v>2002</v>
      </c>
      <c r="M1867" s="36" t="s">
        <v>2408</v>
      </c>
      <c r="N1867" s="36" t="s">
        <v>2428</v>
      </c>
      <c r="O1867" s="59">
        <v>7.6931506849315072</v>
      </c>
      <c r="P1867" s="57" t="s">
        <v>2948</v>
      </c>
      <c r="Q1867" t="s">
        <v>2968</v>
      </c>
    </row>
    <row r="1868" spans="1:18" ht="19.149999999999999" customHeight="1" x14ac:dyDescent="0.25">
      <c r="A1868" s="10">
        <v>1867</v>
      </c>
      <c r="B1868" s="10" t="s">
        <v>2002</v>
      </c>
      <c r="C1868" s="10" t="s">
        <v>2063</v>
      </c>
      <c r="D1868" s="10" t="s">
        <v>2064</v>
      </c>
      <c r="E1868" s="10" t="s">
        <v>13</v>
      </c>
      <c r="F1868" s="10" t="s">
        <v>82</v>
      </c>
      <c r="G1868" s="11" t="s">
        <v>2133</v>
      </c>
      <c r="H1868" s="11">
        <v>40136</v>
      </c>
      <c r="I1868" s="50" t="s">
        <v>2929</v>
      </c>
      <c r="J1868" s="12" t="s">
        <v>588</v>
      </c>
      <c r="K1868" s="10" t="s">
        <v>82</v>
      </c>
      <c r="L1868" s="15" t="s">
        <v>2002</v>
      </c>
      <c r="M1868" s="36" t="s">
        <v>2408</v>
      </c>
      <c r="N1868" s="36" t="s">
        <v>2428</v>
      </c>
      <c r="O1868" s="59">
        <v>7.6931506849315072</v>
      </c>
      <c r="P1868" s="57" t="s">
        <v>2948</v>
      </c>
      <c r="Q1868" t="s">
        <v>2968</v>
      </c>
    </row>
    <row r="1869" spans="1:18" ht="19.149999999999999" customHeight="1" x14ac:dyDescent="0.25">
      <c r="A1869" s="10">
        <v>1868</v>
      </c>
      <c r="B1869" s="10" t="s">
        <v>2002</v>
      </c>
      <c r="C1869" s="10" t="s">
        <v>2063</v>
      </c>
      <c r="D1869" s="10" t="s">
        <v>2064</v>
      </c>
      <c r="E1869" s="10" t="s">
        <v>13</v>
      </c>
      <c r="F1869" s="10" t="s">
        <v>82</v>
      </c>
      <c r="G1869" s="11" t="s">
        <v>2133</v>
      </c>
      <c r="H1869" s="11">
        <v>40136</v>
      </c>
      <c r="I1869" s="50" t="s">
        <v>2929</v>
      </c>
      <c r="J1869" s="12" t="s">
        <v>588</v>
      </c>
      <c r="K1869" s="10" t="s">
        <v>82</v>
      </c>
      <c r="L1869" s="15" t="s">
        <v>2002</v>
      </c>
      <c r="M1869" s="36" t="s">
        <v>2408</v>
      </c>
      <c r="N1869" s="36" t="s">
        <v>2428</v>
      </c>
      <c r="O1869" s="59">
        <v>7.6931506849315072</v>
      </c>
      <c r="P1869" s="57" t="s">
        <v>2948</v>
      </c>
      <c r="Q1869" t="s">
        <v>2968</v>
      </c>
    </row>
    <row r="1870" spans="1:18" ht="19.149999999999999" customHeight="1" x14ac:dyDescent="0.25">
      <c r="A1870" s="10">
        <v>1869</v>
      </c>
      <c r="B1870" s="10" t="s">
        <v>2002</v>
      </c>
      <c r="C1870" s="10" t="s">
        <v>2063</v>
      </c>
      <c r="D1870" s="10" t="s">
        <v>2064</v>
      </c>
      <c r="E1870" s="10" t="s">
        <v>13</v>
      </c>
      <c r="F1870" s="10" t="s">
        <v>82</v>
      </c>
      <c r="G1870" s="11" t="s">
        <v>2133</v>
      </c>
      <c r="H1870" s="11">
        <v>40136</v>
      </c>
      <c r="I1870" s="50" t="s">
        <v>2929</v>
      </c>
      <c r="J1870" s="12" t="s">
        <v>588</v>
      </c>
      <c r="K1870" s="10" t="s">
        <v>82</v>
      </c>
      <c r="L1870" s="15" t="s">
        <v>2002</v>
      </c>
      <c r="M1870" s="36" t="s">
        <v>2408</v>
      </c>
      <c r="N1870" s="36" t="s">
        <v>2428</v>
      </c>
      <c r="O1870" s="59">
        <v>7.6931506849315072</v>
      </c>
      <c r="P1870" s="57" t="s">
        <v>2948</v>
      </c>
      <c r="Q1870" t="s">
        <v>2968</v>
      </c>
    </row>
    <row r="1871" spans="1:18" ht="19.149999999999999" customHeight="1" x14ac:dyDescent="0.25">
      <c r="A1871" s="10">
        <v>1870</v>
      </c>
      <c r="B1871" s="10" t="s">
        <v>2002</v>
      </c>
      <c r="C1871" s="10" t="s">
        <v>2063</v>
      </c>
      <c r="D1871" s="10" t="s">
        <v>2064</v>
      </c>
      <c r="E1871" s="10" t="s">
        <v>13</v>
      </c>
      <c r="F1871" s="10" t="s">
        <v>82</v>
      </c>
      <c r="G1871" s="11" t="s">
        <v>2133</v>
      </c>
      <c r="H1871" s="11">
        <v>40136</v>
      </c>
      <c r="I1871" s="50" t="s">
        <v>2929</v>
      </c>
      <c r="J1871" s="12" t="s">
        <v>588</v>
      </c>
      <c r="K1871" s="10" t="s">
        <v>82</v>
      </c>
      <c r="L1871" s="15" t="s">
        <v>2002</v>
      </c>
      <c r="M1871" s="36" t="s">
        <v>2408</v>
      </c>
      <c r="N1871" s="36" t="s">
        <v>2428</v>
      </c>
      <c r="O1871" s="59">
        <v>7.6931506849315072</v>
      </c>
      <c r="P1871" s="57" t="s">
        <v>2948</v>
      </c>
      <c r="Q1871" t="s">
        <v>2968</v>
      </c>
    </row>
    <row r="1872" spans="1:18" ht="19.149999999999999" customHeight="1" x14ac:dyDescent="0.25">
      <c r="A1872" s="10">
        <v>1871</v>
      </c>
      <c r="B1872" s="10" t="s">
        <v>2002</v>
      </c>
      <c r="C1872" s="10" t="s">
        <v>2063</v>
      </c>
      <c r="D1872" s="10" t="s">
        <v>2064</v>
      </c>
      <c r="E1872" s="10" t="s">
        <v>13</v>
      </c>
      <c r="F1872" s="10" t="s">
        <v>82</v>
      </c>
      <c r="G1872" s="11" t="s">
        <v>2133</v>
      </c>
      <c r="H1872" s="11">
        <v>40136</v>
      </c>
      <c r="I1872" s="50" t="s">
        <v>2929</v>
      </c>
      <c r="J1872" s="12" t="s">
        <v>588</v>
      </c>
      <c r="K1872" s="10" t="s">
        <v>82</v>
      </c>
      <c r="L1872" s="15" t="s">
        <v>2002</v>
      </c>
      <c r="M1872" s="36" t="s">
        <v>2408</v>
      </c>
      <c r="N1872" s="36" t="s">
        <v>2428</v>
      </c>
      <c r="O1872" s="59">
        <v>7.6931506849315072</v>
      </c>
      <c r="P1872" s="57" t="s">
        <v>2948</v>
      </c>
      <c r="Q1872" t="s">
        <v>2968</v>
      </c>
    </row>
    <row r="1873" spans="1:18" ht="19.149999999999999" customHeight="1" x14ac:dyDescent="0.25">
      <c r="A1873" s="10">
        <v>1872</v>
      </c>
      <c r="B1873" s="10" t="s">
        <v>2002</v>
      </c>
      <c r="C1873" s="10" t="s">
        <v>2063</v>
      </c>
      <c r="D1873" s="10" t="s">
        <v>2064</v>
      </c>
      <c r="E1873" s="10" t="s">
        <v>13</v>
      </c>
      <c r="F1873" s="10" t="s">
        <v>82</v>
      </c>
      <c r="G1873" s="11" t="s">
        <v>2134</v>
      </c>
      <c r="H1873" s="11">
        <v>39645</v>
      </c>
      <c r="I1873" s="50" t="s">
        <v>2929</v>
      </c>
      <c r="J1873" s="12" t="s">
        <v>588</v>
      </c>
      <c r="K1873" s="10" t="s">
        <v>82</v>
      </c>
      <c r="L1873" s="15" t="s">
        <v>2002</v>
      </c>
      <c r="M1873" s="36" t="s">
        <v>2408</v>
      </c>
      <c r="N1873" s="36" t="s">
        <v>2428</v>
      </c>
      <c r="O1873" s="59">
        <v>9.0383561643835613</v>
      </c>
      <c r="P1873" s="57" t="s">
        <v>2949</v>
      </c>
      <c r="Q1873" t="s">
        <v>2968</v>
      </c>
    </row>
    <row r="1874" spans="1:18" ht="19.149999999999999" customHeight="1" x14ac:dyDescent="0.25">
      <c r="A1874" s="10">
        <v>1873</v>
      </c>
      <c r="B1874" s="10" t="s">
        <v>2002</v>
      </c>
      <c r="C1874" s="10" t="s">
        <v>2063</v>
      </c>
      <c r="D1874" s="10" t="s">
        <v>2064</v>
      </c>
      <c r="E1874" s="10" t="s">
        <v>13</v>
      </c>
      <c r="F1874" s="10" t="s">
        <v>82</v>
      </c>
      <c r="G1874" s="11" t="s">
        <v>2134</v>
      </c>
      <c r="H1874" s="11">
        <v>39645</v>
      </c>
      <c r="I1874" s="50" t="s">
        <v>2929</v>
      </c>
      <c r="J1874" s="12" t="s">
        <v>588</v>
      </c>
      <c r="K1874" s="10" t="s">
        <v>82</v>
      </c>
      <c r="L1874" s="15" t="s">
        <v>2002</v>
      </c>
      <c r="M1874" s="36" t="s">
        <v>2408</v>
      </c>
      <c r="N1874" s="36" t="s">
        <v>2428</v>
      </c>
      <c r="O1874" s="59">
        <v>9.0383561643835613</v>
      </c>
      <c r="P1874" s="57" t="s">
        <v>2949</v>
      </c>
      <c r="Q1874" t="s">
        <v>2968</v>
      </c>
    </row>
    <row r="1875" spans="1:18" ht="19.149999999999999" customHeight="1" x14ac:dyDescent="0.25">
      <c r="A1875" s="10">
        <v>1469</v>
      </c>
      <c r="B1875" s="38" t="s">
        <v>2649</v>
      </c>
      <c r="C1875" s="10" t="s">
        <v>2135</v>
      </c>
      <c r="D1875" s="10" t="s">
        <v>1825</v>
      </c>
      <c r="E1875" s="10" t="s">
        <v>13</v>
      </c>
      <c r="F1875" s="10" t="s">
        <v>38</v>
      </c>
      <c r="G1875" s="11" t="s">
        <v>1576</v>
      </c>
      <c r="H1875" s="11">
        <v>39072</v>
      </c>
      <c r="I1875" s="50" t="s">
        <v>2929</v>
      </c>
      <c r="J1875" s="12" t="s">
        <v>588</v>
      </c>
      <c r="K1875" s="10" t="s">
        <v>49</v>
      </c>
      <c r="L1875" s="15" t="s">
        <v>1823</v>
      </c>
      <c r="M1875" s="36" t="s">
        <v>2553</v>
      </c>
      <c r="N1875" s="13" t="s">
        <v>2427</v>
      </c>
      <c r="O1875" s="59">
        <v>10.608219178082193</v>
      </c>
      <c r="P1875" s="57" t="s">
        <v>2949</v>
      </c>
      <c r="Q1875" t="s">
        <v>2960</v>
      </c>
      <c r="R1875">
        <v>2</v>
      </c>
    </row>
    <row r="1876" spans="1:18" ht="19.149999999999999" customHeight="1" x14ac:dyDescent="0.25">
      <c r="A1876" s="10">
        <v>1470</v>
      </c>
      <c r="B1876" s="10" t="s">
        <v>1823</v>
      </c>
      <c r="C1876" s="10" t="s">
        <v>2135</v>
      </c>
      <c r="D1876" s="10" t="s">
        <v>1825</v>
      </c>
      <c r="E1876" s="10" t="s">
        <v>13</v>
      </c>
      <c r="F1876" s="10" t="s">
        <v>268</v>
      </c>
      <c r="G1876" s="11" t="s">
        <v>1576</v>
      </c>
      <c r="H1876" s="11">
        <v>39072</v>
      </c>
      <c r="I1876" s="50" t="s">
        <v>2929</v>
      </c>
      <c r="J1876" s="12" t="s">
        <v>588</v>
      </c>
      <c r="K1876" s="10" t="s">
        <v>268</v>
      </c>
      <c r="L1876" s="34" t="s">
        <v>1823</v>
      </c>
      <c r="M1876" s="36" t="s">
        <v>2553</v>
      </c>
      <c r="N1876" s="13" t="s">
        <v>2427</v>
      </c>
      <c r="O1876" s="59">
        <v>10.608219178082193</v>
      </c>
      <c r="P1876" s="57" t="s">
        <v>2949</v>
      </c>
      <c r="Q1876" t="s">
        <v>2960</v>
      </c>
      <c r="R1876">
        <v>2</v>
      </c>
    </row>
    <row r="1877" spans="1:18" ht="19.149999999999999" customHeight="1" x14ac:dyDescent="0.25">
      <c r="A1877" s="10">
        <v>1789</v>
      </c>
      <c r="B1877" s="10" t="s">
        <v>1823</v>
      </c>
      <c r="C1877" s="10" t="s">
        <v>2132</v>
      </c>
      <c r="D1877" s="10" t="s">
        <v>1825</v>
      </c>
      <c r="E1877" s="10" t="s">
        <v>13</v>
      </c>
      <c r="F1877" s="10" t="s">
        <v>303</v>
      </c>
      <c r="G1877" s="11" t="s">
        <v>2136</v>
      </c>
      <c r="H1877" s="11">
        <v>38799</v>
      </c>
      <c r="I1877" s="50" t="s">
        <v>2929</v>
      </c>
      <c r="J1877" s="12" t="s">
        <v>21</v>
      </c>
      <c r="K1877" s="10" t="s">
        <v>303</v>
      </c>
      <c r="L1877" s="34" t="s">
        <v>1823</v>
      </c>
      <c r="M1877" s="25" t="s">
        <v>2553</v>
      </c>
      <c r="N1877" s="13" t="s">
        <v>2427</v>
      </c>
      <c r="O1877" s="59">
        <v>11.356164383561644</v>
      </c>
      <c r="P1877" s="57" t="s">
        <v>2949</v>
      </c>
      <c r="Q1877" t="s">
        <v>2960</v>
      </c>
      <c r="R1877">
        <v>2</v>
      </c>
    </row>
    <row r="1878" spans="1:18" ht="19.149999999999999" customHeight="1" x14ac:dyDescent="0.25">
      <c r="A1878" s="10">
        <v>1790</v>
      </c>
      <c r="B1878" s="10" t="s">
        <v>1823</v>
      </c>
      <c r="C1878" s="10" t="s">
        <v>2132</v>
      </c>
      <c r="D1878" s="10" t="s">
        <v>1825</v>
      </c>
      <c r="E1878" s="10" t="s">
        <v>13</v>
      </c>
      <c r="F1878" s="10" t="s">
        <v>303</v>
      </c>
      <c r="G1878" s="11" t="s">
        <v>2136</v>
      </c>
      <c r="H1878" s="11">
        <v>38799</v>
      </c>
      <c r="I1878" s="50" t="s">
        <v>2929</v>
      </c>
      <c r="J1878" s="12" t="s">
        <v>21</v>
      </c>
      <c r="K1878" s="10" t="s">
        <v>303</v>
      </c>
      <c r="L1878" s="34" t="s">
        <v>1823</v>
      </c>
      <c r="M1878" s="25" t="s">
        <v>2553</v>
      </c>
      <c r="N1878" s="13" t="s">
        <v>2427</v>
      </c>
      <c r="O1878" s="59">
        <v>11.356164383561644</v>
      </c>
      <c r="P1878" s="57" t="s">
        <v>2949</v>
      </c>
      <c r="Q1878" t="s">
        <v>2960</v>
      </c>
      <c r="R1878">
        <v>2</v>
      </c>
    </row>
    <row r="1879" spans="1:18" ht="19.149999999999999" customHeight="1" x14ac:dyDescent="0.25">
      <c r="A1879" s="10">
        <v>1791</v>
      </c>
      <c r="B1879" s="10" t="s">
        <v>1823</v>
      </c>
      <c r="C1879" s="10" t="s">
        <v>2132</v>
      </c>
      <c r="D1879" s="10" t="s">
        <v>1825</v>
      </c>
      <c r="E1879" s="10" t="s">
        <v>13</v>
      </c>
      <c r="F1879" s="10" t="s">
        <v>292</v>
      </c>
      <c r="G1879" s="11" t="s">
        <v>2137</v>
      </c>
      <c r="H1879" s="11">
        <v>38646</v>
      </c>
      <c r="I1879" s="50" t="s">
        <v>2929</v>
      </c>
      <c r="J1879" s="12" t="s">
        <v>21</v>
      </c>
      <c r="K1879" s="10" t="s">
        <v>292</v>
      </c>
      <c r="L1879" s="37" t="s">
        <v>2649</v>
      </c>
      <c r="M1879" s="36" t="s">
        <v>2553</v>
      </c>
      <c r="N1879" s="13" t="s">
        <v>2427</v>
      </c>
      <c r="O1879" s="59">
        <v>11.775342465753425</v>
      </c>
      <c r="P1879" s="57" t="s">
        <v>2949</v>
      </c>
      <c r="Q1879" t="s">
        <v>2960</v>
      </c>
      <c r="R1879">
        <v>2</v>
      </c>
    </row>
    <row r="1880" spans="1:18" ht="19.149999999999999" customHeight="1" x14ac:dyDescent="0.25">
      <c r="A1880" s="10">
        <v>1792</v>
      </c>
      <c r="B1880" s="10" t="s">
        <v>1823</v>
      </c>
      <c r="C1880" s="10" t="s">
        <v>2132</v>
      </c>
      <c r="D1880" s="10" t="s">
        <v>1825</v>
      </c>
      <c r="E1880" s="10" t="s">
        <v>13</v>
      </c>
      <c r="F1880" s="10" t="s">
        <v>1272</v>
      </c>
      <c r="G1880" s="11" t="s">
        <v>2138</v>
      </c>
      <c r="H1880" s="11">
        <v>38601</v>
      </c>
      <c r="I1880" s="50" t="s">
        <v>2929</v>
      </c>
      <c r="J1880" s="12" t="s">
        <v>21</v>
      </c>
      <c r="K1880" s="10" t="s">
        <v>1272</v>
      </c>
      <c r="L1880" s="34" t="s">
        <v>1823</v>
      </c>
      <c r="M1880" s="36" t="s">
        <v>2553</v>
      </c>
      <c r="N1880" s="13" t="s">
        <v>2427</v>
      </c>
      <c r="O1880" s="59">
        <v>11.898630136986302</v>
      </c>
      <c r="P1880" s="57" t="s">
        <v>2949</v>
      </c>
      <c r="Q1880" t="s">
        <v>2960</v>
      </c>
      <c r="R1880">
        <v>2</v>
      </c>
    </row>
    <row r="1881" spans="1:18" ht="19.149999999999999" customHeight="1" x14ac:dyDescent="0.25">
      <c r="A1881" s="10">
        <v>1793</v>
      </c>
      <c r="B1881" s="10" t="s">
        <v>1823</v>
      </c>
      <c r="C1881" s="10" t="s">
        <v>2132</v>
      </c>
      <c r="D1881" s="10" t="s">
        <v>1825</v>
      </c>
      <c r="E1881" s="10" t="s">
        <v>13</v>
      </c>
      <c r="F1881" s="10" t="s">
        <v>268</v>
      </c>
      <c r="G1881" s="11" t="s">
        <v>2139</v>
      </c>
      <c r="H1881" s="11">
        <v>38387</v>
      </c>
      <c r="I1881" s="50" t="s">
        <v>2929</v>
      </c>
      <c r="J1881" s="12" t="s">
        <v>21</v>
      </c>
      <c r="K1881" s="10" t="s">
        <v>268</v>
      </c>
      <c r="L1881" s="34" t="s">
        <v>1823</v>
      </c>
      <c r="M1881" s="36" t="s">
        <v>2553</v>
      </c>
      <c r="N1881" s="13" t="s">
        <v>2427</v>
      </c>
      <c r="O1881" s="59">
        <v>12.484931506849316</v>
      </c>
      <c r="P1881" s="57" t="s">
        <v>2949</v>
      </c>
      <c r="Q1881" t="s">
        <v>2960</v>
      </c>
      <c r="R1881">
        <v>2</v>
      </c>
    </row>
    <row r="1882" spans="1:18" ht="19.149999999999999" customHeight="1" x14ac:dyDescent="0.25">
      <c r="A1882" s="10">
        <v>1794</v>
      </c>
      <c r="B1882" s="10" t="s">
        <v>1823</v>
      </c>
      <c r="C1882" s="10" t="s">
        <v>2132</v>
      </c>
      <c r="D1882" s="10" t="s">
        <v>1825</v>
      </c>
      <c r="E1882" s="10" t="s">
        <v>13</v>
      </c>
      <c r="F1882" s="10" t="s">
        <v>437</v>
      </c>
      <c r="G1882" s="11" t="s">
        <v>2139</v>
      </c>
      <c r="H1882" s="11">
        <v>38387</v>
      </c>
      <c r="I1882" s="50" t="s">
        <v>2929</v>
      </c>
      <c r="J1882" s="12" t="s">
        <v>21</v>
      </c>
      <c r="K1882" s="10" t="s">
        <v>437</v>
      </c>
      <c r="L1882" s="34" t="s">
        <v>1823</v>
      </c>
      <c r="M1882" s="36" t="s">
        <v>2553</v>
      </c>
      <c r="N1882" s="13" t="s">
        <v>2427</v>
      </c>
      <c r="O1882" s="59">
        <v>12.484931506849316</v>
      </c>
      <c r="P1882" s="57" t="s">
        <v>2949</v>
      </c>
      <c r="Q1882" t="s">
        <v>2960</v>
      </c>
      <c r="R1882">
        <v>2</v>
      </c>
    </row>
    <row r="1883" spans="1:18" ht="19.149999999999999" customHeight="1" x14ac:dyDescent="0.25">
      <c r="A1883" s="10">
        <v>1471</v>
      </c>
      <c r="B1883" s="10" t="s">
        <v>1823</v>
      </c>
      <c r="C1883" s="10" t="s">
        <v>2135</v>
      </c>
      <c r="D1883" s="10" t="s">
        <v>1825</v>
      </c>
      <c r="E1883" s="10" t="s">
        <v>13</v>
      </c>
      <c r="F1883" s="10" t="s">
        <v>82</v>
      </c>
      <c r="G1883" s="11" t="s">
        <v>1858</v>
      </c>
      <c r="H1883" s="11">
        <v>38070</v>
      </c>
      <c r="I1883" s="50" t="s">
        <v>2929</v>
      </c>
      <c r="J1883" s="12" t="s">
        <v>588</v>
      </c>
      <c r="K1883" s="10" t="s">
        <v>82</v>
      </c>
      <c r="L1883" s="34" t="s">
        <v>1823</v>
      </c>
      <c r="M1883" s="36" t="s">
        <v>2553</v>
      </c>
      <c r="N1883" s="13" t="s">
        <v>2427</v>
      </c>
      <c r="O1883" s="59">
        <v>13.353424657534246</v>
      </c>
      <c r="P1883" s="57" t="s">
        <v>2949</v>
      </c>
      <c r="Q1883" t="s">
        <v>2960</v>
      </c>
      <c r="R1883">
        <v>2</v>
      </c>
    </row>
    <row r="1884" spans="1:18" ht="19.149999999999999" customHeight="1" x14ac:dyDescent="0.25">
      <c r="A1884" s="10">
        <v>1787</v>
      </c>
      <c r="B1884" s="10" t="s">
        <v>1823</v>
      </c>
      <c r="C1884" s="10" t="s">
        <v>2132</v>
      </c>
      <c r="D1884" s="10" t="s">
        <v>1825</v>
      </c>
      <c r="E1884" s="10" t="s">
        <v>13</v>
      </c>
      <c r="F1884" s="10" t="s">
        <v>1274</v>
      </c>
      <c r="G1884" s="11" t="s">
        <v>1858</v>
      </c>
      <c r="H1884" s="11">
        <v>38070</v>
      </c>
      <c r="I1884" s="50" t="s">
        <v>2929</v>
      </c>
      <c r="J1884" s="12" t="s">
        <v>588</v>
      </c>
      <c r="K1884" s="10" t="s">
        <v>1274</v>
      </c>
      <c r="L1884" s="34" t="s">
        <v>1823</v>
      </c>
      <c r="M1884" s="36" t="s">
        <v>2553</v>
      </c>
      <c r="N1884" s="13" t="s">
        <v>2427</v>
      </c>
      <c r="O1884" s="59">
        <v>13.353424657534246</v>
      </c>
      <c r="P1884" s="57" t="s">
        <v>2949</v>
      </c>
      <c r="Q1884" t="s">
        <v>2960</v>
      </c>
      <c r="R1884">
        <v>2</v>
      </c>
    </row>
    <row r="1885" spans="1:18" ht="19.149999999999999" customHeight="1" x14ac:dyDescent="0.25">
      <c r="A1885" s="10">
        <v>1786</v>
      </c>
      <c r="B1885" s="10" t="s">
        <v>1823</v>
      </c>
      <c r="C1885" s="10" t="s">
        <v>2132</v>
      </c>
      <c r="D1885" s="10" t="s">
        <v>1825</v>
      </c>
      <c r="E1885" s="10" t="s">
        <v>13</v>
      </c>
      <c r="F1885" s="10" t="s">
        <v>268</v>
      </c>
      <c r="G1885" s="11" t="s">
        <v>2140</v>
      </c>
      <c r="H1885" s="11">
        <v>37986</v>
      </c>
      <c r="I1885" s="50" t="s">
        <v>2929</v>
      </c>
      <c r="J1885" s="12" t="s">
        <v>588</v>
      </c>
      <c r="K1885" s="10" t="s">
        <v>268</v>
      </c>
      <c r="L1885" s="34" t="s">
        <v>1823</v>
      </c>
      <c r="M1885" s="36" t="s">
        <v>2553</v>
      </c>
      <c r="N1885" s="13" t="s">
        <v>2427</v>
      </c>
      <c r="O1885" s="59">
        <v>13.583561643835617</v>
      </c>
      <c r="P1885" s="57" t="s">
        <v>2949</v>
      </c>
      <c r="Q1885" t="s">
        <v>2960</v>
      </c>
      <c r="R1885">
        <v>2</v>
      </c>
    </row>
    <row r="1886" spans="1:18" ht="19.149999999999999" customHeight="1" x14ac:dyDescent="0.25">
      <c r="A1886" s="10">
        <v>1885</v>
      </c>
      <c r="B1886" s="10" t="s">
        <v>2586</v>
      </c>
      <c r="C1886" s="10" t="s">
        <v>2141</v>
      </c>
      <c r="D1886" s="10" t="s">
        <v>116</v>
      </c>
      <c r="E1886" s="10" t="s">
        <v>13</v>
      </c>
      <c r="F1886" s="10" t="s">
        <v>78</v>
      </c>
      <c r="G1886" s="11" t="s">
        <v>719</v>
      </c>
      <c r="H1886" s="11">
        <v>42013</v>
      </c>
      <c r="I1886" s="50" t="s">
        <v>2929</v>
      </c>
      <c r="J1886" s="12" t="s">
        <v>588</v>
      </c>
      <c r="K1886" s="10" t="s">
        <v>78</v>
      </c>
      <c r="L1886" s="15" t="s">
        <v>2587</v>
      </c>
      <c r="M1886" s="13" t="s">
        <v>2553</v>
      </c>
      <c r="N1886" s="13" t="s">
        <v>2432</v>
      </c>
      <c r="O1886" s="59">
        <v>2.5506849315068494</v>
      </c>
      <c r="P1886" s="57" t="s">
        <v>2947</v>
      </c>
      <c r="Q1886" t="s">
        <v>2960</v>
      </c>
      <c r="R1886">
        <v>2</v>
      </c>
    </row>
    <row r="1887" spans="1:18" ht="19.149999999999999" customHeight="1" x14ac:dyDescent="0.25">
      <c r="A1887" s="10">
        <v>1557</v>
      </c>
      <c r="B1887" s="10" t="s">
        <v>1823</v>
      </c>
      <c r="C1887" s="10" t="s">
        <v>2142</v>
      </c>
      <c r="D1887" s="10" t="s">
        <v>1825</v>
      </c>
      <c r="E1887" s="10" t="s">
        <v>13</v>
      </c>
      <c r="F1887" s="10" t="s">
        <v>303</v>
      </c>
      <c r="G1887" s="11" t="s">
        <v>1795</v>
      </c>
      <c r="H1887" s="11">
        <v>37125</v>
      </c>
      <c r="I1887" s="50" t="s">
        <v>2929</v>
      </c>
      <c r="J1887" s="12" t="s">
        <v>21</v>
      </c>
      <c r="K1887" s="10" t="s">
        <v>303</v>
      </c>
      <c r="L1887" s="34" t="s">
        <v>1823</v>
      </c>
      <c r="M1887" s="25" t="s">
        <v>2553</v>
      </c>
      <c r="N1887" s="13" t="s">
        <v>2427</v>
      </c>
      <c r="O1887" s="59">
        <v>15.942465753424658</v>
      </c>
      <c r="P1887" s="57" t="s">
        <v>2949</v>
      </c>
      <c r="Q1887" t="s">
        <v>2960</v>
      </c>
      <c r="R1887">
        <v>2</v>
      </c>
    </row>
    <row r="1888" spans="1:18" ht="19.149999999999999" customHeight="1" x14ac:dyDescent="0.25">
      <c r="A1888" s="10">
        <v>1558</v>
      </c>
      <c r="B1888" s="10" t="s">
        <v>1823</v>
      </c>
      <c r="C1888" s="10" t="s">
        <v>2143</v>
      </c>
      <c r="D1888" s="10" t="s">
        <v>1825</v>
      </c>
      <c r="E1888" s="10" t="s">
        <v>13</v>
      </c>
      <c r="F1888" s="10" t="s">
        <v>82</v>
      </c>
      <c r="G1888" s="11" t="s">
        <v>1795</v>
      </c>
      <c r="H1888" s="11">
        <v>37127</v>
      </c>
      <c r="I1888" s="50" t="s">
        <v>2929</v>
      </c>
      <c r="J1888" s="12" t="s">
        <v>588</v>
      </c>
      <c r="K1888" s="10" t="s">
        <v>82</v>
      </c>
      <c r="L1888" s="34" t="s">
        <v>1823</v>
      </c>
      <c r="M1888" s="36" t="s">
        <v>2553</v>
      </c>
      <c r="N1888" s="13" t="s">
        <v>2427</v>
      </c>
      <c r="O1888" s="59">
        <v>15.936986301369863</v>
      </c>
      <c r="P1888" s="57" t="s">
        <v>2949</v>
      </c>
      <c r="Q1888" t="s">
        <v>2960</v>
      </c>
      <c r="R1888">
        <v>2</v>
      </c>
    </row>
    <row r="1889" spans="1:18" ht="19.149999999999999" customHeight="1" x14ac:dyDescent="0.25">
      <c r="A1889" s="10">
        <v>1874</v>
      </c>
      <c r="B1889" s="10" t="s">
        <v>1823</v>
      </c>
      <c r="C1889" s="10" t="s">
        <v>2144</v>
      </c>
      <c r="D1889" s="10" t="s">
        <v>1825</v>
      </c>
      <c r="E1889" s="10" t="s">
        <v>13</v>
      </c>
      <c r="F1889" s="10" t="s">
        <v>82</v>
      </c>
      <c r="G1889" s="11" t="s">
        <v>995</v>
      </c>
      <c r="H1889" s="11">
        <v>37096</v>
      </c>
      <c r="I1889" s="50" t="s">
        <v>2929</v>
      </c>
      <c r="J1889" s="12" t="s">
        <v>21</v>
      </c>
      <c r="K1889" s="10" t="s">
        <v>82</v>
      </c>
      <c r="L1889" s="34" t="s">
        <v>1823</v>
      </c>
      <c r="M1889" s="36" t="s">
        <v>2553</v>
      </c>
      <c r="N1889" s="13" t="s">
        <v>2427</v>
      </c>
      <c r="O1889" s="59">
        <v>16.021917808219179</v>
      </c>
      <c r="P1889" s="57" t="s">
        <v>2949</v>
      </c>
      <c r="Q1889" t="s">
        <v>2960</v>
      </c>
      <c r="R1889">
        <v>2</v>
      </c>
    </row>
    <row r="1890" spans="1:18" ht="19.149999999999999" customHeight="1" x14ac:dyDescent="0.25">
      <c r="A1890" s="10">
        <v>1875</v>
      </c>
      <c r="B1890" s="10" t="s">
        <v>1823</v>
      </c>
      <c r="C1890" s="10" t="s">
        <v>2144</v>
      </c>
      <c r="D1890" s="10" t="s">
        <v>1825</v>
      </c>
      <c r="E1890" s="10" t="s">
        <v>13</v>
      </c>
      <c r="F1890" s="10" t="s">
        <v>82</v>
      </c>
      <c r="G1890" s="11" t="s">
        <v>995</v>
      </c>
      <c r="H1890" s="11">
        <v>37096</v>
      </c>
      <c r="I1890" s="50" t="s">
        <v>2929</v>
      </c>
      <c r="J1890" s="12" t="s">
        <v>21</v>
      </c>
      <c r="K1890" s="10" t="s">
        <v>82</v>
      </c>
      <c r="L1890" s="34" t="s">
        <v>1823</v>
      </c>
      <c r="M1890" s="36" t="s">
        <v>2553</v>
      </c>
      <c r="N1890" s="13" t="s">
        <v>2427</v>
      </c>
      <c r="O1890" s="59">
        <v>16.021917808219179</v>
      </c>
      <c r="P1890" s="57" t="s">
        <v>2949</v>
      </c>
      <c r="Q1890" t="s">
        <v>2960</v>
      </c>
      <c r="R1890">
        <v>2</v>
      </c>
    </row>
    <row r="1891" spans="1:18" ht="19.149999999999999" customHeight="1" x14ac:dyDescent="0.25">
      <c r="A1891" s="10">
        <v>1890</v>
      </c>
      <c r="B1891" s="10" t="s">
        <v>2145</v>
      </c>
      <c r="C1891" s="10" t="s">
        <v>2146</v>
      </c>
      <c r="D1891" s="10" t="s">
        <v>381</v>
      </c>
      <c r="E1891" s="10" t="s">
        <v>13</v>
      </c>
      <c r="F1891" s="10" t="s">
        <v>22</v>
      </c>
      <c r="G1891" s="11" t="s">
        <v>2147</v>
      </c>
      <c r="H1891" s="11">
        <v>41306</v>
      </c>
      <c r="I1891" s="50" t="s">
        <v>2929</v>
      </c>
      <c r="J1891" s="12" t="s">
        <v>21</v>
      </c>
      <c r="K1891" s="22" t="s">
        <v>22</v>
      </c>
      <c r="L1891" s="15" t="s">
        <v>2473</v>
      </c>
      <c r="M1891" s="36" t="s">
        <v>2408</v>
      </c>
      <c r="N1891" s="36" t="s">
        <v>2428</v>
      </c>
      <c r="O1891" s="59">
        <v>4.4876712328767123</v>
      </c>
      <c r="P1891" s="57" t="s">
        <v>2948</v>
      </c>
      <c r="Q1891" t="s">
        <v>2968</v>
      </c>
    </row>
    <row r="1892" spans="1:18" ht="19.149999999999999" customHeight="1" x14ac:dyDescent="0.25">
      <c r="A1892" s="10">
        <v>1891</v>
      </c>
      <c r="B1892" s="10" t="s">
        <v>1937</v>
      </c>
      <c r="C1892" s="10" t="s">
        <v>2146</v>
      </c>
      <c r="D1892" s="10" t="s">
        <v>2036</v>
      </c>
      <c r="E1892" s="10" t="s">
        <v>13</v>
      </c>
      <c r="F1892" s="10" t="s">
        <v>864</v>
      </c>
      <c r="G1892" s="11" t="s">
        <v>152</v>
      </c>
      <c r="H1892" s="11">
        <v>40710</v>
      </c>
      <c r="I1892" s="50" t="s">
        <v>2929</v>
      </c>
      <c r="J1892" s="12" t="s">
        <v>588</v>
      </c>
      <c r="K1892" s="10" t="s">
        <v>864</v>
      </c>
      <c r="L1892" s="15" t="s">
        <v>2473</v>
      </c>
      <c r="M1892" s="36" t="s">
        <v>2408</v>
      </c>
      <c r="N1892" s="36" t="s">
        <v>2428</v>
      </c>
      <c r="O1892" s="59">
        <v>6.1205479452054794</v>
      </c>
      <c r="P1892" s="57" t="s">
        <v>2948</v>
      </c>
      <c r="Q1892" t="s">
        <v>2968</v>
      </c>
    </row>
    <row r="1893" spans="1:18" ht="19.149999999999999" customHeight="1" x14ac:dyDescent="0.25">
      <c r="A1893" s="10">
        <v>1892</v>
      </c>
      <c r="B1893" s="10" t="s">
        <v>1937</v>
      </c>
      <c r="C1893" s="10" t="s">
        <v>2146</v>
      </c>
      <c r="D1893" s="10" t="s">
        <v>2036</v>
      </c>
      <c r="E1893" s="10" t="s">
        <v>13</v>
      </c>
      <c r="F1893" s="10" t="s">
        <v>154</v>
      </c>
      <c r="G1893" s="11" t="s">
        <v>152</v>
      </c>
      <c r="H1893" s="11">
        <v>40710</v>
      </c>
      <c r="I1893" s="50" t="s">
        <v>2929</v>
      </c>
      <c r="J1893" s="12" t="s">
        <v>588</v>
      </c>
      <c r="K1893" s="10" t="s">
        <v>154</v>
      </c>
      <c r="L1893" s="15" t="s">
        <v>2473</v>
      </c>
      <c r="M1893" s="36" t="s">
        <v>2408</v>
      </c>
      <c r="N1893" s="36" t="s">
        <v>2428</v>
      </c>
      <c r="O1893" s="59">
        <v>6.1205479452054794</v>
      </c>
      <c r="P1893" s="57" t="s">
        <v>2948</v>
      </c>
      <c r="Q1893" t="s">
        <v>2968</v>
      </c>
    </row>
    <row r="1894" spans="1:18" ht="19.149999999999999" customHeight="1" x14ac:dyDescent="0.25">
      <c r="A1894" s="10">
        <v>1893</v>
      </c>
      <c r="B1894" s="10" t="s">
        <v>1937</v>
      </c>
      <c r="C1894" s="10" t="s">
        <v>2148</v>
      </c>
      <c r="D1894" s="10" t="s">
        <v>2036</v>
      </c>
      <c r="E1894" s="10" t="s">
        <v>13</v>
      </c>
      <c r="F1894" s="10" t="s">
        <v>249</v>
      </c>
      <c r="G1894" s="11" t="s">
        <v>152</v>
      </c>
      <c r="H1894" s="11">
        <v>40710</v>
      </c>
      <c r="I1894" s="50" t="s">
        <v>2929</v>
      </c>
      <c r="J1894" s="12" t="s">
        <v>588</v>
      </c>
      <c r="K1894" s="10" t="s">
        <v>249</v>
      </c>
      <c r="L1894" s="15" t="s">
        <v>2473</v>
      </c>
      <c r="M1894" s="36" t="s">
        <v>2408</v>
      </c>
      <c r="N1894" s="36" t="s">
        <v>2428</v>
      </c>
      <c r="O1894" s="59">
        <v>6.1205479452054794</v>
      </c>
      <c r="P1894" s="57" t="s">
        <v>2948</v>
      </c>
      <c r="Q1894" t="s">
        <v>2968</v>
      </c>
    </row>
    <row r="1895" spans="1:18" ht="19.149999999999999" customHeight="1" x14ac:dyDescent="0.25">
      <c r="A1895" s="10">
        <v>1894</v>
      </c>
      <c r="B1895" s="10" t="s">
        <v>1937</v>
      </c>
      <c r="C1895" s="10" t="s">
        <v>2146</v>
      </c>
      <c r="D1895" s="10" t="s">
        <v>2036</v>
      </c>
      <c r="E1895" s="10" t="s">
        <v>13</v>
      </c>
      <c r="F1895" s="10" t="s">
        <v>589</v>
      </c>
      <c r="G1895" s="11" t="s">
        <v>152</v>
      </c>
      <c r="H1895" s="11">
        <v>40710</v>
      </c>
      <c r="I1895" s="50" t="s">
        <v>2929</v>
      </c>
      <c r="J1895" s="12" t="s">
        <v>588</v>
      </c>
      <c r="K1895" s="10" t="s">
        <v>589</v>
      </c>
      <c r="L1895" s="15" t="s">
        <v>2473</v>
      </c>
      <c r="M1895" s="36" t="s">
        <v>2408</v>
      </c>
      <c r="N1895" s="36" t="s">
        <v>2428</v>
      </c>
      <c r="O1895" s="59">
        <v>6.1205479452054794</v>
      </c>
      <c r="P1895" s="57" t="s">
        <v>2948</v>
      </c>
      <c r="Q1895" t="s">
        <v>2968</v>
      </c>
    </row>
    <row r="1896" spans="1:18" ht="19.149999999999999" customHeight="1" x14ac:dyDescent="0.25">
      <c r="A1896" s="10">
        <v>1895</v>
      </c>
      <c r="B1896" s="10" t="s">
        <v>1937</v>
      </c>
      <c r="C1896" s="10" t="s">
        <v>2146</v>
      </c>
      <c r="D1896" s="10" t="s">
        <v>2036</v>
      </c>
      <c r="E1896" s="10" t="s">
        <v>13</v>
      </c>
      <c r="F1896" s="10" t="s">
        <v>249</v>
      </c>
      <c r="G1896" s="11" t="s">
        <v>152</v>
      </c>
      <c r="H1896" s="11">
        <v>40710</v>
      </c>
      <c r="I1896" s="50" t="s">
        <v>2929</v>
      </c>
      <c r="J1896" s="12" t="s">
        <v>588</v>
      </c>
      <c r="K1896" s="10" t="s">
        <v>249</v>
      </c>
      <c r="L1896" s="15" t="s">
        <v>2473</v>
      </c>
      <c r="M1896" s="36" t="s">
        <v>2408</v>
      </c>
      <c r="N1896" s="36" t="s">
        <v>2428</v>
      </c>
      <c r="O1896" s="59">
        <v>6.1205479452054794</v>
      </c>
      <c r="P1896" s="57" t="s">
        <v>2948</v>
      </c>
      <c r="Q1896" t="s">
        <v>2968</v>
      </c>
    </row>
    <row r="1897" spans="1:18" ht="19.149999999999999" customHeight="1" x14ac:dyDescent="0.25">
      <c r="A1897" s="10">
        <v>1896</v>
      </c>
      <c r="B1897" s="10" t="s">
        <v>1937</v>
      </c>
      <c r="C1897" s="10" t="s">
        <v>2146</v>
      </c>
      <c r="D1897" s="10" t="s">
        <v>2036</v>
      </c>
      <c r="E1897" s="10" t="s">
        <v>13</v>
      </c>
      <c r="F1897" s="10" t="s">
        <v>1274</v>
      </c>
      <c r="G1897" s="11" t="s">
        <v>152</v>
      </c>
      <c r="H1897" s="11">
        <v>40710</v>
      </c>
      <c r="I1897" s="50" t="s">
        <v>2929</v>
      </c>
      <c r="J1897" s="12" t="s">
        <v>588</v>
      </c>
      <c r="K1897" s="10" t="s">
        <v>1274</v>
      </c>
      <c r="L1897" s="15" t="s">
        <v>2473</v>
      </c>
      <c r="M1897" s="36" t="s">
        <v>2408</v>
      </c>
      <c r="N1897" s="36" t="s">
        <v>2428</v>
      </c>
      <c r="O1897" s="59">
        <v>6.1205479452054794</v>
      </c>
      <c r="P1897" s="57" t="s">
        <v>2948</v>
      </c>
      <c r="Q1897" t="s">
        <v>2968</v>
      </c>
    </row>
    <row r="1898" spans="1:18" ht="19.149999999999999" customHeight="1" x14ac:dyDescent="0.25">
      <c r="A1898" s="10">
        <v>1897</v>
      </c>
      <c r="B1898" s="10" t="s">
        <v>2149</v>
      </c>
      <c r="C1898" s="10" t="s">
        <v>2150</v>
      </c>
      <c r="D1898" s="10" t="s">
        <v>2151</v>
      </c>
      <c r="E1898" s="10" t="s">
        <v>13</v>
      </c>
      <c r="F1898" s="10" t="s">
        <v>78</v>
      </c>
      <c r="G1898" s="11" t="s">
        <v>2152</v>
      </c>
      <c r="H1898" s="11">
        <v>42368</v>
      </c>
      <c r="I1898" s="50" t="s">
        <v>2929</v>
      </c>
      <c r="J1898" s="12" t="s">
        <v>588</v>
      </c>
      <c r="K1898" s="10" t="s">
        <v>78</v>
      </c>
      <c r="L1898" s="15" t="s">
        <v>2610</v>
      </c>
      <c r="M1898" s="13" t="s">
        <v>2408</v>
      </c>
      <c r="N1898" s="13" t="s">
        <v>2427</v>
      </c>
      <c r="O1898" s="59">
        <v>1.5780821917808219</v>
      </c>
      <c r="P1898" s="57" t="s">
        <v>2947</v>
      </c>
      <c r="Q1898" t="s">
        <v>2960</v>
      </c>
      <c r="R1898">
        <v>1</v>
      </c>
    </row>
    <row r="1899" spans="1:18" ht="19.149999999999999" customHeight="1" x14ac:dyDescent="0.25">
      <c r="A1899" s="10">
        <v>1898</v>
      </c>
      <c r="B1899" s="10" t="s">
        <v>2149</v>
      </c>
      <c r="C1899" s="10" t="s">
        <v>2150</v>
      </c>
      <c r="D1899" s="10" t="s">
        <v>2151</v>
      </c>
      <c r="E1899" s="10" t="s">
        <v>13</v>
      </c>
      <c r="F1899" s="10" t="s">
        <v>78</v>
      </c>
      <c r="G1899" s="11" t="s">
        <v>2152</v>
      </c>
      <c r="H1899" s="11">
        <v>42368</v>
      </c>
      <c r="I1899" s="50" t="s">
        <v>2929</v>
      </c>
      <c r="J1899" s="12" t="s">
        <v>588</v>
      </c>
      <c r="K1899" s="10" t="s">
        <v>78</v>
      </c>
      <c r="L1899" s="15" t="s">
        <v>2610</v>
      </c>
      <c r="M1899" s="13" t="s">
        <v>2408</v>
      </c>
      <c r="N1899" s="13" t="s">
        <v>2427</v>
      </c>
      <c r="O1899" s="59">
        <v>1.5780821917808219</v>
      </c>
      <c r="P1899" s="57" t="s">
        <v>2947</v>
      </c>
      <c r="Q1899" t="s">
        <v>2960</v>
      </c>
      <c r="R1899">
        <v>1</v>
      </c>
    </row>
    <row r="1900" spans="1:18" ht="19.149999999999999" customHeight="1" x14ac:dyDescent="0.25">
      <c r="A1900" s="10">
        <v>1899</v>
      </c>
      <c r="B1900" s="38" t="s">
        <v>2858</v>
      </c>
      <c r="C1900" s="10" t="s">
        <v>278</v>
      </c>
      <c r="D1900" s="10" t="s">
        <v>869</v>
      </c>
      <c r="E1900" s="10" t="s">
        <v>13</v>
      </c>
      <c r="F1900" s="10" t="s">
        <v>22</v>
      </c>
      <c r="G1900" s="11" t="s">
        <v>1703</v>
      </c>
      <c r="H1900" s="11">
        <v>39301</v>
      </c>
      <c r="I1900" s="50" t="s">
        <v>2929</v>
      </c>
      <c r="J1900" s="12" t="s">
        <v>588</v>
      </c>
      <c r="K1900" s="22" t="s">
        <v>22</v>
      </c>
      <c r="L1900" s="34" t="str">
        <f>B1900</f>
        <v>熔铅炉</v>
      </c>
      <c r="M1900" s="36" t="s">
        <v>2408</v>
      </c>
      <c r="N1900" s="36" t="s">
        <v>2428</v>
      </c>
      <c r="O1900" s="59">
        <v>9.9808219178082194</v>
      </c>
      <c r="P1900" s="57" t="s">
        <v>2949</v>
      </c>
      <c r="Q1900" t="s">
        <v>2960</v>
      </c>
      <c r="R1900">
        <v>1</v>
      </c>
    </row>
    <row r="1901" spans="1:18" ht="19.149999999999999" customHeight="1" x14ac:dyDescent="0.25">
      <c r="A1901" s="10">
        <v>1900</v>
      </c>
      <c r="B1901" s="10" t="s">
        <v>2002</v>
      </c>
      <c r="C1901" s="10" t="s">
        <v>2153</v>
      </c>
      <c r="D1901" s="10" t="s">
        <v>687</v>
      </c>
      <c r="E1901" s="10" t="s">
        <v>13</v>
      </c>
      <c r="F1901" s="10" t="s">
        <v>437</v>
      </c>
      <c r="G1901" s="11" t="s">
        <v>2154</v>
      </c>
      <c r="H1901" s="11">
        <v>41941</v>
      </c>
      <c r="I1901" s="50" t="s">
        <v>2929</v>
      </c>
      <c r="J1901" s="12" t="s">
        <v>21</v>
      </c>
      <c r="K1901" s="10" t="s">
        <v>437</v>
      </c>
      <c r="L1901" s="15" t="s">
        <v>2002</v>
      </c>
      <c r="M1901" s="36" t="s">
        <v>2408</v>
      </c>
      <c r="N1901" s="36" t="s">
        <v>2428</v>
      </c>
      <c r="O1901" s="59">
        <v>2.7479452054794522</v>
      </c>
      <c r="P1901" s="57" t="s">
        <v>2947</v>
      </c>
      <c r="Q1901" t="s">
        <v>2968</v>
      </c>
    </row>
    <row r="1902" spans="1:18" ht="19.149999999999999" customHeight="1" x14ac:dyDescent="0.25">
      <c r="A1902" s="10">
        <v>1901</v>
      </c>
      <c r="B1902" s="10" t="s">
        <v>2002</v>
      </c>
      <c r="C1902" s="10" t="s">
        <v>2153</v>
      </c>
      <c r="D1902" s="10" t="s">
        <v>687</v>
      </c>
      <c r="E1902" s="10" t="s">
        <v>13</v>
      </c>
      <c r="F1902" s="10" t="s">
        <v>437</v>
      </c>
      <c r="G1902" s="11" t="s">
        <v>2154</v>
      </c>
      <c r="H1902" s="11">
        <v>41941</v>
      </c>
      <c r="I1902" s="50" t="s">
        <v>2929</v>
      </c>
      <c r="J1902" s="12" t="s">
        <v>588</v>
      </c>
      <c r="K1902" s="10" t="s">
        <v>437</v>
      </c>
      <c r="L1902" s="15" t="s">
        <v>2002</v>
      </c>
      <c r="M1902" s="36" t="s">
        <v>2408</v>
      </c>
      <c r="N1902" s="36" t="s">
        <v>2428</v>
      </c>
      <c r="O1902" s="59">
        <v>2.7479452054794522</v>
      </c>
      <c r="P1902" s="57" t="s">
        <v>2947</v>
      </c>
      <c r="Q1902" t="s">
        <v>2968</v>
      </c>
    </row>
    <row r="1903" spans="1:18" ht="19.149999999999999" customHeight="1" x14ac:dyDescent="0.25">
      <c r="A1903" s="10">
        <v>1902</v>
      </c>
      <c r="B1903" s="10" t="s">
        <v>2002</v>
      </c>
      <c r="C1903" s="10" t="s">
        <v>2153</v>
      </c>
      <c r="D1903" s="10" t="s">
        <v>687</v>
      </c>
      <c r="E1903" s="10" t="s">
        <v>13</v>
      </c>
      <c r="F1903" s="10" t="s">
        <v>437</v>
      </c>
      <c r="G1903" s="11" t="s">
        <v>2154</v>
      </c>
      <c r="H1903" s="11">
        <v>41941</v>
      </c>
      <c r="I1903" s="50" t="s">
        <v>2929</v>
      </c>
      <c r="J1903" s="12" t="s">
        <v>21</v>
      </c>
      <c r="K1903" s="10" t="s">
        <v>437</v>
      </c>
      <c r="L1903" s="15" t="s">
        <v>2002</v>
      </c>
      <c r="M1903" s="36" t="s">
        <v>2408</v>
      </c>
      <c r="N1903" s="36" t="s">
        <v>2428</v>
      </c>
      <c r="O1903" s="59">
        <v>2.7479452054794522</v>
      </c>
      <c r="P1903" s="57" t="s">
        <v>2947</v>
      </c>
      <c r="Q1903" t="s">
        <v>2968</v>
      </c>
    </row>
    <row r="1904" spans="1:18" ht="19.149999999999999" customHeight="1" x14ac:dyDescent="0.25">
      <c r="A1904" s="10">
        <v>1903</v>
      </c>
      <c r="B1904" s="10" t="s">
        <v>2002</v>
      </c>
      <c r="C1904" s="10" t="s">
        <v>2153</v>
      </c>
      <c r="D1904" s="10" t="s">
        <v>687</v>
      </c>
      <c r="E1904" s="10" t="s">
        <v>13</v>
      </c>
      <c r="F1904" s="10" t="s">
        <v>437</v>
      </c>
      <c r="G1904" s="11" t="s">
        <v>2154</v>
      </c>
      <c r="H1904" s="11">
        <v>41941</v>
      </c>
      <c r="I1904" s="50" t="s">
        <v>2929</v>
      </c>
      <c r="J1904" s="12" t="s">
        <v>588</v>
      </c>
      <c r="K1904" s="10" t="s">
        <v>437</v>
      </c>
      <c r="L1904" s="15" t="s">
        <v>2002</v>
      </c>
      <c r="M1904" s="36" t="s">
        <v>2408</v>
      </c>
      <c r="N1904" s="36" t="s">
        <v>2428</v>
      </c>
      <c r="O1904" s="59">
        <v>2.7479452054794522</v>
      </c>
      <c r="P1904" s="57" t="s">
        <v>2947</v>
      </c>
      <c r="Q1904" t="s">
        <v>2968</v>
      </c>
    </row>
    <row r="1905" spans="1:17" ht="19.149999999999999" customHeight="1" x14ac:dyDescent="0.25">
      <c r="A1905" s="10">
        <v>1904</v>
      </c>
      <c r="B1905" s="10" t="s">
        <v>2002</v>
      </c>
      <c r="C1905" s="10" t="s">
        <v>2153</v>
      </c>
      <c r="D1905" s="10" t="s">
        <v>687</v>
      </c>
      <c r="E1905" s="10" t="s">
        <v>13</v>
      </c>
      <c r="F1905" s="10" t="s">
        <v>864</v>
      </c>
      <c r="G1905" s="11" t="s">
        <v>2154</v>
      </c>
      <c r="H1905" s="11">
        <v>41941</v>
      </c>
      <c r="I1905" s="50" t="s">
        <v>2929</v>
      </c>
      <c r="J1905" s="12" t="s">
        <v>588</v>
      </c>
      <c r="K1905" s="10" t="s">
        <v>864</v>
      </c>
      <c r="L1905" s="15" t="s">
        <v>2002</v>
      </c>
      <c r="M1905" s="36" t="s">
        <v>2408</v>
      </c>
      <c r="N1905" s="36" t="s">
        <v>2428</v>
      </c>
      <c r="O1905" s="59">
        <v>2.7479452054794522</v>
      </c>
      <c r="P1905" s="57" t="s">
        <v>2947</v>
      </c>
      <c r="Q1905" t="s">
        <v>2968</v>
      </c>
    </row>
    <row r="1906" spans="1:17" ht="19.149999999999999" customHeight="1" x14ac:dyDescent="0.25">
      <c r="A1906" s="10">
        <v>1905</v>
      </c>
      <c r="B1906" s="10" t="s">
        <v>2002</v>
      </c>
      <c r="C1906" s="10" t="s">
        <v>2153</v>
      </c>
      <c r="D1906" s="10" t="s">
        <v>687</v>
      </c>
      <c r="E1906" s="10" t="s">
        <v>13</v>
      </c>
      <c r="F1906" s="10" t="s">
        <v>864</v>
      </c>
      <c r="G1906" s="11" t="s">
        <v>2154</v>
      </c>
      <c r="H1906" s="11">
        <v>41941</v>
      </c>
      <c r="I1906" s="50" t="s">
        <v>2929</v>
      </c>
      <c r="J1906" s="12" t="s">
        <v>588</v>
      </c>
      <c r="K1906" s="10" t="s">
        <v>864</v>
      </c>
      <c r="L1906" s="15" t="s">
        <v>2002</v>
      </c>
      <c r="M1906" s="36" t="s">
        <v>2408</v>
      </c>
      <c r="N1906" s="36" t="s">
        <v>2428</v>
      </c>
      <c r="O1906" s="59">
        <v>2.7479452054794522</v>
      </c>
      <c r="P1906" s="57" t="s">
        <v>2947</v>
      </c>
      <c r="Q1906" t="s">
        <v>2968</v>
      </c>
    </row>
    <row r="1907" spans="1:17" ht="19.149999999999999" customHeight="1" x14ac:dyDescent="0.25">
      <c r="A1907" s="10">
        <v>1906</v>
      </c>
      <c r="B1907" s="10" t="s">
        <v>2002</v>
      </c>
      <c r="C1907" s="10" t="s">
        <v>2155</v>
      </c>
      <c r="D1907" s="10" t="s">
        <v>2156</v>
      </c>
      <c r="E1907" s="10" t="s">
        <v>13</v>
      </c>
      <c r="F1907" s="10" t="s">
        <v>342</v>
      </c>
      <c r="G1907" s="11" t="s">
        <v>2157</v>
      </c>
      <c r="H1907" s="11">
        <v>41032</v>
      </c>
      <c r="I1907" s="50" t="s">
        <v>2929</v>
      </c>
      <c r="J1907" s="12" t="s">
        <v>588</v>
      </c>
      <c r="K1907" s="10" t="s">
        <v>342</v>
      </c>
      <c r="L1907" s="15" t="s">
        <v>2002</v>
      </c>
      <c r="M1907" s="36" t="s">
        <v>2408</v>
      </c>
      <c r="N1907" s="36" t="s">
        <v>2428</v>
      </c>
      <c r="O1907" s="59">
        <v>5.2383561643835614</v>
      </c>
      <c r="P1907" s="57" t="s">
        <v>2948</v>
      </c>
      <c r="Q1907" t="s">
        <v>2968</v>
      </c>
    </row>
    <row r="1908" spans="1:17" ht="19.149999999999999" customHeight="1" x14ac:dyDescent="0.25">
      <c r="A1908" s="10">
        <v>1907</v>
      </c>
      <c r="B1908" s="10" t="s">
        <v>2002</v>
      </c>
      <c r="C1908" s="10" t="s">
        <v>2155</v>
      </c>
      <c r="D1908" s="10" t="s">
        <v>2156</v>
      </c>
      <c r="E1908" s="10" t="s">
        <v>13</v>
      </c>
      <c r="F1908" s="10" t="s">
        <v>342</v>
      </c>
      <c r="G1908" s="11" t="s">
        <v>2157</v>
      </c>
      <c r="H1908" s="11">
        <v>41032</v>
      </c>
      <c r="I1908" s="50" t="s">
        <v>2929</v>
      </c>
      <c r="J1908" s="12" t="s">
        <v>588</v>
      </c>
      <c r="K1908" s="10" t="s">
        <v>342</v>
      </c>
      <c r="L1908" s="15" t="s">
        <v>2002</v>
      </c>
      <c r="M1908" s="36" t="s">
        <v>2408</v>
      </c>
      <c r="N1908" s="36" t="s">
        <v>2428</v>
      </c>
      <c r="O1908" s="59">
        <v>5.2383561643835614</v>
      </c>
      <c r="P1908" s="57" t="s">
        <v>2948</v>
      </c>
      <c r="Q1908" t="s">
        <v>2968</v>
      </c>
    </row>
    <row r="1909" spans="1:17" ht="19.149999999999999" customHeight="1" x14ac:dyDescent="0.25">
      <c r="A1909" s="10">
        <v>1908</v>
      </c>
      <c r="B1909" s="10" t="s">
        <v>2002</v>
      </c>
      <c r="C1909" s="10" t="s">
        <v>2155</v>
      </c>
      <c r="D1909" s="10" t="s">
        <v>2156</v>
      </c>
      <c r="E1909" s="10" t="s">
        <v>13</v>
      </c>
      <c r="F1909" s="10" t="s">
        <v>96</v>
      </c>
      <c r="G1909" s="11" t="s">
        <v>2157</v>
      </c>
      <c r="H1909" s="11">
        <v>41032</v>
      </c>
      <c r="I1909" s="50" t="s">
        <v>2929</v>
      </c>
      <c r="J1909" s="12" t="s">
        <v>588</v>
      </c>
      <c r="K1909" s="10" t="s">
        <v>96</v>
      </c>
      <c r="L1909" s="15" t="s">
        <v>2002</v>
      </c>
      <c r="M1909" s="36" t="s">
        <v>2408</v>
      </c>
      <c r="N1909" s="36" t="s">
        <v>2428</v>
      </c>
      <c r="O1909" s="59">
        <v>5.2383561643835614</v>
      </c>
      <c r="P1909" s="57" t="s">
        <v>2948</v>
      </c>
      <c r="Q1909" t="s">
        <v>2968</v>
      </c>
    </row>
    <row r="1910" spans="1:17" ht="19.149999999999999" customHeight="1" x14ac:dyDescent="0.25">
      <c r="A1910" s="10">
        <v>1909</v>
      </c>
      <c r="B1910" s="10" t="s">
        <v>2002</v>
      </c>
      <c r="C1910" s="10" t="s">
        <v>2155</v>
      </c>
      <c r="D1910" s="10" t="s">
        <v>2156</v>
      </c>
      <c r="E1910" s="10" t="s">
        <v>13</v>
      </c>
      <c r="F1910" s="10" t="s">
        <v>96</v>
      </c>
      <c r="G1910" s="11" t="s">
        <v>2157</v>
      </c>
      <c r="H1910" s="11">
        <v>41032</v>
      </c>
      <c r="I1910" s="50" t="s">
        <v>2929</v>
      </c>
      <c r="J1910" s="12" t="s">
        <v>588</v>
      </c>
      <c r="K1910" s="10" t="s">
        <v>96</v>
      </c>
      <c r="L1910" s="15" t="s">
        <v>2002</v>
      </c>
      <c r="M1910" s="36" t="s">
        <v>2408</v>
      </c>
      <c r="N1910" s="36" t="s">
        <v>2428</v>
      </c>
      <c r="O1910" s="59">
        <v>5.2383561643835614</v>
      </c>
      <c r="P1910" s="57" t="s">
        <v>2948</v>
      </c>
      <c r="Q1910" t="s">
        <v>2968</v>
      </c>
    </row>
    <row r="1911" spans="1:17" ht="19.149999999999999" customHeight="1" x14ac:dyDescent="0.25">
      <c r="A1911" s="10">
        <v>1910</v>
      </c>
      <c r="B1911" s="10" t="s">
        <v>2002</v>
      </c>
      <c r="C1911" s="10" t="s">
        <v>2155</v>
      </c>
      <c r="D1911" s="10" t="s">
        <v>2156</v>
      </c>
      <c r="E1911" s="10" t="s">
        <v>13</v>
      </c>
      <c r="F1911" s="10" t="s">
        <v>154</v>
      </c>
      <c r="G1911" s="11" t="s">
        <v>348</v>
      </c>
      <c r="H1911" s="11">
        <v>40889</v>
      </c>
      <c r="I1911" s="50" t="s">
        <v>2929</v>
      </c>
      <c r="J1911" s="12" t="s">
        <v>588</v>
      </c>
      <c r="K1911" s="10" t="s">
        <v>154</v>
      </c>
      <c r="L1911" s="15" t="s">
        <v>2002</v>
      </c>
      <c r="M1911" s="36" t="s">
        <v>2408</v>
      </c>
      <c r="N1911" s="36" t="s">
        <v>2428</v>
      </c>
      <c r="O1911" s="59">
        <v>5.6301369863013697</v>
      </c>
      <c r="P1911" s="57" t="s">
        <v>2948</v>
      </c>
      <c r="Q1911" t="s">
        <v>2968</v>
      </c>
    </row>
    <row r="1912" spans="1:17" ht="19.149999999999999" customHeight="1" x14ac:dyDescent="0.25">
      <c r="A1912" s="10">
        <v>1911</v>
      </c>
      <c r="B1912" s="10" t="s">
        <v>2002</v>
      </c>
      <c r="C1912" s="10" t="s">
        <v>2155</v>
      </c>
      <c r="D1912" s="10" t="s">
        <v>2156</v>
      </c>
      <c r="E1912" s="10" t="s">
        <v>13</v>
      </c>
      <c r="F1912" s="10" t="s">
        <v>154</v>
      </c>
      <c r="G1912" s="11" t="s">
        <v>348</v>
      </c>
      <c r="H1912" s="11">
        <v>40889</v>
      </c>
      <c r="I1912" s="50" t="s">
        <v>2929</v>
      </c>
      <c r="J1912" s="12" t="s">
        <v>588</v>
      </c>
      <c r="K1912" s="10" t="s">
        <v>154</v>
      </c>
      <c r="L1912" s="15" t="s">
        <v>2002</v>
      </c>
      <c r="M1912" s="36" t="s">
        <v>2408</v>
      </c>
      <c r="N1912" s="36" t="s">
        <v>2428</v>
      </c>
      <c r="O1912" s="59">
        <v>5.6301369863013697</v>
      </c>
      <c r="P1912" s="57" t="s">
        <v>2948</v>
      </c>
      <c r="Q1912" t="s">
        <v>2968</v>
      </c>
    </row>
    <row r="1913" spans="1:17" ht="19.149999999999999" customHeight="1" x14ac:dyDescent="0.25">
      <c r="A1913" s="10">
        <v>1912</v>
      </c>
      <c r="B1913" s="10" t="s">
        <v>2002</v>
      </c>
      <c r="C1913" s="10" t="s">
        <v>2155</v>
      </c>
      <c r="D1913" s="10" t="s">
        <v>2156</v>
      </c>
      <c r="E1913" s="10" t="s">
        <v>13</v>
      </c>
      <c r="F1913" s="10" t="s">
        <v>249</v>
      </c>
      <c r="G1913" s="11" t="s">
        <v>48</v>
      </c>
      <c r="H1913" s="11">
        <v>40689</v>
      </c>
      <c r="I1913" s="50" t="s">
        <v>2929</v>
      </c>
      <c r="J1913" s="12" t="s">
        <v>21</v>
      </c>
      <c r="K1913" s="10" t="s">
        <v>249</v>
      </c>
      <c r="L1913" s="15" t="s">
        <v>2002</v>
      </c>
      <c r="M1913" s="36" t="s">
        <v>2408</v>
      </c>
      <c r="N1913" s="36" t="s">
        <v>2428</v>
      </c>
      <c r="O1913" s="59">
        <v>6.1780821917808222</v>
      </c>
      <c r="P1913" s="57" t="s">
        <v>2948</v>
      </c>
      <c r="Q1913" t="s">
        <v>2968</v>
      </c>
    </row>
    <row r="1914" spans="1:17" ht="19.149999999999999" customHeight="1" x14ac:dyDescent="0.25">
      <c r="A1914" s="10">
        <v>1913</v>
      </c>
      <c r="B1914" s="10" t="s">
        <v>2002</v>
      </c>
      <c r="C1914" s="10" t="s">
        <v>2155</v>
      </c>
      <c r="D1914" s="10" t="s">
        <v>2156</v>
      </c>
      <c r="E1914" s="10" t="s">
        <v>13</v>
      </c>
      <c r="F1914" s="10" t="s">
        <v>1272</v>
      </c>
      <c r="G1914" s="11" t="s">
        <v>48</v>
      </c>
      <c r="H1914" s="11">
        <v>40689</v>
      </c>
      <c r="I1914" s="50" t="s">
        <v>2929</v>
      </c>
      <c r="J1914" s="12" t="s">
        <v>21</v>
      </c>
      <c r="K1914" s="10" t="s">
        <v>1272</v>
      </c>
      <c r="L1914" s="15" t="s">
        <v>2002</v>
      </c>
      <c r="M1914" s="36" t="s">
        <v>2408</v>
      </c>
      <c r="N1914" s="36" t="s">
        <v>2428</v>
      </c>
      <c r="O1914" s="59">
        <v>6.1780821917808222</v>
      </c>
      <c r="P1914" s="57" t="s">
        <v>2948</v>
      </c>
      <c r="Q1914" t="s">
        <v>2968</v>
      </c>
    </row>
    <row r="1915" spans="1:17" ht="19.149999999999999" customHeight="1" x14ac:dyDescent="0.25">
      <c r="A1915" s="10">
        <v>1914</v>
      </c>
      <c r="B1915" s="10" t="s">
        <v>2002</v>
      </c>
      <c r="C1915" s="10" t="s">
        <v>2155</v>
      </c>
      <c r="D1915" s="10" t="s">
        <v>2156</v>
      </c>
      <c r="E1915" s="10" t="s">
        <v>13</v>
      </c>
      <c r="F1915" s="10" t="s">
        <v>82</v>
      </c>
      <c r="G1915" s="11" t="s">
        <v>48</v>
      </c>
      <c r="H1915" s="11">
        <v>40689</v>
      </c>
      <c r="I1915" s="50" t="s">
        <v>2929</v>
      </c>
      <c r="J1915" s="12" t="s">
        <v>21</v>
      </c>
      <c r="K1915" s="10" t="s">
        <v>82</v>
      </c>
      <c r="L1915" s="15" t="s">
        <v>2002</v>
      </c>
      <c r="M1915" s="36" t="s">
        <v>2408</v>
      </c>
      <c r="N1915" s="36" t="s">
        <v>2428</v>
      </c>
      <c r="O1915" s="59">
        <v>6.1780821917808222</v>
      </c>
      <c r="P1915" s="57" t="s">
        <v>2948</v>
      </c>
      <c r="Q1915" t="s">
        <v>2968</v>
      </c>
    </row>
    <row r="1916" spans="1:17" ht="19.149999999999999" customHeight="1" x14ac:dyDescent="0.25">
      <c r="A1916" s="10">
        <v>1915</v>
      </c>
      <c r="B1916" s="10" t="s">
        <v>2002</v>
      </c>
      <c r="C1916" s="10" t="s">
        <v>2155</v>
      </c>
      <c r="D1916" s="10" t="s">
        <v>2156</v>
      </c>
      <c r="E1916" s="10" t="s">
        <v>13</v>
      </c>
      <c r="F1916" s="10" t="s">
        <v>268</v>
      </c>
      <c r="G1916" s="11" t="s">
        <v>48</v>
      </c>
      <c r="H1916" s="11">
        <v>40689</v>
      </c>
      <c r="I1916" s="50" t="s">
        <v>2929</v>
      </c>
      <c r="J1916" s="12" t="s">
        <v>21</v>
      </c>
      <c r="K1916" s="10" t="s">
        <v>268</v>
      </c>
      <c r="L1916" s="15" t="s">
        <v>2002</v>
      </c>
      <c r="M1916" s="36" t="s">
        <v>2408</v>
      </c>
      <c r="N1916" s="36" t="s">
        <v>2428</v>
      </c>
      <c r="O1916" s="59">
        <v>6.1780821917808222</v>
      </c>
      <c r="P1916" s="57" t="s">
        <v>2948</v>
      </c>
      <c r="Q1916" t="s">
        <v>2968</v>
      </c>
    </row>
    <row r="1917" spans="1:17" ht="19.149999999999999" customHeight="1" x14ac:dyDescent="0.25">
      <c r="A1917" s="10">
        <v>1916</v>
      </c>
      <c r="B1917" s="10" t="s">
        <v>2002</v>
      </c>
      <c r="C1917" s="10" t="s">
        <v>2155</v>
      </c>
      <c r="D1917" s="10" t="s">
        <v>2156</v>
      </c>
      <c r="E1917" s="10" t="s">
        <v>13</v>
      </c>
      <c r="F1917" s="10" t="s">
        <v>589</v>
      </c>
      <c r="G1917" s="11" t="s">
        <v>48</v>
      </c>
      <c r="H1917" s="11">
        <v>40689</v>
      </c>
      <c r="I1917" s="50" t="s">
        <v>2929</v>
      </c>
      <c r="J1917" s="12" t="s">
        <v>21</v>
      </c>
      <c r="K1917" s="10" t="s">
        <v>589</v>
      </c>
      <c r="L1917" s="15" t="s">
        <v>2002</v>
      </c>
      <c r="M1917" s="36" t="s">
        <v>2408</v>
      </c>
      <c r="N1917" s="36" t="s">
        <v>2428</v>
      </c>
      <c r="O1917" s="59">
        <v>6.1780821917808222</v>
      </c>
      <c r="P1917" s="57" t="s">
        <v>2948</v>
      </c>
      <c r="Q1917" t="s">
        <v>2968</v>
      </c>
    </row>
    <row r="1918" spans="1:17" ht="19.149999999999999" customHeight="1" x14ac:dyDescent="0.25">
      <c r="A1918" s="10">
        <v>1917</v>
      </c>
      <c r="B1918" s="10" t="s">
        <v>2002</v>
      </c>
      <c r="C1918" s="10" t="s">
        <v>2155</v>
      </c>
      <c r="D1918" s="10" t="s">
        <v>2156</v>
      </c>
      <c r="E1918" s="10" t="s">
        <v>13</v>
      </c>
      <c r="F1918" s="10" t="s">
        <v>1272</v>
      </c>
      <c r="G1918" s="11" t="s">
        <v>48</v>
      </c>
      <c r="H1918" s="11">
        <v>40689</v>
      </c>
      <c r="I1918" s="50" t="s">
        <v>2929</v>
      </c>
      <c r="J1918" s="12" t="s">
        <v>21</v>
      </c>
      <c r="K1918" s="10" t="s">
        <v>1272</v>
      </c>
      <c r="L1918" s="15" t="s">
        <v>2002</v>
      </c>
      <c r="M1918" s="36" t="s">
        <v>2408</v>
      </c>
      <c r="N1918" s="36" t="s">
        <v>2428</v>
      </c>
      <c r="O1918" s="59">
        <v>6.1780821917808222</v>
      </c>
      <c r="P1918" s="57" t="s">
        <v>2948</v>
      </c>
      <c r="Q1918" t="s">
        <v>2968</v>
      </c>
    </row>
    <row r="1919" spans="1:17" ht="19.149999999999999" customHeight="1" x14ac:dyDescent="0.25">
      <c r="A1919" s="10">
        <v>1918</v>
      </c>
      <c r="B1919" s="10" t="s">
        <v>2002</v>
      </c>
      <c r="C1919" s="10" t="s">
        <v>2155</v>
      </c>
      <c r="D1919" s="10" t="s">
        <v>2156</v>
      </c>
      <c r="E1919" s="10" t="s">
        <v>13</v>
      </c>
      <c r="F1919" s="10" t="s">
        <v>268</v>
      </c>
      <c r="G1919" s="11" t="s">
        <v>48</v>
      </c>
      <c r="H1919" s="11">
        <v>40689</v>
      </c>
      <c r="I1919" s="50" t="s">
        <v>2929</v>
      </c>
      <c r="J1919" s="12" t="s">
        <v>21</v>
      </c>
      <c r="K1919" s="10" t="s">
        <v>268</v>
      </c>
      <c r="L1919" s="15" t="s">
        <v>2002</v>
      </c>
      <c r="M1919" s="36" t="s">
        <v>2408</v>
      </c>
      <c r="N1919" s="36" t="s">
        <v>2428</v>
      </c>
      <c r="O1919" s="59">
        <v>6.1780821917808222</v>
      </c>
      <c r="P1919" s="57" t="s">
        <v>2948</v>
      </c>
      <c r="Q1919" t="s">
        <v>2968</v>
      </c>
    </row>
    <row r="1920" spans="1:17" ht="19.149999999999999" customHeight="1" x14ac:dyDescent="0.25">
      <c r="A1920" s="10">
        <v>1919</v>
      </c>
      <c r="B1920" s="10" t="s">
        <v>2002</v>
      </c>
      <c r="C1920" s="10" t="s">
        <v>2155</v>
      </c>
      <c r="D1920" s="10" t="s">
        <v>2156</v>
      </c>
      <c r="E1920" s="10" t="s">
        <v>13</v>
      </c>
      <c r="F1920" s="10" t="s">
        <v>249</v>
      </c>
      <c r="G1920" s="11" t="s">
        <v>48</v>
      </c>
      <c r="H1920" s="11">
        <v>40689</v>
      </c>
      <c r="I1920" s="50" t="s">
        <v>2929</v>
      </c>
      <c r="J1920" s="12" t="s">
        <v>21</v>
      </c>
      <c r="K1920" s="10" t="s">
        <v>249</v>
      </c>
      <c r="L1920" s="15" t="s">
        <v>2002</v>
      </c>
      <c r="M1920" s="36" t="s">
        <v>2408</v>
      </c>
      <c r="N1920" s="36" t="s">
        <v>2428</v>
      </c>
      <c r="O1920" s="59">
        <v>6.1780821917808222</v>
      </c>
      <c r="P1920" s="57" t="s">
        <v>2948</v>
      </c>
      <c r="Q1920" t="s">
        <v>2968</v>
      </c>
    </row>
    <row r="1921" spans="1:17" ht="19.149999999999999" customHeight="1" x14ac:dyDescent="0.25">
      <c r="A1921" s="10">
        <v>1920</v>
      </c>
      <c r="B1921" s="10" t="s">
        <v>2002</v>
      </c>
      <c r="C1921" s="10" t="s">
        <v>2155</v>
      </c>
      <c r="D1921" s="10" t="s">
        <v>2156</v>
      </c>
      <c r="E1921" s="10" t="s">
        <v>13</v>
      </c>
      <c r="F1921" s="10" t="s">
        <v>589</v>
      </c>
      <c r="G1921" s="11" t="s">
        <v>48</v>
      </c>
      <c r="H1921" s="11">
        <v>40689</v>
      </c>
      <c r="I1921" s="50" t="s">
        <v>2929</v>
      </c>
      <c r="J1921" s="12" t="s">
        <v>21</v>
      </c>
      <c r="K1921" s="10" t="s">
        <v>589</v>
      </c>
      <c r="L1921" s="15" t="s">
        <v>2002</v>
      </c>
      <c r="M1921" s="36" t="s">
        <v>2408</v>
      </c>
      <c r="N1921" s="36" t="s">
        <v>2428</v>
      </c>
      <c r="O1921" s="59">
        <v>6.1780821917808222</v>
      </c>
      <c r="P1921" s="57" t="s">
        <v>2948</v>
      </c>
      <c r="Q1921" t="s">
        <v>2968</v>
      </c>
    </row>
    <row r="1922" spans="1:17" ht="19.149999999999999" customHeight="1" x14ac:dyDescent="0.25">
      <c r="A1922" s="10">
        <v>1921</v>
      </c>
      <c r="B1922" s="10" t="s">
        <v>2002</v>
      </c>
      <c r="C1922" s="10" t="s">
        <v>2155</v>
      </c>
      <c r="D1922" s="10" t="s">
        <v>2156</v>
      </c>
      <c r="E1922" s="10" t="s">
        <v>13</v>
      </c>
      <c r="F1922" s="10" t="s">
        <v>1272</v>
      </c>
      <c r="G1922" s="11" t="s">
        <v>48</v>
      </c>
      <c r="H1922" s="11">
        <v>40689</v>
      </c>
      <c r="I1922" s="50" t="s">
        <v>2929</v>
      </c>
      <c r="J1922" s="12" t="s">
        <v>588</v>
      </c>
      <c r="K1922" s="10" t="s">
        <v>1272</v>
      </c>
      <c r="L1922" s="15" t="s">
        <v>2002</v>
      </c>
      <c r="M1922" s="36" t="s">
        <v>2408</v>
      </c>
      <c r="N1922" s="36" t="s">
        <v>2428</v>
      </c>
      <c r="O1922" s="59">
        <v>6.1780821917808222</v>
      </c>
      <c r="P1922" s="57" t="s">
        <v>2948</v>
      </c>
      <c r="Q1922" t="s">
        <v>2968</v>
      </c>
    </row>
    <row r="1923" spans="1:17" ht="19.149999999999999" customHeight="1" x14ac:dyDescent="0.25">
      <c r="A1923" s="10">
        <v>1922</v>
      </c>
      <c r="B1923" s="10" t="s">
        <v>2002</v>
      </c>
      <c r="C1923" s="10" t="s">
        <v>2155</v>
      </c>
      <c r="D1923" s="10" t="s">
        <v>2156</v>
      </c>
      <c r="E1923" s="10" t="s">
        <v>13</v>
      </c>
      <c r="F1923" s="10" t="s">
        <v>589</v>
      </c>
      <c r="G1923" s="11" t="s">
        <v>48</v>
      </c>
      <c r="H1923" s="11">
        <v>40689</v>
      </c>
      <c r="I1923" s="50" t="s">
        <v>2929</v>
      </c>
      <c r="J1923" s="12" t="s">
        <v>588</v>
      </c>
      <c r="K1923" s="10" t="s">
        <v>589</v>
      </c>
      <c r="L1923" s="15" t="s">
        <v>2002</v>
      </c>
      <c r="M1923" s="36" t="s">
        <v>2408</v>
      </c>
      <c r="N1923" s="36" t="s">
        <v>2428</v>
      </c>
      <c r="O1923" s="59">
        <v>6.1780821917808222</v>
      </c>
      <c r="P1923" s="57" t="s">
        <v>2948</v>
      </c>
      <c r="Q1923" t="s">
        <v>2968</v>
      </c>
    </row>
    <row r="1924" spans="1:17" ht="19.149999999999999" customHeight="1" x14ac:dyDescent="0.25">
      <c r="A1924" s="10">
        <v>1923</v>
      </c>
      <c r="B1924" s="10" t="s">
        <v>2002</v>
      </c>
      <c r="C1924" s="10" t="s">
        <v>2155</v>
      </c>
      <c r="D1924" s="10" t="s">
        <v>2156</v>
      </c>
      <c r="E1924" s="10" t="s">
        <v>13</v>
      </c>
      <c r="F1924" s="10" t="s">
        <v>1272</v>
      </c>
      <c r="G1924" s="11" t="s">
        <v>48</v>
      </c>
      <c r="H1924" s="11">
        <v>40689</v>
      </c>
      <c r="I1924" s="50" t="s">
        <v>2929</v>
      </c>
      <c r="J1924" s="12" t="s">
        <v>588</v>
      </c>
      <c r="K1924" s="10" t="s">
        <v>1272</v>
      </c>
      <c r="L1924" s="15" t="s">
        <v>2002</v>
      </c>
      <c r="M1924" s="36" t="s">
        <v>2408</v>
      </c>
      <c r="N1924" s="36" t="s">
        <v>2428</v>
      </c>
      <c r="O1924" s="59">
        <v>6.1780821917808222</v>
      </c>
      <c r="P1924" s="57" t="s">
        <v>2948</v>
      </c>
      <c r="Q1924" t="s">
        <v>2968</v>
      </c>
    </row>
    <row r="1925" spans="1:17" ht="19.149999999999999" customHeight="1" x14ac:dyDescent="0.25">
      <c r="A1925" s="10">
        <v>1924</v>
      </c>
      <c r="B1925" s="10" t="s">
        <v>2002</v>
      </c>
      <c r="C1925" s="10" t="s">
        <v>2155</v>
      </c>
      <c r="D1925" s="10" t="s">
        <v>2156</v>
      </c>
      <c r="E1925" s="10" t="s">
        <v>13</v>
      </c>
      <c r="F1925" s="10" t="s">
        <v>268</v>
      </c>
      <c r="G1925" s="11" t="s">
        <v>48</v>
      </c>
      <c r="H1925" s="11">
        <v>40689</v>
      </c>
      <c r="I1925" s="50" t="s">
        <v>2929</v>
      </c>
      <c r="J1925" s="12" t="s">
        <v>588</v>
      </c>
      <c r="K1925" s="10" t="s">
        <v>268</v>
      </c>
      <c r="L1925" s="15" t="s">
        <v>2002</v>
      </c>
      <c r="M1925" s="36" t="s">
        <v>2408</v>
      </c>
      <c r="N1925" s="36" t="s">
        <v>2428</v>
      </c>
      <c r="O1925" s="59">
        <v>6.1780821917808222</v>
      </c>
      <c r="P1925" s="57" t="s">
        <v>2948</v>
      </c>
      <c r="Q1925" t="s">
        <v>2968</v>
      </c>
    </row>
    <row r="1926" spans="1:17" ht="19.149999999999999" customHeight="1" x14ac:dyDescent="0.25">
      <c r="A1926" s="10">
        <v>1925</v>
      </c>
      <c r="B1926" s="10" t="s">
        <v>2002</v>
      </c>
      <c r="C1926" s="10" t="s">
        <v>2155</v>
      </c>
      <c r="D1926" s="10" t="s">
        <v>2156</v>
      </c>
      <c r="E1926" s="10" t="s">
        <v>13</v>
      </c>
      <c r="F1926" s="10" t="s">
        <v>437</v>
      </c>
      <c r="G1926" s="11" t="s">
        <v>48</v>
      </c>
      <c r="H1926" s="11">
        <v>40689</v>
      </c>
      <c r="I1926" s="50" t="s">
        <v>2929</v>
      </c>
      <c r="J1926" s="12" t="s">
        <v>21</v>
      </c>
      <c r="K1926" s="10" t="s">
        <v>437</v>
      </c>
      <c r="L1926" s="15" t="s">
        <v>2002</v>
      </c>
      <c r="M1926" s="36" t="s">
        <v>2408</v>
      </c>
      <c r="N1926" s="36" t="s">
        <v>2428</v>
      </c>
      <c r="O1926" s="59">
        <v>6.1780821917808222</v>
      </c>
      <c r="P1926" s="57" t="s">
        <v>2948</v>
      </c>
      <c r="Q1926" t="s">
        <v>2968</v>
      </c>
    </row>
    <row r="1927" spans="1:17" ht="19.149999999999999" customHeight="1" x14ac:dyDescent="0.25">
      <c r="A1927" s="10">
        <v>1926</v>
      </c>
      <c r="B1927" s="10" t="s">
        <v>2002</v>
      </c>
      <c r="C1927" s="10" t="s">
        <v>2155</v>
      </c>
      <c r="D1927" s="10" t="s">
        <v>2156</v>
      </c>
      <c r="E1927" s="10" t="s">
        <v>13</v>
      </c>
      <c r="F1927" s="10" t="s">
        <v>249</v>
      </c>
      <c r="G1927" s="11" t="s">
        <v>48</v>
      </c>
      <c r="H1927" s="11">
        <v>40689</v>
      </c>
      <c r="I1927" s="50" t="s">
        <v>2929</v>
      </c>
      <c r="J1927" s="12" t="s">
        <v>21</v>
      </c>
      <c r="K1927" s="10" t="s">
        <v>249</v>
      </c>
      <c r="L1927" s="15" t="s">
        <v>2002</v>
      </c>
      <c r="M1927" s="36" t="s">
        <v>2408</v>
      </c>
      <c r="N1927" s="36" t="s">
        <v>2428</v>
      </c>
      <c r="O1927" s="59">
        <v>6.1780821917808222</v>
      </c>
      <c r="P1927" s="57" t="s">
        <v>2948</v>
      </c>
      <c r="Q1927" t="s">
        <v>2968</v>
      </c>
    </row>
    <row r="1928" spans="1:17" ht="19.149999999999999" customHeight="1" x14ac:dyDescent="0.25">
      <c r="A1928" s="10">
        <v>1927</v>
      </c>
      <c r="B1928" s="10" t="s">
        <v>2002</v>
      </c>
      <c r="C1928" s="10" t="s">
        <v>2155</v>
      </c>
      <c r="D1928" s="10" t="s">
        <v>2156</v>
      </c>
      <c r="E1928" s="10" t="s">
        <v>13</v>
      </c>
      <c r="F1928" s="10" t="s">
        <v>589</v>
      </c>
      <c r="G1928" s="11" t="s">
        <v>48</v>
      </c>
      <c r="H1928" s="11">
        <v>40689</v>
      </c>
      <c r="I1928" s="50" t="s">
        <v>2929</v>
      </c>
      <c r="J1928" s="12" t="s">
        <v>21</v>
      </c>
      <c r="K1928" s="10" t="s">
        <v>589</v>
      </c>
      <c r="L1928" s="15" t="s">
        <v>2002</v>
      </c>
      <c r="M1928" s="36" t="s">
        <v>2408</v>
      </c>
      <c r="N1928" s="36" t="s">
        <v>2428</v>
      </c>
      <c r="O1928" s="59">
        <v>6.1780821917808222</v>
      </c>
      <c r="P1928" s="57" t="s">
        <v>2948</v>
      </c>
      <c r="Q1928" t="s">
        <v>2968</v>
      </c>
    </row>
    <row r="1929" spans="1:17" ht="19.149999999999999" customHeight="1" x14ac:dyDescent="0.25">
      <c r="A1929" s="10">
        <v>1928</v>
      </c>
      <c r="B1929" s="10" t="s">
        <v>2002</v>
      </c>
      <c r="C1929" s="10" t="s">
        <v>2155</v>
      </c>
      <c r="D1929" s="10" t="s">
        <v>2156</v>
      </c>
      <c r="E1929" s="10" t="s">
        <v>13</v>
      </c>
      <c r="F1929" s="10" t="s">
        <v>1272</v>
      </c>
      <c r="G1929" s="11" t="s">
        <v>48</v>
      </c>
      <c r="H1929" s="11">
        <v>40689</v>
      </c>
      <c r="I1929" s="50" t="s">
        <v>2929</v>
      </c>
      <c r="J1929" s="12" t="s">
        <v>21</v>
      </c>
      <c r="K1929" s="10" t="s">
        <v>1272</v>
      </c>
      <c r="L1929" s="15" t="s">
        <v>2002</v>
      </c>
      <c r="M1929" s="36" t="s">
        <v>2408</v>
      </c>
      <c r="N1929" s="36" t="s">
        <v>2428</v>
      </c>
      <c r="O1929" s="59">
        <v>6.1780821917808222</v>
      </c>
      <c r="P1929" s="57" t="s">
        <v>2948</v>
      </c>
      <c r="Q1929" t="s">
        <v>2968</v>
      </c>
    </row>
    <row r="1930" spans="1:17" ht="19.149999999999999" customHeight="1" x14ac:dyDescent="0.25">
      <c r="A1930" s="10">
        <v>1929</v>
      </c>
      <c r="B1930" s="10" t="s">
        <v>2002</v>
      </c>
      <c r="C1930" s="10" t="s">
        <v>2155</v>
      </c>
      <c r="D1930" s="10" t="s">
        <v>2156</v>
      </c>
      <c r="E1930" s="10" t="s">
        <v>13</v>
      </c>
      <c r="F1930" s="10" t="s">
        <v>1304</v>
      </c>
      <c r="G1930" s="11" t="s">
        <v>48</v>
      </c>
      <c r="H1930" s="11">
        <v>40689</v>
      </c>
      <c r="I1930" s="50" t="s">
        <v>2929</v>
      </c>
      <c r="J1930" s="12" t="s">
        <v>21</v>
      </c>
      <c r="K1930" s="10" t="s">
        <v>1304</v>
      </c>
      <c r="L1930" s="15" t="s">
        <v>2002</v>
      </c>
      <c r="M1930" s="36" t="s">
        <v>2408</v>
      </c>
      <c r="N1930" s="36" t="s">
        <v>2428</v>
      </c>
      <c r="O1930" s="59">
        <v>6.1780821917808222</v>
      </c>
      <c r="P1930" s="57" t="s">
        <v>2948</v>
      </c>
      <c r="Q1930" t="s">
        <v>2968</v>
      </c>
    </row>
    <row r="1931" spans="1:17" ht="19.149999999999999" customHeight="1" x14ac:dyDescent="0.25">
      <c r="A1931" s="10">
        <v>1930</v>
      </c>
      <c r="B1931" s="10" t="s">
        <v>2002</v>
      </c>
      <c r="C1931" s="10" t="s">
        <v>2155</v>
      </c>
      <c r="D1931" s="10" t="s">
        <v>2156</v>
      </c>
      <c r="E1931" s="10" t="s">
        <v>13</v>
      </c>
      <c r="F1931" s="10" t="s">
        <v>437</v>
      </c>
      <c r="G1931" s="11" t="s">
        <v>48</v>
      </c>
      <c r="H1931" s="11">
        <v>40689</v>
      </c>
      <c r="I1931" s="50" t="s">
        <v>2929</v>
      </c>
      <c r="J1931" s="12" t="s">
        <v>21</v>
      </c>
      <c r="K1931" s="10" t="s">
        <v>437</v>
      </c>
      <c r="L1931" s="15" t="s">
        <v>2002</v>
      </c>
      <c r="M1931" s="36" t="s">
        <v>2408</v>
      </c>
      <c r="N1931" s="36" t="s">
        <v>2428</v>
      </c>
      <c r="O1931" s="59">
        <v>6.1780821917808222</v>
      </c>
      <c r="P1931" s="57" t="s">
        <v>2948</v>
      </c>
      <c r="Q1931" t="s">
        <v>2968</v>
      </c>
    </row>
    <row r="1932" spans="1:17" ht="19.149999999999999" customHeight="1" x14ac:dyDescent="0.25">
      <c r="A1932" s="10">
        <v>1931</v>
      </c>
      <c r="B1932" s="10" t="s">
        <v>2002</v>
      </c>
      <c r="C1932" s="10" t="s">
        <v>2155</v>
      </c>
      <c r="D1932" s="10" t="s">
        <v>2156</v>
      </c>
      <c r="E1932" s="10" t="s">
        <v>13</v>
      </c>
      <c r="F1932" s="10" t="s">
        <v>437</v>
      </c>
      <c r="G1932" s="11" t="s">
        <v>48</v>
      </c>
      <c r="H1932" s="11">
        <v>40689</v>
      </c>
      <c r="I1932" s="50" t="s">
        <v>2929</v>
      </c>
      <c r="J1932" s="12" t="s">
        <v>21</v>
      </c>
      <c r="K1932" s="10" t="s">
        <v>437</v>
      </c>
      <c r="L1932" s="15" t="s">
        <v>2002</v>
      </c>
      <c r="M1932" s="36" t="s">
        <v>2408</v>
      </c>
      <c r="N1932" s="36" t="s">
        <v>2428</v>
      </c>
      <c r="O1932" s="59">
        <v>6.1780821917808222</v>
      </c>
      <c r="P1932" s="57" t="s">
        <v>2948</v>
      </c>
      <c r="Q1932" t="s">
        <v>2968</v>
      </c>
    </row>
    <row r="1933" spans="1:17" ht="19.149999999999999" customHeight="1" x14ac:dyDescent="0.25">
      <c r="A1933" s="10">
        <v>1932</v>
      </c>
      <c r="B1933" s="10" t="s">
        <v>2002</v>
      </c>
      <c r="C1933" s="10" t="s">
        <v>2155</v>
      </c>
      <c r="D1933" s="10" t="s">
        <v>2156</v>
      </c>
      <c r="E1933" s="10" t="s">
        <v>13</v>
      </c>
      <c r="F1933" s="10" t="s">
        <v>437</v>
      </c>
      <c r="G1933" s="11" t="s">
        <v>48</v>
      </c>
      <c r="H1933" s="11">
        <v>40689</v>
      </c>
      <c r="I1933" s="50" t="s">
        <v>2929</v>
      </c>
      <c r="J1933" s="12" t="s">
        <v>21</v>
      </c>
      <c r="K1933" s="10" t="s">
        <v>437</v>
      </c>
      <c r="L1933" s="15" t="s">
        <v>2002</v>
      </c>
      <c r="M1933" s="36" t="s">
        <v>2408</v>
      </c>
      <c r="N1933" s="36" t="s">
        <v>2428</v>
      </c>
      <c r="O1933" s="59">
        <v>6.1780821917808222</v>
      </c>
      <c r="P1933" s="57" t="s">
        <v>2948</v>
      </c>
      <c r="Q1933" t="s">
        <v>2968</v>
      </c>
    </row>
    <row r="1934" spans="1:17" ht="19.149999999999999" customHeight="1" x14ac:dyDescent="0.25">
      <c r="A1934" s="10">
        <v>1933</v>
      </c>
      <c r="B1934" s="10" t="s">
        <v>2002</v>
      </c>
      <c r="C1934" s="10" t="s">
        <v>2155</v>
      </c>
      <c r="D1934" s="10" t="s">
        <v>2156</v>
      </c>
      <c r="E1934" s="10" t="s">
        <v>13</v>
      </c>
      <c r="F1934" s="10" t="s">
        <v>437</v>
      </c>
      <c r="G1934" s="11" t="s">
        <v>48</v>
      </c>
      <c r="H1934" s="11">
        <v>40689</v>
      </c>
      <c r="I1934" s="50" t="s">
        <v>2929</v>
      </c>
      <c r="J1934" s="12" t="s">
        <v>21</v>
      </c>
      <c r="K1934" s="10" t="s">
        <v>437</v>
      </c>
      <c r="L1934" s="15" t="s">
        <v>2002</v>
      </c>
      <c r="M1934" s="36" t="s">
        <v>2408</v>
      </c>
      <c r="N1934" s="36" t="s">
        <v>2428</v>
      </c>
      <c r="O1934" s="59">
        <v>6.1780821917808222</v>
      </c>
      <c r="P1934" s="57" t="s">
        <v>2948</v>
      </c>
      <c r="Q1934" t="s">
        <v>2968</v>
      </c>
    </row>
    <row r="1935" spans="1:17" ht="19.149999999999999" customHeight="1" x14ac:dyDescent="0.25">
      <c r="A1935" s="10">
        <v>1934</v>
      </c>
      <c r="B1935" s="10" t="s">
        <v>2002</v>
      </c>
      <c r="C1935" s="10" t="s">
        <v>2155</v>
      </c>
      <c r="D1935" s="10" t="s">
        <v>2156</v>
      </c>
      <c r="E1935" s="10" t="s">
        <v>13</v>
      </c>
      <c r="F1935" s="10" t="s">
        <v>437</v>
      </c>
      <c r="G1935" s="11" t="s">
        <v>48</v>
      </c>
      <c r="H1935" s="11">
        <v>40689</v>
      </c>
      <c r="I1935" s="50" t="s">
        <v>2929</v>
      </c>
      <c r="J1935" s="12" t="s">
        <v>21</v>
      </c>
      <c r="K1935" s="10" t="s">
        <v>437</v>
      </c>
      <c r="L1935" s="15" t="s">
        <v>2002</v>
      </c>
      <c r="M1935" s="36" t="s">
        <v>2408</v>
      </c>
      <c r="N1935" s="36" t="s">
        <v>2428</v>
      </c>
      <c r="O1935" s="59">
        <v>6.1780821917808222</v>
      </c>
      <c r="P1935" s="57" t="s">
        <v>2948</v>
      </c>
      <c r="Q1935" t="s">
        <v>2968</v>
      </c>
    </row>
    <row r="1936" spans="1:17" ht="19.149999999999999" customHeight="1" x14ac:dyDescent="0.25">
      <c r="A1936" s="10">
        <v>1935</v>
      </c>
      <c r="B1936" s="10" t="s">
        <v>2002</v>
      </c>
      <c r="C1936" s="10" t="s">
        <v>2155</v>
      </c>
      <c r="D1936" s="10" t="s">
        <v>2156</v>
      </c>
      <c r="E1936" s="10" t="s">
        <v>13</v>
      </c>
      <c r="F1936" s="10" t="s">
        <v>437</v>
      </c>
      <c r="G1936" s="11" t="s">
        <v>48</v>
      </c>
      <c r="H1936" s="11">
        <v>40689</v>
      </c>
      <c r="I1936" s="50" t="s">
        <v>2929</v>
      </c>
      <c r="J1936" s="12" t="s">
        <v>21</v>
      </c>
      <c r="K1936" s="10" t="s">
        <v>437</v>
      </c>
      <c r="L1936" s="15" t="s">
        <v>2002</v>
      </c>
      <c r="M1936" s="36" t="s">
        <v>2408</v>
      </c>
      <c r="N1936" s="36" t="s">
        <v>2428</v>
      </c>
      <c r="O1936" s="59">
        <v>6.1780821917808222</v>
      </c>
      <c r="P1936" s="57" t="s">
        <v>2948</v>
      </c>
      <c r="Q1936" t="s">
        <v>2968</v>
      </c>
    </row>
    <row r="1937" spans="1:17" ht="19.149999999999999" customHeight="1" x14ac:dyDescent="0.25">
      <c r="A1937" s="10">
        <v>1936</v>
      </c>
      <c r="B1937" s="10" t="s">
        <v>2002</v>
      </c>
      <c r="C1937" s="10" t="s">
        <v>2155</v>
      </c>
      <c r="D1937" s="10" t="s">
        <v>2156</v>
      </c>
      <c r="E1937" s="10" t="s">
        <v>13</v>
      </c>
      <c r="F1937" s="10" t="s">
        <v>437</v>
      </c>
      <c r="G1937" s="11" t="s">
        <v>48</v>
      </c>
      <c r="H1937" s="11">
        <v>40689</v>
      </c>
      <c r="I1937" s="50" t="s">
        <v>2929</v>
      </c>
      <c r="J1937" s="12" t="s">
        <v>21</v>
      </c>
      <c r="K1937" s="10" t="s">
        <v>437</v>
      </c>
      <c r="L1937" s="15" t="s">
        <v>2002</v>
      </c>
      <c r="M1937" s="36" t="s">
        <v>2408</v>
      </c>
      <c r="N1937" s="36" t="s">
        <v>2428</v>
      </c>
      <c r="O1937" s="59">
        <v>6.1780821917808222</v>
      </c>
      <c r="P1937" s="57" t="s">
        <v>2948</v>
      </c>
      <c r="Q1937" t="s">
        <v>2968</v>
      </c>
    </row>
    <row r="1938" spans="1:17" ht="19.149999999999999" customHeight="1" x14ac:dyDescent="0.25">
      <c r="A1938" s="10">
        <v>1937</v>
      </c>
      <c r="B1938" s="10" t="s">
        <v>2002</v>
      </c>
      <c r="C1938" s="10" t="s">
        <v>2155</v>
      </c>
      <c r="D1938" s="10" t="s">
        <v>2156</v>
      </c>
      <c r="E1938" s="10" t="s">
        <v>13</v>
      </c>
      <c r="F1938" s="10" t="s">
        <v>249</v>
      </c>
      <c r="G1938" s="11" t="s">
        <v>48</v>
      </c>
      <c r="H1938" s="11">
        <v>40689</v>
      </c>
      <c r="I1938" s="50" t="s">
        <v>2929</v>
      </c>
      <c r="J1938" s="12" t="s">
        <v>21</v>
      </c>
      <c r="K1938" s="10" t="s">
        <v>249</v>
      </c>
      <c r="L1938" s="15" t="s">
        <v>2002</v>
      </c>
      <c r="M1938" s="36" t="s">
        <v>2408</v>
      </c>
      <c r="N1938" s="36" t="s">
        <v>2428</v>
      </c>
      <c r="O1938" s="59">
        <v>6.1780821917808222</v>
      </c>
      <c r="P1938" s="57" t="s">
        <v>2948</v>
      </c>
      <c r="Q1938" t="s">
        <v>2968</v>
      </c>
    </row>
    <row r="1939" spans="1:17" ht="19.149999999999999" customHeight="1" x14ac:dyDescent="0.25">
      <c r="A1939" s="10">
        <v>1938</v>
      </c>
      <c r="B1939" s="10" t="s">
        <v>2002</v>
      </c>
      <c r="C1939" s="10" t="s">
        <v>2155</v>
      </c>
      <c r="D1939" s="10" t="s">
        <v>2156</v>
      </c>
      <c r="E1939" s="10" t="s">
        <v>13</v>
      </c>
      <c r="F1939" s="10" t="s">
        <v>249</v>
      </c>
      <c r="G1939" s="11" t="s">
        <v>48</v>
      </c>
      <c r="H1939" s="11">
        <v>40689</v>
      </c>
      <c r="I1939" s="50" t="s">
        <v>2929</v>
      </c>
      <c r="J1939" s="12" t="s">
        <v>21</v>
      </c>
      <c r="K1939" s="10" t="s">
        <v>249</v>
      </c>
      <c r="L1939" s="15" t="s">
        <v>2002</v>
      </c>
      <c r="M1939" s="36" t="s">
        <v>2408</v>
      </c>
      <c r="N1939" s="36" t="s">
        <v>2428</v>
      </c>
      <c r="O1939" s="59">
        <v>6.1780821917808222</v>
      </c>
      <c r="P1939" s="57" t="s">
        <v>2948</v>
      </c>
      <c r="Q1939" t="s">
        <v>2968</v>
      </c>
    </row>
    <row r="1940" spans="1:17" ht="19.149999999999999" customHeight="1" x14ac:dyDescent="0.25">
      <c r="A1940" s="10">
        <v>1939</v>
      </c>
      <c r="B1940" s="10" t="s">
        <v>2002</v>
      </c>
      <c r="C1940" s="10" t="s">
        <v>2155</v>
      </c>
      <c r="D1940" s="10" t="s">
        <v>2156</v>
      </c>
      <c r="E1940" s="10" t="s">
        <v>13</v>
      </c>
      <c r="F1940" s="10" t="s">
        <v>249</v>
      </c>
      <c r="G1940" s="11" t="s">
        <v>48</v>
      </c>
      <c r="H1940" s="11">
        <v>40689</v>
      </c>
      <c r="I1940" s="50" t="s">
        <v>2929</v>
      </c>
      <c r="J1940" s="12" t="s">
        <v>21</v>
      </c>
      <c r="K1940" s="10" t="s">
        <v>249</v>
      </c>
      <c r="L1940" s="15" t="s">
        <v>2002</v>
      </c>
      <c r="M1940" s="36" t="s">
        <v>2408</v>
      </c>
      <c r="N1940" s="36" t="s">
        <v>2428</v>
      </c>
      <c r="O1940" s="59">
        <v>6.1780821917808222</v>
      </c>
      <c r="P1940" s="57" t="s">
        <v>2948</v>
      </c>
      <c r="Q1940" t="s">
        <v>2968</v>
      </c>
    </row>
    <row r="1941" spans="1:17" ht="19.149999999999999" customHeight="1" x14ac:dyDescent="0.25">
      <c r="A1941" s="10">
        <v>1940</v>
      </c>
      <c r="B1941" s="10" t="s">
        <v>2002</v>
      </c>
      <c r="C1941" s="10" t="s">
        <v>2155</v>
      </c>
      <c r="D1941" s="10" t="s">
        <v>2156</v>
      </c>
      <c r="E1941" s="10" t="s">
        <v>13</v>
      </c>
      <c r="F1941" s="10" t="s">
        <v>249</v>
      </c>
      <c r="G1941" s="11" t="s">
        <v>48</v>
      </c>
      <c r="H1941" s="11">
        <v>40689</v>
      </c>
      <c r="I1941" s="50" t="s">
        <v>2929</v>
      </c>
      <c r="J1941" s="12" t="s">
        <v>21</v>
      </c>
      <c r="K1941" s="10" t="s">
        <v>249</v>
      </c>
      <c r="L1941" s="15" t="s">
        <v>2002</v>
      </c>
      <c r="M1941" s="36" t="s">
        <v>2408</v>
      </c>
      <c r="N1941" s="36" t="s">
        <v>2428</v>
      </c>
      <c r="O1941" s="59">
        <v>6.1780821917808222</v>
      </c>
      <c r="P1941" s="57" t="s">
        <v>2948</v>
      </c>
      <c r="Q1941" t="s">
        <v>2968</v>
      </c>
    </row>
    <row r="1942" spans="1:17" ht="19.149999999999999" customHeight="1" x14ac:dyDescent="0.25">
      <c r="A1942" s="10">
        <v>1941</v>
      </c>
      <c r="B1942" s="10" t="s">
        <v>2002</v>
      </c>
      <c r="C1942" s="10" t="s">
        <v>2155</v>
      </c>
      <c r="D1942" s="10" t="s">
        <v>2156</v>
      </c>
      <c r="E1942" s="10" t="s">
        <v>13</v>
      </c>
      <c r="F1942" s="10" t="s">
        <v>249</v>
      </c>
      <c r="G1942" s="11" t="s">
        <v>48</v>
      </c>
      <c r="H1942" s="11">
        <v>40689</v>
      </c>
      <c r="I1942" s="50" t="s">
        <v>2929</v>
      </c>
      <c r="J1942" s="12" t="s">
        <v>21</v>
      </c>
      <c r="K1942" s="10" t="s">
        <v>249</v>
      </c>
      <c r="L1942" s="15" t="s">
        <v>2002</v>
      </c>
      <c r="M1942" s="36" t="s">
        <v>2408</v>
      </c>
      <c r="N1942" s="36" t="s">
        <v>2428</v>
      </c>
      <c r="O1942" s="59">
        <v>6.1780821917808222</v>
      </c>
      <c r="P1942" s="57" t="s">
        <v>2948</v>
      </c>
      <c r="Q1942" t="s">
        <v>2968</v>
      </c>
    </row>
    <row r="1943" spans="1:17" ht="19.149999999999999" customHeight="1" x14ac:dyDescent="0.25">
      <c r="A1943" s="10">
        <v>1942</v>
      </c>
      <c r="B1943" s="10" t="s">
        <v>2002</v>
      </c>
      <c r="C1943" s="10" t="s">
        <v>2155</v>
      </c>
      <c r="D1943" s="10" t="s">
        <v>2156</v>
      </c>
      <c r="E1943" s="10" t="s">
        <v>13</v>
      </c>
      <c r="F1943" s="10" t="s">
        <v>249</v>
      </c>
      <c r="G1943" s="11" t="s">
        <v>48</v>
      </c>
      <c r="H1943" s="11">
        <v>40689</v>
      </c>
      <c r="I1943" s="50" t="s">
        <v>2929</v>
      </c>
      <c r="J1943" s="12" t="s">
        <v>21</v>
      </c>
      <c r="K1943" s="10" t="s">
        <v>249</v>
      </c>
      <c r="L1943" s="15" t="s">
        <v>2002</v>
      </c>
      <c r="M1943" s="36" t="s">
        <v>2408</v>
      </c>
      <c r="N1943" s="36" t="s">
        <v>2428</v>
      </c>
      <c r="O1943" s="59">
        <v>6.1780821917808222</v>
      </c>
      <c r="P1943" s="57" t="s">
        <v>2948</v>
      </c>
      <c r="Q1943" t="s">
        <v>2968</v>
      </c>
    </row>
    <row r="1944" spans="1:17" ht="19.149999999999999" customHeight="1" x14ac:dyDescent="0.25">
      <c r="A1944" s="10">
        <v>1943</v>
      </c>
      <c r="B1944" s="10" t="s">
        <v>2002</v>
      </c>
      <c r="C1944" s="10" t="s">
        <v>2155</v>
      </c>
      <c r="D1944" s="10" t="s">
        <v>2156</v>
      </c>
      <c r="E1944" s="10" t="s">
        <v>13</v>
      </c>
      <c r="F1944" s="10" t="s">
        <v>249</v>
      </c>
      <c r="G1944" s="11" t="s">
        <v>48</v>
      </c>
      <c r="H1944" s="11">
        <v>40689</v>
      </c>
      <c r="I1944" s="50" t="s">
        <v>2929</v>
      </c>
      <c r="J1944" s="12" t="s">
        <v>21</v>
      </c>
      <c r="K1944" s="10" t="s">
        <v>249</v>
      </c>
      <c r="L1944" s="15" t="s">
        <v>2002</v>
      </c>
      <c r="M1944" s="36" t="s">
        <v>2408</v>
      </c>
      <c r="N1944" s="36" t="s">
        <v>2428</v>
      </c>
      <c r="O1944" s="59">
        <v>6.1780821917808222</v>
      </c>
      <c r="P1944" s="57" t="s">
        <v>2948</v>
      </c>
      <c r="Q1944" t="s">
        <v>2968</v>
      </c>
    </row>
    <row r="1945" spans="1:17" ht="19.149999999999999" customHeight="1" x14ac:dyDescent="0.25">
      <c r="A1945" s="10">
        <v>1944</v>
      </c>
      <c r="B1945" s="10" t="s">
        <v>2002</v>
      </c>
      <c r="C1945" s="10" t="s">
        <v>2155</v>
      </c>
      <c r="D1945" s="10" t="s">
        <v>2156</v>
      </c>
      <c r="E1945" s="10" t="s">
        <v>13</v>
      </c>
      <c r="F1945" s="10" t="s">
        <v>249</v>
      </c>
      <c r="G1945" s="11" t="s">
        <v>48</v>
      </c>
      <c r="H1945" s="11">
        <v>40689</v>
      </c>
      <c r="I1945" s="50" t="s">
        <v>2929</v>
      </c>
      <c r="J1945" s="12" t="s">
        <v>21</v>
      </c>
      <c r="K1945" s="10" t="s">
        <v>249</v>
      </c>
      <c r="L1945" s="15" t="s">
        <v>2002</v>
      </c>
      <c r="M1945" s="36" t="s">
        <v>2408</v>
      </c>
      <c r="N1945" s="36" t="s">
        <v>2428</v>
      </c>
      <c r="O1945" s="59">
        <v>6.1780821917808222</v>
      </c>
      <c r="P1945" s="57" t="s">
        <v>2948</v>
      </c>
      <c r="Q1945" t="s">
        <v>2968</v>
      </c>
    </row>
    <row r="1946" spans="1:17" ht="19.149999999999999" customHeight="1" x14ac:dyDescent="0.25">
      <c r="A1946" s="10">
        <v>1945</v>
      </c>
      <c r="B1946" s="10" t="s">
        <v>2002</v>
      </c>
      <c r="C1946" s="10" t="s">
        <v>2155</v>
      </c>
      <c r="D1946" s="10" t="s">
        <v>2156</v>
      </c>
      <c r="E1946" s="10" t="s">
        <v>13</v>
      </c>
      <c r="F1946" s="10" t="s">
        <v>249</v>
      </c>
      <c r="G1946" s="11" t="s">
        <v>48</v>
      </c>
      <c r="H1946" s="11">
        <v>40689</v>
      </c>
      <c r="I1946" s="50" t="s">
        <v>2929</v>
      </c>
      <c r="J1946" s="12" t="s">
        <v>21</v>
      </c>
      <c r="K1946" s="10" t="s">
        <v>249</v>
      </c>
      <c r="L1946" s="15" t="s">
        <v>2002</v>
      </c>
      <c r="M1946" s="36" t="s">
        <v>2408</v>
      </c>
      <c r="N1946" s="36" t="s">
        <v>2428</v>
      </c>
      <c r="O1946" s="59">
        <v>6.1780821917808222</v>
      </c>
      <c r="P1946" s="57" t="s">
        <v>2948</v>
      </c>
      <c r="Q1946" t="s">
        <v>2968</v>
      </c>
    </row>
    <row r="1947" spans="1:17" ht="19.149999999999999" customHeight="1" x14ac:dyDescent="0.25">
      <c r="A1947" s="10">
        <v>1946</v>
      </c>
      <c r="B1947" s="10" t="s">
        <v>2002</v>
      </c>
      <c r="C1947" s="10" t="s">
        <v>2155</v>
      </c>
      <c r="D1947" s="10" t="s">
        <v>2156</v>
      </c>
      <c r="E1947" s="10" t="s">
        <v>13</v>
      </c>
      <c r="F1947" s="10" t="s">
        <v>249</v>
      </c>
      <c r="G1947" s="11" t="s">
        <v>48</v>
      </c>
      <c r="H1947" s="11">
        <v>40689</v>
      </c>
      <c r="I1947" s="50" t="s">
        <v>2929</v>
      </c>
      <c r="J1947" s="12" t="s">
        <v>21</v>
      </c>
      <c r="K1947" s="10" t="s">
        <v>249</v>
      </c>
      <c r="L1947" s="15" t="s">
        <v>2002</v>
      </c>
      <c r="M1947" s="36" t="s">
        <v>2408</v>
      </c>
      <c r="N1947" s="36" t="s">
        <v>2428</v>
      </c>
      <c r="O1947" s="59">
        <v>6.1780821917808222</v>
      </c>
      <c r="P1947" s="57" t="s">
        <v>2948</v>
      </c>
      <c r="Q1947" t="s">
        <v>2968</v>
      </c>
    </row>
    <row r="1948" spans="1:17" ht="19.149999999999999" customHeight="1" x14ac:dyDescent="0.25">
      <c r="A1948" s="10">
        <v>1947</v>
      </c>
      <c r="B1948" s="10" t="s">
        <v>2002</v>
      </c>
      <c r="C1948" s="10" t="s">
        <v>2155</v>
      </c>
      <c r="D1948" s="10" t="s">
        <v>2156</v>
      </c>
      <c r="E1948" s="10" t="s">
        <v>13</v>
      </c>
      <c r="F1948" s="10" t="s">
        <v>249</v>
      </c>
      <c r="G1948" s="11" t="s">
        <v>48</v>
      </c>
      <c r="H1948" s="11">
        <v>40689</v>
      </c>
      <c r="I1948" s="50" t="s">
        <v>2929</v>
      </c>
      <c r="J1948" s="12" t="s">
        <v>21</v>
      </c>
      <c r="K1948" s="10" t="s">
        <v>249</v>
      </c>
      <c r="L1948" s="15" t="s">
        <v>2002</v>
      </c>
      <c r="M1948" s="36" t="s">
        <v>2408</v>
      </c>
      <c r="N1948" s="36" t="s">
        <v>2428</v>
      </c>
      <c r="O1948" s="59">
        <v>6.1780821917808222</v>
      </c>
      <c r="P1948" s="57" t="s">
        <v>2948</v>
      </c>
      <c r="Q1948" t="s">
        <v>2968</v>
      </c>
    </row>
    <row r="1949" spans="1:17" ht="19.149999999999999" customHeight="1" x14ac:dyDescent="0.25">
      <c r="A1949" s="10">
        <v>1948</v>
      </c>
      <c r="B1949" s="10" t="s">
        <v>2002</v>
      </c>
      <c r="C1949" s="10" t="s">
        <v>2155</v>
      </c>
      <c r="D1949" s="10" t="s">
        <v>2156</v>
      </c>
      <c r="E1949" s="10" t="s">
        <v>13</v>
      </c>
      <c r="F1949" s="10" t="s">
        <v>249</v>
      </c>
      <c r="G1949" s="11" t="s">
        <v>48</v>
      </c>
      <c r="H1949" s="11">
        <v>40689</v>
      </c>
      <c r="I1949" s="50" t="s">
        <v>2929</v>
      </c>
      <c r="J1949" s="12" t="s">
        <v>21</v>
      </c>
      <c r="K1949" s="10" t="s">
        <v>249</v>
      </c>
      <c r="L1949" s="15" t="s">
        <v>2002</v>
      </c>
      <c r="M1949" s="36" t="s">
        <v>2408</v>
      </c>
      <c r="N1949" s="36" t="s">
        <v>2428</v>
      </c>
      <c r="O1949" s="59">
        <v>6.1780821917808222</v>
      </c>
      <c r="P1949" s="57" t="s">
        <v>2948</v>
      </c>
      <c r="Q1949" t="s">
        <v>2968</v>
      </c>
    </row>
    <row r="1950" spans="1:17" ht="19.149999999999999" customHeight="1" x14ac:dyDescent="0.25">
      <c r="A1950" s="10">
        <v>1949</v>
      </c>
      <c r="B1950" s="10" t="s">
        <v>2002</v>
      </c>
      <c r="C1950" s="10" t="s">
        <v>2155</v>
      </c>
      <c r="D1950" s="10" t="s">
        <v>2156</v>
      </c>
      <c r="E1950" s="10" t="s">
        <v>13</v>
      </c>
      <c r="F1950" s="10" t="s">
        <v>249</v>
      </c>
      <c r="G1950" s="11" t="s">
        <v>48</v>
      </c>
      <c r="H1950" s="11">
        <v>40689</v>
      </c>
      <c r="I1950" s="50" t="s">
        <v>2929</v>
      </c>
      <c r="J1950" s="12" t="s">
        <v>21</v>
      </c>
      <c r="K1950" s="10" t="s">
        <v>249</v>
      </c>
      <c r="L1950" s="15" t="s">
        <v>2002</v>
      </c>
      <c r="M1950" s="36" t="s">
        <v>2408</v>
      </c>
      <c r="N1950" s="36" t="s">
        <v>2428</v>
      </c>
      <c r="O1950" s="59">
        <v>6.1780821917808222</v>
      </c>
      <c r="P1950" s="57" t="s">
        <v>2948</v>
      </c>
      <c r="Q1950" t="s">
        <v>2968</v>
      </c>
    </row>
    <row r="1951" spans="1:17" ht="19.149999999999999" customHeight="1" x14ac:dyDescent="0.25">
      <c r="A1951" s="10">
        <v>1950</v>
      </c>
      <c r="B1951" s="10" t="s">
        <v>2002</v>
      </c>
      <c r="C1951" s="10" t="s">
        <v>2155</v>
      </c>
      <c r="D1951" s="10" t="s">
        <v>2156</v>
      </c>
      <c r="E1951" s="10" t="s">
        <v>13</v>
      </c>
      <c r="F1951" s="10" t="s">
        <v>347</v>
      </c>
      <c r="G1951" s="11" t="s">
        <v>48</v>
      </c>
      <c r="H1951" s="11">
        <v>40689</v>
      </c>
      <c r="I1951" s="50" t="s">
        <v>2929</v>
      </c>
      <c r="J1951" s="12" t="s">
        <v>21</v>
      </c>
      <c r="K1951" s="10" t="s">
        <v>347</v>
      </c>
      <c r="L1951" s="15" t="s">
        <v>2002</v>
      </c>
      <c r="M1951" s="36" t="s">
        <v>2408</v>
      </c>
      <c r="N1951" s="36" t="s">
        <v>2428</v>
      </c>
      <c r="O1951" s="59">
        <v>6.1780821917808222</v>
      </c>
      <c r="P1951" s="57" t="s">
        <v>2948</v>
      </c>
      <c r="Q1951" t="s">
        <v>2968</v>
      </c>
    </row>
    <row r="1952" spans="1:17" ht="19.149999999999999" customHeight="1" x14ac:dyDescent="0.25">
      <c r="A1952" s="10">
        <v>1951</v>
      </c>
      <c r="B1952" s="10" t="s">
        <v>2002</v>
      </c>
      <c r="C1952" s="10" t="s">
        <v>2155</v>
      </c>
      <c r="D1952" s="10" t="s">
        <v>2156</v>
      </c>
      <c r="E1952" s="10" t="s">
        <v>13</v>
      </c>
      <c r="F1952" s="10" t="s">
        <v>589</v>
      </c>
      <c r="G1952" s="11" t="s">
        <v>48</v>
      </c>
      <c r="H1952" s="11">
        <v>40689</v>
      </c>
      <c r="I1952" s="50" t="s">
        <v>2929</v>
      </c>
      <c r="J1952" s="12" t="s">
        <v>21</v>
      </c>
      <c r="K1952" s="10" t="s">
        <v>589</v>
      </c>
      <c r="L1952" s="15" t="s">
        <v>2002</v>
      </c>
      <c r="M1952" s="36" t="s">
        <v>2408</v>
      </c>
      <c r="N1952" s="36" t="s">
        <v>2428</v>
      </c>
      <c r="O1952" s="59">
        <v>6.1780821917808222</v>
      </c>
      <c r="P1952" s="57" t="s">
        <v>2948</v>
      </c>
      <c r="Q1952" t="s">
        <v>2968</v>
      </c>
    </row>
    <row r="1953" spans="1:17" ht="19.149999999999999" customHeight="1" x14ac:dyDescent="0.25">
      <c r="A1953" s="10">
        <v>1952</v>
      </c>
      <c r="B1953" s="10" t="s">
        <v>2002</v>
      </c>
      <c r="C1953" s="10" t="s">
        <v>2155</v>
      </c>
      <c r="D1953" s="10" t="s">
        <v>2156</v>
      </c>
      <c r="E1953" s="10" t="s">
        <v>13</v>
      </c>
      <c r="F1953" s="10" t="s">
        <v>589</v>
      </c>
      <c r="G1953" s="11" t="s">
        <v>48</v>
      </c>
      <c r="H1953" s="11">
        <v>40689</v>
      </c>
      <c r="I1953" s="50" t="s">
        <v>2929</v>
      </c>
      <c r="J1953" s="12" t="s">
        <v>21</v>
      </c>
      <c r="K1953" s="10" t="s">
        <v>589</v>
      </c>
      <c r="L1953" s="15" t="s">
        <v>2002</v>
      </c>
      <c r="M1953" s="36" t="s">
        <v>2408</v>
      </c>
      <c r="N1953" s="36" t="s">
        <v>2428</v>
      </c>
      <c r="O1953" s="59">
        <v>6.1780821917808222</v>
      </c>
      <c r="P1953" s="57" t="s">
        <v>2948</v>
      </c>
      <c r="Q1953" t="s">
        <v>2968</v>
      </c>
    </row>
    <row r="1954" spans="1:17" ht="19.149999999999999" customHeight="1" x14ac:dyDescent="0.25">
      <c r="A1954" s="10">
        <v>1953</v>
      </c>
      <c r="B1954" s="10" t="s">
        <v>2002</v>
      </c>
      <c r="C1954" s="10" t="s">
        <v>2155</v>
      </c>
      <c r="D1954" s="10" t="s">
        <v>2156</v>
      </c>
      <c r="E1954" s="10" t="s">
        <v>13</v>
      </c>
      <c r="F1954" s="10" t="s">
        <v>589</v>
      </c>
      <c r="G1954" s="11" t="s">
        <v>48</v>
      </c>
      <c r="H1954" s="11">
        <v>40689</v>
      </c>
      <c r="I1954" s="50" t="s">
        <v>2929</v>
      </c>
      <c r="J1954" s="12" t="s">
        <v>21</v>
      </c>
      <c r="K1954" s="10" t="s">
        <v>589</v>
      </c>
      <c r="L1954" s="15" t="s">
        <v>2002</v>
      </c>
      <c r="M1954" s="36" t="s">
        <v>2408</v>
      </c>
      <c r="N1954" s="36" t="s">
        <v>2428</v>
      </c>
      <c r="O1954" s="59">
        <v>6.1780821917808222</v>
      </c>
      <c r="P1954" s="57" t="s">
        <v>2948</v>
      </c>
      <c r="Q1954" t="s">
        <v>2968</v>
      </c>
    </row>
    <row r="1955" spans="1:17" ht="19.149999999999999" customHeight="1" x14ac:dyDescent="0.25">
      <c r="A1955" s="10">
        <v>1954</v>
      </c>
      <c r="B1955" s="10" t="s">
        <v>2002</v>
      </c>
      <c r="C1955" s="10" t="s">
        <v>2155</v>
      </c>
      <c r="D1955" s="10" t="s">
        <v>2156</v>
      </c>
      <c r="E1955" s="10" t="s">
        <v>13</v>
      </c>
      <c r="F1955" s="10" t="s">
        <v>589</v>
      </c>
      <c r="G1955" s="11" t="s">
        <v>48</v>
      </c>
      <c r="H1955" s="11">
        <v>40689</v>
      </c>
      <c r="I1955" s="50" t="s">
        <v>2929</v>
      </c>
      <c r="J1955" s="12" t="s">
        <v>588</v>
      </c>
      <c r="K1955" s="10" t="s">
        <v>589</v>
      </c>
      <c r="L1955" s="15" t="s">
        <v>2002</v>
      </c>
      <c r="M1955" s="36" t="s">
        <v>2408</v>
      </c>
      <c r="N1955" s="36" t="s">
        <v>2428</v>
      </c>
      <c r="O1955" s="59">
        <v>6.1780821917808222</v>
      </c>
      <c r="P1955" s="57" t="s">
        <v>2948</v>
      </c>
      <c r="Q1955" t="s">
        <v>2968</v>
      </c>
    </row>
    <row r="1956" spans="1:17" ht="19.149999999999999" customHeight="1" x14ac:dyDescent="0.25">
      <c r="A1956" s="10">
        <v>1955</v>
      </c>
      <c r="B1956" s="10" t="s">
        <v>2002</v>
      </c>
      <c r="C1956" s="10" t="s">
        <v>2155</v>
      </c>
      <c r="D1956" s="10" t="s">
        <v>2156</v>
      </c>
      <c r="E1956" s="10" t="s">
        <v>13</v>
      </c>
      <c r="F1956" s="10" t="s">
        <v>589</v>
      </c>
      <c r="G1956" s="11" t="s">
        <v>48</v>
      </c>
      <c r="H1956" s="11">
        <v>40689</v>
      </c>
      <c r="I1956" s="50" t="s">
        <v>2929</v>
      </c>
      <c r="J1956" s="12" t="s">
        <v>588</v>
      </c>
      <c r="K1956" s="10" t="s">
        <v>589</v>
      </c>
      <c r="L1956" s="15" t="s">
        <v>2002</v>
      </c>
      <c r="M1956" s="36" t="s">
        <v>2408</v>
      </c>
      <c r="N1956" s="36" t="s">
        <v>2428</v>
      </c>
      <c r="O1956" s="59">
        <v>6.1780821917808222</v>
      </c>
      <c r="P1956" s="57" t="s">
        <v>2948</v>
      </c>
      <c r="Q1956" t="s">
        <v>2968</v>
      </c>
    </row>
    <row r="1957" spans="1:17" ht="19.149999999999999" customHeight="1" x14ac:dyDescent="0.25">
      <c r="A1957" s="10">
        <v>1956</v>
      </c>
      <c r="B1957" s="10" t="s">
        <v>2002</v>
      </c>
      <c r="C1957" s="10" t="s">
        <v>2155</v>
      </c>
      <c r="D1957" s="10" t="s">
        <v>2156</v>
      </c>
      <c r="E1957" s="10" t="s">
        <v>13</v>
      </c>
      <c r="F1957" s="10" t="s">
        <v>589</v>
      </c>
      <c r="G1957" s="11" t="s">
        <v>48</v>
      </c>
      <c r="H1957" s="11">
        <v>40689</v>
      </c>
      <c r="I1957" s="50" t="s">
        <v>2929</v>
      </c>
      <c r="J1957" s="12" t="s">
        <v>588</v>
      </c>
      <c r="K1957" s="10" t="s">
        <v>589</v>
      </c>
      <c r="L1957" s="15" t="s">
        <v>2002</v>
      </c>
      <c r="M1957" s="36" t="s">
        <v>2408</v>
      </c>
      <c r="N1957" s="36" t="s">
        <v>2428</v>
      </c>
      <c r="O1957" s="59">
        <v>6.1780821917808222</v>
      </c>
      <c r="P1957" s="57" t="s">
        <v>2948</v>
      </c>
      <c r="Q1957" t="s">
        <v>2968</v>
      </c>
    </row>
    <row r="1958" spans="1:17" ht="19.149999999999999" customHeight="1" x14ac:dyDescent="0.25">
      <c r="A1958" s="10">
        <v>1957</v>
      </c>
      <c r="B1958" s="10" t="s">
        <v>2002</v>
      </c>
      <c r="C1958" s="10" t="s">
        <v>2155</v>
      </c>
      <c r="D1958" s="10" t="s">
        <v>2156</v>
      </c>
      <c r="E1958" s="10" t="s">
        <v>13</v>
      </c>
      <c r="F1958" s="10" t="s">
        <v>1024</v>
      </c>
      <c r="G1958" s="11" t="s">
        <v>48</v>
      </c>
      <c r="H1958" s="11">
        <v>40689</v>
      </c>
      <c r="I1958" s="50" t="s">
        <v>2929</v>
      </c>
      <c r="J1958" s="12" t="s">
        <v>588</v>
      </c>
      <c r="K1958" s="10" t="s">
        <v>1024</v>
      </c>
      <c r="L1958" s="15" t="s">
        <v>2002</v>
      </c>
      <c r="M1958" s="36" t="s">
        <v>2408</v>
      </c>
      <c r="N1958" s="36" t="s">
        <v>2428</v>
      </c>
      <c r="O1958" s="59">
        <v>6.1780821917808222</v>
      </c>
      <c r="P1958" s="57" t="s">
        <v>2948</v>
      </c>
      <c r="Q1958" t="s">
        <v>2968</v>
      </c>
    </row>
    <row r="1959" spans="1:17" ht="19.149999999999999" customHeight="1" x14ac:dyDescent="0.25">
      <c r="A1959" s="10">
        <v>1958</v>
      </c>
      <c r="B1959" s="10" t="s">
        <v>2002</v>
      </c>
      <c r="C1959" s="10" t="s">
        <v>2155</v>
      </c>
      <c r="D1959" s="10" t="s">
        <v>2156</v>
      </c>
      <c r="E1959" s="10" t="s">
        <v>13</v>
      </c>
      <c r="F1959" s="10" t="s">
        <v>1024</v>
      </c>
      <c r="G1959" s="11" t="s">
        <v>48</v>
      </c>
      <c r="H1959" s="11">
        <v>40689</v>
      </c>
      <c r="I1959" s="50" t="s">
        <v>2929</v>
      </c>
      <c r="J1959" s="12" t="s">
        <v>588</v>
      </c>
      <c r="K1959" s="10" t="s">
        <v>1024</v>
      </c>
      <c r="L1959" s="15" t="s">
        <v>2002</v>
      </c>
      <c r="M1959" s="36" t="s">
        <v>2408</v>
      </c>
      <c r="N1959" s="36" t="s">
        <v>2428</v>
      </c>
      <c r="O1959" s="59">
        <v>6.1780821917808222</v>
      </c>
      <c r="P1959" s="57" t="s">
        <v>2948</v>
      </c>
      <c r="Q1959" t="s">
        <v>2968</v>
      </c>
    </row>
    <row r="1960" spans="1:17" ht="19.149999999999999" customHeight="1" x14ac:dyDescent="0.25">
      <c r="A1960" s="10">
        <v>1959</v>
      </c>
      <c r="B1960" s="10" t="s">
        <v>2002</v>
      </c>
      <c r="C1960" s="10" t="s">
        <v>2155</v>
      </c>
      <c r="D1960" s="10" t="s">
        <v>2156</v>
      </c>
      <c r="E1960" s="10" t="s">
        <v>13</v>
      </c>
      <c r="F1960" s="10" t="s">
        <v>1024</v>
      </c>
      <c r="G1960" s="11" t="s">
        <v>48</v>
      </c>
      <c r="H1960" s="11">
        <v>40689</v>
      </c>
      <c r="I1960" s="50" t="s">
        <v>2929</v>
      </c>
      <c r="J1960" s="12" t="s">
        <v>588</v>
      </c>
      <c r="K1960" s="10" t="s">
        <v>1024</v>
      </c>
      <c r="L1960" s="15" t="s">
        <v>2002</v>
      </c>
      <c r="M1960" s="36" t="s">
        <v>2408</v>
      </c>
      <c r="N1960" s="36" t="s">
        <v>2428</v>
      </c>
      <c r="O1960" s="59">
        <v>6.1780821917808222</v>
      </c>
      <c r="P1960" s="57" t="s">
        <v>2948</v>
      </c>
      <c r="Q1960" t="s">
        <v>2968</v>
      </c>
    </row>
    <row r="1961" spans="1:17" ht="19.149999999999999" customHeight="1" x14ac:dyDescent="0.25">
      <c r="A1961" s="10">
        <v>1960</v>
      </c>
      <c r="B1961" s="10" t="s">
        <v>2002</v>
      </c>
      <c r="C1961" s="10" t="s">
        <v>2155</v>
      </c>
      <c r="D1961" s="10" t="s">
        <v>2156</v>
      </c>
      <c r="E1961" s="10" t="s">
        <v>13</v>
      </c>
      <c r="F1961" s="10" t="s">
        <v>864</v>
      </c>
      <c r="G1961" s="11" t="s">
        <v>48</v>
      </c>
      <c r="H1961" s="11">
        <v>40689</v>
      </c>
      <c r="I1961" s="50" t="s">
        <v>2929</v>
      </c>
      <c r="J1961" s="12" t="s">
        <v>21</v>
      </c>
      <c r="K1961" s="10" t="s">
        <v>864</v>
      </c>
      <c r="L1961" s="15" t="s">
        <v>2002</v>
      </c>
      <c r="M1961" s="36" t="s">
        <v>2408</v>
      </c>
      <c r="N1961" s="36" t="s">
        <v>2428</v>
      </c>
      <c r="O1961" s="59">
        <v>6.1780821917808222</v>
      </c>
      <c r="P1961" s="57" t="s">
        <v>2948</v>
      </c>
      <c r="Q1961" t="s">
        <v>2968</v>
      </c>
    </row>
    <row r="1962" spans="1:17" ht="19.149999999999999" customHeight="1" x14ac:dyDescent="0.25">
      <c r="A1962" s="10">
        <v>1961</v>
      </c>
      <c r="B1962" s="10" t="s">
        <v>2002</v>
      </c>
      <c r="C1962" s="10" t="s">
        <v>2155</v>
      </c>
      <c r="D1962" s="10" t="s">
        <v>2156</v>
      </c>
      <c r="E1962" s="10" t="s">
        <v>13</v>
      </c>
      <c r="F1962" s="10" t="s">
        <v>864</v>
      </c>
      <c r="G1962" s="11" t="s">
        <v>48</v>
      </c>
      <c r="H1962" s="11">
        <v>40689</v>
      </c>
      <c r="I1962" s="50" t="s">
        <v>2929</v>
      </c>
      <c r="J1962" s="12" t="s">
        <v>588</v>
      </c>
      <c r="K1962" s="10" t="s">
        <v>864</v>
      </c>
      <c r="L1962" s="15" t="s">
        <v>2002</v>
      </c>
      <c r="M1962" s="36" t="s">
        <v>2408</v>
      </c>
      <c r="N1962" s="36" t="s">
        <v>2428</v>
      </c>
      <c r="O1962" s="59">
        <v>6.1780821917808222</v>
      </c>
      <c r="P1962" s="57" t="s">
        <v>2948</v>
      </c>
      <c r="Q1962" t="s">
        <v>2968</v>
      </c>
    </row>
    <row r="1963" spans="1:17" ht="19.149999999999999" customHeight="1" x14ac:dyDescent="0.25">
      <c r="A1963" s="10">
        <v>1962</v>
      </c>
      <c r="B1963" s="10" t="s">
        <v>2002</v>
      </c>
      <c r="C1963" s="10" t="s">
        <v>2155</v>
      </c>
      <c r="D1963" s="10" t="s">
        <v>2156</v>
      </c>
      <c r="E1963" s="10" t="s">
        <v>13</v>
      </c>
      <c r="F1963" s="10" t="s">
        <v>154</v>
      </c>
      <c r="G1963" s="11" t="s">
        <v>48</v>
      </c>
      <c r="H1963" s="11">
        <v>40689</v>
      </c>
      <c r="I1963" s="50" t="s">
        <v>2929</v>
      </c>
      <c r="J1963" s="12" t="s">
        <v>588</v>
      </c>
      <c r="K1963" s="10" t="s">
        <v>154</v>
      </c>
      <c r="L1963" s="15" t="s">
        <v>2002</v>
      </c>
      <c r="M1963" s="36" t="s">
        <v>2408</v>
      </c>
      <c r="N1963" s="36" t="s">
        <v>2428</v>
      </c>
      <c r="O1963" s="59">
        <v>6.1780821917808222</v>
      </c>
      <c r="P1963" s="57" t="s">
        <v>2948</v>
      </c>
      <c r="Q1963" t="s">
        <v>2968</v>
      </c>
    </row>
    <row r="1964" spans="1:17" ht="19.149999999999999" customHeight="1" x14ac:dyDescent="0.25">
      <c r="A1964" s="10">
        <v>1963</v>
      </c>
      <c r="B1964" s="10" t="s">
        <v>2002</v>
      </c>
      <c r="C1964" s="10" t="s">
        <v>2155</v>
      </c>
      <c r="D1964" s="10" t="s">
        <v>2156</v>
      </c>
      <c r="E1964" s="10" t="s">
        <v>13</v>
      </c>
      <c r="F1964" s="10" t="s">
        <v>437</v>
      </c>
      <c r="G1964" s="11" t="s">
        <v>48</v>
      </c>
      <c r="H1964" s="11">
        <v>40689</v>
      </c>
      <c r="I1964" s="50" t="s">
        <v>2929</v>
      </c>
      <c r="J1964" s="12" t="s">
        <v>588</v>
      </c>
      <c r="K1964" s="10" t="s">
        <v>437</v>
      </c>
      <c r="L1964" s="15" t="s">
        <v>2002</v>
      </c>
      <c r="M1964" s="36" t="s">
        <v>2408</v>
      </c>
      <c r="N1964" s="36" t="s">
        <v>2428</v>
      </c>
      <c r="O1964" s="59">
        <v>6.1780821917808222</v>
      </c>
      <c r="P1964" s="57" t="s">
        <v>2948</v>
      </c>
      <c r="Q1964" t="s">
        <v>2968</v>
      </c>
    </row>
    <row r="1965" spans="1:17" ht="19.149999999999999" customHeight="1" x14ac:dyDescent="0.25">
      <c r="A1965" s="10">
        <v>1964</v>
      </c>
      <c r="B1965" s="10" t="s">
        <v>2002</v>
      </c>
      <c r="C1965" s="10" t="s">
        <v>2155</v>
      </c>
      <c r="D1965" s="10" t="s">
        <v>2156</v>
      </c>
      <c r="E1965" s="10" t="s">
        <v>13</v>
      </c>
      <c r="F1965" s="10" t="s">
        <v>1272</v>
      </c>
      <c r="G1965" s="11" t="s">
        <v>48</v>
      </c>
      <c r="H1965" s="11">
        <v>40689</v>
      </c>
      <c r="I1965" s="50" t="s">
        <v>2929</v>
      </c>
      <c r="J1965" s="12" t="s">
        <v>588</v>
      </c>
      <c r="K1965" s="10" t="s">
        <v>1272</v>
      </c>
      <c r="L1965" s="15" t="s">
        <v>2002</v>
      </c>
      <c r="M1965" s="36" t="s">
        <v>2408</v>
      </c>
      <c r="N1965" s="36" t="s">
        <v>2428</v>
      </c>
      <c r="O1965" s="59">
        <v>6.1780821917808222</v>
      </c>
      <c r="P1965" s="57" t="s">
        <v>2948</v>
      </c>
      <c r="Q1965" t="s">
        <v>2968</v>
      </c>
    </row>
    <row r="1966" spans="1:17" ht="19.149999999999999" customHeight="1" x14ac:dyDescent="0.25">
      <c r="A1966" s="10">
        <v>1965</v>
      </c>
      <c r="B1966" s="10" t="s">
        <v>2002</v>
      </c>
      <c r="C1966" s="10" t="s">
        <v>2155</v>
      </c>
      <c r="D1966" s="10" t="s">
        <v>2156</v>
      </c>
      <c r="E1966" s="10" t="s">
        <v>13</v>
      </c>
      <c r="F1966" s="10" t="s">
        <v>1272</v>
      </c>
      <c r="G1966" s="11" t="s">
        <v>48</v>
      </c>
      <c r="H1966" s="11">
        <v>40689</v>
      </c>
      <c r="I1966" s="50" t="s">
        <v>2929</v>
      </c>
      <c r="J1966" s="12" t="s">
        <v>588</v>
      </c>
      <c r="K1966" s="10" t="s">
        <v>1272</v>
      </c>
      <c r="L1966" s="15" t="s">
        <v>2002</v>
      </c>
      <c r="M1966" s="36" t="s">
        <v>2408</v>
      </c>
      <c r="N1966" s="36" t="s">
        <v>2428</v>
      </c>
      <c r="O1966" s="59">
        <v>6.1780821917808222</v>
      </c>
      <c r="P1966" s="57" t="s">
        <v>2948</v>
      </c>
      <c r="Q1966" t="s">
        <v>2968</v>
      </c>
    </row>
    <row r="1967" spans="1:17" ht="19.149999999999999" customHeight="1" x14ac:dyDescent="0.25">
      <c r="A1967" s="10">
        <v>1966</v>
      </c>
      <c r="B1967" s="10" t="s">
        <v>2002</v>
      </c>
      <c r="C1967" s="10" t="s">
        <v>2155</v>
      </c>
      <c r="D1967" s="10" t="s">
        <v>2156</v>
      </c>
      <c r="E1967" s="10" t="s">
        <v>13</v>
      </c>
      <c r="F1967" s="10" t="s">
        <v>1272</v>
      </c>
      <c r="G1967" s="11" t="s">
        <v>48</v>
      </c>
      <c r="H1967" s="11">
        <v>40689</v>
      </c>
      <c r="I1967" s="50" t="s">
        <v>2929</v>
      </c>
      <c r="J1967" s="12" t="s">
        <v>588</v>
      </c>
      <c r="K1967" s="10" t="s">
        <v>1272</v>
      </c>
      <c r="L1967" s="15" t="s">
        <v>2002</v>
      </c>
      <c r="M1967" s="36" t="s">
        <v>2408</v>
      </c>
      <c r="N1967" s="36" t="s">
        <v>2428</v>
      </c>
      <c r="O1967" s="59">
        <v>6.1780821917808222</v>
      </c>
      <c r="P1967" s="57" t="s">
        <v>2948</v>
      </c>
      <c r="Q1967" t="s">
        <v>2968</v>
      </c>
    </row>
    <row r="1968" spans="1:17" ht="19.149999999999999" customHeight="1" x14ac:dyDescent="0.25">
      <c r="A1968" s="10">
        <v>1967</v>
      </c>
      <c r="B1968" s="10" t="s">
        <v>2002</v>
      </c>
      <c r="C1968" s="10" t="s">
        <v>2155</v>
      </c>
      <c r="D1968" s="10" t="s">
        <v>2156</v>
      </c>
      <c r="E1968" s="10" t="s">
        <v>13</v>
      </c>
      <c r="F1968" s="10" t="s">
        <v>1272</v>
      </c>
      <c r="G1968" s="11" t="s">
        <v>48</v>
      </c>
      <c r="H1968" s="11">
        <v>40689</v>
      </c>
      <c r="I1968" s="50" t="s">
        <v>2929</v>
      </c>
      <c r="J1968" s="12" t="s">
        <v>588</v>
      </c>
      <c r="K1968" s="10" t="s">
        <v>1272</v>
      </c>
      <c r="L1968" s="15" t="s">
        <v>2002</v>
      </c>
      <c r="M1968" s="36" t="s">
        <v>2408</v>
      </c>
      <c r="N1968" s="36" t="s">
        <v>2428</v>
      </c>
      <c r="O1968" s="59">
        <v>6.1780821917808222</v>
      </c>
      <c r="P1968" s="57" t="s">
        <v>2948</v>
      </c>
      <c r="Q1968" t="s">
        <v>2968</v>
      </c>
    </row>
    <row r="1969" spans="1:17" ht="19.149999999999999" customHeight="1" x14ac:dyDescent="0.25">
      <c r="A1969" s="10">
        <v>1968</v>
      </c>
      <c r="B1969" s="10" t="s">
        <v>2002</v>
      </c>
      <c r="C1969" s="10" t="s">
        <v>2155</v>
      </c>
      <c r="D1969" s="10" t="s">
        <v>2156</v>
      </c>
      <c r="E1969" s="10" t="s">
        <v>13</v>
      </c>
      <c r="F1969" s="10" t="s">
        <v>1272</v>
      </c>
      <c r="G1969" s="11" t="s">
        <v>48</v>
      </c>
      <c r="H1969" s="11">
        <v>40689</v>
      </c>
      <c r="I1969" s="50" t="s">
        <v>2929</v>
      </c>
      <c r="J1969" s="12" t="s">
        <v>588</v>
      </c>
      <c r="K1969" s="10" t="s">
        <v>1272</v>
      </c>
      <c r="L1969" s="15" t="s">
        <v>2002</v>
      </c>
      <c r="M1969" s="36" t="s">
        <v>2408</v>
      </c>
      <c r="N1969" s="36" t="s">
        <v>2428</v>
      </c>
      <c r="O1969" s="59">
        <v>6.1780821917808222</v>
      </c>
      <c r="P1969" s="57" t="s">
        <v>2948</v>
      </c>
      <c r="Q1969" t="s">
        <v>2968</v>
      </c>
    </row>
    <row r="1970" spans="1:17" ht="19.149999999999999" customHeight="1" x14ac:dyDescent="0.25">
      <c r="A1970" s="10">
        <v>1969</v>
      </c>
      <c r="B1970" s="10" t="s">
        <v>2002</v>
      </c>
      <c r="C1970" s="10" t="s">
        <v>2155</v>
      </c>
      <c r="D1970" s="10" t="s">
        <v>2156</v>
      </c>
      <c r="E1970" s="10" t="s">
        <v>13</v>
      </c>
      <c r="F1970" s="10" t="s">
        <v>1272</v>
      </c>
      <c r="G1970" s="11" t="s">
        <v>48</v>
      </c>
      <c r="H1970" s="11">
        <v>40689</v>
      </c>
      <c r="I1970" s="50" t="s">
        <v>2929</v>
      </c>
      <c r="J1970" s="12" t="s">
        <v>588</v>
      </c>
      <c r="K1970" s="10" t="s">
        <v>1272</v>
      </c>
      <c r="L1970" s="15" t="s">
        <v>2002</v>
      </c>
      <c r="M1970" s="36" t="s">
        <v>2408</v>
      </c>
      <c r="N1970" s="36" t="s">
        <v>2428</v>
      </c>
      <c r="O1970" s="59">
        <v>6.1780821917808222</v>
      </c>
      <c r="P1970" s="57" t="s">
        <v>2948</v>
      </c>
      <c r="Q1970" t="s">
        <v>2968</v>
      </c>
    </row>
    <row r="1971" spans="1:17" ht="19.149999999999999" customHeight="1" x14ac:dyDescent="0.25">
      <c r="A1971" s="10">
        <v>1970</v>
      </c>
      <c r="B1971" s="10" t="s">
        <v>2002</v>
      </c>
      <c r="C1971" s="10" t="s">
        <v>2155</v>
      </c>
      <c r="D1971" s="10" t="s">
        <v>2156</v>
      </c>
      <c r="E1971" s="10" t="s">
        <v>13</v>
      </c>
      <c r="F1971" s="10" t="s">
        <v>1272</v>
      </c>
      <c r="G1971" s="11" t="s">
        <v>48</v>
      </c>
      <c r="H1971" s="11">
        <v>40689</v>
      </c>
      <c r="I1971" s="50" t="s">
        <v>2929</v>
      </c>
      <c r="J1971" s="12" t="s">
        <v>588</v>
      </c>
      <c r="K1971" s="10" t="s">
        <v>1272</v>
      </c>
      <c r="L1971" s="15" t="s">
        <v>2002</v>
      </c>
      <c r="M1971" s="36" t="s">
        <v>2408</v>
      </c>
      <c r="N1971" s="36" t="s">
        <v>2428</v>
      </c>
      <c r="O1971" s="59">
        <v>6.1780821917808222</v>
      </c>
      <c r="P1971" s="57" t="s">
        <v>2948</v>
      </c>
      <c r="Q1971" t="s">
        <v>2968</v>
      </c>
    </row>
    <row r="1972" spans="1:17" ht="19.149999999999999" customHeight="1" x14ac:dyDescent="0.25">
      <c r="A1972" s="10">
        <v>1971</v>
      </c>
      <c r="B1972" s="10" t="s">
        <v>2002</v>
      </c>
      <c r="C1972" s="10" t="s">
        <v>2155</v>
      </c>
      <c r="D1972" s="10" t="s">
        <v>2156</v>
      </c>
      <c r="E1972" s="10" t="s">
        <v>13</v>
      </c>
      <c r="F1972" s="10" t="s">
        <v>1272</v>
      </c>
      <c r="G1972" s="11" t="s">
        <v>48</v>
      </c>
      <c r="H1972" s="11">
        <v>40689</v>
      </c>
      <c r="I1972" s="50" t="s">
        <v>2929</v>
      </c>
      <c r="J1972" s="12" t="s">
        <v>588</v>
      </c>
      <c r="K1972" s="10" t="s">
        <v>1272</v>
      </c>
      <c r="L1972" s="15" t="s">
        <v>2002</v>
      </c>
      <c r="M1972" s="36" t="s">
        <v>2408</v>
      </c>
      <c r="N1972" s="36" t="s">
        <v>2428</v>
      </c>
      <c r="O1972" s="59">
        <v>6.1780821917808222</v>
      </c>
      <c r="P1972" s="57" t="s">
        <v>2948</v>
      </c>
      <c r="Q1972" t="s">
        <v>2968</v>
      </c>
    </row>
    <row r="1973" spans="1:17" ht="19.149999999999999" customHeight="1" x14ac:dyDescent="0.25">
      <c r="A1973" s="10">
        <v>1972</v>
      </c>
      <c r="B1973" s="10" t="s">
        <v>2002</v>
      </c>
      <c r="C1973" s="10" t="s">
        <v>2155</v>
      </c>
      <c r="D1973" s="10" t="s">
        <v>2156</v>
      </c>
      <c r="E1973" s="10" t="s">
        <v>13</v>
      </c>
      <c r="F1973" s="10" t="s">
        <v>82</v>
      </c>
      <c r="G1973" s="11" t="s">
        <v>48</v>
      </c>
      <c r="H1973" s="11">
        <v>40689</v>
      </c>
      <c r="I1973" s="50" t="s">
        <v>2929</v>
      </c>
      <c r="J1973" s="12" t="s">
        <v>588</v>
      </c>
      <c r="K1973" s="10" t="s">
        <v>82</v>
      </c>
      <c r="L1973" s="15" t="s">
        <v>2002</v>
      </c>
      <c r="M1973" s="36" t="s">
        <v>2408</v>
      </c>
      <c r="N1973" s="36" t="s">
        <v>2428</v>
      </c>
      <c r="O1973" s="59">
        <v>6.1780821917808222</v>
      </c>
      <c r="P1973" s="57" t="s">
        <v>2948</v>
      </c>
      <c r="Q1973" t="s">
        <v>2968</v>
      </c>
    </row>
    <row r="1974" spans="1:17" ht="19.149999999999999" customHeight="1" x14ac:dyDescent="0.25">
      <c r="A1974" s="10">
        <v>1973</v>
      </c>
      <c r="B1974" s="10" t="s">
        <v>2002</v>
      </c>
      <c r="C1974" s="10" t="s">
        <v>2155</v>
      </c>
      <c r="D1974" s="10" t="s">
        <v>2156</v>
      </c>
      <c r="E1974" s="10" t="s">
        <v>13</v>
      </c>
      <c r="F1974" s="10" t="s">
        <v>82</v>
      </c>
      <c r="G1974" s="11" t="s">
        <v>48</v>
      </c>
      <c r="H1974" s="11">
        <v>40689</v>
      </c>
      <c r="I1974" s="50" t="s">
        <v>2929</v>
      </c>
      <c r="J1974" s="12" t="s">
        <v>588</v>
      </c>
      <c r="K1974" s="10" t="s">
        <v>82</v>
      </c>
      <c r="L1974" s="15" t="s">
        <v>2002</v>
      </c>
      <c r="M1974" s="36" t="s">
        <v>2408</v>
      </c>
      <c r="N1974" s="36" t="s">
        <v>2428</v>
      </c>
      <c r="O1974" s="59">
        <v>6.1780821917808222</v>
      </c>
      <c r="P1974" s="57" t="s">
        <v>2948</v>
      </c>
      <c r="Q1974" t="s">
        <v>2968</v>
      </c>
    </row>
    <row r="1975" spans="1:17" ht="19.149999999999999" customHeight="1" x14ac:dyDescent="0.25">
      <c r="A1975" s="10">
        <v>1974</v>
      </c>
      <c r="B1975" s="10" t="s">
        <v>2002</v>
      </c>
      <c r="C1975" s="10" t="s">
        <v>2155</v>
      </c>
      <c r="D1975" s="10" t="s">
        <v>2156</v>
      </c>
      <c r="E1975" s="10" t="s">
        <v>13</v>
      </c>
      <c r="F1975" s="10" t="s">
        <v>82</v>
      </c>
      <c r="G1975" s="11" t="s">
        <v>48</v>
      </c>
      <c r="H1975" s="11">
        <v>40689</v>
      </c>
      <c r="I1975" s="50" t="s">
        <v>2929</v>
      </c>
      <c r="J1975" s="12" t="s">
        <v>588</v>
      </c>
      <c r="K1975" s="10" t="s">
        <v>82</v>
      </c>
      <c r="L1975" s="15" t="s">
        <v>2002</v>
      </c>
      <c r="M1975" s="36" t="s">
        <v>2408</v>
      </c>
      <c r="N1975" s="36" t="s">
        <v>2428</v>
      </c>
      <c r="O1975" s="59">
        <v>6.1780821917808222</v>
      </c>
      <c r="P1975" s="57" t="s">
        <v>2948</v>
      </c>
      <c r="Q1975" t="s">
        <v>2968</v>
      </c>
    </row>
    <row r="1976" spans="1:17" ht="19.149999999999999" customHeight="1" x14ac:dyDescent="0.25">
      <c r="A1976" s="10">
        <v>1975</v>
      </c>
      <c r="B1976" s="10" t="s">
        <v>2002</v>
      </c>
      <c r="C1976" s="10" t="s">
        <v>2155</v>
      </c>
      <c r="D1976" s="10" t="s">
        <v>2156</v>
      </c>
      <c r="E1976" s="10" t="s">
        <v>13</v>
      </c>
      <c r="F1976" s="10" t="s">
        <v>82</v>
      </c>
      <c r="G1976" s="11" t="s">
        <v>48</v>
      </c>
      <c r="H1976" s="11">
        <v>40689</v>
      </c>
      <c r="I1976" s="50" t="s">
        <v>2929</v>
      </c>
      <c r="J1976" s="12" t="s">
        <v>588</v>
      </c>
      <c r="K1976" s="10" t="s">
        <v>82</v>
      </c>
      <c r="L1976" s="15" t="s">
        <v>2002</v>
      </c>
      <c r="M1976" s="36" t="s">
        <v>2408</v>
      </c>
      <c r="N1976" s="36" t="s">
        <v>2428</v>
      </c>
      <c r="O1976" s="59">
        <v>6.1780821917808222</v>
      </c>
      <c r="P1976" s="57" t="s">
        <v>2948</v>
      </c>
      <c r="Q1976" t="s">
        <v>2968</v>
      </c>
    </row>
    <row r="1977" spans="1:17" ht="19.149999999999999" customHeight="1" x14ac:dyDescent="0.25">
      <c r="A1977" s="10">
        <v>1976</v>
      </c>
      <c r="B1977" s="10" t="s">
        <v>2002</v>
      </c>
      <c r="C1977" s="10" t="s">
        <v>2155</v>
      </c>
      <c r="D1977" s="10" t="s">
        <v>2156</v>
      </c>
      <c r="E1977" s="10" t="s">
        <v>13</v>
      </c>
      <c r="F1977" s="10" t="s">
        <v>82</v>
      </c>
      <c r="G1977" s="11" t="s">
        <v>48</v>
      </c>
      <c r="H1977" s="11">
        <v>40689</v>
      </c>
      <c r="I1977" s="50" t="s">
        <v>2929</v>
      </c>
      <c r="J1977" s="12" t="s">
        <v>588</v>
      </c>
      <c r="K1977" s="10" t="s">
        <v>82</v>
      </c>
      <c r="L1977" s="15" t="s">
        <v>2002</v>
      </c>
      <c r="M1977" s="36" t="s">
        <v>2408</v>
      </c>
      <c r="N1977" s="36" t="s">
        <v>2428</v>
      </c>
      <c r="O1977" s="59">
        <v>6.1780821917808222</v>
      </c>
      <c r="P1977" s="57" t="s">
        <v>2948</v>
      </c>
      <c r="Q1977" t="s">
        <v>2968</v>
      </c>
    </row>
    <row r="1978" spans="1:17" ht="19.149999999999999" customHeight="1" x14ac:dyDescent="0.25">
      <c r="A1978" s="10">
        <v>1977</v>
      </c>
      <c r="B1978" s="10" t="s">
        <v>2002</v>
      </c>
      <c r="C1978" s="10" t="s">
        <v>2155</v>
      </c>
      <c r="D1978" s="10" t="s">
        <v>2156</v>
      </c>
      <c r="E1978" s="10" t="s">
        <v>13</v>
      </c>
      <c r="F1978" s="10" t="s">
        <v>82</v>
      </c>
      <c r="G1978" s="11" t="s">
        <v>48</v>
      </c>
      <c r="H1978" s="11">
        <v>40689</v>
      </c>
      <c r="I1978" s="50" t="s">
        <v>2929</v>
      </c>
      <c r="J1978" s="12" t="s">
        <v>588</v>
      </c>
      <c r="K1978" s="10" t="s">
        <v>82</v>
      </c>
      <c r="L1978" s="15" t="s">
        <v>2002</v>
      </c>
      <c r="M1978" s="36" t="s">
        <v>2408</v>
      </c>
      <c r="N1978" s="36" t="s">
        <v>2428</v>
      </c>
      <c r="O1978" s="59">
        <v>6.1780821917808222</v>
      </c>
      <c r="P1978" s="57" t="s">
        <v>2948</v>
      </c>
      <c r="Q1978" t="s">
        <v>2968</v>
      </c>
    </row>
    <row r="1979" spans="1:17" ht="19.149999999999999" customHeight="1" x14ac:dyDescent="0.25">
      <c r="A1979" s="10">
        <v>1978</v>
      </c>
      <c r="B1979" s="10" t="s">
        <v>2002</v>
      </c>
      <c r="C1979" s="10" t="s">
        <v>2155</v>
      </c>
      <c r="D1979" s="10" t="s">
        <v>2156</v>
      </c>
      <c r="E1979" s="10" t="s">
        <v>13</v>
      </c>
      <c r="F1979" s="10" t="s">
        <v>640</v>
      </c>
      <c r="G1979" s="11" t="s">
        <v>48</v>
      </c>
      <c r="H1979" s="11">
        <v>40689</v>
      </c>
      <c r="I1979" s="50" t="s">
        <v>2929</v>
      </c>
      <c r="J1979" s="12" t="s">
        <v>588</v>
      </c>
      <c r="K1979" s="10" t="s">
        <v>640</v>
      </c>
      <c r="L1979" s="15" t="s">
        <v>2002</v>
      </c>
      <c r="M1979" s="36" t="s">
        <v>2408</v>
      </c>
      <c r="N1979" s="36" t="s">
        <v>2428</v>
      </c>
      <c r="O1979" s="59">
        <v>6.1780821917808222</v>
      </c>
      <c r="P1979" s="57" t="s">
        <v>2948</v>
      </c>
      <c r="Q1979" t="s">
        <v>2968</v>
      </c>
    </row>
    <row r="1980" spans="1:17" ht="19.149999999999999" customHeight="1" x14ac:dyDescent="0.25">
      <c r="A1980" s="10">
        <v>1979</v>
      </c>
      <c r="B1980" s="10" t="s">
        <v>2002</v>
      </c>
      <c r="C1980" s="10" t="s">
        <v>2155</v>
      </c>
      <c r="D1980" s="10" t="s">
        <v>2156</v>
      </c>
      <c r="E1980" s="10" t="s">
        <v>13</v>
      </c>
      <c r="F1980" s="10" t="s">
        <v>82</v>
      </c>
      <c r="G1980" s="11" t="s">
        <v>48</v>
      </c>
      <c r="H1980" s="11">
        <v>40689</v>
      </c>
      <c r="I1980" s="50" t="s">
        <v>2929</v>
      </c>
      <c r="J1980" s="12" t="s">
        <v>21</v>
      </c>
      <c r="K1980" s="10" t="s">
        <v>82</v>
      </c>
      <c r="L1980" s="15" t="s">
        <v>2002</v>
      </c>
      <c r="M1980" s="36" t="s">
        <v>2408</v>
      </c>
      <c r="N1980" s="36" t="s">
        <v>2428</v>
      </c>
      <c r="O1980" s="59">
        <v>6.1780821917808222</v>
      </c>
      <c r="P1980" s="57" t="s">
        <v>2948</v>
      </c>
      <c r="Q1980" t="s">
        <v>2968</v>
      </c>
    </row>
    <row r="1981" spans="1:17" ht="19.149999999999999" customHeight="1" x14ac:dyDescent="0.25">
      <c r="A1981" s="10">
        <v>1980</v>
      </c>
      <c r="B1981" s="10" t="s">
        <v>2002</v>
      </c>
      <c r="C1981" s="10" t="s">
        <v>2155</v>
      </c>
      <c r="D1981" s="10" t="s">
        <v>2156</v>
      </c>
      <c r="E1981" s="10" t="s">
        <v>13</v>
      </c>
      <c r="F1981" s="10" t="s">
        <v>82</v>
      </c>
      <c r="G1981" s="11" t="s">
        <v>48</v>
      </c>
      <c r="H1981" s="11">
        <v>40689</v>
      </c>
      <c r="I1981" s="50" t="s">
        <v>2929</v>
      </c>
      <c r="J1981" s="12" t="s">
        <v>588</v>
      </c>
      <c r="K1981" s="10" t="s">
        <v>82</v>
      </c>
      <c r="L1981" s="15" t="s">
        <v>2002</v>
      </c>
      <c r="M1981" s="36" t="s">
        <v>2408</v>
      </c>
      <c r="N1981" s="36" t="s">
        <v>2428</v>
      </c>
      <c r="O1981" s="59">
        <v>6.1780821917808222</v>
      </c>
      <c r="P1981" s="57" t="s">
        <v>2948</v>
      </c>
      <c r="Q1981" t="s">
        <v>2968</v>
      </c>
    </row>
    <row r="1982" spans="1:17" ht="19.149999999999999" customHeight="1" x14ac:dyDescent="0.25">
      <c r="A1982" s="10">
        <v>1981</v>
      </c>
      <c r="B1982" s="10" t="s">
        <v>2002</v>
      </c>
      <c r="C1982" s="10" t="s">
        <v>2155</v>
      </c>
      <c r="D1982" s="10" t="s">
        <v>2156</v>
      </c>
      <c r="E1982" s="10" t="s">
        <v>13</v>
      </c>
      <c r="F1982" s="10" t="s">
        <v>82</v>
      </c>
      <c r="G1982" s="11" t="s">
        <v>48</v>
      </c>
      <c r="H1982" s="11">
        <v>40689</v>
      </c>
      <c r="I1982" s="50" t="s">
        <v>2929</v>
      </c>
      <c r="J1982" s="12" t="s">
        <v>588</v>
      </c>
      <c r="K1982" s="10" t="s">
        <v>82</v>
      </c>
      <c r="L1982" s="15" t="s">
        <v>2002</v>
      </c>
      <c r="M1982" s="36" t="s">
        <v>2408</v>
      </c>
      <c r="N1982" s="36" t="s">
        <v>2428</v>
      </c>
      <c r="O1982" s="59">
        <v>6.1780821917808222</v>
      </c>
      <c r="P1982" s="57" t="s">
        <v>2948</v>
      </c>
      <c r="Q1982" t="s">
        <v>2968</v>
      </c>
    </row>
    <row r="1983" spans="1:17" ht="19.149999999999999" customHeight="1" x14ac:dyDescent="0.25">
      <c r="A1983" s="10">
        <v>1982</v>
      </c>
      <c r="B1983" s="10" t="s">
        <v>2002</v>
      </c>
      <c r="C1983" s="10" t="s">
        <v>2155</v>
      </c>
      <c r="D1983" s="10" t="s">
        <v>2156</v>
      </c>
      <c r="E1983" s="10" t="s">
        <v>13</v>
      </c>
      <c r="F1983" s="10" t="s">
        <v>82</v>
      </c>
      <c r="G1983" s="11" t="s">
        <v>48</v>
      </c>
      <c r="H1983" s="11">
        <v>40689</v>
      </c>
      <c r="I1983" s="50" t="s">
        <v>2929</v>
      </c>
      <c r="J1983" s="12" t="s">
        <v>21</v>
      </c>
      <c r="K1983" s="10" t="s">
        <v>82</v>
      </c>
      <c r="L1983" s="15" t="s">
        <v>2002</v>
      </c>
      <c r="M1983" s="36" t="s">
        <v>2408</v>
      </c>
      <c r="N1983" s="36" t="s">
        <v>2428</v>
      </c>
      <c r="O1983" s="59">
        <v>6.1780821917808222</v>
      </c>
      <c r="P1983" s="57" t="s">
        <v>2948</v>
      </c>
      <c r="Q1983" t="s">
        <v>2968</v>
      </c>
    </row>
    <row r="1984" spans="1:17" ht="19.149999999999999" customHeight="1" x14ac:dyDescent="0.25">
      <c r="A1984" s="10">
        <v>1983</v>
      </c>
      <c r="B1984" s="10" t="s">
        <v>2002</v>
      </c>
      <c r="C1984" s="10" t="s">
        <v>2155</v>
      </c>
      <c r="D1984" s="10" t="s">
        <v>2156</v>
      </c>
      <c r="E1984" s="10" t="s">
        <v>13</v>
      </c>
      <c r="F1984" s="10" t="s">
        <v>82</v>
      </c>
      <c r="G1984" s="11" t="s">
        <v>48</v>
      </c>
      <c r="H1984" s="11">
        <v>40689</v>
      </c>
      <c r="I1984" s="50" t="s">
        <v>2929</v>
      </c>
      <c r="J1984" s="12" t="s">
        <v>588</v>
      </c>
      <c r="K1984" s="10" t="s">
        <v>82</v>
      </c>
      <c r="L1984" s="15" t="s">
        <v>2002</v>
      </c>
      <c r="M1984" s="36" t="s">
        <v>2408</v>
      </c>
      <c r="N1984" s="36" t="s">
        <v>2428</v>
      </c>
      <c r="O1984" s="59">
        <v>6.1780821917808222</v>
      </c>
      <c r="P1984" s="57" t="s">
        <v>2948</v>
      </c>
      <c r="Q1984" t="s">
        <v>2968</v>
      </c>
    </row>
    <row r="1985" spans="1:17" ht="19.149999999999999" customHeight="1" x14ac:dyDescent="0.25">
      <c r="A1985" s="10">
        <v>1984</v>
      </c>
      <c r="B1985" s="10" t="s">
        <v>2002</v>
      </c>
      <c r="C1985" s="10" t="s">
        <v>2155</v>
      </c>
      <c r="D1985" s="10" t="s">
        <v>2156</v>
      </c>
      <c r="E1985" s="10" t="s">
        <v>13</v>
      </c>
      <c r="F1985" s="10" t="s">
        <v>268</v>
      </c>
      <c r="G1985" s="11" t="s">
        <v>48</v>
      </c>
      <c r="H1985" s="11">
        <v>40689</v>
      </c>
      <c r="I1985" s="50" t="s">
        <v>2929</v>
      </c>
      <c r="J1985" s="12" t="s">
        <v>588</v>
      </c>
      <c r="K1985" s="10" t="s">
        <v>268</v>
      </c>
      <c r="L1985" s="15" t="s">
        <v>2002</v>
      </c>
      <c r="M1985" s="36" t="s">
        <v>2408</v>
      </c>
      <c r="N1985" s="36" t="s">
        <v>2428</v>
      </c>
      <c r="O1985" s="59">
        <v>6.1780821917808222</v>
      </c>
      <c r="P1985" s="57" t="s">
        <v>2948</v>
      </c>
      <c r="Q1985" t="s">
        <v>2968</v>
      </c>
    </row>
    <row r="1986" spans="1:17" ht="19.149999999999999" customHeight="1" x14ac:dyDescent="0.25">
      <c r="A1986" s="10">
        <v>1985</v>
      </c>
      <c r="B1986" s="10" t="s">
        <v>2002</v>
      </c>
      <c r="C1986" s="10" t="s">
        <v>2155</v>
      </c>
      <c r="D1986" s="10" t="s">
        <v>2156</v>
      </c>
      <c r="E1986" s="10" t="s">
        <v>13</v>
      </c>
      <c r="F1986" s="10" t="s">
        <v>268</v>
      </c>
      <c r="G1986" s="11" t="s">
        <v>48</v>
      </c>
      <c r="H1986" s="11">
        <v>40689</v>
      </c>
      <c r="I1986" s="50" t="s">
        <v>2929</v>
      </c>
      <c r="J1986" s="12" t="s">
        <v>588</v>
      </c>
      <c r="K1986" s="10" t="s">
        <v>268</v>
      </c>
      <c r="L1986" s="15" t="s">
        <v>2002</v>
      </c>
      <c r="M1986" s="36" t="s">
        <v>2408</v>
      </c>
      <c r="N1986" s="36" t="s">
        <v>2428</v>
      </c>
      <c r="O1986" s="59">
        <v>6.1780821917808222</v>
      </c>
      <c r="P1986" s="57" t="s">
        <v>2948</v>
      </c>
      <c r="Q1986" t="s">
        <v>2968</v>
      </c>
    </row>
    <row r="1987" spans="1:17" ht="19.149999999999999" customHeight="1" x14ac:dyDescent="0.25">
      <c r="A1987" s="10">
        <v>1986</v>
      </c>
      <c r="B1987" s="10" t="s">
        <v>2002</v>
      </c>
      <c r="C1987" s="10" t="s">
        <v>2155</v>
      </c>
      <c r="D1987" s="10" t="s">
        <v>2156</v>
      </c>
      <c r="E1987" s="10" t="s">
        <v>13</v>
      </c>
      <c r="F1987" s="10" t="s">
        <v>268</v>
      </c>
      <c r="G1987" s="11" t="s">
        <v>48</v>
      </c>
      <c r="H1987" s="11">
        <v>40689</v>
      </c>
      <c r="I1987" s="50" t="s">
        <v>2929</v>
      </c>
      <c r="J1987" s="12" t="s">
        <v>588</v>
      </c>
      <c r="K1987" s="10" t="s">
        <v>268</v>
      </c>
      <c r="L1987" s="15" t="s">
        <v>2002</v>
      </c>
      <c r="M1987" s="36" t="s">
        <v>2408</v>
      </c>
      <c r="N1987" s="36" t="s">
        <v>2428</v>
      </c>
      <c r="O1987" s="59">
        <v>6.1780821917808222</v>
      </c>
      <c r="P1987" s="57" t="s">
        <v>2948</v>
      </c>
      <c r="Q1987" t="s">
        <v>2968</v>
      </c>
    </row>
    <row r="1988" spans="1:17" ht="19.149999999999999" customHeight="1" x14ac:dyDescent="0.25">
      <c r="A1988" s="10">
        <v>1987</v>
      </c>
      <c r="B1988" s="10" t="s">
        <v>2002</v>
      </c>
      <c r="C1988" s="10" t="s">
        <v>2155</v>
      </c>
      <c r="D1988" s="10" t="s">
        <v>2156</v>
      </c>
      <c r="E1988" s="10" t="s">
        <v>13</v>
      </c>
      <c r="F1988" s="10" t="s">
        <v>268</v>
      </c>
      <c r="G1988" s="11" t="s">
        <v>48</v>
      </c>
      <c r="H1988" s="11">
        <v>40689</v>
      </c>
      <c r="I1988" s="50" t="s">
        <v>2929</v>
      </c>
      <c r="J1988" s="12" t="s">
        <v>588</v>
      </c>
      <c r="K1988" s="10" t="s">
        <v>268</v>
      </c>
      <c r="L1988" s="15" t="s">
        <v>2002</v>
      </c>
      <c r="M1988" s="36" t="s">
        <v>2408</v>
      </c>
      <c r="N1988" s="36" t="s">
        <v>2428</v>
      </c>
      <c r="O1988" s="59">
        <v>6.1780821917808222</v>
      </c>
      <c r="P1988" s="57" t="s">
        <v>2948</v>
      </c>
      <c r="Q1988" t="s">
        <v>2968</v>
      </c>
    </row>
    <row r="1989" spans="1:17" ht="19.149999999999999" customHeight="1" x14ac:dyDescent="0.25">
      <c r="A1989" s="10">
        <v>1988</v>
      </c>
      <c r="B1989" s="10" t="s">
        <v>2002</v>
      </c>
      <c r="C1989" s="10" t="s">
        <v>2155</v>
      </c>
      <c r="D1989" s="10" t="s">
        <v>2156</v>
      </c>
      <c r="E1989" s="10" t="s">
        <v>13</v>
      </c>
      <c r="F1989" s="10" t="s">
        <v>268</v>
      </c>
      <c r="G1989" s="11" t="s">
        <v>48</v>
      </c>
      <c r="H1989" s="11">
        <v>40689</v>
      </c>
      <c r="I1989" s="50" t="s">
        <v>2929</v>
      </c>
      <c r="J1989" s="12" t="s">
        <v>588</v>
      </c>
      <c r="K1989" s="10" t="s">
        <v>268</v>
      </c>
      <c r="L1989" s="15" t="s">
        <v>2002</v>
      </c>
      <c r="M1989" s="36" t="s">
        <v>2408</v>
      </c>
      <c r="N1989" s="36" t="s">
        <v>2428</v>
      </c>
      <c r="O1989" s="59">
        <v>6.1780821917808222</v>
      </c>
      <c r="P1989" s="57" t="s">
        <v>2948</v>
      </c>
      <c r="Q1989" t="s">
        <v>2968</v>
      </c>
    </row>
    <row r="1990" spans="1:17" ht="19.149999999999999" customHeight="1" x14ac:dyDescent="0.25">
      <c r="A1990" s="10">
        <v>1989</v>
      </c>
      <c r="B1990" s="10" t="s">
        <v>2002</v>
      </c>
      <c r="C1990" s="10" t="s">
        <v>2155</v>
      </c>
      <c r="D1990" s="10" t="s">
        <v>2156</v>
      </c>
      <c r="E1990" s="10" t="s">
        <v>13</v>
      </c>
      <c r="F1990" s="10" t="s">
        <v>268</v>
      </c>
      <c r="G1990" s="11" t="s">
        <v>48</v>
      </c>
      <c r="H1990" s="11">
        <v>40689</v>
      </c>
      <c r="I1990" s="50" t="s">
        <v>2929</v>
      </c>
      <c r="J1990" s="12" t="s">
        <v>21</v>
      </c>
      <c r="K1990" s="10" t="s">
        <v>268</v>
      </c>
      <c r="L1990" s="15" t="s">
        <v>2002</v>
      </c>
      <c r="M1990" s="36" t="s">
        <v>2408</v>
      </c>
      <c r="N1990" s="36" t="s">
        <v>2428</v>
      </c>
      <c r="O1990" s="59">
        <v>6.1780821917808222</v>
      </c>
      <c r="P1990" s="57" t="s">
        <v>2948</v>
      </c>
      <c r="Q1990" t="s">
        <v>2968</v>
      </c>
    </row>
    <row r="1991" spans="1:17" ht="19.149999999999999" customHeight="1" x14ac:dyDescent="0.25">
      <c r="A1991" s="10">
        <v>1990</v>
      </c>
      <c r="B1991" s="10" t="s">
        <v>2002</v>
      </c>
      <c r="C1991" s="10" t="s">
        <v>2155</v>
      </c>
      <c r="D1991" s="10" t="s">
        <v>2156</v>
      </c>
      <c r="E1991" s="10" t="s">
        <v>13</v>
      </c>
      <c r="F1991" s="10" t="s">
        <v>268</v>
      </c>
      <c r="G1991" s="11" t="s">
        <v>48</v>
      </c>
      <c r="H1991" s="11">
        <v>40689</v>
      </c>
      <c r="I1991" s="50" t="s">
        <v>2929</v>
      </c>
      <c r="J1991" s="12" t="s">
        <v>21</v>
      </c>
      <c r="K1991" s="10" t="s">
        <v>268</v>
      </c>
      <c r="L1991" s="15" t="s">
        <v>2002</v>
      </c>
      <c r="M1991" s="36" t="s">
        <v>2408</v>
      </c>
      <c r="N1991" s="36" t="s">
        <v>2428</v>
      </c>
      <c r="O1991" s="59">
        <v>6.1780821917808222</v>
      </c>
      <c r="P1991" s="57" t="s">
        <v>2948</v>
      </c>
      <c r="Q1991" t="s">
        <v>2968</v>
      </c>
    </row>
    <row r="1992" spans="1:17" ht="19.149999999999999" customHeight="1" x14ac:dyDescent="0.25">
      <c r="A1992" s="10">
        <v>1991</v>
      </c>
      <c r="B1992" s="10" t="s">
        <v>2002</v>
      </c>
      <c r="C1992" s="10" t="s">
        <v>2155</v>
      </c>
      <c r="D1992" s="10" t="s">
        <v>2156</v>
      </c>
      <c r="E1992" s="10" t="s">
        <v>13</v>
      </c>
      <c r="F1992" s="10" t="s">
        <v>268</v>
      </c>
      <c r="G1992" s="11" t="s">
        <v>48</v>
      </c>
      <c r="H1992" s="11">
        <v>40689</v>
      </c>
      <c r="I1992" s="50" t="s">
        <v>2929</v>
      </c>
      <c r="J1992" s="12" t="s">
        <v>21</v>
      </c>
      <c r="K1992" s="10" t="s">
        <v>268</v>
      </c>
      <c r="L1992" s="15" t="s">
        <v>2002</v>
      </c>
      <c r="M1992" s="36" t="s">
        <v>2408</v>
      </c>
      <c r="N1992" s="36" t="s">
        <v>2428</v>
      </c>
      <c r="O1992" s="59">
        <v>6.1780821917808222</v>
      </c>
      <c r="P1992" s="57" t="s">
        <v>2948</v>
      </c>
      <c r="Q1992" t="s">
        <v>2968</v>
      </c>
    </row>
    <row r="1993" spans="1:17" ht="19.149999999999999" customHeight="1" x14ac:dyDescent="0.25">
      <c r="A1993" s="10">
        <v>1992</v>
      </c>
      <c r="B1993" s="10" t="s">
        <v>2002</v>
      </c>
      <c r="C1993" s="10" t="s">
        <v>2155</v>
      </c>
      <c r="D1993" s="10" t="s">
        <v>2156</v>
      </c>
      <c r="E1993" s="10" t="s">
        <v>13</v>
      </c>
      <c r="F1993" s="10" t="s">
        <v>268</v>
      </c>
      <c r="G1993" s="11" t="s">
        <v>48</v>
      </c>
      <c r="H1993" s="11">
        <v>40689</v>
      </c>
      <c r="I1993" s="50" t="s">
        <v>2929</v>
      </c>
      <c r="J1993" s="12" t="s">
        <v>21</v>
      </c>
      <c r="K1993" s="10" t="s">
        <v>268</v>
      </c>
      <c r="L1993" s="15" t="s">
        <v>2002</v>
      </c>
      <c r="M1993" s="36" t="s">
        <v>2408</v>
      </c>
      <c r="N1993" s="36" t="s">
        <v>2428</v>
      </c>
      <c r="O1993" s="59">
        <v>6.1780821917808222</v>
      </c>
      <c r="P1993" s="57" t="s">
        <v>2948</v>
      </c>
      <c r="Q1993" t="s">
        <v>2968</v>
      </c>
    </row>
    <row r="1994" spans="1:17" ht="19.149999999999999" customHeight="1" x14ac:dyDescent="0.25">
      <c r="A1994" s="10">
        <v>1993</v>
      </c>
      <c r="B1994" s="10" t="s">
        <v>2002</v>
      </c>
      <c r="C1994" s="10" t="s">
        <v>2155</v>
      </c>
      <c r="D1994" s="10" t="s">
        <v>2156</v>
      </c>
      <c r="E1994" s="10" t="s">
        <v>13</v>
      </c>
      <c r="F1994" s="10" t="s">
        <v>1024</v>
      </c>
      <c r="G1994" s="11" t="s">
        <v>48</v>
      </c>
      <c r="H1994" s="11">
        <v>40689</v>
      </c>
      <c r="I1994" s="50" t="s">
        <v>2929</v>
      </c>
      <c r="J1994" s="12" t="s">
        <v>21</v>
      </c>
      <c r="K1994" s="10" t="s">
        <v>1024</v>
      </c>
      <c r="L1994" s="15" t="s">
        <v>2002</v>
      </c>
      <c r="M1994" s="36" t="s">
        <v>2408</v>
      </c>
      <c r="N1994" s="36" t="s">
        <v>2428</v>
      </c>
      <c r="O1994" s="59">
        <v>6.1780821917808222</v>
      </c>
      <c r="P1994" s="57" t="s">
        <v>2948</v>
      </c>
      <c r="Q1994" t="s">
        <v>2968</v>
      </c>
    </row>
    <row r="1995" spans="1:17" ht="19.149999999999999" customHeight="1" x14ac:dyDescent="0.25">
      <c r="A1995" s="10">
        <v>1994</v>
      </c>
      <c r="B1995" s="10" t="s">
        <v>2002</v>
      </c>
      <c r="C1995" s="10" t="s">
        <v>2155</v>
      </c>
      <c r="D1995" s="10" t="s">
        <v>2156</v>
      </c>
      <c r="E1995" s="10" t="s">
        <v>13</v>
      </c>
      <c r="F1995" s="10" t="s">
        <v>1272</v>
      </c>
      <c r="G1995" s="11" t="s">
        <v>48</v>
      </c>
      <c r="H1995" s="11">
        <v>40689</v>
      </c>
      <c r="I1995" s="50" t="s">
        <v>2929</v>
      </c>
      <c r="J1995" s="12" t="s">
        <v>21</v>
      </c>
      <c r="K1995" s="10" t="s">
        <v>1272</v>
      </c>
      <c r="L1995" s="15" t="s">
        <v>2002</v>
      </c>
      <c r="M1995" s="36" t="s">
        <v>2408</v>
      </c>
      <c r="N1995" s="36" t="s">
        <v>2428</v>
      </c>
      <c r="O1995" s="59">
        <v>6.1780821917808222</v>
      </c>
      <c r="P1995" s="57" t="s">
        <v>2948</v>
      </c>
      <c r="Q1995" t="s">
        <v>2968</v>
      </c>
    </row>
    <row r="1996" spans="1:17" ht="19.149999999999999" customHeight="1" x14ac:dyDescent="0.25">
      <c r="A1996" s="10">
        <v>1995</v>
      </c>
      <c r="B1996" s="10" t="s">
        <v>2002</v>
      </c>
      <c r="C1996" s="10" t="s">
        <v>2155</v>
      </c>
      <c r="D1996" s="10" t="s">
        <v>2156</v>
      </c>
      <c r="E1996" s="10" t="s">
        <v>13</v>
      </c>
      <c r="F1996" s="10" t="s">
        <v>1272</v>
      </c>
      <c r="G1996" s="11" t="s">
        <v>48</v>
      </c>
      <c r="H1996" s="11">
        <v>40689</v>
      </c>
      <c r="I1996" s="50" t="s">
        <v>2929</v>
      </c>
      <c r="J1996" s="12" t="s">
        <v>21</v>
      </c>
      <c r="K1996" s="10" t="s">
        <v>1272</v>
      </c>
      <c r="L1996" s="15" t="s">
        <v>2002</v>
      </c>
      <c r="M1996" s="36" t="s">
        <v>2408</v>
      </c>
      <c r="N1996" s="36" t="s">
        <v>2428</v>
      </c>
      <c r="O1996" s="59">
        <v>6.1780821917808222</v>
      </c>
      <c r="P1996" s="57" t="s">
        <v>2948</v>
      </c>
      <c r="Q1996" t="s">
        <v>2968</v>
      </c>
    </row>
    <row r="1997" spans="1:17" ht="19.149999999999999" customHeight="1" x14ac:dyDescent="0.25">
      <c r="A1997" s="10">
        <v>1996</v>
      </c>
      <c r="B1997" s="10" t="s">
        <v>2002</v>
      </c>
      <c r="C1997" s="10" t="s">
        <v>2155</v>
      </c>
      <c r="D1997" s="10" t="s">
        <v>2156</v>
      </c>
      <c r="E1997" s="10" t="s">
        <v>13</v>
      </c>
      <c r="F1997" s="10" t="s">
        <v>268</v>
      </c>
      <c r="G1997" s="11" t="s">
        <v>48</v>
      </c>
      <c r="H1997" s="11">
        <v>40689</v>
      </c>
      <c r="I1997" s="50" t="s">
        <v>2929</v>
      </c>
      <c r="J1997" s="12" t="s">
        <v>21</v>
      </c>
      <c r="K1997" s="10" t="s">
        <v>268</v>
      </c>
      <c r="L1997" s="15" t="s">
        <v>2002</v>
      </c>
      <c r="M1997" s="36" t="s">
        <v>2408</v>
      </c>
      <c r="N1997" s="36" t="s">
        <v>2428</v>
      </c>
      <c r="O1997" s="59">
        <v>6.1780821917808222</v>
      </c>
      <c r="P1997" s="57" t="s">
        <v>2948</v>
      </c>
      <c r="Q1997" t="s">
        <v>2968</v>
      </c>
    </row>
    <row r="1998" spans="1:17" ht="19.149999999999999" customHeight="1" x14ac:dyDescent="0.25">
      <c r="A1998" s="10">
        <v>1997</v>
      </c>
      <c r="B1998" s="10" t="s">
        <v>2002</v>
      </c>
      <c r="C1998" s="10" t="s">
        <v>2155</v>
      </c>
      <c r="D1998" s="10" t="s">
        <v>2156</v>
      </c>
      <c r="E1998" s="10" t="s">
        <v>13</v>
      </c>
      <c r="F1998" s="10" t="s">
        <v>268</v>
      </c>
      <c r="G1998" s="11" t="s">
        <v>48</v>
      </c>
      <c r="H1998" s="11">
        <v>40689</v>
      </c>
      <c r="I1998" s="50" t="s">
        <v>2929</v>
      </c>
      <c r="J1998" s="12" t="s">
        <v>21</v>
      </c>
      <c r="K1998" s="10" t="s">
        <v>268</v>
      </c>
      <c r="L1998" s="15" t="s">
        <v>2002</v>
      </c>
      <c r="M1998" s="36" t="s">
        <v>2408</v>
      </c>
      <c r="N1998" s="36" t="s">
        <v>2428</v>
      </c>
      <c r="O1998" s="59">
        <v>6.1780821917808222</v>
      </c>
      <c r="P1998" s="57" t="s">
        <v>2948</v>
      </c>
      <c r="Q1998" t="s">
        <v>2968</v>
      </c>
    </row>
    <row r="1999" spans="1:17" ht="19.149999999999999" customHeight="1" x14ac:dyDescent="0.25">
      <c r="A1999" s="10">
        <v>1998</v>
      </c>
      <c r="B1999" s="10" t="s">
        <v>2002</v>
      </c>
      <c r="C1999" s="10" t="s">
        <v>2155</v>
      </c>
      <c r="D1999" s="10" t="s">
        <v>2156</v>
      </c>
      <c r="E1999" s="10" t="s">
        <v>13</v>
      </c>
      <c r="F1999" s="10" t="s">
        <v>268</v>
      </c>
      <c r="G1999" s="11" t="s">
        <v>48</v>
      </c>
      <c r="H1999" s="11">
        <v>40689</v>
      </c>
      <c r="I1999" s="50" t="s">
        <v>2929</v>
      </c>
      <c r="J1999" s="12" t="s">
        <v>21</v>
      </c>
      <c r="K1999" s="10" t="s">
        <v>268</v>
      </c>
      <c r="L1999" s="15" t="s">
        <v>2002</v>
      </c>
      <c r="M1999" s="36" t="s">
        <v>2408</v>
      </c>
      <c r="N1999" s="36" t="s">
        <v>2428</v>
      </c>
      <c r="O1999" s="59">
        <v>6.1780821917808222</v>
      </c>
      <c r="P1999" s="57" t="s">
        <v>2948</v>
      </c>
      <c r="Q1999" t="s">
        <v>2968</v>
      </c>
    </row>
    <row r="2000" spans="1:17" ht="19.149999999999999" customHeight="1" x14ac:dyDescent="0.25">
      <c r="A2000" s="10">
        <v>1999</v>
      </c>
      <c r="B2000" s="10" t="s">
        <v>2002</v>
      </c>
      <c r="C2000" s="10" t="s">
        <v>2155</v>
      </c>
      <c r="D2000" s="10" t="s">
        <v>2156</v>
      </c>
      <c r="E2000" s="10" t="s">
        <v>13</v>
      </c>
      <c r="F2000" s="10" t="s">
        <v>268</v>
      </c>
      <c r="G2000" s="11" t="s">
        <v>48</v>
      </c>
      <c r="H2000" s="11">
        <v>40689</v>
      </c>
      <c r="I2000" s="50" t="s">
        <v>2929</v>
      </c>
      <c r="J2000" s="12" t="s">
        <v>21</v>
      </c>
      <c r="K2000" s="10" t="s">
        <v>268</v>
      </c>
      <c r="L2000" s="15" t="s">
        <v>2002</v>
      </c>
      <c r="M2000" s="36" t="s">
        <v>2408</v>
      </c>
      <c r="N2000" s="36" t="s">
        <v>2428</v>
      </c>
      <c r="O2000" s="59">
        <v>6.1780821917808222</v>
      </c>
      <c r="P2000" s="57" t="s">
        <v>2948</v>
      </c>
      <c r="Q2000" t="s">
        <v>2968</v>
      </c>
    </row>
    <row r="2001" spans="1:18" ht="19.149999999999999" customHeight="1" x14ac:dyDescent="0.25">
      <c r="A2001" s="10">
        <v>1876</v>
      </c>
      <c r="B2001" s="10" t="s">
        <v>1823</v>
      </c>
      <c r="C2001" s="10" t="s">
        <v>2144</v>
      </c>
      <c r="D2001" s="10" t="s">
        <v>1825</v>
      </c>
      <c r="E2001" s="10" t="s">
        <v>13</v>
      </c>
      <c r="F2001" s="10" t="s">
        <v>82</v>
      </c>
      <c r="G2001" s="11" t="s">
        <v>995</v>
      </c>
      <c r="H2001" s="11">
        <v>37096</v>
      </c>
      <c r="I2001" s="50" t="s">
        <v>2929</v>
      </c>
      <c r="J2001" s="12" t="s">
        <v>588</v>
      </c>
      <c r="K2001" s="10" t="s">
        <v>82</v>
      </c>
      <c r="L2001" s="34" t="s">
        <v>1823</v>
      </c>
      <c r="M2001" s="36" t="s">
        <v>2553</v>
      </c>
      <c r="N2001" s="13" t="s">
        <v>2427</v>
      </c>
      <c r="O2001" s="59">
        <v>16.021917808219179</v>
      </c>
      <c r="P2001" s="57" t="s">
        <v>2949</v>
      </c>
      <c r="Q2001" t="s">
        <v>2960</v>
      </c>
      <c r="R2001">
        <v>2</v>
      </c>
    </row>
    <row r="2002" spans="1:18" ht="19.149999999999999" customHeight="1" x14ac:dyDescent="0.25">
      <c r="A2002" s="10">
        <v>2001</v>
      </c>
      <c r="B2002" s="10" t="s">
        <v>1905</v>
      </c>
      <c r="C2002" s="10" t="s">
        <v>2158</v>
      </c>
      <c r="D2002" s="10" t="s">
        <v>279</v>
      </c>
      <c r="E2002" s="10" t="s">
        <v>13</v>
      </c>
      <c r="F2002" s="10" t="s">
        <v>437</v>
      </c>
      <c r="G2002" s="11" t="s">
        <v>2159</v>
      </c>
      <c r="H2002" s="11">
        <v>41925</v>
      </c>
      <c r="I2002" s="50" t="s">
        <v>2929</v>
      </c>
      <c r="J2002" s="12" t="s">
        <v>588</v>
      </c>
      <c r="K2002" s="10" t="s">
        <v>437</v>
      </c>
      <c r="L2002" s="37" t="s">
        <v>2406</v>
      </c>
      <c r="M2002" s="36" t="s">
        <v>2408</v>
      </c>
      <c r="N2002" s="36" t="s">
        <v>2428</v>
      </c>
      <c r="O2002" s="59">
        <v>2.7917808219178082</v>
      </c>
      <c r="P2002" s="57" t="s">
        <v>2947</v>
      </c>
      <c r="Q2002" t="s">
        <v>2960</v>
      </c>
      <c r="R2002">
        <v>1</v>
      </c>
    </row>
    <row r="2003" spans="1:18" ht="19.149999999999999" customHeight="1" x14ac:dyDescent="0.25">
      <c r="A2003" s="10">
        <v>2002</v>
      </c>
      <c r="B2003" s="10" t="s">
        <v>1905</v>
      </c>
      <c r="C2003" s="10" t="s">
        <v>2158</v>
      </c>
      <c r="D2003" s="10" t="s">
        <v>279</v>
      </c>
      <c r="E2003" s="10" t="s">
        <v>13</v>
      </c>
      <c r="F2003" s="10" t="s">
        <v>437</v>
      </c>
      <c r="G2003" s="11" t="s">
        <v>2159</v>
      </c>
      <c r="H2003" s="11">
        <v>41925</v>
      </c>
      <c r="I2003" s="50" t="s">
        <v>2929</v>
      </c>
      <c r="J2003" s="12" t="s">
        <v>588</v>
      </c>
      <c r="K2003" s="10" t="s">
        <v>437</v>
      </c>
      <c r="L2003" s="37" t="s">
        <v>2406</v>
      </c>
      <c r="M2003" s="36" t="s">
        <v>2408</v>
      </c>
      <c r="N2003" s="36" t="s">
        <v>2428</v>
      </c>
      <c r="O2003" s="59">
        <v>2.7917808219178082</v>
      </c>
      <c r="P2003" s="57" t="s">
        <v>2947</v>
      </c>
      <c r="Q2003" t="s">
        <v>2960</v>
      </c>
      <c r="R2003">
        <v>1</v>
      </c>
    </row>
    <row r="2004" spans="1:18" ht="19.149999999999999" customHeight="1" x14ac:dyDescent="0.25">
      <c r="A2004" s="10">
        <v>2003</v>
      </c>
      <c r="B2004" s="10" t="s">
        <v>1905</v>
      </c>
      <c r="C2004" s="10" t="s">
        <v>2158</v>
      </c>
      <c r="D2004" s="10" t="s">
        <v>279</v>
      </c>
      <c r="E2004" s="10" t="s">
        <v>13</v>
      </c>
      <c r="F2004" s="10" t="s">
        <v>437</v>
      </c>
      <c r="G2004" s="11" t="s">
        <v>2159</v>
      </c>
      <c r="H2004" s="11">
        <v>41925</v>
      </c>
      <c r="I2004" s="50" t="s">
        <v>2929</v>
      </c>
      <c r="J2004" s="12" t="s">
        <v>588</v>
      </c>
      <c r="K2004" s="10" t="s">
        <v>437</v>
      </c>
      <c r="L2004" s="37" t="s">
        <v>2406</v>
      </c>
      <c r="M2004" s="36" t="s">
        <v>2408</v>
      </c>
      <c r="N2004" s="36" t="s">
        <v>2428</v>
      </c>
      <c r="O2004" s="59">
        <v>2.7917808219178082</v>
      </c>
      <c r="P2004" s="57" t="s">
        <v>2947</v>
      </c>
      <c r="Q2004" t="s">
        <v>2960</v>
      </c>
      <c r="R2004">
        <v>1</v>
      </c>
    </row>
    <row r="2005" spans="1:18" ht="19.149999999999999" customHeight="1" x14ac:dyDescent="0.25">
      <c r="A2005" s="10">
        <v>2004</v>
      </c>
      <c r="B2005" s="10" t="s">
        <v>1905</v>
      </c>
      <c r="C2005" s="10" t="s">
        <v>2158</v>
      </c>
      <c r="D2005" s="10" t="s">
        <v>279</v>
      </c>
      <c r="E2005" s="10" t="s">
        <v>13</v>
      </c>
      <c r="F2005" s="10" t="s">
        <v>437</v>
      </c>
      <c r="G2005" s="11" t="s">
        <v>2159</v>
      </c>
      <c r="H2005" s="11">
        <v>41925</v>
      </c>
      <c r="I2005" s="50" t="s">
        <v>2929</v>
      </c>
      <c r="J2005" s="12" t="s">
        <v>588</v>
      </c>
      <c r="K2005" s="10" t="s">
        <v>437</v>
      </c>
      <c r="L2005" s="37" t="s">
        <v>2406</v>
      </c>
      <c r="M2005" s="36" t="s">
        <v>2408</v>
      </c>
      <c r="N2005" s="36" t="s">
        <v>2428</v>
      </c>
      <c r="O2005" s="59">
        <v>2.7917808219178082</v>
      </c>
      <c r="P2005" s="57" t="s">
        <v>2947</v>
      </c>
      <c r="Q2005" t="s">
        <v>2960</v>
      </c>
      <c r="R2005">
        <v>1</v>
      </c>
    </row>
    <row r="2006" spans="1:18" ht="19.149999999999999" customHeight="1" x14ac:dyDescent="0.25">
      <c r="A2006" s="10">
        <v>2005</v>
      </c>
      <c r="B2006" s="10" t="s">
        <v>1905</v>
      </c>
      <c r="C2006" s="10" t="s">
        <v>2158</v>
      </c>
      <c r="D2006" s="10" t="s">
        <v>279</v>
      </c>
      <c r="E2006" s="10" t="s">
        <v>13</v>
      </c>
      <c r="F2006" s="10" t="s">
        <v>437</v>
      </c>
      <c r="G2006" s="11" t="s">
        <v>2159</v>
      </c>
      <c r="H2006" s="11">
        <v>41925</v>
      </c>
      <c r="I2006" s="50" t="s">
        <v>2929</v>
      </c>
      <c r="J2006" s="12" t="s">
        <v>588</v>
      </c>
      <c r="K2006" s="10" t="s">
        <v>437</v>
      </c>
      <c r="L2006" s="37" t="s">
        <v>2406</v>
      </c>
      <c r="M2006" s="36" t="s">
        <v>2408</v>
      </c>
      <c r="N2006" s="36" t="s">
        <v>2428</v>
      </c>
      <c r="O2006" s="59">
        <v>2.7917808219178082</v>
      </c>
      <c r="P2006" s="57" t="s">
        <v>2947</v>
      </c>
      <c r="Q2006" t="s">
        <v>2960</v>
      </c>
      <c r="R2006">
        <v>1</v>
      </c>
    </row>
    <row r="2007" spans="1:18" ht="19.149999999999999" customHeight="1" x14ac:dyDescent="0.25">
      <c r="A2007" s="10">
        <v>2006</v>
      </c>
      <c r="B2007" s="10" t="s">
        <v>1905</v>
      </c>
      <c r="C2007" s="10" t="s">
        <v>2158</v>
      </c>
      <c r="D2007" s="10" t="s">
        <v>279</v>
      </c>
      <c r="E2007" s="10" t="s">
        <v>13</v>
      </c>
      <c r="F2007" s="10" t="s">
        <v>437</v>
      </c>
      <c r="G2007" s="11" t="s">
        <v>2159</v>
      </c>
      <c r="H2007" s="11">
        <v>41925</v>
      </c>
      <c r="I2007" s="50" t="s">
        <v>2929</v>
      </c>
      <c r="J2007" s="12" t="s">
        <v>588</v>
      </c>
      <c r="K2007" s="10" t="s">
        <v>437</v>
      </c>
      <c r="L2007" s="37" t="s">
        <v>2406</v>
      </c>
      <c r="M2007" s="36" t="s">
        <v>2408</v>
      </c>
      <c r="N2007" s="36" t="s">
        <v>2428</v>
      </c>
      <c r="O2007" s="59">
        <v>2.7917808219178082</v>
      </c>
      <c r="P2007" s="57" t="s">
        <v>2947</v>
      </c>
      <c r="Q2007" t="s">
        <v>2960</v>
      </c>
      <c r="R2007">
        <v>1</v>
      </c>
    </row>
    <row r="2008" spans="1:18" ht="19.149999999999999" customHeight="1" x14ac:dyDescent="0.25">
      <c r="A2008" s="10">
        <v>2007</v>
      </c>
      <c r="B2008" s="10" t="s">
        <v>1905</v>
      </c>
      <c r="C2008" s="10" t="s">
        <v>2158</v>
      </c>
      <c r="D2008" s="10" t="s">
        <v>279</v>
      </c>
      <c r="E2008" s="10" t="s">
        <v>13</v>
      </c>
      <c r="F2008" s="10" t="s">
        <v>437</v>
      </c>
      <c r="G2008" s="11" t="s">
        <v>2159</v>
      </c>
      <c r="H2008" s="11">
        <v>41925</v>
      </c>
      <c r="I2008" s="50" t="s">
        <v>2929</v>
      </c>
      <c r="J2008" s="12" t="s">
        <v>21</v>
      </c>
      <c r="K2008" s="10" t="s">
        <v>437</v>
      </c>
      <c r="L2008" s="37" t="s">
        <v>2406</v>
      </c>
      <c r="M2008" s="36" t="s">
        <v>2408</v>
      </c>
      <c r="N2008" s="36" t="s">
        <v>2428</v>
      </c>
      <c r="O2008" s="59">
        <v>2.7917808219178082</v>
      </c>
      <c r="P2008" s="57" t="s">
        <v>2947</v>
      </c>
      <c r="Q2008" t="s">
        <v>2960</v>
      </c>
      <c r="R2008">
        <v>1</v>
      </c>
    </row>
    <row r="2009" spans="1:18" ht="19.149999999999999" customHeight="1" x14ac:dyDescent="0.25">
      <c r="A2009" s="10">
        <v>2008</v>
      </c>
      <c r="B2009" s="10" t="s">
        <v>1905</v>
      </c>
      <c r="C2009" s="10" t="s">
        <v>2158</v>
      </c>
      <c r="D2009" s="10" t="s">
        <v>279</v>
      </c>
      <c r="E2009" s="10" t="s">
        <v>13</v>
      </c>
      <c r="F2009" s="10" t="s">
        <v>133</v>
      </c>
      <c r="G2009" s="11" t="s">
        <v>1572</v>
      </c>
      <c r="H2009" s="11">
        <v>41906</v>
      </c>
      <c r="I2009" s="50" t="s">
        <v>2929</v>
      </c>
      <c r="J2009" s="12" t="s">
        <v>21</v>
      </c>
      <c r="K2009" s="10" t="s">
        <v>133</v>
      </c>
      <c r="L2009" s="15" t="s">
        <v>2406</v>
      </c>
      <c r="M2009" s="25" t="s">
        <v>2408</v>
      </c>
      <c r="N2009" s="36" t="s">
        <v>2428</v>
      </c>
      <c r="O2009" s="59">
        <v>2.8438356164383563</v>
      </c>
      <c r="P2009" s="57" t="s">
        <v>2947</v>
      </c>
      <c r="Q2009" t="s">
        <v>2960</v>
      </c>
      <c r="R2009">
        <v>1</v>
      </c>
    </row>
    <row r="2010" spans="1:18" ht="19.149999999999999" customHeight="1" x14ac:dyDescent="0.25">
      <c r="A2010" s="10">
        <v>2009</v>
      </c>
      <c r="B2010" s="10" t="s">
        <v>1905</v>
      </c>
      <c r="C2010" s="10" t="s">
        <v>2158</v>
      </c>
      <c r="D2010" s="10" t="s">
        <v>279</v>
      </c>
      <c r="E2010" s="10" t="s">
        <v>13</v>
      </c>
      <c r="F2010" s="10" t="s">
        <v>133</v>
      </c>
      <c r="G2010" s="11" t="s">
        <v>1572</v>
      </c>
      <c r="H2010" s="11">
        <v>41906</v>
      </c>
      <c r="I2010" s="50" t="s">
        <v>2929</v>
      </c>
      <c r="J2010" s="12" t="s">
        <v>588</v>
      </c>
      <c r="K2010" s="10" t="s">
        <v>133</v>
      </c>
      <c r="L2010" s="15" t="s">
        <v>2406</v>
      </c>
      <c r="M2010" s="25" t="s">
        <v>2408</v>
      </c>
      <c r="N2010" s="36" t="s">
        <v>2428</v>
      </c>
      <c r="O2010" s="59">
        <v>2.8438356164383563</v>
      </c>
      <c r="P2010" s="57" t="s">
        <v>2947</v>
      </c>
      <c r="Q2010" t="s">
        <v>2960</v>
      </c>
      <c r="R2010">
        <v>1</v>
      </c>
    </row>
    <row r="2011" spans="1:18" ht="19.149999999999999" customHeight="1" x14ac:dyDescent="0.25">
      <c r="A2011" s="10">
        <v>2010</v>
      </c>
      <c r="B2011" s="10" t="s">
        <v>1905</v>
      </c>
      <c r="C2011" s="10" t="s">
        <v>2158</v>
      </c>
      <c r="D2011" s="10" t="s">
        <v>279</v>
      </c>
      <c r="E2011" s="10" t="s">
        <v>13</v>
      </c>
      <c r="F2011" s="10" t="s">
        <v>133</v>
      </c>
      <c r="G2011" s="11" t="s">
        <v>1572</v>
      </c>
      <c r="H2011" s="11">
        <v>41906</v>
      </c>
      <c r="I2011" s="50" t="s">
        <v>2929</v>
      </c>
      <c r="J2011" s="12" t="s">
        <v>588</v>
      </c>
      <c r="K2011" s="10" t="s">
        <v>133</v>
      </c>
      <c r="L2011" s="15" t="s">
        <v>2406</v>
      </c>
      <c r="M2011" s="25" t="s">
        <v>2408</v>
      </c>
      <c r="N2011" s="36" t="s">
        <v>2428</v>
      </c>
      <c r="O2011" s="59">
        <v>2.8438356164383563</v>
      </c>
      <c r="P2011" s="57" t="s">
        <v>2947</v>
      </c>
      <c r="Q2011" t="s">
        <v>2960</v>
      </c>
      <c r="R2011">
        <v>1</v>
      </c>
    </row>
    <row r="2012" spans="1:18" ht="19.149999999999999" customHeight="1" x14ac:dyDescent="0.25">
      <c r="A2012" s="10">
        <v>2011</v>
      </c>
      <c r="B2012" s="27" t="s">
        <v>2658</v>
      </c>
      <c r="C2012" s="10" t="s">
        <v>2160</v>
      </c>
      <c r="D2012" s="10" t="s">
        <v>2161</v>
      </c>
      <c r="E2012" s="10" t="s">
        <v>13</v>
      </c>
      <c r="F2012" s="10" t="s">
        <v>303</v>
      </c>
      <c r="G2012" s="11" t="s">
        <v>2162</v>
      </c>
      <c r="H2012" s="11">
        <v>41782</v>
      </c>
      <c r="I2012" s="50" t="s">
        <v>2929</v>
      </c>
      <c r="J2012" s="12" t="s">
        <v>588</v>
      </c>
      <c r="K2012" s="10" t="s">
        <v>303</v>
      </c>
      <c r="L2012" s="26" t="s">
        <v>2658</v>
      </c>
      <c r="M2012" s="25" t="s">
        <v>2408</v>
      </c>
      <c r="N2012" s="13" t="s">
        <v>2427</v>
      </c>
      <c r="O2012" s="59">
        <v>3.1835616438356165</v>
      </c>
      <c r="P2012" s="57" t="s">
        <v>2948</v>
      </c>
      <c r="Q2012" t="s">
        <v>2960</v>
      </c>
      <c r="R2012">
        <v>1</v>
      </c>
    </row>
    <row r="2013" spans="1:18" ht="19.149999999999999" customHeight="1" x14ac:dyDescent="0.25">
      <c r="A2013" s="10">
        <v>2012</v>
      </c>
      <c r="B2013" s="10" t="s">
        <v>1905</v>
      </c>
      <c r="C2013" s="10" t="s">
        <v>2158</v>
      </c>
      <c r="D2013" s="10" t="s">
        <v>279</v>
      </c>
      <c r="E2013" s="10" t="s">
        <v>13</v>
      </c>
      <c r="F2013" s="10" t="s">
        <v>292</v>
      </c>
      <c r="G2013" s="11" t="s">
        <v>1675</v>
      </c>
      <c r="H2013" s="11">
        <v>41129</v>
      </c>
      <c r="I2013" s="50" t="s">
        <v>2929</v>
      </c>
      <c r="J2013" s="12" t="s">
        <v>21</v>
      </c>
      <c r="K2013" s="10" t="s">
        <v>292</v>
      </c>
      <c r="L2013" s="37" t="s">
        <v>2406</v>
      </c>
      <c r="M2013" s="13" t="s">
        <v>2408</v>
      </c>
      <c r="N2013" s="36" t="s">
        <v>2428</v>
      </c>
      <c r="O2013" s="59">
        <v>4.9726027397260273</v>
      </c>
      <c r="P2013" s="57" t="s">
        <v>2948</v>
      </c>
      <c r="Q2013" t="s">
        <v>2960</v>
      </c>
      <c r="R2013">
        <v>1</v>
      </c>
    </row>
    <row r="2014" spans="1:18" ht="19.149999999999999" customHeight="1" x14ac:dyDescent="0.25">
      <c r="A2014" s="10">
        <v>2013</v>
      </c>
      <c r="B2014" s="10" t="s">
        <v>1905</v>
      </c>
      <c r="C2014" s="10" t="s">
        <v>2158</v>
      </c>
      <c r="D2014" s="10" t="s">
        <v>279</v>
      </c>
      <c r="E2014" s="10" t="s">
        <v>13</v>
      </c>
      <c r="F2014" s="10" t="s">
        <v>1304</v>
      </c>
      <c r="G2014" s="11" t="s">
        <v>48</v>
      </c>
      <c r="H2014" s="11">
        <v>40689</v>
      </c>
      <c r="I2014" s="50" t="s">
        <v>2929</v>
      </c>
      <c r="J2014" s="12" t="s">
        <v>21</v>
      </c>
      <c r="K2014" s="10" t="s">
        <v>1304</v>
      </c>
      <c r="L2014" s="37" t="s">
        <v>2406</v>
      </c>
      <c r="M2014" s="36" t="s">
        <v>2408</v>
      </c>
      <c r="N2014" s="36" t="s">
        <v>2428</v>
      </c>
      <c r="O2014" s="59">
        <v>6.1780821917808222</v>
      </c>
      <c r="P2014" s="57" t="s">
        <v>2948</v>
      </c>
      <c r="Q2014" t="s">
        <v>2960</v>
      </c>
      <c r="R2014">
        <v>1</v>
      </c>
    </row>
    <row r="2015" spans="1:18" ht="19.149999999999999" customHeight="1" x14ac:dyDescent="0.25">
      <c r="A2015" s="10">
        <v>2014</v>
      </c>
      <c r="B2015" s="10" t="s">
        <v>1905</v>
      </c>
      <c r="C2015" s="10" t="s">
        <v>2158</v>
      </c>
      <c r="D2015" s="10" t="s">
        <v>279</v>
      </c>
      <c r="E2015" s="10" t="s">
        <v>13</v>
      </c>
      <c r="F2015" s="10" t="s">
        <v>461</v>
      </c>
      <c r="G2015" s="11" t="s">
        <v>48</v>
      </c>
      <c r="H2015" s="11">
        <v>40689</v>
      </c>
      <c r="I2015" s="50" t="s">
        <v>2929</v>
      </c>
      <c r="J2015" s="12" t="s">
        <v>21</v>
      </c>
      <c r="K2015" s="10" t="s">
        <v>461</v>
      </c>
      <c r="L2015" s="20" t="s">
        <v>2406</v>
      </c>
      <c r="M2015" s="19" t="s">
        <v>2408</v>
      </c>
      <c r="N2015" s="36" t="s">
        <v>2428</v>
      </c>
      <c r="O2015" s="59">
        <v>6.1780821917808222</v>
      </c>
      <c r="P2015" s="57" t="s">
        <v>2948</v>
      </c>
      <c r="Q2015" t="s">
        <v>2960</v>
      </c>
      <c r="R2015">
        <v>1</v>
      </c>
    </row>
    <row r="2016" spans="1:18" ht="19.149999999999999" customHeight="1" x14ac:dyDescent="0.25">
      <c r="A2016" s="10">
        <v>2015</v>
      </c>
      <c r="B2016" s="10" t="s">
        <v>1905</v>
      </c>
      <c r="C2016" s="10" t="s">
        <v>2158</v>
      </c>
      <c r="D2016" s="10" t="s">
        <v>279</v>
      </c>
      <c r="E2016" s="10" t="s">
        <v>13</v>
      </c>
      <c r="F2016" s="10" t="s">
        <v>1304</v>
      </c>
      <c r="G2016" s="11" t="s">
        <v>48</v>
      </c>
      <c r="H2016" s="11">
        <v>40689</v>
      </c>
      <c r="I2016" s="50" t="s">
        <v>2929</v>
      </c>
      <c r="J2016" s="12" t="s">
        <v>21</v>
      </c>
      <c r="K2016" s="10" t="s">
        <v>1304</v>
      </c>
      <c r="L2016" s="37" t="s">
        <v>2406</v>
      </c>
      <c r="M2016" s="36" t="s">
        <v>2408</v>
      </c>
      <c r="N2016" s="36" t="s">
        <v>2428</v>
      </c>
      <c r="O2016" s="59">
        <v>6.1780821917808222</v>
      </c>
      <c r="P2016" s="57" t="s">
        <v>2948</v>
      </c>
      <c r="Q2016" t="s">
        <v>2960</v>
      </c>
      <c r="R2016">
        <v>1</v>
      </c>
    </row>
    <row r="2017" spans="1:18" ht="19.149999999999999" customHeight="1" x14ac:dyDescent="0.25">
      <c r="A2017" s="10">
        <v>2016</v>
      </c>
      <c r="B2017" s="10" t="s">
        <v>1905</v>
      </c>
      <c r="C2017" s="10" t="s">
        <v>2158</v>
      </c>
      <c r="D2017" s="10" t="s">
        <v>279</v>
      </c>
      <c r="E2017" s="10" t="s">
        <v>13</v>
      </c>
      <c r="F2017" s="10" t="s">
        <v>342</v>
      </c>
      <c r="G2017" s="11" t="s">
        <v>48</v>
      </c>
      <c r="H2017" s="11">
        <v>40689</v>
      </c>
      <c r="I2017" s="50" t="s">
        <v>2929</v>
      </c>
      <c r="J2017" s="12" t="s">
        <v>21</v>
      </c>
      <c r="K2017" s="10" t="s">
        <v>342</v>
      </c>
      <c r="L2017" s="37" t="s">
        <v>2406</v>
      </c>
      <c r="M2017" s="36" t="s">
        <v>2408</v>
      </c>
      <c r="N2017" s="36" t="s">
        <v>2428</v>
      </c>
      <c r="O2017" s="59">
        <v>6.1780821917808222</v>
      </c>
      <c r="P2017" s="57" t="s">
        <v>2948</v>
      </c>
      <c r="Q2017" t="s">
        <v>2960</v>
      </c>
      <c r="R2017">
        <v>1</v>
      </c>
    </row>
    <row r="2018" spans="1:18" ht="19.149999999999999" customHeight="1" x14ac:dyDescent="0.25">
      <c r="A2018" s="10">
        <v>2017</v>
      </c>
      <c r="B2018" s="10" t="s">
        <v>1905</v>
      </c>
      <c r="C2018" s="10" t="s">
        <v>2158</v>
      </c>
      <c r="D2018" s="10" t="s">
        <v>279</v>
      </c>
      <c r="E2018" s="10" t="s">
        <v>13</v>
      </c>
      <c r="F2018" s="10" t="s">
        <v>461</v>
      </c>
      <c r="G2018" s="11" t="s">
        <v>48</v>
      </c>
      <c r="H2018" s="11">
        <v>40689</v>
      </c>
      <c r="I2018" s="50" t="s">
        <v>2929</v>
      </c>
      <c r="J2018" s="12" t="s">
        <v>21</v>
      </c>
      <c r="K2018" s="10" t="s">
        <v>461</v>
      </c>
      <c r="L2018" s="20" t="s">
        <v>2406</v>
      </c>
      <c r="M2018" s="19" t="s">
        <v>2408</v>
      </c>
      <c r="N2018" s="36" t="s">
        <v>2428</v>
      </c>
      <c r="O2018" s="59">
        <v>6.1780821917808222</v>
      </c>
      <c r="P2018" s="57" t="s">
        <v>2948</v>
      </c>
      <c r="Q2018" t="s">
        <v>2960</v>
      </c>
      <c r="R2018">
        <v>1</v>
      </c>
    </row>
    <row r="2019" spans="1:18" ht="19.149999999999999" customHeight="1" x14ac:dyDescent="0.25">
      <c r="A2019" s="10">
        <v>2018</v>
      </c>
      <c r="B2019" s="10" t="s">
        <v>1905</v>
      </c>
      <c r="C2019" s="10" t="s">
        <v>2158</v>
      </c>
      <c r="D2019" s="10" t="s">
        <v>279</v>
      </c>
      <c r="E2019" s="10" t="s">
        <v>13</v>
      </c>
      <c r="F2019" s="10" t="s">
        <v>342</v>
      </c>
      <c r="G2019" s="11" t="s">
        <v>48</v>
      </c>
      <c r="H2019" s="11">
        <v>40689</v>
      </c>
      <c r="I2019" s="50" t="s">
        <v>2929</v>
      </c>
      <c r="J2019" s="12" t="s">
        <v>21</v>
      </c>
      <c r="K2019" s="10" t="s">
        <v>342</v>
      </c>
      <c r="L2019" s="37" t="s">
        <v>2406</v>
      </c>
      <c r="M2019" s="36" t="s">
        <v>2408</v>
      </c>
      <c r="N2019" s="36" t="s">
        <v>2428</v>
      </c>
      <c r="O2019" s="59">
        <v>6.1780821917808222</v>
      </c>
      <c r="P2019" s="57" t="s">
        <v>2948</v>
      </c>
      <c r="Q2019" t="s">
        <v>2960</v>
      </c>
      <c r="R2019">
        <v>1</v>
      </c>
    </row>
    <row r="2020" spans="1:18" ht="19.149999999999999" customHeight="1" x14ac:dyDescent="0.25">
      <c r="A2020" s="10">
        <v>2019</v>
      </c>
      <c r="B2020" s="10" t="s">
        <v>1905</v>
      </c>
      <c r="C2020" s="10" t="s">
        <v>2158</v>
      </c>
      <c r="D2020" s="10" t="s">
        <v>279</v>
      </c>
      <c r="E2020" s="10" t="s">
        <v>13</v>
      </c>
      <c r="F2020" s="10" t="s">
        <v>342</v>
      </c>
      <c r="G2020" s="11" t="s">
        <v>48</v>
      </c>
      <c r="H2020" s="11">
        <v>40689</v>
      </c>
      <c r="I2020" s="50" t="s">
        <v>2929</v>
      </c>
      <c r="J2020" s="12" t="s">
        <v>588</v>
      </c>
      <c r="K2020" s="10" t="s">
        <v>342</v>
      </c>
      <c r="L2020" s="37" t="s">
        <v>2406</v>
      </c>
      <c r="M2020" s="36" t="s">
        <v>2408</v>
      </c>
      <c r="N2020" s="36" t="s">
        <v>2428</v>
      </c>
      <c r="O2020" s="59">
        <v>6.1780821917808222</v>
      </c>
      <c r="P2020" s="57" t="s">
        <v>2948</v>
      </c>
      <c r="Q2020" t="s">
        <v>2960</v>
      </c>
      <c r="R2020">
        <v>1</v>
      </c>
    </row>
    <row r="2021" spans="1:18" ht="19.149999999999999" customHeight="1" x14ac:dyDescent="0.25">
      <c r="A2021" s="10">
        <v>2020</v>
      </c>
      <c r="B2021" s="10" t="s">
        <v>1905</v>
      </c>
      <c r="C2021" s="10" t="s">
        <v>2158</v>
      </c>
      <c r="D2021" s="10" t="s">
        <v>279</v>
      </c>
      <c r="E2021" s="10" t="s">
        <v>13</v>
      </c>
      <c r="F2021" s="10" t="s">
        <v>342</v>
      </c>
      <c r="G2021" s="11" t="s">
        <v>48</v>
      </c>
      <c r="H2021" s="11">
        <v>40689</v>
      </c>
      <c r="I2021" s="50" t="s">
        <v>2929</v>
      </c>
      <c r="J2021" s="12" t="s">
        <v>588</v>
      </c>
      <c r="K2021" s="10" t="s">
        <v>342</v>
      </c>
      <c r="L2021" s="37" t="s">
        <v>2406</v>
      </c>
      <c r="M2021" s="36" t="s">
        <v>2408</v>
      </c>
      <c r="N2021" s="36" t="s">
        <v>2428</v>
      </c>
      <c r="O2021" s="59">
        <v>6.1780821917808222</v>
      </c>
      <c r="P2021" s="57" t="s">
        <v>2948</v>
      </c>
      <c r="Q2021" t="s">
        <v>2960</v>
      </c>
      <c r="R2021">
        <v>1</v>
      </c>
    </row>
    <row r="2022" spans="1:18" ht="19.149999999999999" customHeight="1" x14ac:dyDescent="0.25">
      <c r="A2022" s="10">
        <v>2021</v>
      </c>
      <c r="B2022" s="10" t="s">
        <v>1905</v>
      </c>
      <c r="C2022" s="10" t="s">
        <v>2158</v>
      </c>
      <c r="D2022" s="10" t="s">
        <v>279</v>
      </c>
      <c r="E2022" s="10" t="s">
        <v>13</v>
      </c>
      <c r="F2022" s="10" t="s">
        <v>342</v>
      </c>
      <c r="G2022" s="11" t="s">
        <v>48</v>
      </c>
      <c r="H2022" s="11">
        <v>40689</v>
      </c>
      <c r="I2022" s="50" t="s">
        <v>2929</v>
      </c>
      <c r="J2022" s="12" t="s">
        <v>588</v>
      </c>
      <c r="K2022" s="10" t="s">
        <v>342</v>
      </c>
      <c r="L2022" s="37" t="s">
        <v>2406</v>
      </c>
      <c r="M2022" s="36" t="s">
        <v>2408</v>
      </c>
      <c r="N2022" s="36" t="s">
        <v>2428</v>
      </c>
      <c r="O2022" s="59">
        <v>6.1780821917808222</v>
      </c>
      <c r="P2022" s="57" t="s">
        <v>2948</v>
      </c>
      <c r="Q2022" t="s">
        <v>2960</v>
      </c>
      <c r="R2022">
        <v>1</v>
      </c>
    </row>
    <row r="2023" spans="1:18" ht="19.149999999999999" customHeight="1" x14ac:dyDescent="0.25">
      <c r="A2023" s="10">
        <v>2022</v>
      </c>
      <c r="B2023" s="10" t="s">
        <v>1905</v>
      </c>
      <c r="C2023" s="10" t="s">
        <v>2158</v>
      </c>
      <c r="D2023" s="10" t="s">
        <v>279</v>
      </c>
      <c r="E2023" s="10" t="s">
        <v>13</v>
      </c>
      <c r="F2023" s="10" t="s">
        <v>1304</v>
      </c>
      <c r="G2023" s="11" t="s">
        <v>48</v>
      </c>
      <c r="H2023" s="11">
        <v>40689</v>
      </c>
      <c r="I2023" s="50" t="s">
        <v>2929</v>
      </c>
      <c r="J2023" s="12" t="s">
        <v>21</v>
      </c>
      <c r="K2023" s="10" t="s">
        <v>1304</v>
      </c>
      <c r="L2023" s="37" t="s">
        <v>2406</v>
      </c>
      <c r="M2023" s="36" t="s">
        <v>2408</v>
      </c>
      <c r="N2023" s="36" t="s">
        <v>2428</v>
      </c>
      <c r="O2023" s="59">
        <v>6.1780821917808222</v>
      </c>
      <c r="P2023" s="57" t="s">
        <v>2948</v>
      </c>
      <c r="Q2023" t="s">
        <v>2960</v>
      </c>
      <c r="R2023">
        <v>1</v>
      </c>
    </row>
    <row r="2024" spans="1:18" ht="19.149999999999999" customHeight="1" x14ac:dyDescent="0.25">
      <c r="A2024" s="10">
        <v>2023</v>
      </c>
      <c r="B2024" s="10" t="s">
        <v>1905</v>
      </c>
      <c r="C2024" s="10" t="s">
        <v>2158</v>
      </c>
      <c r="D2024" s="10" t="s">
        <v>279</v>
      </c>
      <c r="E2024" s="10" t="s">
        <v>13</v>
      </c>
      <c r="F2024" s="10" t="s">
        <v>1304</v>
      </c>
      <c r="G2024" s="11" t="s">
        <v>48</v>
      </c>
      <c r="H2024" s="11">
        <v>40689</v>
      </c>
      <c r="I2024" s="50" t="s">
        <v>2929</v>
      </c>
      <c r="J2024" s="12" t="s">
        <v>21</v>
      </c>
      <c r="K2024" s="10" t="s">
        <v>1304</v>
      </c>
      <c r="L2024" s="37" t="s">
        <v>2406</v>
      </c>
      <c r="M2024" s="36" t="s">
        <v>2408</v>
      </c>
      <c r="N2024" s="36" t="s">
        <v>2428</v>
      </c>
      <c r="O2024" s="59">
        <v>6.1780821917808222</v>
      </c>
      <c r="P2024" s="57" t="s">
        <v>2948</v>
      </c>
      <c r="Q2024" t="s">
        <v>2960</v>
      </c>
      <c r="R2024">
        <v>1</v>
      </c>
    </row>
    <row r="2025" spans="1:18" ht="19.149999999999999" customHeight="1" x14ac:dyDescent="0.25">
      <c r="A2025" s="10">
        <v>2024</v>
      </c>
      <c r="B2025" s="10" t="s">
        <v>1905</v>
      </c>
      <c r="C2025" s="10" t="s">
        <v>2158</v>
      </c>
      <c r="D2025" s="10" t="s">
        <v>279</v>
      </c>
      <c r="E2025" s="10" t="s">
        <v>13</v>
      </c>
      <c r="F2025" s="10" t="s">
        <v>1304</v>
      </c>
      <c r="G2025" s="11" t="s">
        <v>48</v>
      </c>
      <c r="H2025" s="11">
        <v>40689</v>
      </c>
      <c r="I2025" s="50" t="s">
        <v>2929</v>
      </c>
      <c r="J2025" s="12" t="s">
        <v>21</v>
      </c>
      <c r="K2025" s="10" t="s">
        <v>1304</v>
      </c>
      <c r="L2025" s="37" t="s">
        <v>2406</v>
      </c>
      <c r="M2025" s="36" t="s">
        <v>2408</v>
      </c>
      <c r="N2025" s="36" t="s">
        <v>2428</v>
      </c>
      <c r="O2025" s="59">
        <v>6.1780821917808222</v>
      </c>
      <c r="P2025" s="57" t="s">
        <v>2948</v>
      </c>
      <c r="Q2025" t="s">
        <v>2960</v>
      </c>
      <c r="R2025">
        <v>1</v>
      </c>
    </row>
    <row r="2026" spans="1:18" ht="19.149999999999999" customHeight="1" x14ac:dyDescent="0.25">
      <c r="A2026" s="10">
        <v>2025</v>
      </c>
      <c r="B2026" s="10" t="s">
        <v>1905</v>
      </c>
      <c r="C2026" s="10" t="s">
        <v>2158</v>
      </c>
      <c r="D2026" s="10" t="s">
        <v>279</v>
      </c>
      <c r="E2026" s="10" t="s">
        <v>13</v>
      </c>
      <c r="F2026" s="10" t="s">
        <v>342</v>
      </c>
      <c r="G2026" s="11" t="s">
        <v>48</v>
      </c>
      <c r="H2026" s="11">
        <v>40689</v>
      </c>
      <c r="I2026" s="50" t="s">
        <v>2929</v>
      </c>
      <c r="J2026" s="12" t="s">
        <v>21</v>
      </c>
      <c r="K2026" s="10" t="s">
        <v>342</v>
      </c>
      <c r="L2026" s="37" t="s">
        <v>2406</v>
      </c>
      <c r="M2026" s="36" t="s">
        <v>2408</v>
      </c>
      <c r="N2026" s="36" t="s">
        <v>2428</v>
      </c>
      <c r="O2026" s="59">
        <v>6.1780821917808222</v>
      </c>
      <c r="P2026" s="57" t="s">
        <v>2948</v>
      </c>
      <c r="Q2026" t="s">
        <v>2960</v>
      </c>
      <c r="R2026">
        <v>1</v>
      </c>
    </row>
    <row r="2027" spans="1:18" ht="19.149999999999999" customHeight="1" x14ac:dyDescent="0.25">
      <c r="A2027" s="10">
        <v>2026</v>
      </c>
      <c r="B2027" s="10" t="s">
        <v>1905</v>
      </c>
      <c r="C2027" s="10" t="s">
        <v>2158</v>
      </c>
      <c r="D2027" s="10" t="s">
        <v>279</v>
      </c>
      <c r="E2027" s="10" t="s">
        <v>13</v>
      </c>
      <c r="F2027" s="10" t="s">
        <v>461</v>
      </c>
      <c r="G2027" s="11" t="s">
        <v>48</v>
      </c>
      <c r="H2027" s="11">
        <v>40689</v>
      </c>
      <c r="I2027" s="50" t="s">
        <v>2929</v>
      </c>
      <c r="J2027" s="12" t="s">
        <v>588</v>
      </c>
      <c r="K2027" s="10" t="s">
        <v>461</v>
      </c>
      <c r="L2027" s="20" t="s">
        <v>2406</v>
      </c>
      <c r="M2027" s="19" t="s">
        <v>2408</v>
      </c>
      <c r="N2027" s="36" t="s">
        <v>2428</v>
      </c>
      <c r="O2027" s="59">
        <v>6.1780821917808222</v>
      </c>
      <c r="P2027" s="57" t="s">
        <v>2948</v>
      </c>
      <c r="Q2027" t="s">
        <v>2960</v>
      </c>
      <c r="R2027">
        <v>1</v>
      </c>
    </row>
    <row r="2028" spans="1:18" ht="19.149999999999999" customHeight="1" x14ac:dyDescent="0.25">
      <c r="A2028" s="10">
        <v>2027</v>
      </c>
      <c r="B2028" s="10" t="s">
        <v>1905</v>
      </c>
      <c r="C2028" s="10" t="s">
        <v>2158</v>
      </c>
      <c r="D2028" s="10" t="s">
        <v>279</v>
      </c>
      <c r="E2028" s="10" t="s">
        <v>13</v>
      </c>
      <c r="F2028" s="10" t="s">
        <v>1304</v>
      </c>
      <c r="G2028" s="11" t="s">
        <v>48</v>
      </c>
      <c r="H2028" s="11">
        <v>40689</v>
      </c>
      <c r="I2028" s="50" t="s">
        <v>2929</v>
      </c>
      <c r="J2028" s="12" t="s">
        <v>588</v>
      </c>
      <c r="K2028" s="10" t="s">
        <v>1304</v>
      </c>
      <c r="L2028" s="37" t="s">
        <v>2406</v>
      </c>
      <c r="M2028" s="36" t="s">
        <v>2408</v>
      </c>
      <c r="N2028" s="36" t="s">
        <v>2428</v>
      </c>
      <c r="O2028" s="59">
        <v>6.1780821917808222</v>
      </c>
      <c r="P2028" s="57" t="s">
        <v>2948</v>
      </c>
      <c r="Q2028" t="s">
        <v>2960</v>
      </c>
      <c r="R2028">
        <v>1</v>
      </c>
    </row>
    <row r="2029" spans="1:18" ht="19.149999999999999" customHeight="1" x14ac:dyDescent="0.25">
      <c r="A2029" s="10">
        <v>2028</v>
      </c>
      <c r="B2029" s="10" t="s">
        <v>1905</v>
      </c>
      <c r="C2029" s="10" t="s">
        <v>2158</v>
      </c>
      <c r="D2029" s="10" t="s">
        <v>279</v>
      </c>
      <c r="E2029" s="10" t="s">
        <v>13</v>
      </c>
      <c r="F2029" s="10" t="s">
        <v>1304</v>
      </c>
      <c r="G2029" s="11" t="s">
        <v>48</v>
      </c>
      <c r="H2029" s="11">
        <v>40689</v>
      </c>
      <c r="I2029" s="50" t="s">
        <v>2929</v>
      </c>
      <c r="J2029" s="12" t="s">
        <v>588</v>
      </c>
      <c r="K2029" s="10" t="s">
        <v>1304</v>
      </c>
      <c r="L2029" s="37" t="s">
        <v>2406</v>
      </c>
      <c r="M2029" s="36" t="s">
        <v>2408</v>
      </c>
      <c r="N2029" s="36" t="s">
        <v>2428</v>
      </c>
      <c r="O2029" s="59">
        <v>6.1780821917808222</v>
      </c>
      <c r="P2029" s="57" t="s">
        <v>2948</v>
      </c>
      <c r="Q2029" t="s">
        <v>2960</v>
      </c>
      <c r="R2029">
        <v>1</v>
      </c>
    </row>
    <row r="2030" spans="1:18" ht="19.149999999999999" customHeight="1" x14ac:dyDescent="0.25">
      <c r="A2030" s="10">
        <v>2029</v>
      </c>
      <c r="B2030" s="10" t="s">
        <v>1905</v>
      </c>
      <c r="C2030" s="10" t="s">
        <v>2158</v>
      </c>
      <c r="D2030" s="10" t="s">
        <v>279</v>
      </c>
      <c r="E2030" s="10" t="s">
        <v>13</v>
      </c>
      <c r="F2030" s="10" t="s">
        <v>1304</v>
      </c>
      <c r="G2030" s="11" t="s">
        <v>48</v>
      </c>
      <c r="H2030" s="11">
        <v>40689</v>
      </c>
      <c r="I2030" s="50" t="s">
        <v>2929</v>
      </c>
      <c r="J2030" s="12" t="s">
        <v>588</v>
      </c>
      <c r="K2030" s="10" t="s">
        <v>1304</v>
      </c>
      <c r="L2030" s="37" t="s">
        <v>2406</v>
      </c>
      <c r="M2030" s="36" t="s">
        <v>2408</v>
      </c>
      <c r="N2030" s="36" t="s">
        <v>2428</v>
      </c>
      <c r="O2030" s="59">
        <v>6.1780821917808222</v>
      </c>
      <c r="P2030" s="57" t="s">
        <v>2948</v>
      </c>
      <c r="Q2030" t="s">
        <v>2960</v>
      </c>
      <c r="R2030">
        <v>1</v>
      </c>
    </row>
    <row r="2031" spans="1:18" ht="19.149999999999999" customHeight="1" x14ac:dyDescent="0.25">
      <c r="A2031" s="10">
        <v>2030</v>
      </c>
      <c r="B2031" s="10" t="s">
        <v>1905</v>
      </c>
      <c r="C2031" s="10" t="s">
        <v>2158</v>
      </c>
      <c r="D2031" s="10" t="s">
        <v>279</v>
      </c>
      <c r="E2031" s="10" t="s">
        <v>13</v>
      </c>
      <c r="F2031" s="10" t="s">
        <v>1304</v>
      </c>
      <c r="G2031" s="11" t="s">
        <v>48</v>
      </c>
      <c r="H2031" s="11">
        <v>40689</v>
      </c>
      <c r="I2031" s="50" t="s">
        <v>2929</v>
      </c>
      <c r="J2031" s="12" t="s">
        <v>588</v>
      </c>
      <c r="K2031" s="10" t="s">
        <v>1304</v>
      </c>
      <c r="L2031" s="37" t="s">
        <v>2406</v>
      </c>
      <c r="M2031" s="36" t="s">
        <v>2408</v>
      </c>
      <c r="N2031" s="36" t="s">
        <v>2428</v>
      </c>
      <c r="O2031" s="59">
        <v>6.1780821917808222</v>
      </c>
      <c r="P2031" s="57" t="s">
        <v>2948</v>
      </c>
      <c r="Q2031" t="s">
        <v>2960</v>
      </c>
      <c r="R2031">
        <v>1</v>
      </c>
    </row>
    <row r="2032" spans="1:18" ht="19.149999999999999" customHeight="1" x14ac:dyDescent="0.25">
      <c r="A2032" s="10">
        <v>2031</v>
      </c>
      <c r="B2032" s="10" t="s">
        <v>1905</v>
      </c>
      <c r="C2032" s="10" t="s">
        <v>2158</v>
      </c>
      <c r="D2032" s="10" t="s">
        <v>279</v>
      </c>
      <c r="E2032" s="10" t="s">
        <v>13</v>
      </c>
      <c r="F2032" s="10" t="s">
        <v>1304</v>
      </c>
      <c r="G2032" s="11" t="s">
        <v>48</v>
      </c>
      <c r="H2032" s="11">
        <v>40689</v>
      </c>
      <c r="I2032" s="50" t="s">
        <v>2929</v>
      </c>
      <c r="J2032" s="12" t="s">
        <v>588</v>
      </c>
      <c r="K2032" s="10" t="s">
        <v>1304</v>
      </c>
      <c r="L2032" s="37" t="s">
        <v>2406</v>
      </c>
      <c r="M2032" s="36" t="s">
        <v>2408</v>
      </c>
      <c r="N2032" s="36" t="s">
        <v>2428</v>
      </c>
      <c r="O2032" s="59">
        <v>6.1780821917808222</v>
      </c>
      <c r="P2032" s="57" t="s">
        <v>2948</v>
      </c>
      <c r="Q2032" t="s">
        <v>2960</v>
      </c>
      <c r="R2032">
        <v>1</v>
      </c>
    </row>
    <row r="2033" spans="1:18" ht="19.149999999999999" customHeight="1" x14ac:dyDescent="0.25">
      <c r="A2033" s="10">
        <v>2032</v>
      </c>
      <c r="B2033" s="10" t="s">
        <v>1905</v>
      </c>
      <c r="C2033" s="10" t="s">
        <v>2158</v>
      </c>
      <c r="D2033" s="10" t="s">
        <v>279</v>
      </c>
      <c r="E2033" s="10" t="s">
        <v>13</v>
      </c>
      <c r="F2033" s="10" t="s">
        <v>1304</v>
      </c>
      <c r="G2033" s="11" t="s">
        <v>48</v>
      </c>
      <c r="H2033" s="11">
        <v>40689</v>
      </c>
      <c r="I2033" s="50" t="s">
        <v>2929</v>
      </c>
      <c r="J2033" s="12" t="s">
        <v>588</v>
      </c>
      <c r="K2033" s="10" t="s">
        <v>1304</v>
      </c>
      <c r="L2033" s="37" t="s">
        <v>2406</v>
      </c>
      <c r="M2033" s="36" t="s">
        <v>2408</v>
      </c>
      <c r="N2033" s="36" t="s">
        <v>2428</v>
      </c>
      <c r="O2033" s="59">
        <v>6.1780821917808222</v>
      </c>
      <c r="P2033" s="57" t="s">
        <v>2948</v>
      </c>
      <c r="Q2033" t="s">
        <v>2960</v>
      </c>
      <c r="R2033">
        <v>1</v>
      </c>
    </row>
    <row r="2034" spans="1:18" ht="19.149999999999999" customHeight="1" x14ac:dyDescent="0.25">
      <c r="A2034" s="10">
        <v>2033</v>
      </c>
      <c r="B2034" s="10" t="s">
        <v>1905</v>
      </c>
      <c r="C2034" s="10" t="s">
        <v>2158</v>
      </c>
      <c r="D2034" s="10" t="s">
        <v>279</v>
      </c>
      <c r="E2034" s="10" t="s">
        <v>13</v>
      </c>
      <c r="F2034" s="10" t="s">
        <v>1304</v>
      </c>
      <c r="G2034" s="11" t="s">
        <v>48</v>
      </c>
      <c r="H2034" s="11">
        <v>40689</v>
      </c>
      <c r="I2034" s="50" t="s">
        <v>2929</v>
      </c>
      <c r="J2034" s="12" t="s">
        <v>588</v>
      </c>
      <c r="K2034" s="10" t="s">
        <v>1304</v>
      </c>
      <c r="L2034" s="37" t="s">
        <v>2406</v>
      </c>
      <c r="M2034" s="36" t="s">
        <v>2408</v>
      </c>
      <c r="N2034" s="36" t="s">
        <v>2428</v>
      </c>
      <c r="O2034" s="59">
        <v>6.1780821917808222</v>
      </c>
      <c r="P2034" s="57" t="s">
        <v>2948</v>
      </c>
      <c r="Q2034" t="s">
        <v>2960</v>
      </c>
      <c r="R2034">
        <v>1</v>
      </c>
    </row>
    <row r="2035" spans="1:18" ht="19.149999999999999" customHeight="1" x14ac:dyDescent="0.25">
      <c r="A2035" s="10">
        <v>2034</v>
      </c>
      <c r="B2035" s="10" t="s">
        <v>1905</v>
      </c>
      <c r="C2035" s="10" t="s">
        <v>2158</v>
      </c>
      <c r="D2035" s="10" t="s">
        <v>279</v>
      </c>
      <c r="E2035" s="10" t="s">
        <v>13</v>
      </c>
      <c r="F2035" s="10" t="s">
        <v>1304</v>
      </c>
      <c r="G2035" s="11" t="s">
        <v>48</v>
      </c>
      <c r="H2035" s="11">
        <v>40689</v>
      </c>
      <c r="I2035" s="50" t="s">
        <v>2929</v>
      </c>
      <c r="J2035" s="12" t="s">
        <v>588</v>
      </c>
      <c r="K2035" s="10" t="s">
        <v>1304</v>
      </c>
      <c r="L2035" s="37" t="s">
        <v>2406</v>
      </c>
      <c r="M2035" s="36" t="s">
        <v>2408</v>
      </c>
      <c r="N2035" s="36" t="s">
        <v>2428</v>
      </c>
      <c r="O2035" s="59">
        <v>6.1780821917808222</v>
      </c>
      <c r="P2035" s="57" t="s">
        <v>2948</v>
      </c>
      <c r="Q2035" t="s">
        <v>2960</v>
      </c>
      <c r="R2035">
        <v>1</v>
      </c>
    </row>
    <row r="2036" spans="1:18" ht="19.149999999999999" customHeight="1" x14ac:dyDescent="0.25">
      <c r="A2036" s="10">
        <v>2035</v>
      </c>
      <c r="B2036" s="10" t="s">
        <v>1905</v>
      </c>
      <c r="C2036" s="10" t="s">
        <v>2158</v>
      </c>
      <c r="D2036" s="10" t="s">
        <v>279</v>
      </c>
      <c r="E2036" s="10" t="s">
        <v>13</v>
      </c>
      <c r="F2036" s="10" t="s">
        <v>1304</v>
      </c>
      <c r="G2036" s="11" t="s">
        <v>48</v>
      </c>
      <c r="H2036" s="11">
        <v>40689</v>
      </c>
      <c r="I2036" s="50" t="s">
        <v>2929</v>
      </c>
      <c r="J2036" s="12" t="s">
        <v>588</v>
      </c>
      <c r="K2036" s="10" t="s">
        <v>1304</v>
      </c>
      <c r="L2036" s="37" t="s">
        <v>2406</v>
      </c>
      <c r="M2036" s="36" t="s">
        <v>2408</v>
      </c>
      <c r="N2036" s="36" t="s">
        <v>2428</v>
      </c>
      <c r="O2036" s="59">
        <v>6.1780821917808222</v>
      </c>
      <c r="P2036" s="57" t="s">
        <v>2948</v>
      </c>
      <c r="Q2036" t="s">
        <v>2960</v>
      </c>
      <c r="R2036">
        <v>1</v>
      </c>
    </row>
    <row r="2037" spans="1:18" ht="19.149999999999999" customHeight="1" x14ac:dyDescent="0.25">
      <c r="A2037" s="10">
        <v>2036</v>
      </c>
      <c r="B2037" s="10" t="s">
        <v>1905</v>
      </c>
      <c r="C2037" s="10" t="s">
        <v>2158</v>
      </c>
      <c r="D2037" s="10" t="s">
        <v>279</v>
      </c>
      <c r="E2037" s="10" t="s">
        <v>13</v>
      </c>
      <c r="F2037" s="10" t="s">
        <v>1304</v>
      </c>
      <c r="G2037" s="11" t="s">
        <v>48</v>
      </c>
      <c r="H2037" s="11">
        <v>40689</v>
      </c>
      <c r="I2037" s="50" t="s">
        <v>2929</v>
      </c>
      <c r="J2037" s="12" t="s">
        <v>588</v>
      </c>
      <c r="K2037" s="10" t="s">
        <v>1304</v>
      </c>
      <c r="L2037" s="37" t="s">
        <v>2406</v>
      </c>
      <c r="M2037" s="36" t="s">
        <v>2408</v>
      </c>
      <c r="N2037" s="36" t="s">
        <v>2428</v>
      </c>
      <c r="O2037" s="59">
        <v>6.1780821917808222</v>
      </c>
      <c r="P2037" s="57" t="s">
        <v>2948</v>
      </c>
      <c r="Q2037" t="s">
        <v>2960</v>
      </c>
      <c r="R2037">
        <v>1</v>
      </c>
    </row>
    <row r="2038" spans="1:18" ht="19.149999999999999" customHeight="1" x14ac:dyDescent="0.25">
      <c r="A2038" s="10">
        <v>2037</v>
      </c>
      <c r="B2038" s="10" t="s">
        <v>1905</v>
      </c>
      <c r="C2038" s="10" t="s">
        <v>2158</v>
      </c>
      <c r="D2038" s="10" t="s">
        <v>279</v>
      </c>
      <c r="E2038" s="10" t="s">
        <v>13</v>
      </c>
      <c r="F2038" s="10" t="s">
        <v>1304</v>
      </c>
      <c r="G2038" s="11" t="s">
        <v>48</v>
      </c>
      <c r="H2038" s="11">
        <v>40689</v>
      </c>
      <c r="I2038" s="50" t="s">
        <v>2929</v>
      </c>
      <c r="J2038" s="12" t="s">
        <v>588</v>
      </c>
      <c r="K2038" s="10" t="s">
        <v>1304</v>
      </c>
      <c r="L2038" s="37" t="s">
        <v>2406</v>
      </c>
      <c r="M2038" s="36" t="s">
        <v>2408</v>
      </c>
      <c r="N2038" s="36" t="s">
        <v>2428</v>
      </c>
      <c r="O2038" s="59">
        <v>6.1780821917808222</v>
      </c>
      <c r="P2038" s="57" t="s">
        <v>2948</v>
      </c>
      <c r="Q2038" t="s">
        <v>2960</v>
      </c>
      <c r="R2038">
        <v>1</v>
      </c>
    </row>
    <row r="2039" spans="1:18" ht="19.149999999999999" customHeight="1" x14ac:dyDescent="0.25">
      <c r="A2039" s="10">
        <v>2038</v>
      </c>
      <c r="B2039" s="10" t="s">
        <v>1905</v>
      </c>
      <c r="C2039" s="10" t="s">
        <v>2158</v>
      </c>
      <c r="D2039" s="10" t="s">
        <v>279</v>
      </c>
      <c r="E2039" s="10" t="s">
        <v>13</v>
      </c>
      <c r="F2039" s="10" t="s">
        <v>1304</v>
      </c>
      <c r="G2039" s="11" t="s">
        <v>48</v>
      </c>
      <c r="H2039" s="11">
        <v>40689</v>
      </c>
      <c r="I2039" s="50" t="s">
        <v>2929</v>
      </c>
      <c r="J2039" s="12" t="s">
        <v>588</v>
      </c>
      <c r="K2039" s="10" t="s">
        <v>1304</v>
      </c>
      <c r="L2039" s="37" t="s">
        <v>2406</v>
      </c>
      <c r="M2039" s="36" t="s">
        <v>2408</v>
      </c>
      <c r="N2039" s="36" t="s">
        <v>2428</v>
      </c>
      <c r="O2039" s="59">
        <v>6.1780821917808222</v>
      </c>
      <c r="P2039" s="57" t="s">
        <v>2948</v>
      </c>
      <c r="Q2039" t="s">
        <v>2960</v>
      </c>
      <c r="R2039">
        <v>1</v>
      </c>
    </row>
    <row r="2040" spans="1:18" ht="19.149999999999999" customHeight="1" x14ac:dyDescent="0.25">
      <c r="A2040" s="10">
        <v>2039</v>
      </c>
      <c r="B2040" s="10" t="s">
        <v>1905</v>
      </c>
      <c r="C2040" s="10" t="s">
        <v>2158</v>
      </c>
      <c r="D2040" s="10" t="s">
        <v>279</v>
      </c>
      <c r="E2040" s="10" t="s">
        <v>13</v>
      </c>
      <c r="F2040" s="10" t="s">
        <v>342</v>
      </c>
      <c r="G2040" s="11" t="s">
        <v>48</v>
      </c>
      <c r="H2040" s="11">
        <v>40689</v>
      </c>
      <c r="I2040" s="50" t="s">
        <v>2929</v>
      </c>
      <c r="J2040" s="12" t="s">
        <v>588</v>
      </c>
      <c r="K2040" s="10" t="s">
        <v>342</v>
      </c>
      <c r="L2040" s="37" t="s">
        <v>2406</v>
      </c>
      <c r="M2040" s="36" t="s">
        <v>2408</v>
      </c>
      <c r="N2040" s="36" t="s">
        <v>2428</v>
      </c>
      <c r="O2040" s="59">
        <v>6.1780821917808222</v>
      </c>
      <c r="P2040" s="57" t="s">
        <v>2948</v>
      </c>
      <c r="Q2040" t="s">
        <v>2960</v>
      </c>
      <c r="R2040">
        <v>1</v>
      </c>
    </row>
    <row r="2041" spans="1:18" ht="19.149999999999999" customHeight="1" x14ac:dyDescent="0.25">
      <c r="A2041" s="10">
        <v>2040</v>
      </c>
      <c r="B2041" s="10" t="s">
        <v>1905</v>
      </c>
      <c r="C2041" s="10" t="s">
        <v>2158</v>
      </c>
      <c r="D2041" s="10" t="s">
        <v>279</v>
      </c>
      <c r="E2041" s="10" t="s">
        <v>13</v>
      </c>
      <c r="F2041" s="10" t="s">
        <v>342</v>
      </c>
      <c r="G2041" s="11" t="s">
        <v>48</v>
      </c>
      <c r="H2041" s="11">
        <v>40689</v>
      </c>
      <c r="I2041" s="50" t="s">
        <v>2929</v>
      </c>
      <c r="J2041" s="12" t="s">
        <v>588</v>
      </c>
      <c r="K2041" s="10" t="s">
        <v>342</v>
      </c>
      <c r="L2041" s="37" t="s">
        <v>2406</v>
      </c>
      <c r="M2041" s="36" t="s">
        <v>2408</v>
      </c>
      <c r="N2041" s="36" t="s">
        <v>2428</v>
      </c>
      <c r="O2041" s="59">
        <v>6.1780821917808222</v>
      </c>
      <c r="P2041" s="57" t="s">
        <v>2948</v>
      </c>
      <c r="Q2041" t="s">
        <v>2960</v>
      </c>
      <c r="R2041">
        <v>1</v>
      </c>
    </row>
    <row r="2042" spans="1:18" ht="19.149999999999999" customHeight="1" x14ac:dyDescent="0.25">
      <c r="A2042" s="10">
        <v>2041</v>
      </c>
      <c r="B2042" s="10" t="s">
        <v>1905</v>
      </c>
      <c r="C2042" s="10" t="s">
        <v>2158</v>
      </c>
      <c r="D2042" s="10" t="s">
        <v>279</v>
      </c>
      <c r="E2042" s="10" t="s">
        <v>13</v>
      </c>
      <c r="F2042" s="10" t="s">
        <v>342</v>
      </c>
      <c r="G2042" s="11" t="s">
        <v>48</v>
      </c>
      <c r="H2042" s="11">
        <v>40689</v>
      </c>
      <c r="I2042" s="50" t="s">
        <v>2929</v>
      </c>
      <c r="J2042" s="12" t="s">
        <v>588</v>
      </c>
      <c r="K2042" s="10" t="s">
        <v>342</v>
      </c>
      <c r="L2042" s="37" t="s">
        <v>2406</v>
      </c>
      <c r="M2042" s="36" t="s">
        <v>2408</v>
      </c>
      <c r="N2042" s="36" t="s">
        <v>2428</v>
      </c>
      <c r="O2042" s="59">
        <v>6.1780821917808222</v>
      </c>
      <c r="P2042" s="57" t="s">
        <v>2948</v>
      </c>
      <c r="Q2042" t="s">
        <v>2960</v>
      </c>
      <c r="R2042">
        <v>1</v>
      </c>
    </row>
    <row r="2043" spans="1:18" ht="19.149999999999999" customHeight="1" x14ac:dyDescent="0.25">
      <c r="A2043" s="10">
        <v>2042</v>
      </c>
      <c r="B2043" s="10" t="s">
        <v>1905</v>
      </c>
      <c r="C2043" s="10" t="s">
        <v>2158</v>
      </c>
      <c r="D2043" s="10" t="s">
        <v>279</v>
      </c>
      <c r="E2043" s="10" t="s">
        <v>13</v>
      </c>
      <c r="F2043" s="10" t="s">
        <v>342</v>
      </c>
      <c r="G2043" s="11" t="s">
        <v>48</v>
      </c>
      <c r="H2043" s="11">
        <v>40689</v>
      </c>
      <c r="I2043" s="50" t="s">
        <v>2929</v>
      </c>
      <c r="J2043" s="12" t="s">
        <v>21</v>
      </c>
      <c r="K2043" s="10" t="s">
        <v>342</v>
      </c>
      <c r="L2043" s="37" t="s">
        <v>2406</v>
      </c>
      <c r="M2043" s="36" t="s">
        <v>2408</v>
      </c>
      <c r="N2043" s="36" t="s">
        <v>2428</v>
      </c>
      <c r="O2043" s="59">
        <v>6.1780821917808222</v>
      </c>
      <c r="P2043" s="57" t="s">
        <v>2948</v>
      </c>
      <c r="Q2043" t="s">
        <v>2960</v>
      </c>
      <c r="R2043">
        <v>1</v>
      </c>
    </row>
    <row r="2044" spans="1:18" ht="19.149999999999999" customHeight="1" x14ac:dyDescent="0.25">
      <c r="A2044" s="10">
        <v>2043</v>
      </c>
      <c r="B2044" s="10" t="s">
        <v>1905</v>
      </c>
      <c r="C2044" s="10" t="s">
        <v>2158</v>
      </c>
      <c r="D2044" s="10" t="s">
        <v>279</v>
      </c>
      <c r="E2044" s="10" t="s">
        <v>13</v>
      </c>
      <c r="F2044" s="10" t="s">
        <v>342</v>
      </c>
      <c r="G2044" s="11" t="s">
        <v>48</v>
      </c>
      <c r="H2044" s="11">
        <v>40689</v>
      </c>
      <c r="I2044" s="50" t="s">
        <v>2929</v>
      </c>
      <c r="J2044" s="12" t="s">
        <v>21</v>
      </c>
      <c r="K2044" s="10" t="s">
        <v>342</v>
      </c>
      <c r="L2044" s="37" t="s">
        <v>2406</v>
      </c>
      <c r="M2044" s="36" t="s">
        <v>2408</v>
      </c>
      <c r="N2044" s="36" t="s">
        <v>2428</v>
      </c>
      <c r="O2044" s="59">
        <v>6.1780821917808222</v>
      </c>
      <c r="P2044" s="57" t="s">
        <v>2948</v>
      </c>
      <c r="Q2044" t="s">
        <v>2960</v>
      </c>
      <c r="R2044">
        <v>1</v>
      </c>
    </row>
    <row r="2045" spans="1:18" ht="19.149999999999999" customHeight="1" x14ac:dyDescent="0.25">
      <c r="A2045" s="10">
        <v>2044</v>
      </c>
      <c r="B2045" s="10" t="s">
        <v>1905</v>
      </c>
      <c r="C2045" s="10" t="s">
        <v>2158</v>
      </c>
      <c r="D2045" s="10" t="s">
        <v>279</v>
      </c>
      <c r="E2045" s="10" t="s">
        <v>13</v>
      </c>
      <c r="F2045" s="10" t="s">
        <v>342</v>
      </c>
      <c r="G2045" s="11" t="s">
        <v>48</v>
      </c>
      <c r="H2045" s="11">
        <v>40689</v>
      </c>
      <c r="I2045" s="50" t="s">
        <v>2929</v>
      </c>
      <c r="J2045" s="12" t="s">
        <v>21</v>
      </c>
      <c r="K2045" s="10" t="s">
        <v>342</v>
      </c>
      <c r="L2045" s="37" t="s">
        <v>2406</v>
      </c>
      <c r="M2045" s="36" t="s">
        <v>2408</v>
      </c>
      <c r="N2045" s="36" t="s">
        <v>2428</v>
      </c>
      <c r="O2045" s="59">
        <v>6.1780821917808222</v>
      </c>
      <c r="P2045" s="57" t="s">
        <v>2948</v>
      </c>
      <c r="Q2045" t="s">
        <v>2960</v>
      </c>
      <c r="R2045">
        <v>1</v>
      </c>
    </row>
    <row r="2046" spans="1:18" ht="19.149999999999999" customHeight="1" x14ac:dyDescent="0.25">
      <c r="A2046" s="10">
        <v>2045</v>
      </c>
      <c r="B2046" s="10" t="s">
        <v>1905</v>
      </c>
      <c r="C2046" s="10" t="s">
        <v>2158</v>
      </c>
      <c r="D2046" s="10" t="s">
        <v>279</v>
      </c>
      <c r="E2046" s="10" t="s">
        <v>13</v>
      </c>
      <c r="F2046" s="10" t="s">
        <v>342</v>
      </c>
      <c r="G2046" s="11" t="s">
        <v>48</v>
      </c>
      <c r="H2046" s="11">
        <v>40689</v>
      </c>
      <c r="I2046" s="50" t="s">
        <v>2929</v>
      </c>
      <c r="J2046" s="12" t="s">
        <v>21</v>
      </c>
      <c r="K2046" s="10" t="s">
        <v>342</v>
      </c>
      <c r="L2046" s="37" t="s">
        <v>2406</v>
      </c>
      <c r="M2046" s="36" t="s">
        <v>2408</v>
      </c>
      <c r="N2046" s="36" t="s">
        <v>2428</v>
      </c>
      <c r="O2046" s="59">
        <v>6.1780821917808222</v>
      </c>
      <c r="P2046" s="57" t="s">
        <v>2948</v>
      </c>
      <c r="Q2046" t="s">
        <v>2960</v>
      </c>
      <c r="R2046">
        <v>1</v>
      </c>
    </row>
    <row r="2047" spans="1:18" ht="19.149999999999999" customHeight="1" x14ac:dyDescent="0.25">
      <c r="A2047" s="10">
        <v>2046</v>
      </c>
      <c r="B2047" s="10" t="s">
        <v>1905</v>
      </c>
      <c r="C2047" s="10" t="s">
        <v>2158</v>
      </c>
      <c r="D2047" s="10" t="s">
        <v>279</v>
      </c>
      <c r="E2047" s="10" t="s">
        <v>13</v>
      </c>
      <c r="F2047" s="10" t="s">
        <v>342</v>
      </c>
      <c r="G2047" s="11" t="s">
        <v>48</v>
      </c>
      <c r="H2047" s="11">
        <v>40689</v>
      </c>
      <c r="I2047" s="50" t="s">
        <v>2929</v>
      </c>
      <c r="J2047" s="12" t="s">
        <v>21</v>
      </c>
      <c r="K2047" s="10" t="s">
        <v>342</v>
      </c>
      <c r="L2047" s="37" t="s">
        <v>2406</v>
      </c>
      <c r="M2047" s="36" t="s">
        <v>2408</v>
      </c>
      <c r="N2047" s="36" t="s">
        <v>2428</v>
      </c>
      <c r="O2047" s="59">
        <v>6.1780821917808222</v>
      </c>
      <c r="P2047" s="57" t="s">
        <v>2948</v>
      </c>
      <c r="Q2047" t="s">
        <v>2960</v>
      </c>
      <c r="R2047">
        <v>1</v>
      </c>
    </row>
    <row r="2048" spans="1:18" ht="19.149999999999999" customHeight="1" x14ac:dyDescent="0.25">
      <c r="A2048" s="10">
        <v>2047</v>
      </c>
      <c r="B2048" s="10" t="s">
        <v>1905</v>
      </c>
      <c r="C2048" s="10" t="s">
        <v>2158</v>
      </c>
      <c r="D2048" s="10" t="s">
        <v>279</v>
      </c>
      <c r="E2048" s="10" t="s">
        <v>13</v>
      </c>
      <c r="F2048" s="10" t="s">
        <v>342</v>
      </c>
      <c r="G2048" s="11" t="s">
        <v>48</v>
      </c>
      <c r="H2048" s="11">
        <v>40689</v>
      </c>
      <c r="I2048" s="50" t="s">
        <v>2929</v>
      </c>
      <c r="J2048" s="12" t="s">
        <v>21</v>
      </c>
      <c r="K2048" s="10" t="s">
        <v>342</v>
      </c>
      <c r="L2048" s="37" t="s">
        <v>2406</v>
      </c>
      <c r="M2048" s="36" t="s">
        <v>2408</v>
      </c>
      <c r="N2048" s="36" t="s">
        <v>2428</v>
      </c>
      <c r="O2048" s="59">
        <v>6.1780821917808222</v>
      </c>
      <c r="P2048" s="57" t="s">
        <v>2948</v>
      </c>
      <c r="Q2048" t="s">
        <v>2960</v>
      </c>
      <c r="R2048">
        <v>1</v>
      </c>
    </row>
    <row r="2049" spans="1:18" ht="19.149999999999999" customHeight="1" x14ac:dyDescent="0.25">
      <c r="A2049" s="10">
        <v>2048</v>
      </c>
      <c r="B2049" s="10" t="s">
        <v>1905</v>
      </c>
      <c r="C2049" s="10" t="s">
        <v>2158</v>
      </c>
      <c r="D2049" s="10" t="s">
        <v>279</v>
      </c>
      <c r="E2049" s="10" t="s">
        <v>13</v>
      </c>
      <c r="F2049" s="10" t="s">
        <v>342</v>
      </c>
      <c r="G2049" s="11" t="s">
        <v>48</v>
      </c>
      <c r="H2049" s="11">
        <v>40689</v>
      </c>
      <c r="I2049" s="50" t="s">
        <v>2929</v>
      </c>
      <c r="J2049" s="12" t="s">
        <v>21</v>
      </c>
      <c r="K2049" s="10" t="s">
        <v>342</v>
      </c>
      <c r="L2049" s="37" t="s">
        <v>2406</v>
      </c>
      <c r="M2049" s="36" t="s">
        <v>2408</v>
      </c>
      <c r="N2049" s="36" t="s">
        <v>2428</v>
      </c>
      <c r="O2049" s="59">
        <v>6.1780821917808222</v>
      </c>
      <c r="P2049" s="57" t="s">
        <v>2948</v>
      </c>
      <c r="Q2049" t="s">
        <v>2960</v>
      </c>
      <c r="R2049">
        <v>1</v>
      </c>
    </row>
    <row r="2050" spans="1:18" ht="19.149999999999999" customHeight="1" x14ac:dyDescent="0.25">
      <c r="A2050" s="10">
        <v>2049</v>
      </c>
      <c r="B2050" s="10" t="s">
        <v>1905</v>
      </c>
      <c r="C2050" s="10" t="s">
        <v>2158</v>
      </c>
      <c r="D2050" s="10" t="s">
        <v>279</v>
      </c>
      <c r="E2050" s="10" t="s">
        <v>13</v>
      </c>
      <c r="F2050" s="10" t="s">
        <v>342</v>
      </c>
      <c r="G2050" s="11" t="s">
        <v>48</v>
      </c>
      <c r="H2050" s="11">
        <v>40689</v>
      </c>
      <c r="I2050" s="50" t="s">
        <v>2929</v>
      </c>
      <c r="J2050" s="12" t="s">
        <v>588</v>
      </c>
      <c r="K2050" s="10" t="s">
        <v>342</v>
      </c>
      <c r="L2050" s="37" t="s">
        <v>2406</v>
      </c>
      <c r="M2050" s="36" t="s">
        <v>2408</v>
      </c>
      <c r="N2050" s="36" t="s">
        <v>2428</v>
      </c>
      <c r="O2050" s="59">
        <v>6.1780821917808222</v>
      </c>
      <c r="P2050" s="57" t="s">
        <v>2948</v>
      </c>
      <c r="Q2050" t="s">
        <v>2960</v>
      </c>
      <c r="R2050">
        <v>1</v>
      </c>
    </row>
    <row r="2051" spans="1:18" ht="19.149999999999999" customHeight="1" x14ac:dyDescent="0.25">
      <c r="A2051" s="10">
        <v>2050</v>
      </c>
      <c r="B2051" s="10" t="s">
        <v>1905</v>
      </c>
      <c r="C2051" s="10" t="s">
        <v>2158</v>
      </c>
      <c r="D2051" s="10" t="s">
        <v>279</v>
      </c>
      <c r="E2051" s="10" t="s">
        <v>13</v>
      </c>
      <c r="F2051" s="10" t="s">
        <v>342</v>
      </c>
      <c r="G2051" s="11" t="s">
        <v>48</v>
      </c>
      <c r="H2051" s="11">
        <v>40689</v>
      </c>
      <c r="I2051" s="50" t="s">
        <v>2929</v>
      </c>
      <c r="J2051" s="12" t="s">
        <v>588</v>
      </c>
      <c r="K2051" s="10" t="s">
        <v>342</v>
      </c>
      <c r="L2051" s="37" t="s">
        <v>2406</v>
      </c>
      <c r="M2051" s="36" t="s">
        <v>2408</v>
      </c>
      <c r="N2051" s="36" t="s">
        <v>2428</v>
      </c>
      <c r="O2051" s="59">
        <v>6.1780821917808222</v>
      </c>
      <c r="P2051" s="57" t="s">
        <v>2948</v>
      </c>
      <c r="Q2051" t="s">
        <v>2960</v>
      </c>
      <c r="R2051">
        <v>1</v>
      </c>
    </row>
    <row r="2052" spans="1:18" ht="19.149999999999999" customHeight="1" x14ac:dyDescent="0.25">
      <c r="A2052" s="10">
        <v>2051</v>
      </c>
      <c r="B2052" s="10" t="s">
        <v>1905</v>
      </c>
      <c r="C2052" s="10" t="s">
        <v>2158</v>
      </c>
      <c r="D2052" s="10" t="s">
        <v>279</v>
      </c>
      <c r="E2052" s="10" t="s">
        <v>13</v>
      </c>
      <c r="F2052" s="10" t="s">
        <v>461</v>
      </c>
      <c r="G2052" s="11" t="s">
        <v>48</v>
      </c>
      <c r="H2052" s="11">
        <v>40689</v>
      </c>
      <c r="I2052" s="50" t="s">
        <v>2929</v>
      </c>
      <c r="J2052" s="12" t="s">
        <v>588</v>
      </c>
      <c r="K2052" s="10" t="s">
        <v>461</v>
      </c>
      <c r="L2052" s="20" t="s">
        <v>2406</v>
      </c>
      <c r="M2052" s="19" t="s">
        <v>2408</v>
      </c>
      <c r="N2052" s="36" t="s">
        <v>2428</v>
      </c>
      <c r="O2052" s="59">
        <v>6.1780821917808222</v>
      </c>
      <c r="P2052" s="57" t="s">
        <v>2948</v>
      </c>
      <c r="Q2052" t="s">
        <v>2960</v>
      </c>
      <c r="R2052">
        <v>1</v>
      </c>
    </row>
    <row r="2053" spans="1:18" ht="19.149999999999999" customHeight="1" x14ac:dyDescent="0.25">
      <c r="A2053" s="10">
        <v>2052</v>
      </c>
      <c r="B2053" s="10" t="s">
        <v>1905</v>
      </c>
      <c r="C2053" s="10" t="s">
        <v>2158</v>
      </c>
      <c r="D2053" s="10" t="s">
        <v>279</v>
      </c>
      <c r="E2053" s="10" t="s">
        <v>13</v>
      </c>
      <c r="F2053" s="10" t="s">
        <v>461</v>
      </c>
      <c r="G2053" s="11" t="s">
        <v>48</v>
      </c>
      <c r="H2053" s="11">
        <v>40689</v>
      </c>
      <c r="I2053" s="50" t="s">
        <v>2929</v>
      </c>
      <c r="J2053" s="12" t="s">
        <v>588</v>
      </c>
      <c r="K2053" s="10" t="s">
        <v>461</v>
      </c>
      <c r="L2053" s="20" t="s">
        <v>2406</v>
      </c>
      <c r="M2053" s="19" t="s">
        <v>2408</v>
      </c>
      <c r="N2053" s="36" t="s">
        <v>2428</v>
      </c>
      <c r="O2053" s="59">
        <v>6.1780821917808222</v>
      </c>
      <c r="P2053" s="57" t="s">
        <v>2948</v>
      </c>
      <c r="Q2053" t="s">
        <v>2960</v>
      </c>
      <c r="R2053">
        <v>1</v>
      </c>
    </row>
    <row r="2054" spans="1:18" ht="19.149999999999999" customHeight="1" x14ac:dyDescent="0.25">
      <c r="A2054" s="10">
        <v>2053</v>
      </c>
      <c r="B2054" s="10" t="s">
        <v>1905</v>
      </c>
      <c r="C2054" s="10" t="s">
        <v>2158</v>
      </c>
      <c r="D2054" s="10" t="s">
        <v>279</v>
      </c>
      <c r="E2054" s="10" t="s">
        <v>13</v>
      </c>
      <c r="F2054" s="10" t="s">
        <v>461</v>
      </c>
      <c r="G2054" s="11" t="s">
        <v>48</v>
      </c>
      <c r="H2054" s="11">
        <v>40689</v>
      </c>
      <c r="I2054" s="50" t="s">
        <v>2929</v>
      </c>
      <c r="J2054" s="12" t="s">
        <v>21</v>
      </c>
      <c r="K2054" s="10" t="s">
        <v>461</v>
      </c>
      <c r="L2054" s="20" t="s">
        <v>2406</v>
      </c>
      <c r="M2054" s="19" t="s">
        <v>2408</v>
      </c>
      <c r="N2054" s="36" t="s">
        <v>2428</v>
      </c>
      <c r="O2054" s="59">
        <v>6.1780821917808222</v>
      </c>
      <c r="P2054" s="57" t="s">
        <v>2948</v>
      </c>
      <c r="Q2054" t="s">
        <v>2960</v>
      </c>
      <c r="R2054">
        <v>1</v>
      </c>
    </row>
    <row r="2055" spans="1:18" ht="19.149999999999999" customHeight="1" x14ac:dyDescent="0.25">
      <c r="A2055" s="10">
        <v>2054</v>
      </c>
      <c r="B2055" s="10" t="s">
        <v>1905</v>
      </c>
      <c r="C2055" s="10" t="s">
        <v>2158</v>
      </c>
      <c r="D2055" s="10" t="s">
        <v>279</v>
      </c>
      <c r="E2055" s="10" t="s">
        <v>13</v>
      </c>
      <c r="F2055" s="10" t="s">
        <v>461</v>
      </c>
      <c r="G2055" s="11" t="s">
        <v>48</v>
      </c>
      <c r="H2055" s="11">
        <v>40689</v>
      </c>
      <c r="I2055" s="50" t="s">
        <v>2929</v>
      </c>
      <c r="J2055" s="12" t="s">
        <v>588</v>
      </c>
      <c r="K2055" s="10" t="s">
        <v>461</v>
      </c>
      <c r="L2055" s="20" t="s">
        <v>2406</v>
      </c>
      <c r="M2055" s="19" t="s">
        <v>2408</v>
      </c>
      <c r="N2055" s="36" t="s">
        <v>2428</v>
      </c>
      <c r="O2055" s="59">
        <v>6.1780821917808222</v>
      </c>
      <c r="P2055" s="57" t="s">
        <v>2948</v>
      </c>
      <c r="Q2055" t="s">
        <v>2960</v>
      </c>
      <c r="R2055">
        <v>1</v>
      </c>
    </row>
    <row r="2056" spans="1:18" ht="19.149999999999999" customHeight="1" x14ac:dyDescent="0.25">
      <c r="A2056" s="10">
        <v>2055</v>
      </c>
      <c r="B2056" s="10" t="s">
        <v>1905</v>
      </c>
      <c r="C2056" s="10" t="s">
        <v>2158</v>
      </c>
      <c r="D2056" s="10" t="s">
        <v>279</v>
      </c>
      <c r="E2056" s="10" t="s">
        <v>13</v>
      </c>
      <c r="F2056" s="10" t="s">
        <v>461</v>
      </c>
      <c r="G2056" s="11" t="s">
        <v>48</v>
      </c>
      <c r="H2056" s="11">
        <v>40689</v>
      </c>
      <c r="I2056" s="50" t="s">
        <v>2929</v>
      </c>
      <c r="J2056" s="12" t="s">
        <v>588</v>
      </c>
      <c r="K2056" s="10" t="s">
        <v>461</v>
      </c>
      <c r="L2056" s="20" t="s">
        <v>2406</v>
      </c>
      <c r="M2056" s="19" t="s">
        <v>2408</v>
      </c>
      <c r="N2056" s="36" t="s">
        <v>2428</v>
      </c>
      <c r="O2056" s="59">
        <v>6.1780821917808222</v>
      </c>
      <c r="P2056" s="57" t="s">
        <v>2948</v>
      </c>
      <c r="Q2056" t="s">
        <v>2960</v>
      </c>
      <c r="R2056">
        <v>1</v>
      </c>
    </row>
    <row r="2057" spans="1:18" ht="19.149999999999999" customHeight="1" x14ac:dyDescent="0.25">
      <c r="A2057" s="10">
        <v>2056</v>
      </c>
      <c r="B2057" s="10" t="s">
        <v>1905</v>
      </c>
      <c r="C2057" s="10" t="s">
        <v>2158</v>
      </c>
      <c r="D2057" s="10" t="s">
        <v>279</v>
      </c>
      <c r="E2057" s="10" t="s">
        <v>13</v>
      </c>
      <c r="F2057" s="10" t="s">
        <v>461</v>
      </c>
      <c r="G2057" s="11" t="s">
        <v>48</v>
      </c>
      <c r="H2057" s="11">
        <v>40689</v>
      </c>
      <c r="I2057" s="50" t="s">
        <v>2929</v>
      </c>
      <c r="J2057" s="12" t="s">
        <v>588</v>
      </c>
      <c r="K2057" s="10" t="s">
        <v>461</v>
      </c>
      <c r="L2057" s="20" t="s">
        <v>2406</v>
      </c>
      <c r="M2057" s="19" t="s">
        <v>2408</v>
      </c>
      <c r="N2057" s="36" t="s">
        <v>2428</v>
      </c>
      <c r="O2057" s="59">
        <v>6.1780821917808222</v>
      </c>
      <c r="P2057" s="57" t="s">
        <v>2948</v>
      </c>
      <c r="Q2057" t="s">
        <v>2960</v>
      </c>
      <c r="R2057">
        <v>1</v>
      </c>
    </row>
    <row r="2058" spans="1:18" ht="19.149999999999999" customHeight="1" x14ac:dyDescent="0.25">
      <c r="A2058" s="10">
        <v>2057</v>
      </c>
      <c r="B2058" s="10" t="s">
        <v>1905</v>
      </c>
      <c r="C2058" s="10" t="s">
        <v>2158</v>
      </c>
      <c r="D2058" s="10" t="s">
        <v>279</v>
      </c>
      <c r="E2058" s="10" t="s">
        <v>13</v>
      </c>
      <c r="F2058" s="10" t="s">
        <v>461</v>
      </c>
      <c r="G2058" s="11" t="s">
        <v>48</v>
      </c>
      <c r="H2058" s="11">
        <v>40689</v>
      </c>
      <c r="I2058" s="50" t="s">
        <v>2929</v>
      </c>
      <c r="J2058" s="12" t="s">
        <v>588</v>
      </c>
      <c r="K2058" s="10" t="s">
        <v>461</v>
      </c>
      <c r="L2058" s="20" t="s">
        <v>2406</v>
      </c>
      <c r="M2058" s="19" t="s">
        <v>2408</v>
      </c>
      <c r="N2058" s="36" t="s">
        <v>2428</v>
      </c>
      <c r="O2058" s="59">
        <v>6.1780821917808222</v>
      </c>
      <c r="P2058" s="57" t="s">
        <v>2948</v>
      </c>
      <c r="Q2058" t="s">
        <v>2960</v>
      </c>
      <c r="R2058">
        <v>1</v>
      </c>
    </row>
    <row r="2059" spans="1:18" ht="19.149999999999999" customHeight="1" x14ac:dyDescent="0.25">
      <c r="A2059" s="10">
        <v>2058</v>
      </c>
      <c r="B2059" s="10" t="s">
        <v>1905</v>
      </c>
      <c r="C2059" s="10" t="s">
        <v>2158</v>
      </c>
      <c r="D2059" s="10" t="s">
        <v>279</v>
      </c>
      <c r="E2059" s="10" t="s">
        <v>13</v>
      </c>
      <c r="F2059" s="10" t="s">
        <v>461</v>
      </c>
      <c r="G2059" s="11" t="s">
        <v>48</v>
      </c>
      <c r="H2059" s="11">
        <v>40689</v>
      </c>
      <c r="I2059" s="50" t="s">
        <v>2929</v>
      </c>
      <c r="J2059" s="12" t="s">
        <v>588</v>
      </c>
      <c r="K2059" s="10" t="s">
        <v>461</v>
      </c>
      <c r="L2059" s="20" t="s">
        <v>2406</v>
      </c>
      <c r="M2059" s="19" t="s">
        <v>2408</v>
      </c>
      <c r="N2059" s="36" t="s">
        <v>2428</v>
      </c>
      <c r="O2059" s="59">
        <v>6.1780821917808222</v>
      </c>
      <c r="P2059" s="57" t="s">
        <v>2948</v>
      </c>
      <c r="Q2059" t="s">
        <v>2960</v>
      </c>
      <c r="R2059">
        <v>1</v>
      </c>
    </row>
    <row r="2060" spans="1:18" ht="19.149999999999999" customHeight="1" x14ac:dyDescent="0.25">
      <c r="A2060" s="10">
        <v>2059</v>
      </c>
      <c r="B2060" s="10" t="s">
        <v>1905</v>
      </c>
      <c r="C2060" s="10" t="s">
        <v>2158</v>
      </c>
      <c r="D2060" s="10" t="s">
        <v>279</v>
      </c>
      <c r="E2060" s="10" t="s">
        <v>13</v>
      </c>
      <c r="F2060" s="10" t="s">
        <v>908</v>
      </c>
      <c r="G2060" s="11" t="s">
        <v>48</v>
      </c>
      <c r="H2060" s="11">
        <v>40689</v>
      </c>
      <c r="I2060" s="50" t="s">
        <v>2929</v>
      </c>
      <c r="J2060" s="12" t="s">
        <v>588</v>
      </c>
      <c r="K2060" s="10" t="s">
        <v>908</v>
      </c>
      <c r="L2060" s="37" t="s">
        <v>2406</v>
      </c>
      <c r="M2060" s="36" t="s">
        <v>2408</v>
      </c>
      <c r="N2060" s="36" t="s">
        <v>2428</v>
      </c>
      <c r="O2060" s="59">
        <v>6.1780821917808222</v>
      </c>
      <c r="P2060" s="57" t="s">
        <v>2948</v>
      </c>
      <c r="Q2060" t="s">
        <v>2960</v>
      </c>
      <c r="R2060">
        <v>1</v>
      </c>
    </row>
    <row r="2061" spans="1:18" ht="19.149999999999999" customHeight="1" x14ac:dyDescent="0.25">
      <c r="A2061" s="10">
        <v>2060</v>
      </c>
      <c r="B2061" s="10" t="s">
        <v>1905</v>
      </c>
      <c r="C2061" s="10" t="s">
        <v>2158</v>
      </c>
      <c r="D2061" s="10" t="s">
        <v>279</v>
      </c>
      <c r="E2061" s="10" t="s">
        <v>13</v>
      </c>
      <c r="F2061" s="10" t="s">
        <v>1090</v>
      </c>
      <c r="G2061" s="11" t="s">
        <v>48</v>
      </c>
      <c r="H2061" s="11">
        <v>40689</v>
      </c>
      <c r="I2061" s="50" t="s">
        <v>2929</v>
      </c>
      <c r="J2061" s="12" t="s">
        <v>588</v>
      </c>
      <c r="K2061" s="10" t="s">
        <v>1090</v>
      </c>
      <c r="L2061" s="37" t="s">
        <v>2406</v>
      </c>
      <c r="M2061" s="36" t="s">
        <v>2408</v>
      </c>
      <c r="N2061" s="36" t="s">
        <v>2428</v>
      </c>
      <c r="O2061" s="59">
        <v>6.1780821917808222</v>
      </c>
      <c r="P2061" s="57" t="s">
        <v>2948</v>
      </c>
      <c r="Q2061" t="s">
        <v>2960</v>
      </c>
      <c r="R2061">
        <v>1</v>
      </c>
    </row>
    <row r="2062" spans="1:18" ht="19.149999999999999" customHeight="1" x14ac:dyDescent="0.25">
      <c r="A2062" s="10">
        <v>2061</v>
      </c>
      <c r="B2062" s="10" t="s">
        <v>1905</v>
      </c>
      <c r="C2062" s="10" t="s">
        <v>2158</v>
      </c>
      <c r="D2062" s="10" t="s">
        <v>279</v>
      </c>
      <c r="E2062" s="10" t="s">
        <v>13</v>
      </c>
      <c r="F2062" s="10" t="s">
        <v>64</v>
      </c>
      <c r="G2062" s="11" t="s">
        <v>48</v>
      </c>
      <c r="H2062" s="11">
        <v>40689</v>
      </c>
      <c r="I2062" s="50" t="s">
        <v>2929</v>
      </c>
      <c r="J2062" s="12" t="s">
        <v>588</v>
      </c>
      <c r="K2062" s="10" t="s">
        <v>64</v>
      </c>
      <c r="L2062" s="17" t="s">
        <v>2406</v>
      </c>
      <c r="M2062" s="19" t="s">
        <v>2408</v>
      </c>
      <c r="N2062" s="36" t="s">
        <v>2428</v>
      </c>
      <c r="O2062" s="59">
        <v>6.1780821917808222</v>
      </c>
      <c r="P2062" s="57" t="s">
        <v>2948</v>
      </c>
      <c r="Q2062" t="s">
        <v>2960</v>
      </c>
      <c r="R2062">
        <v>1</v>
      </c>
    </row>
    <row r="2063" spans="1:18" ht="19.149999999999999" customHeight="1" x14ac:dyDescent="0.25">
      <c r="A2063" s="10">
        <v>2062</v>
      </c>
      <c r="B2063" s="10" t="s">
        <v>1905</v>
      </c>
      <c r="C2063" s="10" t="s">
        <v>2158</v>
      </c>
      <c r="D2063" s="10" t="s">
        <v>279</v>
      </c>
      <c r="E2063" s="10" t="s">
        <v>13</v>
      </c>
      <c r="F2063" s="10" t="s">
        <v>342</v>
      </c>
      <c r="G2063" s="11" t="s">
        <v>48</v>
      </c>
      <c r="H2063" s="11">
        <v>40689</v>
      </c>
      <c r="I2063" s="50" t="s">
        <v>2929</v>
      </c>
      <c r="J2063" s="12" t="s">
        <v>588</v>
      </c>
      <c r="K2063" s="10" t="s">
        <v>342</v>
      </c>
      <c r="L2063" s="37" t="s">
        <v>2406</v>
      </c>
      <c r="M2063" s="36" t="s">
        <v>2408</v>
      </c>
      <c r="N2063" s="36" t="s">
        <v>2428</v>
      </c>
      <c r="O2063" s="59">
        <v>6.1780821917808222</v>
      </c>
      <c r="P2063" s="57" t="s">
        <v>2948</v>
      </c>
      <c r="Q2063" t="s">
        <v>2960</v>
      </c>
      <c r="R2063">
        <v>1</v>
      </c>
    </row>
    <row r="2064" spans="1:18" ht="19.149999999999999" customHeight="1" x14ac:dyDescent="0.25">
      <c r="A2064" s="10">
        <v>2063</v>
      </c>
      <c r="B2064" s="10" t="s">
        <v>1905</v>
      </c>
      <c r="C2064" s="10" t="s">
        <v>2158</v>
      </c>
      <c r="D2064" s="10" t="s">
        <v>279</v>
      </c>
      <c r="E2064" s="10" t="s">
        <v>13</v>
      </c>
      <c r="F2064" s="10" t="s">
        <v>461</v>
      </c>
      <c r="G2064" s="11" t="s">
        <v>48</v>
      </c>
      <c r="H2064" s="11">
        <v>40689</v>
      </c>
      <c r="I2064" s="50" t="s">
        <v>2929</v>
      </c>
      <c r="J2064" s="12" t="s">
        <v>21</v>
      </c>
      <c r="K2064" s="10" t="s">
        <v>461</v>
      </c>
      <c r="L2064" s="20" t="s">
        <v>2406</v>
      </c>
      <c r="M2064" s="19" t="s">
        <v>2408</v>
      </c>
      <c r="N2064" s="36" t="s">
        <v>2428</v>
      </c>
      <c r="O2064" s="59">
        <v>6.1780821917808222</v>
      </c>
      <c r="P2064" s="57" t="s">
        <v>2948</v>
      </c>
      <c r="Q2064" t="s">
        <v>2960</v>
      </c>
      <c r="R2064">
        <v>1</v>
      </c>
    </row>
    <row r="2065" spans="1:18" ht="19.149999999999999" customHeight="1" x14ac:dyDescent="0.25">
      <c r="A2065" s="10">
        <v>2064</v>
      </c>
      <c r="B2065" s="10" t="s">
        <v>2163</v>
      </c>
      <c r="C2065" s="10" t="s">
        <v>2164</v>
      </c>
      <c r="D2065" s="10" t="s">
        <v>2165</v>
      </c>
      <c r="E2065" s="10" t="s">
        <v>13</v>
      </c>
      <c r="F2065" s="10" t="s">
        <v>78</v>
      </c>
      <c r="G2065" s="11" t="s">
        <v>283</v>
      </c>
      <c r="H2065" s="11">
        <v>36312</v>
      </c>
      <c r="I2065" s="50" t="s">
        <v>2929</v>
      </c>
      <c r="J2065" s="12" t="s">
        <v>588</v>
      </c>
      <c r="K2065" s="10" t="s">
        <v>78</v>
      </c>
      <c r="L2065" s="15" t="s">
        <v>2593</v>
      </c>
      <c r="M2065" s="13" t="s">
        <v>2479</v>
      </c>
      <c r="N2065" s="36" t="s">
        <v>2428</v>
      </c>
      <c r="O2065" s="59">
        <v>18.169863013698631</v>
      </c>
      <c r="P2065" s="57" t="s">
        <v>2949</v>
      </c>
      <c r="Q2065" t="s">
        <v>2961</v>
      </c>
    </row>
    <row r="2066" spans="1:18" ht="19.149999999999999" customHeight="1" x14ac:dyDescent="0.25">
      <c r="A2066" s="10">
        <v>2065</v>
      </c>
      <c r="B2066" s="38" t="s">
        <v>2881</v>
      </c>
      <c r="C2066" s="10" t="s">
        <v>2167</v>
      </c>
      <c r="D2066" s="10" t="s">
        <v>1640</v>
      </c>
      <c r="E2066" s="10" t="s">
        <v>13</v>
      </c>
      <c r="F2066" s="10" t="s">
        <v>191</v>
      </c>
      <c r="G2066" s="11" t="s">
        <v>1956</v>
      </c>
      <c r="H2066" s="11">
        <v>41298</v>
      </c>
      <c r="I2066" s="50" t="s">
        <v>2929</v>
      </c>
      <c r="J2066" s="12" t="s">
        <v>588</v>
      </c>
      <c r="K2066" s="10" t="s">
        <v>191</v>
      </c>
      <c r="L2066" s="15" t="s">
        <v>2166</v>
      </c>
      <c r="M2066" s="36" t="s">
        <v>2892</v>
      </c>
      <c r="N2066" s="13" t="s">
        <v>2427</v>
      </c>
      <c r="O2066" s="59">
        <v>4.5095890410958903</v>
      </c>
      <c r="P2066" s="57" t="s">
        <v>2948</v>
      </c>
      <c r="Q2066" t="s">
        <v>2960</v>
      </c>
      <c r="R2066">
        <v>1</v>
      </c>
    </row>
    <row r="2067" spans="1:18" ht="19.149999999999999" customHeight="1" x14ac:dyDescent="0.25">
      <c r="A2067" s="10">
        <v>2066</v>
      </c>
      <c r="B2067" s="10" t="s">
        <v>2166</v>
      </c>
      <c r="C2067" s="10" t="s">
        <v>2167</v>
      </c>
      <c r="D2067" s="10" t="s">
        <v>1640</v>
      </c>
      <c r="E2067" s="10" t="s">
        <v>13</v>
      </c>
      <c r="F2067" s="10" t="s">
        <v>191</v>
      </c>
      <c r="G2067" s="11" t="s">
        <v>1956</v>
      </c>
      <c r="H2067" s="11">
        <v>41298</v>
      </c>
      <c r="I2067" s="50" t="s">
        <v>2929</v>
      </c>
      <c r="J2067" s="12" t="s">
        <v>21</v>
      </c>
      <c r="K2067" s="10" t="s">
        <v>191</v>
      </c>
      <c r="L2067" s="15" t="s">
        <v>2166</v>
      </c>
      <c r="M2067" s="36" t="s">
        <v>2892</v>
      </c>
      <c r="N2067" s="13" t="s">
        <v>2427</v>
      </c>
      <c r="O2067" s="59">
        <v>4.5095890410958903</v>
      </c>
      <c r="P2067" s="57" t="s">
        <v>2948</v>
      </c>
      <c r="Q2067" t="s">
        <v>2960</v>
      </c>
      <c r="R2067">
        <v>1</v>
      </c>
    </row>
    <row r="2068" spans="1:18" ht="19.149999999999999" customHeight="1" x14ac:dyDescent="0.25">
      <c r="A2068" s="10">
        <v>2067</v>
      </c>
      <c r="B2068" s="32" t="s">
        <v>2725</v>
      </c>
      <c r="C2068" s="10" t="s">
        <v>2169</v>
      </c>
      <c r="D2068" s="10" t="s">
        <v>2170</v>
      </c>
      <c r="E2068" s="10" t="s">
        <v>13</v>
      </c>
      <c r="F2068" s="10" t="s">
        <v>38</v>
      </c>
      <c r="G2068" s="11" t="s">
        <v>1719</v>
      </c>
      <c r="H2068" s="11">
        <v>42734</v>
      </c>
      <c r="I2068" s="47" t="s">
        <v>2928</v>
      </c>
      <c r="J2068" s="12" t="s">
        <v>341</v>
      </c>
      <c r="K2068" s="10" t="s">
        <v>38</v>
      </c>
      <c r="L2068" s="15" t="s">
        <v>2168</v>
      </c>
      <c r="M2068" s="62" t="s">
        <v>2965</v>
      </c>
      <c r="N2068" s="36" t="s">
        <v>2428</v>
      </c>
      <c r="O2068" s="59">
        <v>0.57534246575342463</v>
      </c>
      <c r="P2068" s="57" t="s">
        <v>2946</v>
      </c>
      <c r="Q2068" t="s">
        <v>2961</v>
      </c>
    </row>
    <row r="2069" spans="1:18" ht="19.149999999999999" customHeight="1" x14ac:dyDescent="0.25">
      <c r="A2069" s="10">
        <v>2068</v>
      </c>
      <c r="B2069" s="10" t="s">
        <v>2168</v>
      </c>
      <c r="C2069" s="10" t="s">
        <v>2169</v>
      </c>
      <c r="D2069" s="10" t="s">
        <v>2170</v>
      </c>
      <c r="E2069" s="10" t="s">
        <v>13</v>
      </c>
      <c r="F2069" s="10" t="s">
        <v>38</v>
      </c>
      <c r="G2069" s="11" t="s">
        <v>1719</v>
      </c>
      <c r="H2069" s="11">
        <v>42734</v>
      </c>
      <c r="I2069" s="47" t="s">
        <v>2928</v>
      </c>
      <c r="J2069" s="12" t="s">
        <v>341</v>
      </c>
      <c r="K2069" s="10" t="s">
        <v>38</v>
      </c>
      <c r="L2069" s="15" t="s">
        <v>2168</v>
      </c>
      <c r="M2069" s="62" t="s">
        <v>2965</v>
      </c>
      <c r="N2069" s="36" t="s">
        <v>2428</v>
      </c>
      <c r="O2069" s="59">
        <v>0.57534246575342463</v>
      </c>
      <c r="P2069" s="57" t="s">
        <v>2946</v>
      </c>
      <c r="Q2069" t="s">
        <v>2961</v>
      </c>
    </row>
    <row r="2070" spans="1:18" ht="19.149999999999999" customHeight="1" x14ac:dyDescent="0.25">
      <c r="A2070" s="10">
        <v>2069</v>
      </c>
      <c r="B2070" s="10" t="s">
        <v>2168</v>
      </c>
      <c r="C2070" s="10" t="s">
        <v>2169</v>
      </c>
      <c r="D2070" s="10" t="s">
        <v>2170</v>
      </c>
      <c r="E2070" s="10" t="s">
        <v>13</v>
      </c>
      <c r="F2070" s="10" t="s">
        <v>38</v>
      </c>
      <c r="G2070" s="11" t="s">
        <v>1719</v>
      </c>
      <c r="H2070" s="11">
        <v>42734</v>
      </c>
      <c r="I2070" s="47" t="s">
        <v>2928</v>
      </c>
      <c r="J2070" s="12" t="s">
        <v>341</v>
      </c>
      <c r="K2070" s="10" t="s">
        <v>38</v>
      </c>
      <c r="L2070" s="15" t="s">
        <v>2168</v>
      </c>
      <c r="M2070" s="62" t="s">
        <v>2965</v>
      </c>
      <c r="N2070" s="36" t="s">
        <v>2428</v>
      </c>
      <c r="O2070" s="59">
        <v>0.57534246575342463</v>
      </c>
      <c r="P2070" s="57" t="s">
        <v>2946</v>
      </c>
      <c r="Q2070" t="s">
        <v>2961</v>
      </c>
    </row>
    <row r="2071" spans="1:18" ht="19.149999999999999" customHeight="1" x14ac:dyDescent="0.25">
      <c r="A2071" s="10">
        <v>2070</v>
      </c>
      <c r="B2071" s="10" t="s">
        <v>2168</v>
      </c>
      <c r="C2071" s="10" t="s">
        <v>2169</v>
      </c>
      <c r="D2071" s="10" t="s">
        <v>2170</v>
      </c>
      <c r="E2071" s="10" t="s">
        <v>13</v>
      </c>
      <c r="F2071" s="10" t="s">
        <v>38</v>
      </c>
      <c r="G2071" s="11" t="s">
        <v>1719</v>
      </c>
      <c r="H2071" s="11">
        <v>42734</v>
      </c>
      <c r="I2071" s="47" t="s">
        <v>2928</v>
      </c>
      <c r="J2071" s="12" t="s">
        <v>341</v>
      </c>
      <c r="K2071" s="10" t="s">
        <v>38</v>
      </c>
      <c r="L2071" s="15" t="s">
        <v>2168</v>
      </c>
      <c r="M2071" s="62" t="s">
        <v>2965</v>
      </c>
      <c r="N2071" s="36" t="s">
        <v>2428</v>
      </c>
      <c r="O2071" s="59">
        <v>0.57534246575342463</v>
      </c>
      <c r="P2071" s="57" t="s">
        <v>2946</v>
      </c>
      <c r="Q2071" t="s">
        <v>2961</v>
      </c>
    </row>
    <row r="2072" spans="1:18" ht="19.149999999999999" customHeight="1" x14ac:dyDescent="0.25">
      <c r="A2072" s="10">
        <v>2071</v>
      </c>
      <c r="B2072" s="32" t="s">
        <v>2726</v>
      </c>
      <c r="C2072" s="10" t="s">
        <v>2171</v>
      </c>
      <c r="D2072" s="10" t="s">
        <v>2170</v>
      </c>
      <c r="E2072" s="10" t="s">
        <v>13</v>
      </c>
      <c r="F2072" s="10" t="s">
        <v>38</v>
      </c>
      <c r="G2072" s="11" t="s">
        <v>1719</v>
      </c>
      <c r="H2072" s="11">
        <v>42734</v>
      </c>
      <c r="I2072" s="47" t="s">
        <v>2928</v>
      </c>
      <c r="J2072" s="12" t="s">
        <v>341</v>
      </c>
      <c r="K2072" s="10" t="s">
        <v>38</v>
      </c>
      <c r="L2072" s="33" t="s">
        <v>2726</v>
      </c>
      <c r="M2072" s="62" t="s">
        <v>2965</v>
      </c>
      <c r="N2072" s="36" t="s">
        <v>2428</v>
      </c>
      <c r="O2072" s="59">
        <v>0.57534246575342463</v>
      </c>
      <c r="P2072" s="57" t="s">
        <v>2946</v>
      </c>
      <c r="Q2072" t="s">
        <v>2961</v>
      </c>
    </row>
    <row r="2073" spans="1:18" ht="19.149999999999999" customHeight="1" x14ac:dyDescent="0.25">
      <c r="A2073" s="10">
        <v>2072</v>
      </c>
      <c r="B2073" s="10" t="s">
        <v>2172</v>
      </c>
      <c r="C2073" s="10" t="s">
        <v>2173</v>
      </c>
      <c r="D2073" s="10" t="s">
        <v>2174</v>
      </c>
      <c r="E2073" s="10" t="s">
        <v>13</v>
      </c>
      <c r="F2073" s="10" t="s">
        <v>662</v>
      </c>
      <c r="G2073" s="11" t="s">
        <v>2175</v>
      </c>
      <c r="H2073" s="11">
        <v>42095</v>
      </c>
      <c r="I2073" s="50" t="s">
        <v>2929</v>
      </c>
      <c r="J2073" s="12" t="s">
        <v>588</v>
      </c>
      <c r="K2073" s="10" t="s">
        <v>2981</v>
      </c>
      <c r="L2073" s="26" t="s">
        <v>2633</v>
      </c>
      <c r="M2073" s="13" t="s">
        <v>2479</v>
      </c>
      <c r="N2073" s="13" t="s">
        <v>2427</v>
      </c>
      <c r="O2073" s="59">
        <v>2.3260273972602739</v>
      </c>
      <c r="P2073" s="57" t="s">
        <v>2947</v>
      </c>
      <c r="Q2073" t="s">
        <v>2960</v>
      </c>
      <c r="R2073">
        <v>2</v>
      </c>
    </row>
    <row r="2074" spans="1:18" ht="19.149999999999999" customHeight="1" x14ac:dyDescent="0.25">
      <c r="A2074" s="10">
        <v>2073</v>
      </c>
      <c r="B2074" s="10" t="s">
        <v>2047</v>
      </c>
      <c r="C2074" s="10" t="s">
        <v>2176</v>
      </c>
      <c r="D2074" s="10" t="s">
        <v>1985</v>
      </c>
      <c r="E2074" s="10" t="s">
        <v>13</v>
      </c>
      <c r="F2074" s="10" t="s">
        <v>1224</v>
      </c>
      <c r="G2074" s="11" t="s">
        <v>1357</v>
      </c>
      <c r="H2074" s="11">
        <v>42658</v>
      </c>
      <c r="I2074" s="47" t="s">
        <v>2928</v>
      </c>
      <c r="J2074" s="12" t="s">
        <v>215</v>
      </c>
      <c r="K2074" s="10" t="s">
        <v>78</v>
      </c>
      <c r="L2074" s="15" t="s">
        <v>2585</v>
      </c>
      <c r="M2074" s="62" t="s">
        <v>2965</v>
      </c>
      <c r="N2074" s="36" t="s">
        <v>2428</v>
      </c>
      <c r="O2074" s="59">
        <v>0.78356164383561644</v>
      </c>
      <c r="P2074" s="57" t="s">
        <v>2946</v>
      </c>
      <c r="Q2074" t="s">
        <v>2961</v>
      </c>
    </row>
    <row r="2075" spans="1:18" ht="19.149999999999999" customHeight="1" x14ac:dyDescent="0.25">
      <c r="A2075" s="10">
        <v>2074</v>
      </c>
      <c r="B2075" s="10" t="s">
        <v>2047</v>
      </c>
      <c r="C2075" s="10" t="s">
        <v>2176</v>
      </c>
      <c r="D2075" s="10" t="s">
        <v>1985</v>
      </c>
      <c r="E2075" s="10" t="s">
        <v>13</v>
      </c>
      <c r="F2075" s="10" t="s">
        <v>1224</v>
      </c>
      <c r="G2075" s="11" t="s">
        <v>1357</v>
      </c>
      <c r="H2075" s="11">
        <v>42658</v>
      </c>
      <c r="I2075" s="47" t="s">
        <v>2928</v>
      </c>
      <c r="J2075" s="12" t="s">
        <v>215</v>
      </c>
      <c r="K2075" s="10" t="s">
        <v>78</v>
      </c>
      <c r="L2075" s="15" t="s">
        <v>2585</v>
      </c>
      <c r="M2075" s="62" t="s">
        <v>2965</v>
      </c>
      <c r="N2075" s="36" t="s">
        <v>2428</v>
      </c>
      <c r="O2075" s="59">
        <v>0.78356164383561644</v>
      </c>
      <c r="P2075" s="57" t="s">
        <v>2946</v>
      </c>
      <c r="Q2075" t="s">
        <v>2961</v>
      </c>
    </row>
    <row r="2076" spans="1:18" ht="19.149999999999999" customHeight="1" x14ac:dyDescent="0.25">
      <c r="A2076" s="10">
        <v>2075</v>
      </c>
      <c r="B2076" s="10" t="s">
        <v>2047</v>
      </c>
      <c r="C2076" s="10" t="s">
        <v>2177</v>
      </c>
      <c r="D2076" s="10" t="s">
        <v>1985</v>
      </c>
      <c r="E2076" s="10" t="s">
        <v>13</v>
      </c>
      <c r="F2076" s="10" t="s">
        <v>1224</v>
      </c>
      <c r="G2076" s="11" t="s">
        <v>1357</v>
      </c>
      <c r="H2076" s="11">
        <v>42658</v>
      </c>
      <c r="I2076" s="47" t="s">
        <v>2928</v>
      </c>
      <c r="J2076" s="12" t="s">
        <v>215</v>
      </c>
      <c r="K2076" s="10" t="s">
        <v>78</v>
      </c>
      <c r="L2076" s="15" t="s">
        <v>2585</v>
      </c>
      <c r="M2076" s="62" t="s">
        <v>2965</v>
      </c>
      <c r="N2076" s="36" t="s">
        <v>2428</v>
      </c>
      <c r="O2076" s="59">
        <v>0.78356164383561644</v>
      </c>
      <c r="P2076" s="57" t="s">
        <v>2946</v>
      </c>
      <c r="Q2076" t="s">
        <v>2961</v>
      </c>
    </row>
    <row r="2077" spans="1:18" ht="19.149999999999999" customHeight="1" x14ac:dyDescent="0.25">
      <c r="A2077" s="10">
        <v>2076</v>
      </c>
      <c r="B2077" s="10" t="s">
        <v>2047</v>
      </c>
      <c r="C2077" s="10" t="s">
        <v>2177</v>
      </c>
      <c r="D2077" s="10" t="s">
        <v>1985</v>
      </c>
      <c r="E2077" s="10" t="s">
        <v>13</v>
      </c>
      <c r="F2077" s="10" t="s">
        <v>1224</v>
      </c>
      <c r="G2077" s="11" t="s">
        <v>1357</v>
      </c>
      <c r="H2077" s="11">
        <v>42658</v>
      </c>
      <c r="I2077" s="47" t="s">
        <v>2928</v>
      </c>
      <c r="J2077" s="12" t="s">
        <v>215</v>
      </c>
      <c r="K2077" s="10" t="s">
        <v>78</v>
      </c>
      <c r="L2077" s="15" t="s">
        <v>2585</v>
      </c>
      <c r="M2077" s="62" t="s">
        <v>2965</v>
      </c>
      <c r="N2077" s="36" t="s">
        <v>2428</v>
      </c>
      <c r="O2077" s="59">
        <v>0.78356164383561644</v>
      </c>
      <c r="P2077" s="57" t="s">
        <v>2946</v>
      </c>
      <c r="Q2077" t="s">
        <v>2961</v>
      </c>
    </row>
    <row r="2078" spans="1:18" ht="19.149999999999999" customHeight="1" x14ac:dyDescent="0.25">
      <c r="A2078" s="10">
        <v>2077</v>
      </c>
      <c r="B2078" s="10" t="s">
        <v>1905</v>
      </c>
      <c r="C2078" s="10" t="s">
        <v>2178</v>
      </c>
      <c r="D2078" s="10" t="s">
        <v>279</v>
      </c>
      <c r="E2078" s="10" t="s">
        <v>13</v>
      </c>
      <c r="F2078" s="10" t="s">
        <v>589</v>
      </c>
      <c r="G2078" s="11" t="s">
        <v>2179</v>
      </c>
      <c r="H2078" s="11">
        <v>41143</v>
      </c>
      <c r="I2078" s="50" t="s">
        <v>2929</v>
      </c>
      <c r="J2078" s="12" t="s">
        <v>588</v>
      </c>
      <c r="K2078" s="10" t="s">
        <v>589</v>
      </c>
      <c r="L2078" s="37" t="s">
        <v>2406</v>
      </c>
      <c r="M2078" s="36" t="s">
        <v>2408</v>
      </c>
      <c r="N2078" s="36" t="s">
        <v>2428</v>
      </c>
      <c r="O2078" s="59">
        <v>4.934246575342466</v>
      </c>
      <c r="P2078" s="57" t="s">
        <v>2948</v>
      </c>
      <c r="Q2078" t="s">
        <v>2960</v>
      </c>
      <c r="R2078">
        <v>1</v>
      </c>
    </row>
    <row r="2079" spans="1:18" ht="19.149999999999999" customHeight="1" x14ac:dyDescent="0.25">
      <c r="A2079" s="10">
        <v>2078</v>
      </c>
      <c r="B2079" s="10" t="s">
        <v>1905</v>
      </c>
      <c r="C2079" s="10" t="s">
        <v>2178</v>
      </c>
      <c r="D2079" s="10" t="s">
        <v>279</v>
      </c>
      <c r="E2079" s="10" t="s">
        <v>13</v>
      </c>
      <c r="F2079" s="10" t="s">
        <v>589</v>
      </c>
      <c r="G2079" s="11" t="s">
        <v>2179</v>
      </c>
      <c r="H2079" s="11">
        <v>41143</v>
      </c>
      <c r="I2079" s="50" t="s">
        <v>2929</v>
      </c>
      <c r="J2079" s="12" t="s">
        <v>588</v>
      </c>
      <c r="K2079" s="10" t="s">
        <v>589</v>
      </c>
      <c r="L2079" s="37" t="s">
        <v>2406</v>
      </c>
      <c r="M2079" s="36" t="s">
        <v>2408</v>
      </c>
      <c r="N2079" s="36" t="s">
        <v>2428</v>
      </c>
      <c r="O2079" s="59">
        <v>4.934246575342466</v>
      </c>
      <c r="P2079" s="57" t="s">
        <v>2948</v>
      </c>
      <c r="Q2079" t="s">
        <v>2960</v>
      </c>
      <c r="R2079">
        <v>1</v>
      </c>
    </row>
    <row r="2080" spans="1:18" ht="19.149999999999999" customHeight="1" x14ac:dyDescent="0.25">
      <c r="A2080" s="10">
        <v>2079</v>
      </c>
      <c r="B2080" s="10" t="s">
        <v>1905</v>
      </c>
      <c r="C2080" s="10" t="s">
        <v>2178</v>
      </c>
      <c r="D2080" s="10" t="s">
        <v>279</v>
      </c>
      <c r="E2080" s="10" t="s">
        <v>13</v>
      </c>
      <c r="F2080" s="10" t="s">
        <v>589</v>
      </c>
      <c r="G2080" s="11" t="s">
        <v>2179</v>
      </c>
      <c r="H2080" s="11">
        <v>41143</v>
      </c>
      <c r="I2080" s="50" t="s">
        <v>2929</v>
      </c>
      <c r="J2080" s="12" t="s">
        <v>588</v>
      </c>
      <c r="K2080" s="10" t="s">
        <v>589</v>
      </c>
      <c r="L2080" s="37" t="s">
        <v>2406</v>
      </c>
      <c r="M2080" s="36" t="s">
        <v>2408</v>
      </c>
      <c r="N2080" s="36" t="s">
        <v>2428</v>
      </c>
      <c r="O2080" s="59">
        <v>4.934246575342466</v>
      </c>
      <c r="P2080" s="57" t="s">
        <v>2948</v>
      </c>
      <c r="Q2080" t="s">
        <v>2960</v>
      </c>
      <c r="R2080">
        <v>1</v>
      </c>
    </row>
    <row r="2081" spans="1:18" ht="19.149999999999999" customHeight="1" x14ac:dyDescent="0.25">
      <c r="A2081" s="10">
        <v>2080</v>
      </c>
      <c r="B2081" s="10" t="s">
        <v>1905</v>
      </c>
      <c r="C2081" s="10" t="s">
        <v>2178</v>
      </c>
      <c r="D2081" s="10" t="s">
        <v>279</v>
      </c>
      <c r="E2081" s="10" t="s">
        <v>13</v>
      </c>
      <c r="F2081" s="10" t="s">
        <v>589</v>
      </c>
      <c r="G2081" s="11" t="s">
        <v>2179</v>
      </c>
      <c r="H2081" s="11">
        <v>41143</v>
      </c>
      <c r="I2081" s="50" t="s">
        <v>2929</v>
      </c>
      <c r="J2081" s="12" t="s">
        <v>21</v>
      </c>
      <c r="K2081" s="10" t="s">
        <v>589</v>
      </c>
      <c r="L2081" s="37" t="s">
        <v>2406</v>
      </c>
      <c r="M2081" s="36" t="s">
        <v>2408</v>
      </c>
      <c r="N2081" s="36" t="s">
        <v>2428</v>
      </c>
      <c r="O2081" s="59">
        <v>4.934246575342466</v>
      </c>
      <c r="P2081" s="57" t="s">
        <v>2948</v>
      </c>
      <c r="Q2081" t="s">
        <v>2960</v>
      </c>
      <c r="R2081">
        <v>1</v>
      </c>
    </row>
    <row r="2082" spans="1:18" ht="19.149999999999999" customHeight="1" x14ac:dyDescent="0.25">
      <c r="A2082" s="10">
        <v>2081</v>
      </c>
      <c r="B2082" s="10" t="s">
        <v>1905</v>
      </c>
      <c r="C2082" s="10" t="s">
        <v>2178</v>
      </c>
      <c r="D2082" s="10" t="s">
        <v>279</v>
      </c>
      <c r="E2082" s="10" t="s">
        <v>13</v>
      </c>
      <c r="F2082" s="10" t="s">
        <v>589</v>
      </c>
      <c r="G2082" s="11" t="s">
        <v>2179</v>
      </c>
      <c r="H2082" s="11">
        <v>41143</v>
      </c>
      <c r="I2082" s="50" t="s">
        <v>2929</v>
      </c>
      <c r="J2082" s="12" t="s">
        <v>21</v>
      </c>
      <c r="K2082" s="10" t="s">
        <v>589</v>
      </c>
      <c r="L2082" s="37" t="s">
        <v>2406</v>
      </c>
      <c r="M2082" s="36" t="s">
        <v>2408</v>
      </c>
      <c r="N2082" s="36" t="s">
        <v>2428</v>
      </c>
      <c r="O2082" s="59">
        <v>4.934246575342466</v>
      </c>
      <c r="P2082" s="57" t="s">
        <v>2948</v>
      </c>
      <c r="Q2082" t="s">
        <v>2960</v>
      </c>
      <c r="R2082">
        <v>1</v>
      </c>
    </row>
    <row r="2083" spans="1:18" ht="19.149999999999999" customHeight="1" x14ac:dyDescent="0.25">
      <c r="A2083" s="10">
        <v>2082</v>
      </c>
      <c r="B2083" s="10" t="s">
        <v>1905</v>
      </c>
      <c r="C2083" s="10" t="s">
        <v>2178</v>
      </c>
      <c r="D2083" s="10" t="s">
        <v>279</v>
      </c>
      <c r="E2083" s="10" t="s">
        <v>13</v>
      </c>
      <c r="F2083" s="10" t="s">
        <v>589</v>
      </c>
      <c r="G2083" s="11" t="s">
        <v>2179</v>
      </c>
      <c r="H2083" s="11">
        <v>41143</v>
      </c>
      <c r="I2083" s="50" t="s">
        <v>2929</v>
      </c>
      <c r="J2083" s="12" t="s">
        <v>21</v>
      </c>
      <c r="K2083" s="10" t="s">
        <v>589</v>
      </c>
      <c r="L2083" s="37" t="s">
        <v>2406</v>
      </c>
      <c r="M2083" s="36" t="s">
        <v>2408</v>
      </c>
      <c r="N2083" s="36" t="s">
        <v>2428</v>
      </c>
      <c r="O2083" s="59">
        <v>4.934246575342466</v>
      </c>
      <c r="P2083" s="57" t="s">
        <v>2948</v>
      </c>
      <c r="Q2083" t="s">
        <v>2960</v>
      </c>
      <c r="R2083">
        <v>1</v>
      </c>
    </row>
    <row r="2084" spans="1:18" ht="19.149999999999999" customHeight="1" x14ac:dyDescent="0.25">
      <c r="A2084" s="10">
        <v>2083</v>
      </c>
      <c r="B2084" s="10" t="s">
        <v>1905</v>
      </c>
      <c r="C2084" s="10" t="s">
        <v>2178</v>
      </c>
      <c r="D2084" s="10" t="s">
        <v>279</v>
      </c>
      <c r="E2084" s="10" t="s">
        <v>13</v>
      </c>
      <c r="F2084" s="10" t="s">
        <v>589</v>
      </c>
      <c r="G2084" s="11" t="s">
        <v>2179</v>
      </c>
      <c r="H2084" s="11">
        <v>41143</v>
      </c>
      <c r="I2084" s="50" t="s">
        <v>2929</v>
      </c>
      <c r="J2084" s="12" t="s">
        <v>21</v>
      </c>
      <c r="K2084" s="10" t="s">
        <v>589</v>
      </c>
      <c r="L2084" s="37" t="s">
        <v>2406</v>
      </c>
      <c r="M2084" s="36" t="s">
        <v>2408</v>
      </c>
      <c r="N2084" s="36" t="s">
        <v>2428</v>
      </c>
      <c r="O2084" s="59">
        <v>4.934246575342466</v>
      </c>
      <c r="P2084" s="57" t="s">
        <v>2948</v>
      </c>
      <c r="Q2084" t="s">
        <v>2960</v>
      </c>
      <c r="R2084">
        <v>1</v>
      </c>
    </row>
    <row r="2085" spans="1:18" ht="19.149999999999999" customHeight="1" x14ac:dyDescent="0.25">
      <c r="A2085" s="10">
        <v>2084</v>
      </c>
      <c r="B2085" s="10" t="s">
        <v>1905</v>
      </c>
      <c r="C2085" s="10" t="s">
        <v>2178</v>
      </c>
      <c r="D2085" s="10" t="s">
        <v>279</v>
      </c>
      <c r="E2085" s="10" t="s">
        <v>13</v>
      </c>
      <c r="F2085" s="10" t="s">
        <v>464</v>
      </c>
      <c r="G2085" s="11" t="s">
        <v>48</v>
      </c>
      <c r="H2085" s="11">
        <v>40689</v>
      </c>
      <c r="I2085" s="50" t="s">
        <v>2929</v>
      </c>
      <c r="J2085" s="12" t="s">
        <v>21</v>
      </c>
      <c r="K2085" s="10" t="s">
        <v>2980</v>
      </c>
      <c r="L2085" s="37" t="s">
        <v>2406</v>
      </c>
      <c r="M2085" s="36" t="s">
        <v>2408</v>
      </c>
      <c r="N2085" s="36" t="s">
        <v>2428</v>
      </c>
      <c r="O2085" s="59">
        <v>6.1780821917808222</v>
      </c>
      <c r="P2085" s="57" t="s">
        <v>2948</v>
      </c>
      <c r="Q2085" t="s">
        <v>2960</v>
      </c>
      <c r="R2085">
        <v>1</v>
      </c>
    </row>
    <row r="2086" spans="1:18" ht="19.149999999999999" customHeight="1" x14ac:dyDescent="0.25">
      <c r="A2086" s="10">
        <v>2085</v>
      </c>
      <c r="B2086" s="10" t="s">
        <v>1905</v>
      </c>
      <c r="C2086" s="10" t="s">
        <v>2178</v>
      </c>
      <c r="D2086" s="10" t="s">
        <v>279</v>
      </c>
      <c r="E2086" s="10" t="s">
        <v>13</v>
      </c>
      <c r="F2086" s="10" t="s">
        <v>464</v>
      </c>
      <c r="G2086" s="11" t="s">
        <v>48</v>
      </c>
      <c r="H2086" s="11">
        <v>40689</v>
      </c>
      <c r="I2086" s="50" t="s">
        <v>2929</v>
      </c>
      <c r="J2086" s="12" t="s">
        <v>21</v>
      </c>
      <c r="K2086" s="10" t="s">
        <v>2980</v>
      </c>
      <c r="L2086" s="37" t="s">
        <v>2406</v>
      </c>
      <c r="M2086" s="36" t="s">
        <v>2408</v>
      </c>
      <c r="N2086" s="36" t="s">
        <v>2428</v>
      </c>
      <c r="O2086" s="59">
        <v>6.1780821917808222</v>
      </c>
      <c r="P2086" s="57" t="s">
        <v>2948</v>
      </c>
      <c r="Q2086" t="s">
        <v>2960</v>
      </c>
      <c r="R2086">
        <v>1</v>
      </c>
    </row>
    <row r="2087" spans="1:18" ht="19.149999999999999" customHeight="1" x14ac:dyDescent="0.25">
      <c r="A2087" s="10">
        <v>2086</v>
      </c>
      <c r="B2087" s="10" t="s">
        <v>1905</v>
      </c>
      <c r="C2087" s="10" t="s">
        <v>2178</v>
      </c>
      <c r="D2087" s="10" t="s">
        <v>279</v>
      </c>
      <c r="E2087" s="10" t="s">
        <v>13</v>
      </c>
      <c r="F2087" s="10" t="s">
        <v>464</v>
      </c>
      <c r="G2087" s="11" t="s">
        <v>48</v>
      </c>
      <c r="H2087" s="11">
        <v>40689</v>
      </c>
      <c r="I2087" s="50" t="s">
        <v>2929</v>
      </c>
      <c r="J2087" s="12" t="s">
        <v>21</v>
      </c>
      <c r="K2087" s="10" t="s">
        <v>2980</v>
      </c>
      <c r="L2087" s="37" t="s">
        <v>2406</v>
      </c>
      <c r="M2087" s="36" t="s">
        <v>2408</v>
      </c>
      <c r="N2087" s="36" t="s">
        <v>2428</v>
      </c>
      <c r="O2087" s="59">
        <v>6.1780821917808222</v>
      </c>
      <c r="P2087" s="57" t="s">
        <v>2948</v>
      </c>
      <c r="Q2087" t="s">
        <v>2960</v>
      </c>
      <c r="R2087">
        <v>1</v>
      </c>
    </row>
    <row r="2088" spans="1:18" ht="19.149999999999999" customHeight="1" x14ac:dyDescent="0.25">
      <c r="A2088" s="10">
        <v>2087</v>
      </c>
      <c r="B2088" s="10" t="s">
        <v>1905</v>
      </c>
      <c r="C2088" s="10" t="s">
        <v>2178</v>
      </c>
      <c r="D2088" s="10" t="s">
        <v>279</v>
      </c>
      <c r="E2088" s="10" t="s">
        <v>13</v>
      </c>
      <c r="F2088" s="10" t="s">
        <v>464</v>
      </c>
      <c r="G2088" s="11" t="s">
        <v>48</v>
      </c>
      <c r="H2088" s="11">
        <v>40689</v>
      </c>
      <c r="I2088" s="50" t="s">
        <v>2929</v>
      </c>
      <c r="J2088" s="12" t="s">
        <v>21</v>
      </c>
      <c r="K2088" s="10" t="s">
        <v>2980</v>
      </c>
      <c r="L2088" s="37" t="s">
        <v>2406</v>
      </c>
      <c r="M2088" s="36" t="s">
        <v>2408</v>
      </c>
      <c r="N2088" s="36" t="s">
        <v>2428</v>
      </c>
      <c r="O2088" s="59">
        <v>6.1780821917808222</v>
      </c>
      <c r="P2088" s="57" t="s">
        <v>2948</v>
      </c>
      <c r="Q2088" t="s">
        <v>2960</v>
      </c>
      <c r="R2088">
        <v>1</v>
      </c>
    </row>
    <row r="2089" spans="1:18" ht="19.149999999999999" customHeight="1" x14ac:dyDescent="0.25">
      <c r="A2089" s="10">
        <v>2088</v>
      </c>
      <c r="B2089" s="10" t="s">
        <v>1937</v>
      </c>
      <c r="C2089" s="10" t="s">
        <v>2180</v>
      </c>
      <c r="D2089" s="10" t="s">
        <v>1939</v>
      </c>
      <c r="E2089" s="10" t="s">
        <v>13</v>
      </c>
      <c r="F2089" s="10" t="s">
        <v>14</v>
      </c>
      <c r="G2089" s="11" t="s">
        <v>1564</v>
      </c>
      <c r="H2089" s="11">
        <v>39027</v>
      </c>
      <c r="I2089" s="50" t="s">
        <v>2929</v>
      </c>
      <c r="J2089" s="12" t="s">
        <v>588</v>
      </c>
      <c r="K2089" s="10" t="s">
        <v>14</v>
      </c>
      <c r="L2089" s="15" t="s">
        <v>2473</v>
      </c>
      <c r="M2089" s="40" t="s">
        <v>2908</v>
      </c>
      <c r="N2089" s="36" t="s">
        <v>2428</v>
      </c>
      <c r="O2089" s="59">
        <v>10.731506849315069</v>
      </c>
      <c r="P2089" s="57" t="s">
        <v>2949</v>
      </c>
      <c r="Q2089" t="s">
        <v>2968</v>
      </c>
    </row>
    <row r="2090" spans="1:18" ht="19.149999999999999" customHeight="1" x14ac:dyDescent="0.25">
      <c r="A2090" s="10">
        <v>2089</v>
      </c>
      <c r="B2090" s="10" t="s">
        <v>1937</v>
      </c>
      <c r="C2090" s="10" t="s">
        <v>2180</v>
      </c>
      <c r="D2090" s="10" t="s">
        <v>1939</v>
      </c>
      <c r="E2090" s="10" t="s">
        <v>13</v>
      </c>
      <c r="F2090" s="10" t="s">
        <v>14</v>
      </c>
      <c r="G2090" s="11" t="s">
        <v>1564</v>
      </c>
      <c r="H2090" s="11">
        <v>39027</v>
      </c>
      <c r="I2090" s="50" t="s">
        <v>2929</v>
      </c>
      <c r="J2090" s="12" t="s">
        <v>588</v>
      </c>
      <c r="K2090" s="10" t="s">
        <v>14</v>
      </c>
      <c r="L2090" s="15" t="s">
        <v>2473</v>
      </c>
      <c r="M2090" s="40" t="s">
        <v>2908</v>
      </c>
      <c r="N2090" s="36" t="s">
        <v>2428</v>
      </c>
      <c r="O2090" s="59">
        <v>10.731506849315069</v>
      </c>
      <c r="P2090" s="57" t="s">
        <v>2949</v>
      </c>
      <c r="Q2090" t="s">
        <v>2968</v>
      </c>
    </row>
    <row r="2091" spans="1:18" ht="19.149999999999999" customHeight="1" x14ac:dyDescent="0.25">
      <c r="A2091" s="10">
        <v>2090</v>
      </c>
      <c r="B2091" s="38" t="s">
        <v>2767</v>
      </c>
      <c r="C2091" s="10" t="s">
        <v>2182</v>
      </c>
      <c r="D2091" s="10" t="s">
        <v>2183</v>
      </c>
      <c r="E2091" s="10" t="s">
        <v>13</v>
      </c>
      <c r="F2091" s="10" t="s">
        <v>2184</v>
      </c>
      <c r="G2091" s="11" t="s">
        <v>2185</v>
      </c>
      <c r="H2091" s="11">
        <v>42384</v>
      </c>
      <c r="I2091" s="50" t="s">
        <v>2929</v>
      </c>
      <c r="J2091" s="12" t="s">
        <v>588</v>
      </c>
      <c r="K2091" s="10" t="s">
        <v>2184</v>
      </c>
      <c r="L2091" s="15" t="s">
        <v>2181</v>
      </c>
      <c r="M2091" s="36" t="s">
        <v>2408</v>
      </c>
      <c r="N2091" s="36" t="s">
        <v>2428</v>
      </c>
      <c r="O2091" s="59">
        <v>1.5342465753424657</v>
      </c>
      <c r="P2091" s="57" t="s">
        <v>2947</v>
      </c>
      <c r="Q2091" t="s">
        <v>2960</v>
      </c>
      <c r="R2091">
        <v>1</v>
      </c>
    </row>
    <row r="2092" spans="1:18" ht="19.149999999999999" customHeight="1" x14ac:dyDescent="0.25">
      <c r="A2092" s="10">
        <v>2091</v>
      </c>
      <c r="B2092" s="10" t="s">
        <v>2186</v>
      </c>
      <c r="C2092" s="10" t="s">
        <v>2187</v>
      </c>
      <c r="D2092" s="10" t="s">
        <v>2188</v>
      </c>
      <c r="E2092" s="10" t="s">
        <v>13</v>
      </c>
      <c r="F2092" s="10" t="s">
        <v>22</v>
      </c>
      <c r="G2092" s="11" t="s">
        <v>633</v>
      </c>
      <c r="H2092" s="11">
        <v>39495</v>
      </c>
      <c r="I2092" s="50" t="s">
        <v>2929</v>
      </c>
      <c r="J2092" s="12" t="s">
        <v>588</v>
      </c>
      <c r="K2092" s="22" t="s">
        <v>22</v>
      </c>
      <c r="L2092" s="34" t="str">
        <f>B2092</f>
        <v>一维水箱</v>
      </c>
      <c r="M2092" s="36" t="s">
        <v>2408</v>
      </c>
      <c r="N2092" s="36" t="s">
        <v>2428</v>
      </c>
      <c r="O2092" s="59">
        <v>9.4493150684931511</v>
      </c>
      <c r="P2092" s="57" t="s">
        <v>2949</v>
      </c>
      <c r="Q2092" t="s">
        <v>2960</v>
      </c>
      <c r="R2092">
        <v>1</v>
      </c>
    </row>
    <row r="2093" spans="1:18" ht="19.149999999999999" customHeight="1" x14ac:dyDescent="0.25">
      <c r="A2093" s="10">
        <v>2092</v>
      </c>
      <c r="B2093" s="10" t="s">
        <v>2189</v>
      </c>
      <c r="C2093" s="10" t="s">
        <v>2190</v>
      </c>
      <c r="D2093" s="10" t="s">
        <v>2191</v>
      </c>
      <c r="E2093" s="10" t="s">
        <v>13</v>
      </c>
      <c r="F2093" s="10" t="s">
        <v>78</v>
      </c>
      <c r="G2093" s="11" t="s">
        <v>2192</v>
      </c>
      <c r="H2093" s="11">
        <v>42784</v>
      </c>
      <c r="I2093" s="47" t="s">
        <v>2928</v>
      </c>
      <c r="J2093" s="12" t="s">
        <v>2193</v>
      </c>
      <c r="K2093" s="10" t="s">
        <v>78</v>
      </c>
      <c r="L2093" s="15" t="s">
        <v>2588</v>
      </c>
      <c r="M2093" s="40" t="s">
        <v>2902</v>
      </c>
      <c r="N2093" s="13" t="s">
        <v>2427</v>
      </c>
      <c r="O2093" s="59">
        <v>0.43835616438356162</v>
      </c>
      <c r="P2093" s="57" t="s">
        <v>2946</v>
      </c>
      <c r="Q2093" t="s">
        <v>2960</v>
      </c>
      <c r="R2093">
        <v>2</v>
      </c>
    </row>
    <row r="2094" spans="1:18" ht="19.149999999999999" customHeight="1" x14ac:dyDescent="0.25">
      <c r="A2094" s="10">
        <v>2093</v>
      </c>
      <c r="B2094" s="38" t="s">
        <v>2774</v>
      </c>
      <c r="C2094" s="10" t="s">
        <v>2190</v>
      </c>
      <c r="D2094" s="10" t="s">
        <v>2191</v>
      </c>
      <c r="E2094" s="10" t="s">
        <v>13</v>
      </c>
      <c r="F2094" s="10" t="s">
        <v>223</v>
      </c>
      <c r="G2094" s="11" t="s">
        <v>1586</v>
      </c>
      <c r="H2094" s="11">
        <v>42729</v>
      </c>
      <c r="I2094" s="47" t="s">
        <v>2928</v>
      </c>
      <c r="J2094" s="12" t="s">
        <v>341</v>
      </c>
      <c r="K2094" s="10" t="s">
        <v>223</v>
      </c>
      <c r="L2094" s="15" t="s">
        <v>2189</v>
      </c>
      <c r="M2094" s="40" t="s">
        <v>2902</v>
      </c>
      <c r="N2094" s="13" t="s">
        <v>2427</v>
      </c>
      <c r="O2094" s="59">
        <v>0.58904109589041098</v>
      </c>
      <c r="P2094" s="57" t="s">
        <v>2946</v>
      </c>
      <c r="Q2094" t="s">
        <v>2960</v>
      </c>
      <c r="R2094">
        <v>2</v>
      </c>
    </row>
    <row r="2095" spans="1:18" ht="19.149999999999999" customHeight="1" x14ac:dyDescent="0.25">
      <c r="A2095" s="10">
        <v>2094</v>
      </c>
      <c r="B2095" s="10" t="s">
        <v>1937</v>
      </c>
      <c r="C2095" s="10" t="s">
        <v>2194</v>
      </c>
      <c r="D2095" s="10" t="s">
        <v>2036</v>
      </c>
      <c r="E2095" s="10" t="s">
        <v>13</v>
      </c>
      <c r="F2095" s="10" t="s">
        <v>38</v>
      </c>
      <c r="G2095" s="11" t="s">
        <v>1928</v>
      </c>
      <c r="H2095" s="11">
        <v>42697</v>
      </c>
      <c r="I2095" s="47" t="s">
        <v>2928</v>
      </c>
      <c r="J2095" s="12" t="s">
        <v>1590</v>
      </c>
      <c r="K2095" s="10" t="s">
        <v>38</v>
      </c>
      <c r="L2095" s="15" t="s">
        <v>2473</v>
      </c>
      <c r="M2095" s="31" t="s">
        <v>2408</v>
      </c>
      <c r="N2095" s="36" t="s">
        <v>2428</v>
      </c>
      <c r="O2095" s="59">
        <v>0.67671232876712328</v>
      </c>
      <c r="P2095" s="57" t="s">
        <v>2946</v>
      </c>
      <c r="Q2095" t="s">
        <v>2968</v>
      </c>
    </row>
    <row r="2096" spans="1:18" ht="19.149999999999999" customHeight="1" x14ac:dyDescent="0.25">
      <c r="A2096" s="10">
        <v>2095</v>
      </c>
      <c r="B2096" s="10" t="s">
        <v>1937</v>
      </c>
      <c r="C2096" s="10" t="s">
        <v>2194</v>
      </c>
      <c r="D2096" s="10" t="s">
        <v>2036</v>
      </c>
      <c r="E2096" s="10" t="s">
        <v>13</v>
      </c>
      <c r="F2096" s="10" t="s">
        <v>38</v>
      </c>
      <c r="G2096" s="11" t="s">
        <v>1928</v>
      </c>
      <c r="H2096" s="11">
        <v>42697</v>
      </c>
      <c r="I2096" s="47" t="s">
        <v>2928</v>
      </c>
      <c r="J2096" s="12" t="s">
        <v>1590</v>
      </c>
      <c r="K2096" s="10" t="s">
        <v>38</v>
      </c>
      <c r="L2096" s="15" t="s">
        <v>2473</v>
      </c>
      <c r="M2096" s="31" t="s">
        <v>2408</v>
      </c>
      <c r="N2096" s="36" t="s">
        <v>2428</v>
      </c>
      <c r="O2096" s="59">
        <v>0.67671232876712328</v>
      </c>
      <c r="P2096" s="57" t="s">
        <v>2946</v>
      </c>
      <c r="Q2096" t="s">
        <v>2968</v>
      </c>
    </row>
    <row r="2097" spans="1:18" ht="19.149999999999999" customHeight="1" x14ac:dyDescent="0.25">
      <c r="A2097" s="10">
        <v>2096</v>
      </c>
      <c r="B2097" s="10" t="s">
        <v>1937</v>
      </c>
      <c r="C2097" s="10" t="s">
        <v>2194</v>
      </c>
      <c r="D2097" s="10" t="s">
        <v>2036</v>
      </c>
      <c r="E2097" s="10" t="s">
        <v>13</v>
      </c>
      <c r="F2097" s="10" t="s">
        <v>38</v>
      </c>
      <c r="G2097" s="11" t="s">
        <v>1928</v>
      </c>
      <c r="H2097" s="11">
        <v>42697</v>
      </c>
      <c r="I2097" s="47" t="s">
        <v>2928</v>
      </c>
      <c r="J2097" s="12" t="s">
        <v>1590</v>
      </c>
      <c r="K2097" s="10" t="s">
        <v>38</v>
      </c>
      <c r="L2097" s="15" t="s">
        <v>2473</v>
      </c>
      <c r="M2097" s="31" t="s">
        <v>2408</v>
      </c>
      <c r="N2097" s="36" t="s">
        <v>2428</v>
      </c>
      <c r="O2097" s="59">
        <v>0.67671232876712328</v>
      </c>
      <c r="P2097" s="57" t="s">
        <v>2946</v>
      </c>
      <c r="Q2097" t="s">
        <v>2968</v>
      </c>
    </row>
    <row r="2098" spans="1:18" ht="19.149999999999999" customHeight="1" x14ac:dyDescent="0.25">
      <c r="A2098" s="10">
        <v>2097</v>
      </c>
      <c r="B2098" s="10" t="s">
        <v>2189</v>
      </c>
      <c r="C2098" s="10" t="s">
        <v>2190</v>
      </c>
      <c r="D2098" s="10" t="s">
        <v>2191</v>
      </c>
      <c r="E2098" s="10" t="s">
        <v>13</v>
      </c>
      <c r="F2098" s="10" t="s">
        <v>223</v>
      </c>
      <c r="G2098" s="11" t="s">
        <v>2195</v>
      </c>
      <c r="H2098" s="11">
        <v>42489</v>
      </c>
      <c r="I2098" s="50" t="s">
        <v>2929</v>
      </c>
      <c r="J2098" s="12" t="s">
        <v>21</v>
      </c>
      <c r="K2098" s="10" t="s">
        <v>223</v>
      </c>
      <c r="L2098" s="15" t="s">
        <v>2189</v>
      </c>
      <c r="M2098" s="40" t="s">
        <v>2902</v>
      </c>
      <c r="N2098" s="13" t="s">
        <v>2427</v>
      </c>
      <c r="O2098" s="59">
        <v>1.2465753424657535</v>
      </c>
      <c r="P2098" s="57" t="s">
        <v>2947</v>
      </c>
      <c r="Q2098" t="s">
        <v>2960</v>
      </c>
      <c r="R2098">
        <v>2</v>
      </c>
    </row>
    <row r="2099" spans="1:18" ht="19.149999999999999" customHeight="1" x14ac:dyDescent="0.25">
      <c r="A2099" s="10">
        <v>2098</v>
      </c>
      <c r="B2099" s="10" t="s">
        <v>2508</v>
      </c>
      <c r="C2099" s="10" t="s">
        <v>2197</v>
      </c>
      <c r="D2099" s="10" t="s">
        <v>2198</v>
      </c>
      <c r="E2099" s="10" t="s">
        <v>13</v>
      </c>
      <c r="F2099" s="10" t="s">
        <v>237</v>
      </c>
      <c r="G2099" s="11" t="s">
        <v>2199</v>
      </c>
      <c r="H2099" s="11">
        <v>42241</v>
      </c>
      <c r="I2099" s="50" t="s">
        <v>2929</v>
      </c>
      <c r="J2099" s="12" t="s">
        <v>588</v>
      </c>
      <c r="K2099" s="10" t="s">
        <v>237</v>
      </c>
      <c r="L2099" s="15" t="s">
        <v>2196</v>
      </c>
      <c r="M2099" s="40" t="s">
        <v>2904</v>
      </c>
      <c r="N2099" s="13" t="s">
        <v>2427</v>
      </c>
      <c r="O2099" s="59">
        <v>1.9260273972602739</v>
      </c>
      <c r="P2099" s="57" t="s">
        <v>2947</v>
      </c>
      <c r="Q2099" t="s">
        <v>2960</v>
      </c>
      <c r="R2099">
        <v>1</v>
      </c>
    </row>
    <row r="2100" spans="1:18" ht="19.149999999999999" customHeight="1" x14ac:dyDescent="0.25">
      <c r="A2100" s="10">
        <v>2099</v>
      </c>
      <c r="B2100" s="10" t="s">
        <v>2189</v>
      </c>
      <c r="C2100" s="10" t="s">
        <v>2190</v>
      </c>
      <c r="D2100" s="10" t="s">
        <v>2191</v>
      </c>
      <c r="E2100" s="10" t="s">
        <v>13</v>
      </c>
      <c r="F2100" s="10" t="s">
        <v>464</v>
      </c>
      <c r="G2100" s="11" t="s">
        <v>2200</v>
      </c>
      <c r="H2100" s="11">
        <v>41808</v>
      </c>
      <c r="I2100" s="50" t="s">
        <v>2929</v>
      </c>
      <c r="J2100" s="12" t="s">
        <v>21</v>
      </c>
      <c r="K2100" s="10" t="s">
        <v>2980</v>
      </c>
      <c r="L2100" s="15" t="s">
        <v>2189</v>
      </c>
      <c r="M2100" s="40" t="s">
        <v>2902</v>
      </c>
      <c r="N2100" s="13" t="s">
        <v>2427</v>
      </c>
      <c r="O2100" s="59">
        <v>3.1123287671232878</v>
      </c>
      <c r="P2100" s="57" t="s">
        <v>2948</v>
      </c>
      <c r="Q2100" t="s">
        <v>2960</v>
      </c>
      <c r="R2100">
        <v>2</v>
      </c>
    </row>
    <row r="2101" spans="1:18" ht="19.149999999999999" customHeight="1" x14ac:dyDescent="0.25">
      <c r="A2101" s="10">
        <v>2100</v>
      </c>
      <c r="B2101" s="10" t="s">
        <v>2145</v>
      </c>
      <c r="C2101" s="10" t="s">
        <v>2194</v>
      </c>
      <c r="D2101" s="10" t="s">
        <v>381</v>
      </c>
      <c r="E2101" s="10" t="s">
        <v>13</v>
      </c>
      <c r="F2101" s="10" t="s">
        <v>701</v>
      </c>
      <c r="G2101" s="11" t="s">
        <v>1952</v>
      </c>
      <c r="H2101" s="11">
        <v>41767</v>
      </c>
      <c r="I2101" s="50" t="s">
        <v>2929</v>
      </c>
      <c r="J2101" s="12" t="s">
        <v>588</v>
      </c>
      <c r="K2101" s="10" t="s">
        <v>701</v>
      </c>
      <c r="L2101" s="15" t="s">
        <v>2473</v>
      </c>
      <c r="M2101" s="36" t="s">
        <v>2408</v>
      </c>
      <c r="N2101" s="36" t="s">
        <v>2428</v>
      </c>
      <c r="O2101" s="59">
        <v>3.2246575342465755</v>
      </c>
      <c r="P2101" s="57" t="s">
        <v>2948</v>
      </c>
      <c r="Q2101" t="s">
        <v>2968</v>
      </c>
    </row>
    <row r="2102" spans="1:18" ht="19.149999999999999" customHeight="1" x14ac:dyDescent="0.25">
      <c r="A2102" s="10">
        <v>2101</v>
      </c>
      <c r="B2102" s="10" t="s">
        <v>2145</v>
      </c>
      <c r="C2102" s="10" t="s">
        <v>2194</v>
      </c>
      <c r="D2102" s="10" t="s">
        <v>381</v>
      </c>
      <c r="E2102" s="10" t="s">
        <v>13</v>
      </c>
      <c r="F2102" s="10" t="s">
        <v>530</v>
      </c>
      <c r="G2102" s="11" t="s">
        <v>2201</v>
      </c>
      <c r="H2102" s="11">
        <v>41282</v>
      </c>
      <c r="I2102" s="50" t="s">
        <v>2929</v>
      </c>
      <c r="J2102" s="12" t="s">
        <v>588</v>
      </c>
      <c r="K2102" s="10" t="s">
        <v>530</v>
      </c>
      <c r="L2102" s="15" t="s">
        <v>2473</v>
      </c>
      <c r="M2102" s="28" t="s">
        <v>2408</v>
      </c>
      <c r="N2102" s="36" t="s">
        <v>2428</v>
      </c>
      <c r="O2102" s="59">
        <v>4.5534246575342463</v>
      </c>
      <c r="P2102" s="57" t="s">
        <v>2948</v>
      </c>
      <c r="Q2102" t="s">
        <v>2968</v>
      </c>
    </row>
    <row r="2103" spans="1:18" ht="19.149999999999999" customHeight="1" x14ac:dyDescent="0.25">
      <c r="A2103" s="10">
        <v>2102</v>
      </c>
      <c r="B2103" s="10" t="s">
        <v>2189</v>
      </c>
      <c r="C2103" s="10" t="s">
        <v>2190</v>
      </c>
      <c r="D2103" s="10" t="s">
        <v>2191</v>
      </c>
      <c r="E2103" s="10" t="s">
        <v>13</v>
      </c>
      <c r="F2103" s="10" t="s">
        <v>464</v>
      </c>
      <c r="G2103" s="11" t="s">
        <v>1072</v>
      </c>
      <c r="H2103" s="11">
        <v>41180</v>
      </c>
      <c r="I2103" s="50" t="s">
        <v>2929</v>
      </c>
      <c r="J2103" s="12" t="s">
        <v>588</v>
      </c>
      <c r="K2103" s="10" t="s">
        <v>2980</v>
      </c>
      <c r="L2103" s="15" t="s">
        <v>2189</v>
      </c>
      <c r="M2103" s="40" t="s">
        <v>2902</v>
      </c>
      <c r="N2103" s="13" t="s">
        <v>2427</v>
      </c>
      <c r="O2103" s="59">
        <v>4.8328767123287673</v>
      </c>
      <c r="P2103" s="57" t="s">
        <v>2948</v>
      </c>
      <c r="Q2103" t="s">
        <v>2960</v>
      </c>
      <c r="R2103">
        <v>2</v>
      </c>
    </row>
    <row r="2104" spans="1:18" ht="19.149999999999999" customHeight="1" x14ac:dyDescent="0.25">
      <c r="A2104" s="10">
        <v>2103</v>
      </c>
      <c r="B2104" s="10" t="s">
        <v>2145</v>
      </c>
      <c r="C2104" s="10" t="s">
        <v>2194</v>
      </c>
      <c r="D2104" s="10" t="s">
        <v>381</v>
      </c>
      <c r="E2104" s="10" t="s">
        <v>13</v>
      </c>
      <c r="F2104" s="10" t="s">
        <v>51</v>
      </c>
      <c r="G2104" s="11" t="s">
        <v>2202</v>
      </c>
      <c r="H2104" s="11">
        <v>41094</v>
      </c>
      <c r="I2104" s="50" t="s">
        <v>2929</v>
      </c>
      <c r="J2104" s="12" t="s">
        <v>21</v>
      </c>
      <c r="K2104" s="10" t="s">
        <v>51</v>
      </c>
      <c r="L2104" s="15" t="s">
        <v>2473</v>
      </c>
      <c r="M2104" s="36" t="s">
        <v>2408</v>
      </c>
      <c r="N2104" s="36" t="s">
        <v>2428</v>
      </c>
      <c r="O2104" s="59">
        <v>5.0684931506849313</v>
      </c>
      <c r="P2104" s="57" t="s">
        <v>2948</v>
      </c>
      <c r="Q2104" t="s">
        <v>2968</v>
      </c>
    </row>
    <row r="2105" spans="1:18" ht="19.149999999999999" customHeight="1" x14ac:dyDescent="0.25">
      <c r="A2105" s="10">
        <v>2104</v>
      </c>
      <c r="B2105" s="10" t="s">
        <v>2145</v>
      </c>
      <c r="C2105" s="10" t="s">
        <v>2194</v>
      </c>
      <c r="D2105" s="10" t="s">
        <v>381</v>
      </c>
      <c r="E2105" s="10" t="s">
        <v>13</v>
      </c>
      <c r="F2105" s="10" t="s">
        <v>151</v>
      </c>
      <c r="G2105" s="11" t="s">
        <v>2202</v>
      </c>
      <c r="H2105" s="11">
        <v>41094</v>
      </c>
      <c r="I2105" s="50" t="s">
        <v>2929</v>
      </c>
      <c r="J2105" s="12" t="s">
        <v>21</v>
      </c>
      <c r="K2105" s="10" t="s">
        <v>151</v>
      </c>
      <c r="L2105" s="15" t="s">
        <v>2473</v>
      </c>
      <c r="M2105" s="25" t="s">
        <v>2408</v>
      </c>
      <c r="N2105" s="36" t="s">
        <v>2428</v>
      </c>
      <c r="O2105" s="59">
        <v>5.0684931506849313</v>
      </c>
      <c r="P2105" s="57" t="s">
        <v>2948</v>
      </c>
      <c r="Q2105" t="s">
        <v>2968</v>
      </c>
    </row>
    <row r="2106" spans="1:18" ht="19.149999999999999" customHeight="1" x14ac:dyDescent="0.25">
      <c r="A2106" s="10">
        <v>2105</v>
      </c>
      <c r="B2106" s="10" t="s">
        <v>2145</v>
      </c>
      <c r="C2106" s="10" t="s">
        <v>2194</v>
      </c>
      <c r="D2106" s="10" t="s">
        <v>381</v>
      </c>
      <c r="E2106" s="10" t="s">
        <v>13</v>
      </c>
      <c r="F2106" s="10" t="s">
        <v>151</v>
      </c>
      <c r="G2106" s="11" t="s">
        <v>2202</v>
      </c>
      <c r="H2106" s="11">
        <v>41094</v>
      </c>
      <c r="I2106" s="50" t="s">
        <v>2929</v>
      </c>
      <c r="J2106" s="12" t="s">
        <v>21</v>
      </c>
      <c r="K2106" s="10" t="s">
        <v>151</v>
      </c>
      <c r="L2106" s="15" t="s">
        <v>2473</v>
      </c>
      <c r="M2106" s="25" t="s">
        <v>2408</v>
      </c>
      <c r="N2106" s="36" t="s">
        <v>2428</v>
      </c>
      <c r="O2106" s="59">
        <v>5.0684931506849313</v>
      </c>
      <c r="P2106" s="57" t="s">
        <v>2948</v>
      </c>
      <c r="Q2106" t="s">
        <v>2968</v>
      </c>
    </row>
    <row r="2107" spans="1:18" ht="19.149999999999999" customHeight="1" x14ac:dyDescent="0.25">
      <c r="A2107" s="10">
        <v>2106</v>
      </c>
      <c r="B2107" s="10" t="s">
        <v>2145</v>
      </c>
      <c r="C2107" s="10" t="s">
        <v>2194</v>
      </c>
      <c r="D2107" s="10" t="s">
        <v>381</v>
      </c>
      <c r="E2107" s="10" t="s">
        <v>13</v>
      </c>
      <c r="F2107" s="10" t="s">
        <v>151</v>
      </c>
      <c r="G2107" s="11" t="s">
        <v>2202</v>
      </c>
      <c r="H2107" s="11">
        <v>41094</v>
      </c>
      <c r="I2107" s="50" t="s">
        <v>2929</v>
      </c>
      <c r="J2107" s="12" t="s">
        <v>21</v>
      </c>
      <c r="K2107" s="10" t="s">
        <v>151</v>
      </c>
      <c r="L2107" s="15" t="s">
        <v>2473</v>
      </c>
      <c r="M2107" s="25" t="s">
        <v>2408</v>
      </c>
      <c r="N2107" s="36" t="s">
        <v>2428</v>
      </c>
      <c r="O2107" s="59">
        <v>5.0684931506849313</v>
      </c>
      <c r="P2107" s="57" t="s">
        <v>2948</v>
      </c>
      <c r="Q2107" t="s">
        <v>2968</v>
      </c>
    </row>
    <row r="2108" spans="1:18" ht="19.149999999999999" customHeight="1" x14ac:dyDescent="0.25">
      <c r="A2108" s="10">
        <v>2107</v>
      </c>
      <c r="B2108" s="10" t="s">
        <v>2145</v>
      </c>
      <c r="C2108" s="10" t="s">
        <v>2194</v>
      </c>
      <c r="D2108" s="10" t="s">
        <v>381</v>
      </c>
      <c r="E2108" s="10" t="s">
        <v>13</v>
      </c>
      <c r="F2108" s="10" t="s">
        <v>151</v>
      </c>
      <c r="G2108" s="11" t="s">
        <v>2202</v>
      </c>
      <c r="H2108" s="11">
        <v>41094</v>
      </c>
      <c r="I2108" s="50" t="s">
        <v>2929</v>
      </c>
      <c r="J2108" s="12" t="s">
        <v>21</v>
      </c>
      <c r="K2108" s="10" t="s">
        <v>151</v>
      </c>
      <c r="L2108" s="15" t="s">
        <v>2473</v>
      </c>
      <c r="M2108" s="25" t="s">
        <v>2408</v>
      </c>
      <c r="N2108" s="36" t="s">
        <v>2428</v>
      </c>
      <c r="O2108" s="59">
        <v>5.0684931506849313</v>
      </c>
      <c r="P2108" s="57" t="s">
        <v>2948</v>
      </c>
      <c r="Q2108" t="s">
        <v>2968</v>
      </c>
    </row>
    <row r="2109" spans="1:18" ht="19.149999999999999" customHeight="1" x14ac:dyDescent="0.25">
      <c r="A2109" s="10">
        <v>2108</v>
      </c>
      <c r="B2109" s="10" t="s">
        <v>2145</v>
      </c>
      <c r="C2109" s="10" t="s">
        <v>2194</v>
      </c>
      <c r="D2109" s="10" t="s">
        <v>381</v>
      </c>
      <c r="E2109" s="10" t="s">
        <v>13</v>
      </c>
      <c r="F2109" s="10" t="s">
        <v>151</v>
      </c>
      <c r="G2109" s="11" t="s">
        <v>2202</v>
      </c>
      <c r="H2109" s="11">
        <v>41094</v>
      </c>
      <c r="I2109" s="50" t="s">
        <v>2929</v>
      </c>
      <c r="J2109" s="12" t="s">
        <v>21</v>
      </c>
      <c r="K2109" s="10" t="s">
        <v>151</v>
      </c>
      <c r="L2109" s="15" t="s">
        <v>2473</v>
      </c>
      <c r="M2109" s="25" t="s">
        <v>2408</v>
      </c>
      <c r="N2109" s="36" t="s">
        <v>2428</v>
      </c>
      <c r="O2109" s="59">
        <v>5.0684931506849313</v>
      </c>
      <c r="P2109" s="57" t="s">
        <v>2948</v>
      </c>
      <c r="Q2109" t="s">
        <v>2968</v>
      </c>
    </row>
    <row r="2110" spans="1:18" ht="19.149999999999999" customHeight="1" x14ac:dyDescent="0.25">
      <c r="A2110" s="10">
        <v>2109</v>
      </c>
      <c r="B2110" s="10" t="s">
        <v>2145</v>
      </c>
      <c r="C2110" s="10" t="s">
        <v>2194</v>
      </c>
      <c r="D2110" s="10" t="s">
        <v>381</v>
      </c>
      <c r="E2110" s="10" t="s">
        <v>13</v>
      </c>
      <c r="F2110" s="10" t="s">
        <v>151</v>
      </c>
      <c r="G2110" s="11" t="s">
        <v>2202</v>
      </c>
      <c r="H2110" s="11">
        <v>41094</v>
      </c>
      <c r="I2110" s="50" t="s">
        <v>2929</v>
      </c>
      <c r="J2110" s="12" t="s">
        <v>21</v>
      </c>
      <c r="K2110" s="10" t="s">
        <v>151</v>
      </c>
      <c r="L2110" s="15" t="s">
        <v>2473</v>
      </c>
      <c r="M2110" s="25" t="s">
        <v>2408</v>
      </c>
      <c r="N2110" s="36" t="s">
        <v>2428</v>
      </c>
      <c r="O2110" s="59">
        <v>5.0684931506849313</v>
      </c>
      <c r="P2110" s="57" t="s">
        <v>2948</v>
      </c>
      <c r="Q2110" t="s">
        <v>2968</v>
      </c>
    </row>
    <row r="2111" spans="1:18" ht="19.149999999999999" customHeight="1" x14ac:dyDescent="0.25">
      <c r="A2111" s="10">
        <v>2110</v>
      </c>
      <c r="B2111" s="10" t="s">
        <v>2189</v>
      </c>
      <c r="C2111" s="10" t="s">
        <v>2190</v>
      </c>
      <c r="D2111" s="10" t="s">
        <v>2191</v>
      </c>
      <c r="E2111" s="10" t="s">
        <v>13</v>
      </c>
      <c r="F2111" s="10" t="s">
        <v>1134</v>
      </c>
      <c r="G2111" s="11" t="s">
        <v>1959</v>
      </c>
      <c r="H2111" s="11">
        <v>40976</v>
      </c>
      <c r="I2111" s="50" t="s">
        <v>2929</v>
      </c>
      <c r="J2111" s="12" t="s">
        <v>21</v>
      </c>
      <c r="K2111" s="10" t="s">
        <v>1134</v>
      </c>
      <c r="L2111" s="15" t="s">
        <v>2189</v>
      </c>
      <c r="M2111" s="40" t="s">
        <v>2902</v>
      </c>
      <c r="N2111" s="13" t="s">
        <v>2427</v>
      </c>
      <c r="O2111" s="59">
        <v>5.3917808219178083</v>
      </c>
      <c r="P2111" s="57" t="s">
        <v>2948</v>
      </c>
      <c r="Q2111" t="s">
        <v>2960</v>
      </c>
      <c r="R2111">
        <v>2</v>
      </c>
    </row>
    <row r="2112" spans="1:18" ht="19.149999999999999" customHeight="1" x14ac:dyDescent="0.25">
      <c r="A2112" s="10">
        <v>2111</v>
      </c>
      <c r="B2112" s="10" t="s">
        <v>1937</v>
      </c>
      <c r="C2112" s="10" t="s">
        <v>2194</v>
      </c>
      <c r="D2112" s="10" t="s">
        <v>2036</v>
      </c>
      <c r="E2112" s="10" t="s">
        <v>13</v>
      </c>
      <c r="F2112" s="10" t="s">
        <v>133</v>
      </c>
      <c r="G2112" s="11" t="s">
        <v>348</v>
      </c>
      <c r="H2112" s="11">
        <v>40889</v>
      </c>
      <c r="I2112" s="50" t="s">
        <v>2929</v>
      </c>
      <c r="J2112" s="12" t="s">
        <v>588</v>
      </c>
      <c r="K2112" s="10" t="s">
        <v>133</v>
      </c>
      <c r="L2112" s="15" t="s">
        <v>2473</v>
      </c>
      <c r="M2112" s="25" t="s">
        <v>2408</v>
      </c>
      <c r="N2112" s="36" t="s">
        <v>2428</v>
      </c>
      <c r="O2112" s="59">
        <v>5.6301369863013697</v>
      </c>
      <c r="P2112" s="57" t="s">
        <v>2948</v>
      </c>
      <c r="Q2112" t="s">
        <v>2968</v>
      </c>
    </row>
    <row r="2113" spans="1:18" ht="19.149999999999999" customHeight="1" x14ac:dyDescent="0.25">
      <c r="A2113" s="10">
        <v>2112</v>
      </c>
      <c r="B2113" s="10" t="s">
        <v>1937</v>
      </c>
      <c r="C2113" s="10" t="s">
        <v>2194</v>
      </c>
      <c r="D2113" s="10" t="s">
        <v>2036</v>
      </c>
      <c r="E2113" s="10" t="s">
        <v>13</v>
      </c>
      <c r="F2113" s="10" t="s">
        <v>151</v>
      </c>
      <c r="G2113" s="11" t="s">
        <v>348</v>
      </c>
      <c r="H2113" s="11">
        <v>40889</v>
      </c>
      <c r="I2113" s="50" t="s">
        <v>2929</v>
      </c>
      <c r="J2113" s="12" t="s">
        <v>588</v>
      </c>
      <c r="K2113" s="10" t="s">
        <v>151</v>
      </c>
      <c r="L2113" s="15" t="s">
        <v>2473</v>
      </c>
      <c r="M2113" s="25" t="s">
        <v>2408</v>
      </c>
      <c r="N2113" s="36" t="s">
        <v>2428</v>
      </c>
      <c r="O2113" s="59">
        <v>5.6301369863013697</v>
      </c>
      <c r="P2113" s="57" t="s">
        <v>2948</v>
      </c>
      <c r="Q2113" t="s">
        <v>2968</v>
      </c>
    </row>
    <row r="2114" spans="1:18" ht="19.149999999999999" customHeight="1" x14ac:dyDescent="0.25">
      <c r="A2114" s="10">
        <v>2113</v>
      </c>
      <c r="B2114" s="10" t="s">
        <v>1937</v>
      </c>
      <c r="C2114" s="10" t="s">
        <v>2194</v>
      </c>
      <c r="D2114" s="10" t="s">
        <v>2036</v>
      </c>
      <c r="E2114" s="10" t="s">
        <v>13</v>
      </c>
      <c r="F2114" s="10" t="s">
        <v>151</v>
      </c>
      <c r="G2114" s="11" t="s">
        <v>348</v>
      </c>
      <c r="H2114" s="11">
        <v>40889</v>
      </c>
      <c r="I2114" s="50" t="s">
        <v>2929</v>
      </c>
      <c r="J2114" s="12" t="s">
        <v>588</v>
      </c>
      <c r="K2114" s="10" t="s">
        <v>151</v>
      </c>
      <c r="L2114" s="15" t="s">
        <v>2473</v>
      </c>
      <c r="M2114" s="25" t="s">
        <v>2408</v>
      </c>
      <c r="N2114" s="36" t="s">
        <v>2428</v>
      </c>
      <c r="O2114" s="59">
        <v>5.6301369863013697</v>
      </c>
      <c r="P2114" s="57" t="s">
        <v>2948</v>
      </c>
      <c r="Q2114" t="s">
        <v>2968</v>
      </c>
    </row>
    <row r="2115" spans="1:18" ht="19.149999999999999" customHeight="1" x14ac:dyDescent="0.25">
      <c r="A2115" s="10">
        <v>2114</v>
      </c>
      <c r="B2115" s="10" t="s">
        <v>1937</v>
      </c>
      <c r="C2115" s="10" t="s">
        <v>2194</v>
      </c>
      <c r="D2115" s="10" t="s">
        <v>2036</v>
      </c>
      <c r="E2115" s="10" t="s">
        <v>13</v>
      </c>
      <c r="F2115" s="10" t="s">
        <v>151</v>
      </c>
      <c r="G2115" s="11" t="s">
        <v>348</v>
      </c>
      <c r="H2115" s="11">
        <v>40889</v>
      </c>
      <c r="I2115" s="50" t="s">
        <v>2929</v>
      </c>
      <c r="J2115" s="12" t="s">
        <v>588</v>
      </c>
      <c r="K2115" s="10" t="s">
        <v>151</v>
      </c>
      <c r="L2115" s="15" t="s">
        <v>2473</v>
      </c>
      <c r="M2115" s="25" t="s">
        <v>2408</v>
      </c>
      <c r="N2115" s="36" t="s">
        <v>2428</v>
      </c>
      <c r="O2115" s="59">
        <v>5.6301369863013697</v>
      </c>
      <c r="P2115" s="57" t="s">
        <v>2948</v>
      </c>
      <c r="Q2115" t="s">
        <v>2968</v>
      </c>
    </row>
    <row r="2116" spans="1:18" ht="19.149999999999999" customHeight="1" x14ac:dyDescent="0.25">
      <c r="A2116" s="10">
        <v>2115</v>
      </c>
      <c r="B2116" s="10" t="s">
        <v>1937</v>
      </c>
      <c r="C2116" s="10" t="s">
        <v>2194</v>
      </c>
      <c r="D2116" s="10" t="s">
        <v>2036</v>
      </c>
      <c r="E2116" s="10" t="s">
        <v>13</v>
      </c>
      <c r="F2116" s="10" t="s">
        <v>151</v>
      </c>
      <c r="G2116" s="11" t="s">
        <v>348</v>
      </c>
      <c r="H2116" s="11">
        <v>40889</v>
      </c>
      <c r="I2116" s="50" t="s">
        <v>2929</v>
      </c>
      <c r="J2116" s="12" t="s">
        <v>588</v>
      </c>
      <c r="K2116" s="10" t="s">
        <v>151</v>
      </c>
      <c r="L2116" s="15" t="s">
        <v>2473</v>
      </c>
      <c r="M2116" s="25" t="s">
        <v>2408</v>
      </c>
      <c r="N2116" s="36" t="s">
        <v>2428</v>
      </c>
      <c r="O2116" s="59">
        <v>5.6301369863013697</v>
      </c>
      <c r="P2116" s="57" t="s">
        <v>2948</v>
      </c>
      <c r="Q2116" t="s">
        <v>2968</v>
      </c>
    </row>
    <row r="2117" spans="1:18" ht="19.149999999999999" customHeight="1" x14ac:dyDescent="0.25">
      <c r="A2117" s="10">
        <v>2116</v>
      </c>
      <c r="B2117" s="10" t="s">
        <v>1937</v>
      </c>
      <c r="C2117" s="10" t="s">
        <v>2194</v>
      </c>
      <c r="D2117" s="10" t="s">
        <v>2036</v>
      </c>
      <c r="E2117" s="10" t="s">
        <v>13</v>
      </c>
      <c r="F2117" s="10" t="s">
        <v>151</v>
      </c>
      <c r="G2117" s="11" t="s">
        <v>348</v>
      </c>
      <c r="H2117" s="11">
        <v>40889</v>
      </c>
      <c r="I2117" s="50" t="s">
        <v>2929</v>
      </c>
      <c r="J2117" s="12" t="s">
        <v>588</v>
      </c>
      <c r="K2117" s="10" t="s">
        <v>151</v>
      </c>
      <c r="L2117" s="15" t="s">
        <v>2473</v>
      </c>
      <c r="M2117" s="25" t="s">
        <v>2408</v>
      </c>
      <c r="N2117" s="36" t="s">
        <v>2428</v>
      </c>
      <c r="O2117" s="59">
        <v>5.6301369863013697</v>
      </c>
      <c r="P2117" s="57" t="s">
        <v>2948</v>
      </c>
      <c r="Q2117" t="s">
        <v>2968</v>
      </c>
    </row>
    <row r="2118" spans="1:18" ht="19.149999999999999" customHeight="1" x14ac:dyDescent="0.25">
      <c r="A2118" s="10">
        <v>2117</v>
      </c>
      <c r="B2118" s="10" t="s">
        <v>1937</v>
      </c>
      <c r="C2118" s="10" t="s">
        <v>2194</v>
      </c>
      <c r="D2118" s="10" t="s">
        <v>2036</v>
      </c>
      <c r="E2118" s="10" t="s">
        <v>13</v>
      </c>
      <c r="F2118" s="10" t="s">
        <v>151</v>
      </c>
      <c r="G2118" s="11" t="s">
        <v>348</v>
      </c>
      <c r="H2118" s="11">
        <v>40889</v>
      </c>
      <c r="I2118" s="50" t="s">
        <v>2929</v>
      </c>
      <c r="J2118" s="12" t="s">
        <v>588</v>
      </c>
      <c r="K2118" s="10" t="s">
        <v>151</v>
      </c>
      <c r="L2118" s="15" t="s">
        <v>2473</v>
      </c>
      <c r="M2118" s="25" t="s">
        <v>2408</v>
      </c>
      <c r="N2118" s="36" t="s">
        <v>2428</v>
      </c>
      <c r="O2118" s="59">
        <v>5.6301369863013697</v>
      </c>
      <c r="P2118" s="57" t="s">
        <v>2948</v>
      </c>
      <c r="Q2118" t="s">
        <v>2968</v>
      </c>
    </row>
    <row r="2119" spans="1:18" ht="19.149999999999999" customHeight="1" x14ac:dyDescent="0.25">
      <c r="A2119" s="10">
        <v>2118</v>
      </c>
      <c r="B2119" s="38" t="s">
        <v>2862</v>
      </c>
      <c r="C2119" s="10" t="s">
        <v>2204</v>
      </c>
      <c r="D2119" s="10" t="s">
        <v>1829</v>
      </c>
      <c r="E2119" s="10" t="s">
        <v>13</v>
      </c>
      <c r="F2119" s="10" t="s">
        <v>38</v>
      </c>
      <c r="G2119" s="11" t="s">
        <v>348</v>
      </c>
      <c r="H2119" s="11">
        <v>40889</v>
      </c>
      <c r="I2119" s="50" t="s">
        <v>2929</v>
      </c>
      <c r="J2119" s="12" t="s">
        <v>588</v>
      </c>
      <c r="K2119" s="10" t="s">
        <v>49</v>
      </c>
      <c r="L2119" s="15" t="s">
        <v>2203</v>
      </c>
      <c r="M2119" s="62" t="s">
        <v>2965</v>
      </c>
      <c r="N2119" s="36" t="s">
        <v>2428</v>
      </c>
      <c r="O2119" s="59">
        <v>5.6301369863013697</v>
      </c>
      <c r="P2119" s="57" t="s">
        <v>2948</v>
      </c>
      <c r="Q2119" t="s">
        <v>2961</v>
      </c>
    </row>
    <row r="2120" spans="1:18" ht="19.149999999999999" customHeight="1" x14ac:dyDescent="0.25">
      <c r="A2120" s="10">
        <v>2119</v>
      </c>
      <c r="B2120" s="10" t="s">
        <v>2189</v>
      </c>
      <c r="C2120" s="10" t="s">
        <v>2190</v>
      </c>
      <c r="D2120" s="10" t="s">
        <v>2191</v>
      </c>
      <c r="E2120" s="10" t="s">
        <v>13</v>
      </c>
      <c r="F2120" s="10" t="s">
        <v>1090</v>
      </c>
      <c r="G2120" s="11" t="s">
        <v>1914</v>
      </c>
      <c r="H2120" s="11">
        <v>40816</v>
      </c>
      <c r="I2120" s="50" t="s">
        <v>2929</v>
      </c>
      <c r="J2120" s="12" t="s">
        <v>588</v>
      </c>
      <c r="K2120" s="10" t="s">
        <v>1090</v>
      </c>
      <c r="L2120" s="15" t="s">
        <v>2189</v>
      </c>
      <c r="M2120" s="40" t="s">
        <v>2902</v>
      </c>
      <c r="N2120" s="13" t="s">
        <v>2427</v>
      </c>
      <c r="O2120" s="59">
        <v>5.8301369863013699</v>
      </c>
      <c r="P2120" s="57" t="s">
        <v>2948</v>
      </c>
      <c r="Q2120" t="s">
        <v>2960</v>
      </c>
      <c r="R2120">
        <v>2</v>
      </c>
    </row>
    <row r="2121" spans="1:18" ht="19.149999999999999" customHeight="1" x14ac:dyDescent="0.25">
      <c r="A2121" s="10">
        <v>2120</v>
      </c>
      <c r="B2121" s="10" t="s">
        <v>2189</v>
      </c>
      <c r="C2121" s="10" t="s">
        <v>2190</v>
      </c>
      <c r="D2121" s="10" t="s">
        <v>2191</v>
      </c>
      <c r="E2121" s="10" t="s">
        <v>13</v>
      </c>
      <c r="F2121" s="10" t="s">
        <v>223</v>
      </c>
      <c r="G2121" s="11" t="s">
        <v>2205</v>
      </c>
      <c r="H2121" s="11">
        <v>40743</v>
      </c>
      <c r="I2121" s="50" t="s">
        <v>2929</v>
      </c>
      <c r="J2121" s="12" t="s">
        <v>588</v>
      </c>
      <c r="K2121" s="10" t="s">
        <v>223</v>
      </c>
      <c r="L2121" s="15" t="s">
        <v>2189</v>
      </c>
      <c r="M2121" s="40" t="s">
        <v>2902</v>
      </c>
      <c r="N2121" s="13" t="s">
        <v>2427</v>
      </c>
      <c r="O2121" s="59">
        <v>6.0301369863013701</v>
      </c>
      <c r="P2121" s="57" t="s">
        <v>2948</v>
      </c>
      <c r="Q2121" t="s">
        <v>2960</v>
      </c>
      <c r="R2121">
        <v>2</v>
      </c>
    </row>
    <row r="2122" spans="1:18" ht="19.149999999999999" customHeight="1" x14ac:dyDescent="0.25">
      <c r="A2122" s="10">
        <v>2121</v>
      </c>
      <c r="B2122" s="10" t="s">
        <v>2189</v>
      </c>
      <c r="C2122" s="10" t="s">
        <v>2190</v>
      </c>
      <c r="D2122" s="10" t="s">
        <v>2191</v>
      </c>
      <c r="E2122" s="10" t="s">
        <v>13</v>
      </c>
      <c r="F2122" s="10" t="s">
        <v>223</v>
      </c>
      <c r="G2122" s="11" t="s">
        <v>2205</v>
      </c>
      <c r="H2122" s="11">
        <v>40743</v>
      </c>
      <c r="I2122" s="50" t="s">
        <v>2929</v>
      </c>
      <c r="J2122" s="12" t="s">
        <v>588</v>
      </c>
      <c r="K2122" s="10" t="s">
        <v>223</v>
      </c>
      <c r="L2122" s="15" t="s">
        <v>2189</v>
      </c>
      <c r="M2122" s="40" t="s">
        <v>2902</v>
      </c>
      <c r="N2122" s="13" t="s">
        <v>2427</v>
      </c>
      <c r="O2122" s="59">
        <v>6.0301369863013701</v>
      </c>
      <c r="P2122" s="57" t="s">
        <v>2948</v>
      </c>
      <c r="Q2122" t="s">
        <v>2960</v>
      </c>
      <c r="R2122">
        <v>2</v>
      </c>
    </row>
    <row r="2123" spans="1:18" ht="19.149999999999999" customHeight="1" x14ac:dyDescent="0.25">
      <c r="A2123" s="10">
        <v>2122</v>
      </c>
      <c r="B2123" s="10" t="s">
        <v>1937</v>
      </c>
      <c r="C2123" s="10" t="s">
        <v>2194</v>
      </c>
      <c r="D2123" s="10" t="s">
        <v>2036</v>
      </c>
      <c r="E2123" s="10" t="s">
        <v>13</v>
      </c>
      <c r="F2123" s="10" t="s">
        <v>151</v>
      </c>
      <c r="G2123" s="11" t="s">
        <v>152</v>
      </c>
      <c r="H2123" s="11">
        <v>40710</v>
      </c>
      <c r="I2123" s="50" t="s">
        <v>2929</v>
      </c>
      <c r="J2123" s="12" t="s">
        <v>588</v>
      </c>
      <c r="K2123" s="10" t="s">
        <v>151</v>
      </c>
      <c r="L2123" s="15" t="s">
        <v>2473</v>
      </c>
      <c r="M2123" s="25" t="s">
        <v>2408</v>
      </c>
      <c r="N2123" s="36" t="s">
        <v>2428</v>
      </c>
      <c r="O2123" s="59">
        <v>6.1205479452054794</v>
      </c>
      <c r="P2123" s="57" t="s">
        <v>2948</v>
      </c>
      <c r="Q2123" t="s">
        <v>2968</v>
      </c>
    </row>
    <row r="2124" spans="1:18" ht="19.149999999999999" customHeight="1" x14ac:dyDescent="0.25">
      <c r="A2124" s="10">
        <v>2123</v>
      </c>
      <c r="B2124" s="10" t="s">
        <v>1937</v>
      </c>
      <c r="C2124" s="10" t="s">
        <v>2194</v>
      </c>
      <c r="D2124" s="10" t="s">
        <v>2036</v>
      </c>
      <c r="E2124" s="10" t="s">
        <v>13</v>
      </c>
      <c r="F2124" s="10" t="s">
        <v>1024</v>
      </c>
      <c r="G2124" s="11" t="s">
        <v>152</v>
      </c>
      <c r="H2124" s="11">
        <v>40710</v>
      </c>
      <c r="I2124" s="50" t="s">
        <v>2929</v>
      </c>
      <c r="J2124" s="12" t="s">
        <v>588</v>
      </c>
      <c r="K2124" s="10" t="s">
        <v>1024</v>
      </c>
      <c r="L2124" s="15" t="s">
        <v>2473</v>
      </c>
      <c r="M2124" s="36" t="s">
        <v>2408</v>
      </c>
      <c r="N2124" s="36" t="s">
        <v>2428</v>
      </c>
      <c r="O2124" s="59">
        <v>6.1205479452054794</v>
      </c>
      <c r="P2124" s="57" t="s">
        <v>2948</v>
      </c>
      <c r="Q2124" t="s">
        <v>2968</v>
      </c>
    </row>
    <row r="2125" spans="1:18" ht="19.149999999999999" customHeight="1" x14ac:dyDescent="0.25">
      <c r="A2125" s="10">
        <v>2124</v>
      </c>
      <c r="B2125" s="10" t="s">
        <v>1937</v>
      </c>
      <c r="C2125" s="10" t="s">
        <v>2194</v>
      </c>
      <c r="D2125" s="10" t="s">
        <v>2036</v>
      </c>
      <c r="E2125" s="10" t="s">
        <v>13</v>
      </c>
      <c r="F2125" s="10" t="s">
        <v>482</v>
      </c>
      <c r="G2125" s="11" t="s">
        <v>152</v>
      </c>
      <c r="H2125" s="11">
        <v>40710</v>
      </c>
      <c r="I2125" s="50" t="s">
        <v>2929</v>
      </c>
      <c r="J2125" s="12" t="s">
        <v>588</v>
      </c>
      <c r="K2125" s="10" t="s">
        <v>482</v>
      </c>
      <c r="L2125" s="15" t="s">
        <v>2473</v>
      </c>
      <c r="M2125" s="36" t="s">
        <v>2408</v>
      </c>
      <c r="N2125" s="36" t="s">
        <v>2428</v>
      </c>
      <c r="O2125" s="59">
        <v>6.1205479452054794</v>
      </c>
      <c r="P2125" s="57" t="s">
        <v>2948</v>
      </c>
      <c r="Q2125" t="s">
        <v>2968</v>
      </c>
    </row>
    <row r="2126" spans="1:18" ht="19.149999999999999" customHeight="1" x14ac:dyDescent="0.25">
      <c r="A2126" s="10">
        <v>2125</v>
      </c>
      <c r="B2126" s="10" t="s">
        <v>1937</v>
      </c>
      <c r="C2126" s="10" t="s">
        <v>2194</v>
      </c>
      <c r="D2126" s="10" t="s">
        <v>2036</v>
      </c>
      <c r="E2126" s="10" t="s">
        <v>13</v>
      </c>
      <c r="F2126" s="10" t="s">
        <v>292</v>
      </c>
      <c r="G2126" s="11" t="s">
        <v>152</v>
      </c>
      <c r="H2126" s="11">
        <v>40710</v>
      </c>
      <c r="I2126" s="50" t="s">
        <v>2929</v>
      </c>
      <c r="J2126" s="12" t="s">
        <v>588</v>
      </c>
      <c r="K2126" s="10" t="s">
        <v>292</v>
      </c>
      <c r="L2126" s="15" t="s">
        <v>2473</v>
      </c>
      <c r="M2126" s="36" t="s">
        <v>2408</v>
      </c>
      <c r="N2126" s="36" t="s">
        <v>2428</v>
      </c>
      <c r="O2126" s="59">
        <v>6.1205479452054794</v>
      </c>
      <c r="P2126" s="57" t="s">
        <v>2948</v>
      </c>
      <c r="Q2126" t="s">
        <v>2968</v>
      </c>
    </row>
    <row r="2127" spans="1:18" ht="19.149999999999999" customHeight="1" x14ac:dyDescent="0.25">
      <c r="A2127" s="10">
        <v>2126</v>
      </c>
      <c r="B2127" s="10" t="s">
        <v>1937</v>
      </c>
      <c r="C2127" s="10" t="s">
        <v>2194</v>
      </c>
      <c r="D2127" s="10" t="s">
        <v>2036</v>
      </c>
      <c r="E2127" s="10" t="s">
        <v>13</v>
      </c>
      <c r="F2127" s="10" t="s">
        <v>261</v>
      </c>
      <c r="G2127" s="11" t="s">
        <v>152</v>
      </c>
      <c r="H2127" s="11">
        <v>40710</v>
      </c>
      <c r="I2127" s="50" t="s">
        <v>2929</v>
      </c>
      <c r="J2127" s="12" t="s">
        <v>21</v>
      </c>
      <c r="K2127" s="10" t="s">
        <v>261</v>
      </c>
      <c r="L2127" s="15" t="s">
        <v>2473</v>
      </c>
      <c r="M2127" s="28" t="s">
        <v>2408</v>
      </c>
      <c r="N2127" s="36" t="s">
        <v>2428</v>
      </c>
      <c r="O2127" s="59">
        <v>6.1205479452054794</v>
      </c>
      <c r="P2127" s="57" t="s">
        <v>2948</v>
      </c>
      <c r="Q2127" t="s">
        <v>2968</v>
      </c>
    </row>
    <row r="2128" spans="1:18" ht="19.149999999999999" customHeight="1" x14ac:dyDescent="0.25">
      <c r="A2128" s="10">
        <v>2127</v>
      </c>
      <c r="B2128" s="10" t="s">
        <v>1937</v>
      </c>
      <c r="C2128" s="10" t="s">
        <v>2194</v>
      </c>
      <c r="D2128" s="10" t="s">
        <v>2036</v>
      </c>
      <c r="E2128" s="10" t="s">
        <v>13</v>
      </c>
      <c r="F2128" s="10" t="s">
        <v>96</v>
      </c>
      <c r="G2128" s="11" t="s">
        <v>152</v>
      </c>
      <c r="H2128" s="11">
        <v>40710</v>
      </c>
      <c r="I2128" s="50" t="s">
        <v>2929</v>
      </c>
      <c r="J2128" s="12" t="s">
        <v>21</v>
      </c>
      <c r="K2128" s="10" t="s">
        <v>96</v>
      </c>
      <c r="L2128" s="15" t="s">
        <v>2473</v>
      </c>
      <c r="M2128" s="36" t="s">
        <v>2408</v>
      </c>
      <c r="N2128" s="36" t="s">
        <v>2428</v>
      </c>
      <c r="O2128" s="59">
        <v>6.1205479452054794</v>
      </c>
      <c r="P2128" s="57" t="s">
        <v>2948</v>
      </c>
      <c r="Q2128" t="s">
        <v>2968</v>
      </c>
    </row>
    <row r="2129" spans="1:17" ht="19.149999999999999" customHeight="1" x14ac:dyDescent="0.25">
      <c r="A2129" s="10">
        <v>2128</v>
      </c>
      <c r="B2129" s="10" t="s">
        <v>1937</v>
      </c>
      <c r="C2129" s="10" t="s">
        <v>2194</v>
      </c>
      <c r="D2129" s="10" t="s">
        <v>2036</v>
      </c>
      <c r="E2129" s="10" t="s">
        <v>13</v>
      </c>
      <c r="F2129" s="10" t="s">
        <v>1090</v>
      </c>
      <c r="G2129" s="11" t="s">
        <v>152</v>
      </c>
      <c r="H2129" s="11">
        <v>40710</v>
      </c>
      <c r="I2129" s="50" t="s">
        <v>2929</v>
      </c>
      <c r="J2129" s="12" t="s">
        <v>21</v>
      </c>
      <c r="K2129" s="10" t="s">
        <v>1090</v>
      </c>
      <c r="L2129" s="15" t="s">
        <v>2473</v>
      </c>
      <c r="M2129" s="36" t="s">
        <v>2408</v>
      </c>
      <c r="N2129" s="36" t="s">
        <v>2428</v>
      </c>
      <c r="O2129" s="59">
        <v>6.1205479452054794</v>
      </c>
      <c r="P2129" s="57" t="s">
        <v>2948</v>
      </c>
      <c r="Q2129" t="s">
        <v>2968</v>
      </c>
    </row>
    <row r="2130" spans="1:17" ht="19.149999999999999" customHeight="1" x14ac:dyDescent="0.25">
      <c r="A2130" s="10">
        <v>2129</v>
      </c>
      <c r="B2130" s="10" t="s">
        <v>1937</v>
      </c>
      <c r="C2130" s="10" t="s">
        <v>2194</v>
      </c>
      <c r="D2130" s="10" t="s">
        <v>2036</v>
      </c>
      <c r="E2130" s="10" t="s">
        <v>13</v>
      </c>
      <c r="F2130" s="10" t="s">
        <v>437</v>
      </c>
      <c r="G2130" s="11" t="s">
        <v>152</v>
      </c>
      <c r="H2130" s="11">
        <v>40710</v>
      </c>
      <c r="I2130" s="50" t="s">
        <v>2929</v>
      </c>
      <c r="J2130" s="12" t="s">
        <v>588</v>
      </c>
      <c r="K2130" s="10" t="s">
        <v>437</v>
      </c>
      <c r="L2130" s="15" t="s">
        <v>2473</v>
      </c>
      <c r="M2130" s="36" t="s">
        <v>2408</v>
      </c>
      <c r="N2130" s="36" t="s">
        <v>2428</v>
      </c>
      <c r="O2130" s="59">
        <v>6.1205479452054794</v>
      </c>
      <c r="P2130" s="57" t="s">
        <v>2948</v>
      </c>
      <c r="Q2130" t="s">
        <v>2968</v>
      </c>
    </row>
    <row r="2131" spans="1:17" ht="19.149999999999999" customHeight="1" x14ac:dyDescent="0.25">
      <c r="A2131" s="10">
        <v>2130</v>
      </c>
      <c r="B2131" s="10" t="s">
        <v>1937</v>
      </c>
      <c r="C2131" s="10" t="s">
        <v>2194</v>
      </c>
      <c r="D2131" s="10" t="s">
        <v>2036</v>
      </c>
      <c r="E2131" s="10" t="s">
        <v>13</v>
      </c>
      <c r="F2131" s="10" t="s">
        <v>292</v>
      </c>
      <c r="G2131" s="11" t="s">
        <v>152</v>
      </c>
      <c r="H2131" s="11">
        <v>40710</v>
      </c>
      <c r="I2131" s="50" t="s">
        <v>2929</v>
      </c>
      <c r="J2131" s="12" t="s">
        <v>588</v>
      </c>
      <c r="K2131" s="10" t="s">
        <v>292</v>
      </c>
      <c r="L2131" s="15" t="s">
        <v>2473</v>
      </c>
      <c r="M2131" s="36" t="s">
        <v>2408</v>
      </c>
      <c r="N2131" s="36" t="s">
        <v>2428</v>
      </c>
      <c r="O2131" s="59">
        <v>6.1205479452054794</v>
      </c>
      <c r="P2131" s="57" t="s">
        <v>2948</v>
      </c>
      <c r="Q2131" t="s">
        <v>2968</v>
      </c>
    </row>
    <row r="2132" spans="1:17" ht="19.149999999999999" customHeight="1" x14ac:dyDescent="0.25">
      <c r="A2132" s="10">
        <v>2131</v>
      </c>
      <c r="B2132" s="10" t="s">
        <v>1937</v>
      </c>
      <c r="C2132" s="10" t="s">
        <v>2194</v>
      </c>
      <c r="D2132" s="10" t="s">
        <v>2036</v>
      </c>
      <c r="E2132" s="10" t="s">
        <v>13</v>
      </c>
      <c r="F2132" s="10" t="s">
        <v>1056</v>
      </c>
      <c r="G2132" s="11" t="s">
        <v>152</v>
      </c>
      <c r="H2132" s="11">
        <v>40710</v>
      </c>
      <c r="I2132" s="50" t="s">
        <v>2929</v>
      </c>
      <c r="J2132" s="12" t="s">
        <v>588</v>
      </c>
      <c r="K2132" s="10" t="s">
        <v>1056</v>
      </c>
      <c r="L2132" s="15" t="s">
        <v>2473</v>
      </c>
      <c r="M2132" s="36" t="s">
        <v>2408</v>
      </c>
      <c r="N2132" s="36" t="s">
        <v>2428</v>
      </c>
      <c r="O2132" s="59">
        <v>6.1205479452054794</v>
      </c>
      <c r="P2132" s="57" t="s">
        <v>2948</v>
      </c>
      <c r="Q2132" t="s">
        <v>2968</v>
      </c>
    </row>
    <row r="2133" spans="1:17" ht="19.149999999999999" customHeight="1" x14ac:dyDescent="0.25">
      <c r="A2133" s="10">
        <v>2132</v>
      </c>
      <c r="B2133" s="10" t="s">
        <v>1937</v>
      </c>
      <c r="C2133" s="10" t="s">
        <v>2194</v>
      </c>
      <c r="D2133" s="10" t="s">
        <v>2036</v>
      </c>
      <c r="E2133" s="10" t="s">
        <v>13</v>
      </c>
      <c r="F2133" s="10" t="s">
        <v>151</v>
      </c>
      <c r="G2133" s="11" t="s">
        <v>152</v>
      </c>
      <c r="H2133" s="11">
        <v>40710</v>
      </c>
      <c r="I2133" s="50" t="s">
        <v>2929</v>
      </c>
      <c r="J2133" s="12" t="s">
        <v>588</v>
      </c>
      <c r="K2133" s="10" t="s">
        <v>151</v>
      </c>
      <c r="L2133" s="15" t="s">
        <v>2473</v>
      </c>
      <c r="M2133" s="25" t="s">
        <v>2408</v>
      </c>
      <c r="N2133" s="36" t="s">
        <v>2428</v>
      </c>
      <c r="O2133" s="59">
        <v>6.1205479452054794</v>
      </c>
      <c r="P2133" s="57" t="s">
        <v>2948</v>
      </c>
      <c r="Q2133" t="s">
        <v>2968</v>
      </c>
    </row>
    <row r="2134" spans="1:17" ht="19.149999999999999" customHeight="1" x14ac:dyDescent="0.25">
      <c r="A2134" s="10">
        <v>2133</v>
      </c>
      <c r="B2134" s="10" t="s">
        <v>1937</v>
      </c>
      <c r="C2134" s="10" t="s">
        <v>2194</v>
      </c>
      <c r="D2134" s="10" t="s">
        <v>2036</v>
      </c>
      <c r="E2134" s="10" t="s">
        <v>13</v>
      </c>
      <c r="F2134" s="10" t="s">
        <v>546</v>
      </c>
      <c r="G2134" s="11" t="s">
        <v>152</v>
      </c>
      <c r="H2134" s="11">
        <v>40710</v>
      </c>
      <c r="I2134" s="50" t="s">
        <v>2929</v>
      </c>
      <c r="J2134" s="12" t="s">
        <v>588</v>
      </c>
      <c r="K2134" s="10" t="s">
        <v>546</v>
      </c>
      <c r="L2134" s="15" t="s">
        <v>2473</v>
      </c>
      <c r="M2134" s="36" t="s">
        <v>2408</v>
      </c>
      <c r="N2134" s="36" t="s">
        <v>2428</v>
      </c>
      <c r="O2134" s="59">
        <v>6.1205479452054794</v>
      </c>
      <c r="P2134" s="57" t="s">
        <v>2948</v>
      </c>
      <c r="Q2134" t="s">
        <v>2968</v>
      </c>
    </row>
    <row r="2135" spans="1:17" ht="19.149999999999999" customHeight="1" x14ac:dyDescent="0.25">
      <c r="A2135" s="10">
        <v>2134</v>
      </c>
      <c r="B2135" s="10" t="s">
        <v>1937</v>
      </c>
      <c r="C2135" s="10" t="s">
        <v>2194</v>
      </c>
      <c r="D2135" s="10" t="s">
        <v>2036</v>
      </c>
      <c r="E2135" s="10" t="s">
        <v>13</v>
      </c>
      <c r="F2135" s="10" t="s">
        <v>151</v>
      </c>
      <c r="G2135" s="11" t="s">
        <v>152</v>
      </c>
      <c r="H2135" s="11">
        <v>40710</v>
      </c>
      <c r="I2135" s="50" t="s">
        <v>2929</v>
      </c>
      <c r="J2135" s="12" t="s">
        <v>588</v>
      </c>
      <c r="K2135" s="10" t="s">
        <v>151</v>
      </c>
      <c r="L2135" s="15" t="s">
        <v>2473</v>
      </c>
      <c r="M2135" s="25" t="s">
        <v>2408</v>
      </c>
      <c r="N2135" s="36" t="s">
        <v>2428</v>
      </c>
      <c r="O2135" s="59">
        <v>6.1205479452054794</v>
      </c>
      <c r="P2135" s="57" t="s">
        <v>2948</v>
      </c>
      <c r="Q2135" t="s">
        <v>2968</v>
      </c>
    </row>
    <row r="2136" spans="1:17" ht="19.149999999999999" customHeight="1" x14ac:dyDescent="0.25">
      <c r="A2136" s="10">
        <v>2135</v>
      </c>
      <c r="B2136" s="10" t="s">
        <v>1937</v>
      </c>
      <c r="C2136" s="10" t="s">
        <v>2194</v>
      </c>
      <c r="D2136" s="10" t="s">
        <v>2036</v>
      </c>
      <c r="E2136" s="10" t="s">
        <v>13</v>
      </c>
      <c r="F2136" s="10" t="s">
        <v>151</v>
      </c>
      <c r="G2136" s="11" t="s">
        <v>152</v>
      </c>
      <c r="H2136" s="11">
        <v>40710</v>
      </c>
      <c r="I2136" s="50" t="s">
        <v>2929</v>
      </c>
      <c r="J2136" s="12" t="s">
        <v>588</v>
      </c>
      <c r="K2136" s="10" t="s">
        <v>151</v>
      </c>
      <c r="L2136" s="15" t="s">
        <v>2473</v>
      </c>
      <c r="M2136" s="25" t="s">
        <v>2408</v>
      </c>
      <c r="N2136" s="36" t="s">
        <v>2428</v>
      </c>
      <c r="O2136" s="59">
        <v>6.1205479452054794</v>
      </c>
      <c r="P2136" s="57" t="s">
        <v>2948</v>
      </c>
      <c r="Q2136" t="s">
        <v>2968</v>
      </c>
    </row>
    <row r="2137" spans="1:17" ht="19.149999999999999" customHeight="1" x14ac:dyDescent="0.25">
      <c r="A2137" s="10">
        <v>2136</v>
      </c>
      <c r="B2137" s="10" t="s">
        <v>1937</v>
      </c>
      <c r="C2137" s="10" t="s">
        <v>2194</v>
      </c>
      <c r="D2137" s="10" t="s">
        <v>2036</v>
      </c>
      <c r="E2137" s="10" t="s">
        <v>13</v>
      </c>
      <c r="F2137" s="10" t="s">
        <v>363</v>
      </c>
      <c r="G2137" s="11" t="s">
        <v>152</v>
      </c>
      <c r="H2137" s="11">
        <v>40710</v>
      </c>
      <c r="I2137" s="50" t="s">
        <v>2929</v>
      </c>
      <c r="J2137" s="12" t="s">
        <v>588</v>
      </c>
      <c r="K2137" s="10" t="s">
        <v>363</v>
      </c>
      <c r="L2137" s="15" t="s">
        <v>2473</v>
      </c>
      <c r="M2137" s="36" t="s">
        <v>2408</v>
      </c>
      <c r="N2137" s="36" t="s">
        <v>2428</v>
      </c>
      <c r="O2137" s="59">
        <v>6.1205479452054794</v>
      </c>
      <c r="P2137" s="57" t="s">
        <v>2948</v>
      </c>
      <c r="Q2137" t="s">
        <v>2968</v>
      </c>
    </row>
    <row r="2138" spans="1:17" ht="19.149999999999999" customHeight="1" x14ac:dyDescent="0.25">
      <c r="A2138" s="10">
        <v>2137</v>
      </c>
      <c r="B2138" s="10" t="s">
        <v>1937</v>
      </c>
      <c r="C2138" s="10" t="s">
        <v>2194</v>
      </c>
      <c r="D2138" s="10" t="s">
        <v>2036</v>
      </c>
      <c r="E2138" s="10" t="s">
        <v>13</v>
      </c>
      <c r="F2138" s="10" t="s">
        <v>96</v>
      </c>
      <c r="G2138" s="11" t="s">
        <v>152</v>
      </c>
      <c r="H2138" s="11">
        <v>40710</v>
      </c>
      <c r="I2138" s="50" t="s">
        <v>2929</v>
      </c>
      <c r="J2138" s="12" t="s">
        <v>588</v>
      </c>
      <c r="K2138" s="10" t="s">
        <v>96</v>
      </c>
      <c r="L2138" s="15" t="s">
        <v>2473</v>
      </c>
      <c r="M2138" s="36" t="s">
        <v>2408</v>
      </c>
      <c r="N2138" s="36" t="s">
        <v>2428</v>
      </c>
      <c r="O2138" s="59">
        <v>6.1205479452054794</v>
      </c>
      <c r="P2138" s="57" t="s">
        <v>2948</v>
      </c>
      <c r="Q2138" t="s">
        <v>2968</v>
      </c>
    </row>
    <row r="2139" spans="1:17" ht="19.149999999999999" customHeight="1" x14ac:dyDescent="0.25">
      <c r="A2139" s="10">
        <v>2138</v>
      </c>
      <c r="B2139" s="10" t="s">
        <v>1937</v>
      </c>
      <c r="C2139" s="10" t="s">
        <v>2194</v>
      </c>
      <c r="D2139" s="10" t="s">
        <v>2036</v>
      </c>
      <c r="E2139" s="10" t="s">
        <v>13</v>
      </c>
      <c r="F2139" s="10" t="s">
        <v>437</v>
      </c>
      <c r="G2139" s="11" t="s">
        <v>152</v>
      </c>
      <c r="H2139" s="11">
        <v>40710</v>
      </c>
      <c r="I2139" s="50" t="s">
        <v>2929</v>
      </c>
      <c r="J2139" s="12" t="s">
        <v>21</v>
      </c>
      <c r="K2139" s="10" t="s">
        <v>437</v>
      </c>
      <c r="L2139" s="15" t="s">
        <v>2473</v>
      </c>
      <c r="M2139" s="36" t="s">
        <v>2408</v>
      </c>
      <c r="N2139" s="36" t="s">
        <v>2428</v>
      </c>
      <c r="O2139" s="59">
        <v>6.1205479452054794</v>
      </c>
      <c r="P2139" s="57" t="s">
        <v>2948</v>
      </c>
      <c r="Q2139" t="s">
        <v>2968</v>
      </c>
    </row>
    <row r="2140" spans="1:17" ht="19.149999999999999" customHeight="1" x14ac:dyDescent="0.25">
      <c r="A2140" s="10">
        <v>2139</v>
      </c>
      <c r="B2140" s="10" t="s">
        <v>1937</v>
      </c>
      <c r="C2140" s="10" t="s">
        <v>2194</v>
      </c>
      <c r="D2140" s="10" t="s">
        <v>2036</v>
      </c>
      <c r="E2140" s="10" t="s">
        <v>13</v>
      </c>
      <c r="F2140" s="10" t="s">
        <v>151</v>
      </c>
      <c r="G2140" s="11" t="s">
        <v>152</v>
      </c>
      <c r="H2140" s="11">
        <v>40710</v>
      </c>
      <c r="I2140" s="50" t="s">
        <v>2929</v>
      </c>
      <c r="J2140" s="12" t="s">
        <v>588</v>
      </c>
      <c r="K2140" s="10" t="s">
        <v>151</v>
      </c>
      <c r="L2140" s="15" t="s">
        <v>2473</v>
      </c>
      <c r="M2140" s="25" t="s">
        <v>2408</v>
      </c>
      <c r="N2140" s="36" t="s">
        <v>2428</v>
      </c>
      <c r="O2140" s="59">
        <v>6.1205479452054794</v>
      </c>
      <c r="P2140" s="57" t="s">
        <v>2948</v>
      </c>
      <c r="Q2140" t="s">
        <v>2968</v>
      </c>
    </row>
    <row r="2141" spans="1:17" ht="19.149999999999999" customHeight="1" x14ac:dyDescent="0.25">
      <c r="A2141" s="10">
        <v>2140</v>
      </c>
      <c r="B2141" s="10" t="s">
        <v>1937</v>
      </c>
      <c r="C2141" s="10" t="s">
        <v>2194</v>
      </c>
      <c r="D2141" s="10" t="s">
        <v>2036</v>
      </c>
      <c r="E2141" s="10" t="s">
        <v>13</v>
      </c>
      <c r="F2141" s="10" t="s">
        <v>151</v>
      </c>
      <c r="G2141" s="11" t="s">
        <v>152</v>
      </c>
      <c r="H2141" s="11">
        <v>40710</v>
      </c>
      <c r="I2141" s="50" t="s">
        <v>2929</v>
      </c>
      <c r="J2141" s="12" t="s">
        <v>21</v>
      </c>
      <c r="K2141" s="10" t="s">
        <v>151</v>
      </c>
      <c r="L2141" s="15" t="s">
        <v>2473</v>
      </c>
      <c r="M2141" s="25" t="s">
        <v>2408</v>
      </c>
      <c r="N2141" s="36" t="s">
        <v>2428</v>
      </c>
      <c r="O2141" s="59">
        <v>6.1205479452054794</v>
      </c>
      <c r="P2141" s="57" t="s">
        <v>2948</v>
      </c>
      <c r="Q2141" t="s">
        <v>2968</v>
      </c>
    </row>
    <row r="2142" spans="1:17" ht="19.149999999999999" customHeight="1" x14ac:dyDescent="0.25">
      <c r="A2142" s="10">
        <v>2141</v>
      </c>
      <c r="B2142" s="10" t="s">
        <v>1937</v>
      </c>
      <c r="C2142" s="10" t="s">
        <v>2194</v>
      </c>
      <c r="D2142" s="10" t="s">
        <v>2036</v>
      </c>
      <c r="E2142" s="10" t="s">
        <v>13</v>
      </c>
      <c r="F2142" s="10" t="s">
        <v>151</v>
      </c>
      <c r="G2142" s="11" t="s">
        <v>152</v>
      </c>
      <c r="H2142" s="11">
        <v>40710</v>
      </c>
      <c r="I2142" s="50" t="s">
        <v>2929</v>
      </c>
      <c r="J2142" s="12" t="s">
        <v>21</v>
      </c>
      <c r="K2142" s="10" t="s">
        <v>151</v>
      </c>
      <c r="L2142" s="15" t="s">
        <v>2473</v>
      </c>
      <c r="M2142" s="25" t="s">
        <v>2408</v>
      </c>
      <c r="N2142" s="36" t="s">
        <v>2428</v>
      </c>
      <c r="O2142" s="59">
        <v>6.1205479452054794</v>
      </c>
      <c r="P2142" s="57" t="s">
        <v>2948</v>
      </c>
      <c r="Q2142" t="s">
        <v>2968</v>
      </c>
    </row>
    <row r="2143" spans="1:17" ht="19.149999999999999" customHeight="1" x14ac:dyDescent="0.25">
      <c r="A2143" s="10">
        <v>2142</v>
      </c>
      <c r="B2143" s="10" t="s">
        <v>1937</v>
      </c>
      <c r="C2143" s="10" t="s">
        <v>2194</v>
      </c>
      <c r="D2143" s="10" t="s">
        <v>2036</v>
      </c>
      <c r="E2143" s="10" t="s">
        <v>13</v>
      </c>
      <c r="F2143" s="10" t="s">
        <v>151</v>
      </c>
      <c r="G2143" s="11" t="s">
        <v>152</v>
      </c>
      <c r="H2143" s="11">
        <v>40710</v>
      </c>
      <c r="I2143" s="50" t="s">
        <v>2929</v>
      </c>
      <c r="J2143" s="12" t="s">
        <v>588</v>
      </c>
      <c r="K2143" s="10" t="s">
        <v>151</v>
      </c>
      <c r="L2143" s="15" t="s">
        <v>2473</v>
      </c>
      <c r="M2143" s="25" t="s">
        <v>2408</v>
      </c>
      <c r="N2143" s="36" t="s">
        <v>2428</v>
      </c>
      <c r="O2143" s="59">
        <v>6.1205479452054794</v>
      </c>
      <c r="P2143" s="57" t="s">
        <v>2948</v>
      </c>
      <c r="Q2143" t="s">
        <v>2968</v>
      </c>
    </row>
    <row r="2144" spans="1:17" ht="19.149999999999999" customHeight="1" x14ac:dyDescent="0.25">
      <c r="A2144" s="10">
        <v>2143</v>
      </c>
      <c r="B2144" s="10" t="s">
        <v>1937</v>
      </c>
      <c r="C2144" s="10" t="s">
        <v>2194</v>
      </c>
      <c r="D2144" s="10" t="s">
        <v>2036</v>
      </c>
      <c r="E2144" s="10" t="s">
        <v>13</v>
      </c>
      <c r="F2144" s="10" t="s">
        <v>151</v>
      </c>
      <c r="G2144" s="11" t="s">
        <v>152</v>
      </c>
      <c r="H2144" s="11">
        <v>40710</v>
      </c>
      <c r="I2144" s="50" t="s">
        <v>2929</v>
      </c>
      <c r="J2144" s="12" t="s">
        <v>588</v>
      </c>
      <c r="K2144" s="10" t="s">
        <v>151</v>
      </c>
      <c r="L2144" s="15" t="s">
        <v>2473</v>
      </c>
      <c r="M2144" s="25" t="s">
        <v>2408</v>
      </c>
      <c r="N2144" s="36" t="s">
        <v>2428</v>
      </c>
      <c r="O2144" s="59">
        <v>6.1205479452054794</v>
      </c>
      <c r="P2144" s="57" t="s">
        <v>2948</v>
      </c>
      <c r="Q2144" t="s">
        <v>2968</v>
      </c>
    </row>
    <row r="2145" spans="1:17" ht="19.149999999999999" customHeight="1" x14ac:dyDescent="0.25">
      <c r="A2145" s="10">
        <v>2144</v>
      </c>
      <c r="B2145" s="10" t="s">
        <v>1937</v>
      </c>
      <c r="C2145" s="10" t="s">
        <v>2194</v>
      </c>
      <c r="D2145" s="10" t="s">
        <v>2036</v>
      </c>
      <c r="E2145" s="10" t="s">
        <v>13</v>
      </c>
      <c r="F2145" s="10" t="s">
        <v>151</v>
      </c>
      <c r="G2145" s="11" t="s">
        <v>152</v>
      </c>
      <c r="H2145" s="11">
        <v>40710</v>
      </c>
      <c r="I2145" s="50" t="s">
        <v>2929</v>
      </c>
      <c r="J2145" s="12" t="s">
        <v>21</v>
      </c>
      <c r="K2145" s="10" t="s">
        <v>151</v>
      </c>
      <c r="L2145" s="15" t="s">
        <v>2473</v>
      </c>
      <c r="M2145" s="25" t="s">
        <v>2408</v>
      </c>
      <c r="N2145" s="36" t="s">
        <v>2428</v>
      </c>
      <c r="O2145" s="59">
        <v>6.1205479452054794</v>
      </c>
      <c r="P2145" s="57" t="s">
        <v>2948</v>
      </c>
      <c r="Q2145" t="s">
        <v>2968</v>
      </c>
    </row>
    <row r="2146" spans="1:17" ht="19.149999999999999" customHeight="1" x14ac:dyDescent="0.25">
      <c r="A2146" s="10">
        <v>2145</v>
      </c>
      <c r="B2146" s="10" t="s">
        <v>1937</v>
      </c>
      <c r="C2146" s="10" t="s">
        <v>2194</v>
      </c>
      <c r="D2146" s="10" t="s">
        <v>2036</v>
      </c>
      <c r="E2146" s="10" t="s">
        <v>13</v>
      </c>
      <c r="F2146" s="10" t="s">
        <v>151</v>
      </c>
      <c r="G2146" s="11" t="s">
        <v>152</v>
      </c>
      <c r="H2146" s="11">
        <v>40710</v>
      </c>
      <c r="I2146" s="50" t="s">
        <v>2929</v>
      </c>
      <c r="J2146" s="12" t="s">
        <v>588</v>
      </c>
      <c r="K2146" s="10" t="s">
        <v>151</v>
      </c>
      <c r="L2146" s="15" t="s">
        <v>2473</v>
      </c>
      <c r="M2146" s="25" t="s">
        <v>2408</v>
      </c>
      <c r="N2146" s="36" t="s">
        <v>2428</v>
      </c>
      <c r="O2146" s="59">
        <v>6.1205479452054794</v>
      </c>
      <c r="P2146" s="57" t="s">
        <v>2948</v>
      </c>
      <c r="Q2146" t="s">
        <v>2968</v>
      </c>
    </row>
    <row r="2147" spans="1:17" ht="19.149999999999999" customHeight="1" x14ac:dyDescent="0.25">
      <c r="A2147" s="10">
        <v>2146</v>
      </c>
      <c r="B2147" s="10" t="s">
        <v>1937</v>
      </c>
      <c r="C2147" s="10" t="s">
        <v>2194</v>
      </c>
      <c r="D2147" s="10" t="s">
        <v>2036</v>
      </c>
      <c r="E2147" s="10" t="s">
        <v>13</v>
      </c>
      <c r="F2147" s="10" t="s">
        <v>151</v>
      </c>
      <c r="G2147" s="11" t="s">
        <v>152</v>
      </c>
      <c r="H2147" s="11">
        <v>40710</v>
      </c>
      <c r="I2147" s="50" t="s">
        <v>2929</v>
      </c>
      <c r="J2147" s="12" t="s">
        <v>588</v>
      </c>
      <c r="K2147" s="10" t="s">
        <v>151</v>
      </c>
      <c r="L2147" s="15" t="s">
        <v>2473</v>
      </c>
      <c r="M2147" s="25" t="s">
        <v>2408</v>
      </c>
      <c r="N2147" s="36" t="s">
        <v>2428</v>
      </c>
      <c r="O2147" s="59">
        <v>6.1205479452054794</v>
      </c>
      <c r="P2147" s="57" t="s">
        <v>2948</v>
      </c>
      <c r="Q2147" t="s">
        <v>2968</v>
      </c>
    </row>
    <row r="2148" spans="1:17" ht="19.149999999999999" customHeight="1" x14ac:dyDescent="0.25">
      <c r="A2148" s="10">
        <v>2147</v>
      </c>
      <c r="B2148" s="10" t="s">
        <v>1937</v>
      </c>
      <c r="C2148" s="10" t="s">
        <v>2194</v>
      </c>
      <c r="D2148" s="10" t="s">
        <v>2036</v>
      </c>
      <c r="E2148" s="10" t="s">
        <v>13</v>
      </c>
      <c r="F2148" s="10" t="s">
        <v>151</v>
      </c>
      <c r="G2148" s="11" t="s">
        <v>152</v>
      </c>
      <c r="H2148" s="11">
        <v>40710</v>
      </c>
      <c r="I2148" s="50" t="s">
        <v>2929</v>
      </c>
      <c r="J2148" s="12" t="s">
        <v>588</v>
      </c>
      <c r="K2148" s="10" t="s">
        <v>151</v>
      </c>
      <c r="L2148" s="15" t="s">
        <v>2473</v>
      </c>
      <c r="M2148" s="25" t="s">
        <v>2408</v>
      </c>
      <c r="N2148" s="36" t="s">
        <v>2428</v>
      </c>
      <c r="O2148" s="59">
        <v>6.1205479452054794</v>
      </c>
      <c r="P2148" s="57" t="s">
        <v>2948</v>
      </c>
      <c r="Q2148" t="s">
        <v>2968</v>
      </c>
    </row>
    <row r="2149" spans="1:17" ht="19.149999999999999" customHeight="1" x14ac:dyDescent="0.25">
      <c r="A2149" s="10">
        <v>2148</v>
      </c>
      <c r="B2149" s="10" t="s">
        <v>1937</v>
      </c>
      <c r="C2149" s="10" t="s">
        <v>2194</v>
      </c>
      <c r="D2149" s="10" t="s">
        <v>2036</v>
      </c>
      <c r="E2149" s="10" t="s">
        <v>13</v>
      </c>
      <c r="F2149" s="10" t="s">
        <v>151</v>
      </c>
      <c r="G2149" s="11" t="s">
        <v>152</v>
      </c>
      <c r="H2149" s="11">
        <v>40710</v>
      </c>
      <c r="I2149" s="50" t="s">
        <v>2929</v>
      </c>
      <c r="J2149" s="12" t="s">
        <v>588</v>
      </c>
      <c r="K2149" s="10" t="s">
        <v>151</v>
      </c>
      <c r="L2149" s="15" t="s">
        <v>2473</v>
      </c>
      <c r="M2149" s="25" t="s">
        <v>2408</v>
      </c>
      <c r="N2149" s="36" t="s">
        <v>2428</v>
      </c>
      <c r="O2149" s="59">
        <v>6.1205479452054794</v>
      </c>
      <c r="P2149" s="57" t="s">
        <v>2948</v>
      </c>
      <c r="Q2149" t="s">
        <v>2968</v>
      </c>
    </row>
    <row r="2150" spans="1:17" ht="19.149999999999999" customHeight="1" x14ac:dyDescent="0.25">
      <c r="A2150" s="10">
        <v>2149</v>
      </c>
      <c r="B2150" s="10" t="s">
        <v>1937</v>
      </c>
      <c r="C2150" s="10" t="s">
        <v>2194</v>
      </c>
      <c r="D2150" s="10" t="s">
        <v>2036</v>
      </c>
      <c r="E2150" s="10" t="s">
        <v>13</v>
      </c>
      <c r="F2150" s="10" t="s">
        <v>151</v>
      </c>
      <c r="G2150" s="11" t="s">
        <v>152</v>
      </c>
      <c r="H2150" s="11">
        <v>40710</v>
      </c>
      <c r="I2150" s="50" t="s">
        <v>2929</v>
      </c>
      <c r="J2150" s="12" t="s">
        <v>588</v>
      </c>
      <c r="K2150" s="10" t="s">
        <v>151</v>
      </c>
      <c r="L2150" s="15" t="s">
        <v>2473</v>
      </c>
      <c r="M2150" s="25" t="s">
        <v>2408</v>
      </c>
      <c r="N2150" s="36" t="s">
        <v>2428</v>
      </c>
      <c r="O2150" s="59">
        <v>6.1205479452054794</v>
      </c>
      <c r="P2150" s="57" t="s">
        <v>2948</v>
      </c>
      <c r="Q2150" t="s">
        <v>2968</v>
      </c>
    </row>
    <row r="2151" spans="1:17" ht="19.149999999999999" customHeight="1" x14ac:dyDescent="0.25">
      <c r="A2151" s="10">
        <v>2150</v>
      </c>
      <c r="B2151" s="10" t="s">
        <v>1937</v>
      </c>
      <c r="C2151" s="10" t="s">
        <v>2194</v>
      </c>
      <c r="D2151" s="10" t="s">
        <v>2036</v>
      </c>
      <c r="E2151" s="10" t="s">
        <v>13</v>
      </c>
      <c r="F2151" s="10" t="s">
        <v>151</v>
      </c>
      <c r="G2151" s="11" t="s">
        <v>152</v>
      </c>
      <c r="H2151" s="11">
        <v>40710</v>
      </c>
      <c r="I2151" s="50" t="s">
        <v>2929</v>
      </c>
      <c r="J2151" s="12" t="s">
        <v>588</v>
      </c>
      <c r="K2151" s="10" t="s">
        <v>151</v>
      </c>
      <c r="L2151" s="15" t="s">
        <v>2473</v>
      </c>
      <c r="M2151" s="25" t="s">
        <v>2408</v>
      </c>
      <c r="N2151" s="36" t="s">
        <v>2428</v>
      </c>
      <c r="O2151" s="59">
        <v>6.1205479452054794</v>
      </c>
      <c r="P2151" s="57" t="s">
        <v>2948</v>
      </c>
      <c r="Q2151" t="s">
        <v>2968</v>
      </c>
    </row>
    <row r="2152" spans="1:17" ht="19.149999999999999" customHeight="1" x14ac:dyDescent="0.25">
      <c r="A2152" s="10">
        <v>2151</v>
      </c>
      <c r="B2152" s="10" t="s">
        <v>1937</v>
      </c>
      <c r="C2152" s="10" t="s">
        <v>2194</v>
      </c>
      <c r="D2152" s="10" t="s">
        <v>2036</v>
      </c>
      <c r="E2152" s="10" t="s">
        <v>13</v>
      </c>
      <c r="F2152" s="10" t="s">
        <v>151</v>
      </c>
      <c r="G2152" s="11" t="s">
        <v>152</v>
      </c>
      <c r="H2152" s="11">
        <v>40710</v>
      </c>
      <c r="I2152" s="50" t="s">
        <v>2929</v>
      </c>
      <c r="J2152" s="12" t="s">
        <v>588</v>
      </c>
      <c r="K2152" s="10" t="s">
        <v>151</v>
      </c>
      <c r="L2152" s="15" t="s">
        <v>2473</v>
      </c>
      <c r="M2152" s="25" t="s">
        <v>2408</v>
      </c>
      <c r="N2152" s="36" t="s">
        <v>2428</v>
      </c>
      <c r="O2152" s="59">
        <v>6.1205479452054794</v>
      </c>
      <c r="P2152" s="57" t="s">
        <v>2948</v>
      </c>
      <c r="Q2152" t="s">
        <v>2968</v>
      </c>
    </row>
    <row r="2153" spans="1:17" ht="19.149999999999999" customHeight="1" x14ac:dyDescent="0.25">
      <c r="A2153" s="10">
        <v>2152</v>
      </c>
      <c r="B2153" s="10" t="s">
        <v>1937</v>
      </c>
      <c r="C2153" s="10" t="s">
        <v>2194</v>
      </c>
      <c r="D2153" s="10" t="s">
        <v>2036</v>
      </c>
      <c r="E2153" s="10" t="s">
        <v>13</v>
      </c>
      <c r="F2153" s="10" t="s">
        <v>151</v>
      </c>
      <c r="G2153" s="11" t="s">
        <v>152</v>
      </c>
      <c r="H2153" s="11">
        <v>40710</v>
      </c>
      <c r="I2153" s="50" t="s">
        <v>2929</v>
      </c>
      <c r="J2153" s="12" t="s">
        <v>588</v>
      </c>
      <c r="K2153" s="10" t="s">
        <v>151</v>
      </c>
      <c r="L2153" s="15" t="s">
        <v>2473</v>
      </c>
      <c r="M2153" s="25" t="s">
        <v>2408</v>
      </c>
      <c r="N2153" s="36" t="s">
        <v>2428</v>
      </c>
      <c r="O2153" s="59">
        <v>6.1205479452054794</v>
      </c>
      <c r="P2153" s="57" t="s">
        <v>2948</v>
      </c>
      <c r="Q2153" t="s">
        <v>2968</v>
      </c>
    </row>
    <row r="2154" spans="1:17" ht="19.149999999999999" customHeight="1" x14ac:dyDescent="0.25">
      <c r="A2154" s="10">
        <v>2153</v>
      </c>
      <c r="B2154" s="10" t="s">
        <v>1937</v>
      </c>
      <c r="C2154" s="10" t="s">
        <v>2194</v>
      </c>
      <c r="D2154" s="10" t="s">
        <v>2036</v>
      </c>
      <c r="E2154" s="10" t="s">
        <v>13</v>
      </c>
      <c r="F2154" s="10" t="s">
        <v>151</v>
      </c>
      <c r="G2154" s="11" t="s">
        <v>152</v>
      </c>
      <c r="H2154" s="11">
        <v>40710</v>
      </c>
      <c r="I2154" s="50" t="s">
        <v>2929</v>
      </c>
      <c r="J2154" s="12" t="s">
        <v>588</v>
      </c>
      <c r="K2154" s="10" t="s">
        <v>151</v>
      </c>
      <c r="L2154" s="15" t="s">
        <v>2473</v>
      </c>
      <c r="M2154" s="25" t="s">
        <v>2408</v>
      </c>
      <c r="N2154" s="36" t="s">
        <v>2428</v>
      </c>
      <c r="O2154" s="59">
        <v>6.1205479452054794</v>
      </c>
      <c r="P2154" s="57" t="s">
        <v>2948</v>
      </c>
      <c r="Q2154" t="s">
        <v>2968</v>
      </c>
    </row>
    <row r="2155" spans="1:17" ht="19.149999999999999" customHeight="1" x14ac:dyDescent="0.25">
      <c r="A2155" s="10">
        <v>2154</v>
      </c>
      <c r="B2155" s="10" t="s">
        <v>1937</v>
      </c>
      <c r="C2155" s="10" t="s">
        <v>2194</v>
      </c>
      <c r="D2155" s="10" t="s">
        <v>2036</v>
      </c>
      <c r="E2155" s="10" t="s">
        <v>13</v>
      </c>
      <c r="F2155" s="10" t="s">
        <v>151</v>
      </c>
      <c r="G2155" s="11" t="s">
        <v>152</v>
      </c>
      <c r="H2155" s="11">
        <v>40710</v>
      </c>
      <c r="I2155" s="50" t="s">
        <v>2929</v>
      </c>
      <c r="J2155" s="12" t="s">
        <v>588</v>
      </c>
      <c r="K2155" s="10" t="s">
        <v>151</v>
      </c>
      <c r="L2155" s="15" t="s">
        <v>2473</v>
      </c>
      <c r="M2155" s="25" t="s">
        <v>2408</v>
      </c>
      <c r="N2155" s="36" t="s">
        <v>2428</v>
      </c>
      <c r="O2155" s="59">
        <v>6.1205479452054794</v>
      </c>
      <c r="P2155" s="57" t="s">
        <v>2948</v>
      </c>
      <c r="Q2155" t="s">
        <v>2968</v>
      </c>
    </row>
    <row r="2156" spans="1:17" ht="19.149999999999999" customHeight="1" x14ac:dyDescent="0.25">
      <c r="A2156" s="10">
        <v>2155</v>
      </c>
      <c r="B2156" s="10" t="s">
        <v>1937</v>
      </c>
      <c r="C2156" s="10" t="s">
        <v>2194</v>
      </c>
      <c r="D2156" s="10" t="s">
        <v>2036</v>
      </c>
      <c r="E2156" s="10" t="s">
        <v>13</v>
      </c>
      <c r="F2156" s="10" t="s">
        <v>151</v>
      </c>
      <c r="G2156" s="11" t="s">
        <v>152</v>
      </c>
      <c r="H2156" s="11">
        <v>40710</v>
      </c>
      <c r="I2156" s="50" t="s">
        <v>2929</v>
      </c>
      <c r="J2156" s="12" t="s">
        <v>588</v>
      </c>
      <c r="K2156" s="10" t="s">
        <v>151</v>
      </c>
      <c r="L2156" s="15" t="s">
        <v>2473</v>
      </c>
      <c r="M2156" s="25" t="s">
        <v>2408</v>
      </c>
      <c r="N2156" s="36" t="s">
        <v>2428</v>
      </c>
      <c r="O2156" s="59">
        <v>6.1205479452054794</v>
      </c>
      <c r="P2156" s="57" t="s">
        <v>2948</v>
      </c>
      <c r="Q2156" t="s">
        <v>2968</v>
      </c>
    </row>
    <row r="2157" spans="1:17" ht="19.149999999999999" customHeight="1" x14ac:dyDescent="0.25">
      <c r="A2157" s="10">
        <v>2156</v>
      </c>
      <c r="B2157" s="10" t="s">
        <v>1937</v>
      </c>
      <c r="C2157" s="10" t="s">
        <v>2194</v>
      </c>
      <c r="D2157" s="10" t="s">
        <v>2036</v>
      </c>
      <c r="E2157" s="10" t="s">
        <v>13</v>
      </c>
      <c r="F2157" s="10" t="s">
        <v>151</v>
      </c>
      <c r="G2157" s="11" t="s">
        <v>152</v>
      </c>
      <c r="H2157" s="11">
        <v>40710</v>
      </c>
      <c r="I2157" s="50" t="s">
        <v>2929</v>
      </c>
      <c r="J2157" s="12" t="s">
        <v>21</v>
      </c>
      <c r="K2157" s="10" t="s">
        <v>151</v>
      </c>
      <c r="L2157" s="15" t="s">
        <v>2473</v>
      </c>
      <c r="M2157" s="25" t="s">
        <v>2408</v>
      </c>
      <c r="N2157" s="36" t="s">
        <v>2428</v>
      </c>
      <c r="O2157" s="59">
        <v>6.1205479452054794</v>
      </c>
      <c r="P2157" s="57" t="s">
        <v>2948</v>
      </c>
      <c r="Q2157" t="s">
        <v>2968</v>
      </c>
    </row>
    <row r="2158" spans="1:17" ht="19.149999999999999" customHeight="1" x14ac:dyDescent="0.25">
      <c r="A2158" s="10">
        <v>2157</v>
      </c>
      <c r="B2158" s="10" t="s">
        <v>1937</v>
      </c>
      <c r="C2158" s="10" t="s">
        <v>2194</v>
      </c>
      <c r="D2158" s="10" t="s">
        <v>2036</v>
      </c>
      <c r="E2158" s="10" t="s">
        <v>13</v>
      </c>
      <c r="F2158" s="10" t="s">
        <v>151</v>
      </c>
      <c r="G2158" s="11" t="s">
        <v>152</v>
      </c>
      <c r="H2158" s="11">
        <v>40710</v>
      </c>
      <c r="I2158" s="50" t="s">
        <v>2929</v>
      </c>
      <c r="J2158" s="12" t="s">
        <v>588</v>
      </c>
      <c r="K2158" s="10" t="s">
        <v>151</v>
      </c>
      <c r="L2158" s="15" t="s">
        <v>2473</v>
      </c>
      <c r="M2158" s="25" t="s">
        <v>2408</v>
      </c>
      <c r="N2158" s="36" t="s">
        <v>2428</v>
      </c>
      <c r="O2158" s="59">
        <v>6.1205479452054794</v>
      </c>
      <c r="P2158" s="57" t="s">
        <v>2948</v>
      </c>
      <c r="Q2158" t="s">
        <v>2968</v>
      </c>
    </row>
    <row r="2159" spans="1:17" ht="19.149999999999999" customHeight="1" x14ac:dyDescent="0.25">
      <c r="A2159" s="10">
        <v>2158</v>
      </c>
      <c r="B2159" s="10" t="s">
        <v>1937</v>
      </c>
      <c r="C2159" s="10" t="s">
        <v>2194</v>
      </c>
      <c r="D2159" s="10" t="s">
        <v>2036</v>
      </c>
      <c r="E2159" s="10" t="s">
        <v>13</v>
      </c>
      <c r="F2159" s="10" t="s">
        <v>151</v>
      </c>
      <c r="G2159" s="11" t="s">
        <v>152</v>
      </c>
      <c r="H2159" s="11">
        <v>40710</v>
      </c>
      <c r="I2159" s="50" t="s">
        <v>2929</v>
      </c>
      <c r="J2159" s="12" t="s">
        <v>588</v>
      </c>
      <c r="K2159" s="10" t="s">
        <v>151</v>
      </c>
      <c r="L2159" s="15" t="s">
        <v>2473</v>
      </c>
      <c r="M2159" s="25" t="s">
        <v>2408</v>
      </c>
      <c r="N2159" s="36" t="s">
        <v>2428</v>
      </c>
      <c r="O2159" s="59">
        <v>6.1205479452054794</v>
      </c>
      <c r="P2159" s="57" t="s">
        <v>2948</v>
      </c>
      <c r="Q2159" t="s">
        <v>2968</v>
      </c>
    </row>
    <row r="2160" spans="1:17" ht="19.149999999999999" customHeight="1" x14ac:dyDescent="0.25">
      <c r="A2160" s="10">
        <v>2159</v>
      </c>
      <c r="B2160" s="10" t="s">
        <v>1937</v>
      </c>
      <c r="C2160" s="10" t="s">
        <v>2194</v>
      </c>
      <c r="D2160" s="10" t="s">
        <v>2036</v>
      </c>
      <c r="E2160" s="10" t="s">
        <v>13</v>
      </c>
      <c r="F2160" s="10" t="s">
        <v>292</v>
      </c>
      <c r="G2160" s="11" t="s">
        <v>152</v>
      </c>
      <c r="H2160" s="11">
        <v>40710</v>
      </c>
      <c r="I2160" s="50" t="s">
        <v>2929</v>
      </c>
      <c r="J2160" s="12" t="s">
        <v>588</v>
      </c>
      <c r="K2160" s="10" t="s">
        <v>292</v>
      </c>
      <c r="L2160" s="15" t="s">
        <v>2473</v>
      </c>
      <c r="M2160" s="36" t="s">
        <v>2408</v>
      </c>
      <c r="N2160" s="36" t="s">
        <v>2428</v>
      </c>
      <c r="O2160" s="59">
        <v>6.1205479452054794</v>
      </c>
      <c r="P2160" s="57" t="s">
        <v>2948</v>
      </c>
      <c r="Q2160" t="s">
        <v>2968</v>
      </c>
    </row>
    <row r="2161" spans="1:17" ht="19.149999999999999" customHeight="1" x14ac:dyDescent="0.25">
      <c r="A2161" s="10">
        <v>2160</v>
      </c>
      <c r="B2161" s="10" t="s">
        <v>1937</v>
      </c>
      <c r="C2161" s="10" t="s">
        <v>2194</v>
      </c>
      <c r="D2161" s="10" t="s">
        <v>2036</v>
      </c>
      <c r="E2161" s="10" t="s">
        <v>13</v>
      </c>
      <c r="F2161" s="10" t="s">
        <v>223</v>
      </c>
      <c r="G2161" s="11" t="s">
        <v>152</v>
      </c>
      <c r="H2161" s="11">
        <v>40710</v>
      </c>
      <c r="I2161" s="50" t="s">
        <v>2929</v>
      </c>
      <c r="J2161" s="12" t="s">
        <v>588</v>
      </c>
      <c r="K2161" s="10" t="s">
        <v>223</v>
      </c>
      <c r="L2161" s="15" t="s">
        <v>2473</v>
      </c>
      <c r="M2161" s="36" t="s">
        <v>2408</v>
      </c>
      <c r="N2161" s="36" t="s">
        <v>2428</v>
      </c>
      <c r="O2161" s="59">
        <v>6.1205479452054794</v>
      </c>
      <c r="P2161" s="57" t="s">
        <v>2948</v>
      </c>
      <c r="Q2161" t="s">
        <v>2968</v>
      </c>
    </row>
    <row r="2162" spans="1:17" ht="19.149999999999999" customHeight="1" x14ac:dyDescent="0.25">
      <c r="A2162" s="10">
        <v>2161</v>
      </c>
      <c r="B2162" s="10" t="s">
        <v>1937</v>
      </c>
      <c r="C2162" s="10" t="s">
        <v>2194</v>
      </c>
      <c r="D2162" s="10" t="s">
        <v>2036</v>
      </c>
      <c r="E2162" s="10" t="s">
        <v>13</v>
      </c>
      <c r="F2162" s="10" t="s">
        <v>908</v>
      </c>
      <c r="G2162" s="11" t="s">
        <v>152</v>
      </c>
      <c r="H2162" s="11">
        <v>40710</v>
      </c>
      <c r="I2162" s="50" t="s">
        <v>2929</v>
      </c>
      <c r="J2162" s="12" t="s">
        <v>588</v>
      </c>
      <c r="K2162" s="10" t="s">
        <v>908</v>
      </c>
      <c r="L2162" s="15" t="s">
        <v>2473</v>
      </c>
      <c r="M2162" s="36" t="s">
        <v>2408</v>
      </c>
      <c r="N2162" s="36" t="s">
        <v>2428</v>
      </c>
      <c r="O2162" s="59">
        <v>6.1205479452054794</v>
      </c>
      <c r="P2162" s="57" t="s">
        <v>2948</v>
      </c>
      <c r="Q2162" t="s">
        <v>2968</v>
      </c>
    </row>
    <row r="2163" spans="1:17" ht="19.149999999999999" customHeight="1" x14ac:dyDescent="0.25">
      <c r="A2163" s="10">
        <v>2162</v>
      </c>
      <c r="B2163" s="10" t="s">
        <v>1937</v>
      </c>
      <c r="C2163" s="10" t="s">
        <v>2194</v>
      </c>
      <c r="D2163" s="10" t="s">
        <v>2036</v>
      </c>
      <c r="E2163" s="10" t="s">
        <v>13</v>
      </c>
      <c r="F2163" s="10" t="s">
        <v>253</v>
      </c>
      <c r="G2163" s="11" t="s">
        <v>152</v>
      </c>
      <c r="H2163" s="11">
        <v>40710</v>
      </c>
      <c r="I2163" s="50" t="s">
        <v>2929</v>
      </c>
      <c r="J2163" s="12" t="s">
        <v>588</v>
      </c>
      <c r="K2163" s="10" t="s">
        <v>253</v>
      </c>
      <c r="L2163" s="15" t="s">
        <v>2473</v>
      </c>
      <c r="M2163" s="36" t="s">
        <v>2408</v>
      </c>
      <c r="N2163" s="36" t="s">
        <v>2428</v>
      </c>
      <c r="O2163" s="59">
        <v>6.1205479452054794</v>
      </c>
      <c r="P2163" s="57" t="s">
        <v>2948</v>
      </c>
      <c r="Q2163" t="s">
        <v>2968</v>
      </c>
    </row>
    <row r="2164" spans="1:17" ht="19.149999999999999" customHeight="1" x14ac:dyDescent="0.25">
      <c r="A2164" s="10">
        <v>2163</v>
      </c>
      <c r="B2164" s="10" t="s">
        <v>1937</v>
      </c>
      <c r="C2164" s="10" t="s">
        <v>2194</v>
      </c>
      <c r="D2164" s="10" t="s">
        <v>2036</v>
      </c>
      <c r="E2164" s="10" t="s">
        <v>13</v>
      </c>
      <c r="F2164" s="10" t="s">
        <v>589</v>
      </c>
      <c r="G2164" s="11" t="s">
        <v>152</v>
      </c>
      <c r="H2164" s="11">
        <v>40710</v>
      </c>
      <c r="I2164" s="50" t="s">
        <v>2929</v>
      </c>
      <c r="J2164" s="12" t="s">
        <v>21</v>
      </c>
      <c r="K2164" s="10" t="s">
        <v>589</v>
      </c>
      <c r="L2164" s="15" t="s">
        <v>2473</v>
      </c>
      <c r="M2164" s="36" t="s">
        <v>2408</v>
      </c>
      <c r="N2164" s="36" t="s">
        <v>2428</v>
      </c>
      <c r="O2164" s="59">
        <v>6.1205479452054794</v>
      </c>
      <c r="P2164" s="57" t="s">
        <v>2948</v>
      </c>
      <c r="Q2164" t="s">
        <v>2968</v>
      </c>
    </row>
    <row r="2165" spans="1:17" ht="19.149999999999999" customHeight="1" x14ac:dyDescent="0.25">
      <c r="A2165" s="10">
        <v>2164</v>
      </c>
      <c r="B2165" s="10" t="s">
        <v>1937</v>
      </c>
      <c r="C2165" s="10" t="s">
        <v>2194</v>
      </c>
      <c r="D2165" s="10" t="s">
        <v>2036</v>
      </c>
      <c r="E2165" s="10" t="s">
        <v>13</v>
      </c>
      <c r="F2165" s="10" t="s">
        <v>347</v>
      </c>
      <c r="G2165" s="11" t="s">
        <v>152</v>
      </c>
      <c r="H2165" s="11">
        <v>40710</v>
      </c>
      <c r="I2165" s="50" t="s">
        <v>2929</v>
      </c>
      <c r="J2165" s="12" t="s">
        <v>588</v>
      </c>
      <c r="K2165" s="10" t="s">
        <v>347</v>
      </c>
      <c r="L2165" s="15" t="s">
        <v>2473</v>
      </c>
      <c r="M2165" s="36" t="s">
        <v>2408</v>
      </c>
      <c r="N2165" s="36" t="s">
        <v>2428</v>
      </c>
      <c r="O2165" s="59">
        <v>6.1205479452054794</v>
      </c>
      <c r="P2165" s="57" t="s">
        <v>2948</v>
      </c>
      <c r="Q2165" t="s">
        <v>2968</v>
      </c>
    </row>
    <row r="2166" spans="1:17" ht="19.149999999999999" customHeight="1" x14ac:dyDescent="0.25">
      <c r="A2166" s="10">
        <v>2165</v>
      </c>
      <c r="B2166" s="10" t="s">
        <v>1937</v>
      </c>
      <c r="C2166" s="10" t="s">
        <v>2194</v>
      </c>
      <c r="D2166" s="10" t="s">
        <v>2036</v>
      </c>
      <c r="E2166" s="10" t="s">
        <v>13</v>
      </c>
      <c r="F2166" s="10" t="s">
        <v>154</v>
      </c>
      <c r="G2166" s="11" t="s">
        <v>152</v>
      </c>
      <c r="H2166" s="11">
        <v>40710</v>
      </c>
      <c r="I2166" s="50" t="s">
        <v>2929</v>
      </c>
      <c r="J2166" s="12" t="s">
        <v>588</v>
      </c>
      <c r="K2166" s="10" t="s">
        <v>154</v>
      </c>
      <c r="L2166" s="15" t="s">
        <v>2473</v>
      </c>
      <c r="M2166" s="36" t="s">
        <v>2408</v>
      </c>
      <c r="N2166" s="36" t="s">
        <v>2428</v>
      </c>
      <c r="O2166" s="59">
        <v>6.1205479452054794</v>
      </c>
      <c r="P2166" s="57" t="s">
        <v>2948</v>
      </c>
      <c r="Q2166" t="s">
        <v>2968</v>
      </c>
    </row>
    <row r="2167" spans="1:17" ht="19.149999999999999" customHeight="1" x14ac:dyDescent="0.25">
      <c r="A2167" s="10">
        <v>2166</v>
      </c>
      <c r="B2167" s="10" t="s">
        <v>1937</v>
      </c>
      <c r="C2167" s="10" t="s">
        <v>2194</v>
      </c>
      <c r="D2167" s="10" t="s">
        <v>2036</v>
      </c>
      <c r="E2167" s="10" t="s">
        <v>13</v>
      </c>
      <c r="F2167" s="10" t="s">
        <v>1224</v>
      </c>
      <c r="G2167" s="11" t="s">
        <v>152</v>
      </c>
      <c r="H2167" s="11">
        <v>40710</v>
      </c>
      <c r="I2167" s="50" t="s">
        <v>2929</v>
      </c>
      <c r="J2167" s="12" t="s">
        <v>588</v>
      </c>
      <c r="K2167" s="10" t="s">
        <v>1224</v>
      </c>
      <c r="L2167" s="15" t="s">
        <v>2473</v>
      </c>
      <c r="M2167" s="36" t="s">
        <v>2408</v>
      </c>
      <c r="N2167" s="36" t="s">
        <v>2428</v>
      </c>
      <c r="O2167" s="59">
        <v>6.1205479452054794</v>
      </c>
      <c r="P2167" s="57" t="s">
        <v>2948</v>
      </c>
      <c r="Q2167" t="s">
        <v>2968</v>
      </c>
    </row>
    <row r="2168" spans="1:17" ht="19.149999999999999" customHeight="1" x14ac:dyDescent="0.25">
      <c r="A2168" s="10">
        <v>2167</v>
      </c>
      <c r="B2168" s="10" t="s">
        <v>1937</v>
      </c>
      <c r="C2168" s="10" t="s">
        <v>2194</v>
      </c>
      <c r="D2168" s="10" t="s">
        <v>2036</v>
      </c>
      <c r="E2168" s="10" t="s">
        <v>13</v>
      </c>
      <c r="F2168" s="10" t="s">
        <v>1224</v>
      </c>
      <c r="G2168" s="11" t="s">
        <v>152</v>
      </c>
      <c r="H2168" s="11">
        <v>40710</v>
      </c>
      <c r="I2168" s="50" t="s">
        <v>2929</v>
      </c>
      <c r="J2168" s="12" t="s">
        <v>588</v>
      </c>
      <c r="K2168" s="10" t="s">
        <v>1224</v>
      </c>
      <c r="L2168" s="15" t="s">
        <v>2473</v>
      </c>
      <c r="M2168" s="36" t="s">
        <v>2408</v>
      </c>
      <c r="N2168" s="36" t="s">
        <v>2428</v>
      </c>
      <c r="O2168" s="59">
        <v>6.1205479452054794</v>
      </c>
      <c r="P2168" s="57" t="s">
        <v>2948</v>
      </c>
      <c r="Q2168" t="s">
        <v>2968</v>
      </c>
    </row>
    <row r="2169" spans="1:17" ht="19.149999999999999" customHeight="1" x14ac:dyDescent="0.25">
      <c r="A2169" s="10">
        <v>2168</v>
      </c>
      <c r="B2169" s="10" t="s">
        <v>1937</v>
      </c>
      <c r="C2169" s="10" t="s">
        <v>2194</v>
      </c>
      <c r="D2169" s="10" t="s">
        <v>2036</v>
      </c>
      <c r="E2169" s="10" t="s">
        <v>13</v>
      </c>
      <c r="F2169" s="10" t="s">
        <v>482</v>
      </c>
      <c r="G2169" s="11" t="s">
        <v>152</v>
      </c>
      <c r="H2169" s="11">
        <v>40710</v>
      </c>
      <c r="I2169" s="50" t="s">
        <v>2929</v>
      </c>
      <c r="J2169" s="12" t="s">
        <v>21</v>
      </c>
      <c r="K2169" s="10" t="s">
        <v>482</v>
      </c>
      <c r="L2169" s="15" t="s">
        <v>2473</v>
      </c>
      <c r="M2169" s="36" t="s">
        <v>2408</v>
      </c>
      <c r="N2169" s="36" t="s">
        <v>2428</v>
      </c>
      <c r="O2169" s="59">
        <v>6.1205479452054794</v>
      </c>
      <c r="P2169" s="57" t="s">
        <v>2948</v>
      </c>
      <c r="Q2169" t="s">
        <v>2968</v>
      </c>
    </row>
    <row r="2170" spans="1:17" ht="19.149999999999999" customHeight="1" x14ac:dyDescent="0.25">
      <c r="A2170" s="10">
        <v>2169</v>
      </c>
      <c r="B2170" s="10" t="s">
        <v>1937</v>
      </c>
      <c r="C2170" s="10" t="s">
        <v>2194</v>
      </c>
      <c r="D2170" s="10" t="s">
        <v>2036</v>
      </c>
      <c r="E2170" s="10" t="s">
        <v>13</v>
      </c>
      <c r="F2170" s="10" t="s">
        <v>482</v>
      </c>
      <c r="G2170" s="11" t="s">
        <v>152</v>
      </c>
      <c r="H2170" s="11">
        <v>40710</v>
      </c>
      <c r="I2170" s="50" t="s">
        <v>2929</v>
      </c>
      <c r="J2170" s="12" t="s">
        <v>588</v>
      </c>
      <c r="K2170" s="10" t="s">
        <v>482</v>
      </c>
      <c r="L2170" s="15" t="s">
        <v>2473</v>
      </c>
      <c r="M2170" s="36" t="s">
        <v>2408</v>
      </c>
      <c r="N2170" s="36" t="s">
        <v>2428</v>
      </c>
      <c r="O2170" s="59">
        <v>6.1205479452054794</v>
      </c>
      <c r="P2170" s="57" t="s">
        <v>2948</v>
      </c>
      <c r="Q2170" t="s">
        <v>2968</v>
      </c>
    </row>
    <row r="2171" spans="1:17" ht="19.149999999999999" customHeight="1" x14ac:dyDescent="0.25">
      <c r="A2171" s="10">
        <v>2170</v>
      </c>
      <c r="B2171" s="10" t="s">
        <v>1937</v>
      </c>
      <c r="C2171" s="10" t="s">
        <v>2194</v>
      </c>
      <c r="D2171" s="10" t="s">
        <v>2036</v>
      </c>
      <c r="E2171" s="10" t="s">
        <v>13</v>
      </c>
      <c r="F2171" s="10" t="s">
        <v>1429</v>
      </c>
      <c r="G2171" s="11" t="s">
        <v>152</v>
      </c>
      <c r="H2171" s="11">
        <v>40710</v>
      </c>
      <c r="I2171" s="50" t="s">
        <v>2929</v>
      </c>
      <c r="J2171" s="12" t="s">
        <v>588</v>
      </c>
      <c r="K2171" s="10" t="s">
        <v>1429</v>
      </c>
      <c r="L2171" s="15" t="s">
        <v>2473</v>
      </c>
      <c r="M2171" s="36" t="s">
        <v>2408</v>
      </c>
      <c r="N2171" s="36" t="s">
        <v>2428</v>
      </c>
      <c r="O2171" s="59">
        <v>6.1205479452054794</v>
      </c>
      <c r="P2171" s="57" t="s">
        <v>2948</v>
      </c>
      <c r="Q2171" t="s">
        <v>2968</v>
      </c>
    </row>
    <row r="2172" spans="1:17" ht="19.149999999999999" customHeight="1" x14ac:dyDescent="0.25">
      <c r="A2172" s="10">
        <v>2171</v>
      </c>
      <c r="B2172" s="10" t="s">
        <v>1937</v>
      </c>
      <c r="C2172" s="10" t="s">
        <v>2194</v>
      </c>
      <c r="D2172" s="10" t="s">
        <v>2036</v>
      </c>
      <c r="E2172" s="10" t="s">
        <v>13</v>
      </c>
      <c r="F2172" s="10" t="s">
        <v>1429</v>
      </c>
      <c r="G2172" s="11" t="s">
        <v>152</v>
      </c>
      <c r="H2172" s="11">
        <v>40710</v>
      </c>
      <c r="I2172" s="50" t="s">
        <v>2929</v>
      </c>
      <c r="J2172" s="12" t="s">
        <v>588</v>
      </c>
      <c r="K2172" s="10" t="s">
        <v>1429</v>
      </c>
      <c r="L2172" s="15" t="s">
        <v>2473</v>
      </c>
      <c r="M2172" s="36" t="s">
        <v>2408</v>
      </c>
      <c r="N2172" s="36" t="s">
        <v>2428</v>
      </c>
      <c r="O2172" s="59">
        <v>6.1205479452054794</v>
      </c>
      <c r="P2172" s="57" t="s">
        <v>2948</v>
      </c>
      <c r="Q2172" t="s">
        <v>2968</v>
      </c>
    </row>
    <row r="2173" spans="1:17" ht="19.149999999999999" customHeight="1" x14ac:dyDescent="0.25">
      <c r="A2173" s="10">
        <v>2172</v>
      </c>
      <c r="B2173" s="10" t="s">
        <v>1937</v>
      </c>
      <c r="C2173" s="10" t="s">
        <v>2194</v>
      </c>
      <c r="D2173" s="10" t="s">
        <v>2036</v>
      </c>
      <c r="E2173" s="10" t="s">
        <v>13</v>
      </c>
      <c r="F2173" s="10" t="s">
        <v>1429</v>
      </c>
      <c r="G2173" s="11" t="s">
        <v>152</v>
      </c>
      <c r="H2173" s="11">
        <v>40710</v>
      </c>
      <c r="I2173" s="50" t="s">
        <v>2929</v>
      </c>
      <c r="J2173" s="12" t="s">
        <v>588</v>
      </c>
      <c r="K2173" s="10" t="s">
        <v>1429</v>
      </c>
      <c r="L2173" s="15" t="s">
        <v>2473</v>
      </c>
      <c r="M2173" s="36" t="s">
        <v>2408</v>
      </c>
      <c r="N2173" s="36" t="s">
        <v>2428</v>
      </c>
      <c r="O2173" s="59">
        <v>6.1205479452054794</v>
      </c>
      <c r="P2173" s="57" t="s">
        <v>2948</v>
      </c>
      <c r="Q2173" t="s">
        <v>2968</v>
      </c>
    </row>
    <row r="2174" spans="1:17" ht="19.149999999999999" customHeight="1" x14ac:dyDescent="0.25">
      <c r="A2174" s="10">
        <v>2173</v>
      </c>
      <c r="B2174" s="10" t="s">
        <v>1937</v>
      </c>
      <c r="C2174" s="10" t="s">
        <v>2194</v>
      </c>
      <c r="D2174" s="10" t="s">
        <v>2036</v>
      </c>
      <c r="E2174" s="10" t="s">
        <v>13</v>
      </c>
      <c r="F2174" s="10" t="s">
        <v>1056</v>
      </c>
      <c r="G2174" s="11" t="s">
        <v>152</v>
      </c>
      <c r="H2174" s="11">
        <v>40710</v>
      </c>
      <c r="I2174" s="50" t="s">
        <v>2929</v>
      </c>
      <c r="J2174" s="12" t="s">
        <v>588</v>
      </c>
      <c r="K2174" s="10" t="s">
        <v>1056</v>
      </c>
      <c r="L2174" s="15" t="s">
        <v>2473</v>
      </c>
      <c r="M2174" s="36" t="s">
        <v>2408</v>
      </c>
      <c r="N2174" s="36" t="s">
        <v>2428</v>
      </c>
      <c r="O2174" s="59">
        <v>6.1205479452054794</v>
      </c>
      <c r="P2174" s="57" t="s">
        <v>2948</v>
      </c>
      <c r="Q2174" t="s">
        <v>2968</v>
      </c>
    </row>
    <row r="2175" spans="1:17" ht="19.149999999999999" customHeight="1" x14ac:dyDescent="0.25">
      <c r="A2175" s="10">
        <v>2174</v>
      </c>
      <c r="B2175" s="10" t="s">
        <v>1937</v>
      </c>
      <c r="C2175" s="10" t="s">
        <v>2194</v>
      </c>
      <c r="D2175" s="10" t="s">
        <v>2036</v>
      </c>
      <c r="E2175" s="10" t="s">
        <v>13</v>
      </c>
      <c r="F2175" s="10" t="s">
        <v>363</v>
      </c>
      <c r="G2175" s="11" t="s">
        <v>152</v>
      </c>
      <c r="H2175" s="11">
        <v>40710</v>
      </c>
      <c r="I2175" s="50" t="s">
        <v>2929</v>
      </c>
      <c r="J2175" s="12" t="s">
        <v>588</v>
      </c>
      <c r="K2175" s="10" t="s">
        <v>363</v>
      </c>
      <c r="L2175" s="15" t="s">
        <v>2473</v>
      </c>
      <c r="M2175" s="36" t="s">
        <v>2408</v>
      </c>
      <c r="N2175" s="36" t="s">
        <v>2428</v>
      </c>
      <c r="O2175" s="59">
        <v>6.1205479452054794</v>
      </c>
      <c r="P2175" s="57" t="s">
        <v>2948</v>
      </c>
      <c r="Q2175" t="s">
        <v>2968</v>
      </c>
    </row>
    <row r="2176" spans="1:17" ht="19.149999999999999" customHeight="1" x14ac:dyDescent="0.25">
      <c r="A2176" s="10">
        <v>2175</v>
      </c>
      <c r="B2176" s="10" t="s">
        <v>1937</v>
      </c>
      <c r="C2176" s="10" t="s">
        <v>2194</v>
      </c>
      <c r="D2176" s="10" t="s">
        <v>2036</v>
      </c>
      <c r="E2176" s="10" t="s">
        <v>13</v>
      </c>
      <c r="F2176" s="10" t="s">
        <v>363</v>
      </c>
      <c r="G2176" s="11" t="s">
        <v>152</v>
      </c>
      <c r="H2176" s="11">
        <v>40710</v>
      </c>
      <c r="I2176" s="50" t="s">
        <v>2929</v>
      </c>
      <c r="J2176" s="12" t="s">
        <v>588</v>
      </c>
      <c r="K2176" s="10" t="s">
        <v>363</v>
      </c>
      <c r="L2176" s="15" t="s">
        <v>2473</v>
      </c>
      <c r="M2176" s="36" t="s">
        <v>2408</v>
      </c>
      <c r="N2176" s="36" t="s">
        <v>2428</v>
      </c>
      <c r="O2176" s="59">
        <v>6.1205479452054794</v>
      </c>
      <c r="P2176" s="57" t="s">
        <v>2948</v>
      </c>
      <c r="Q2176" t="s">
        <v>2968</v>
      </c>
    </row>
    <row r="2177" spans="1:17" ht="19.149999999999999" customHeight="1" x14ac:dyDescent="0.25">
      <c r="A2177" s="10">
        <v>2176</v>
      </c>
      <c r="B2177" s="10" t="s">
        <v>1937</v>
      </c>
      <c r="C2177" s="10" t="s">
        <v>2194</v>
      </c>
      <c r="D2177" s="10" t="s">
        <v>2036</v>
      </c>
      <c r="E2177" s="10" t="s">
        <v>13</v>
      </c>
      <c r="F2177" s="10" t="s">
        <v>249</v>
      </c>
      <c r="G2177" s="11" t="s">
        <v>152</v>
      </c>
      <c r="H2177" s="11">
        <v>40710</v>
      </c>
      <c r="I2177" s="50" t="s">
        <v>2929</v>
      </c>
      <c r="J2177" s="12" t="s">
        <v>588</v>
      </c>
      <c r="K2177" s="10" t="s">
        <v>249</v>
      </c>
      <c r="L2177" s="15" t="s">
        <v>2473</v>
      </c>
      <c r="M2177" s="36" t="s">
        <v>2408</v>
      </c>
      <c r="N2177" s="36" t="s">
        <v>2428</v>
      </c>
      <c r="O2177" s="59">
        <v>6.1205479452054794</v>
      </c>
      <c r="P2177" s="57" t="s">
        <v>2948</v>
      </c>
      <c r="Q2177" t="s">
        <v>2968</v>
      </c>
    </row>
    <row r="2178" spans="1:17" ht="19.149999999999999" customHeight="1" x14ac:dyDescent="0.25">
      <c r="A2178" s="10">
        <v>2177</v>
      </c>
      <c r="B2178" s="10" t="s">
        <v>1937</v>
      </c>
      <c r="C2178" s="10" t="s">
        <v>2194</v>
      </c>
      <c r="D2178" s="10" t="s">
        <v>2036</v>
      </c>
      <c r="E2178" s="10" t="s">
        <v>13</v>
      </c>
      <c r="F2178" s="10" t="s">
        <v>1274</v>
      </c>
      <c r="G2178" s="11" t="s">
        <v>152</v>
      </c>
      <c r="H2178" s="11">
        <v>40710</v>
      </c>
      <c r="I2178" s="50" t="s">
        <v>2929</v>
      </c>
      <c r="J2178" s="12" t="s">
        <v>21</v>
      </c>
      <c r="K2178" s="10" t="s">
        <v>1274</v>
      </c>
      <c r="L2178" s="15" t="s">
        <v>2473</v>
      </c>
      <c r="M2178" s="36" t="s">
        <v>2408</v>
      </c>
      <c r="N2178" s="36" t="s">
        <v>2428</v>
      </c>
      <c r="O2178" s="59">
        <v>6.1205479452054794</v>
      </c>
      <c r="P2178" s="57" t="s">
        <v>2948</v>
      </c>
      <c r="Q2178" t="s">
        <v>2968</v>
      </c>
    </row>
    <row r="2179" spans="1:17" ht="19.149999999999999" customHeight="1" x14ac:dyDescent="0.25">
      <c r="A2179" s="10">
        <v>2178</v>
      </c>
      <c r="B2179" s="10" t="s">
        <v>1937</v>
      </c>
      <c r="C2179" s="10" t="s">
        <v>2194</v>
      </c>
      <c r="D2179" s="10" t="s">
        <v>2036</v>
      </c>
      <c r="E2179" s="10" t="s">
        <v>13</v>
      </c>
      <c r="F2179" s="10" t="s">
        <v>268</v>
      </c>
      <c r="G2179" s="11" t="s">
        <v>152</v>
      </c>
      <c r="H2179" s="11">
        <v>40710</v>
      </c>
      <c r="I2179" s="50" t="s">
        <v>2929</v>
      </c>
      <c r="J2179" s="12" t="s">
        <v>21</v>
      </c>
      <c r="K2179" s="10" t="s">
        <v>268</v>
      </c>
      <c r="L2179" s="15" t="s">
        <v>2473</v>
      </c>
      <c r="M2179" s="36" t="s">
        <v>2408</v>
      </c>
      <c r="N2179" s="36" t="s">
        <v>2428</v>
      </c>
      <c r="O2179" s="59">
        <v>6.1205479452054794</v>
      </c>
      <c r="P2179" s="57" t="s">
        <v>2948</v>
      </c>
      <c r="Q2179" t="s">
        <v>2968</v>
      </c>
    </row>
    <row r="2180" spans="1:17" ht="19.149999999999999" customHeight="1" x14ac:dyDescent="0.25">
      <c r="A2180" s="10">
        <v>2179</v>
      </c>
      <c r="B2180" s="10" t="s">
        <v>1937</v>
      </c>
      <c r="C2180" s="10" t="s">
        <v>2194</v>
      </c>
      <c r="D2180" s="10" t="s">
        <v>2036</v>
      </c>
      <c r="E2180" s="10" t="s">
        <v>13</v>
      </c>
      <c r="F2180" s="10" t="s">
        <v>342</v>
      </c>
      <c r="G2180" s="11" t="s">
        <v>152</v>
      </c>
      <c r="H2180" s="11">
        <v>40710</v>
      </c>
      <c r="I2180" s="50" t="s">
        <v>2929</v>
      </c>
      <c r="J2180" s="12" t="s">
        <v>588</v>
      </c>
      <c r="K2180" s="10" t="s">
        <v>342</v>
      </c>
      <c r="L2180" s="15" t="s">
        <v>2473</v>
      </c>
      <c r="M2180" s="36" t="s">
        <v>2408</v>
      </c>
      <c r="N2180" s="36" t="s">
        <v>2428</v>
      </c>
      <c r="O2180" s="59">
        <v>6.1205479452054794</v>
      </c>
      <c r="P2180" s="57" t="s">
        <v>2948</v>
      </c>
      <c r="Q2180" t="s">
        <v>2968</v>
      </c>
    </row>
    <row r="2181" spans="1:17" ht="19.149999999999999" customHeight="1" x14ac:dyDescent="0.25">
      <c r="A2181" s="10">
        <v>2180</v>
      </c>
      <c r="B2181" s="10" t="s">
        <v>1937</v>
      </c>
      <c r="C2181" s="10" t="s">
        <v>2194</v>
      </c>
      <c r="D2181" s="10" t="s">
        <v>2036</v>
      </c>
      <c r="E2181" s="10" t="s">
        <v>13</v>
      </c>
      <c r="F2181" s="10" t="s">
        <v>342</v>
      </c>
      <c r="G2181" s="11" t="s">
        <v>152</v>
      </c>
      <c r="H2181" s="11">
        <v>40710</v>
      </c>
      <c r="I2181" s="50" t="s">
        <v>2929</v>
      </c>
      <c r="J2181" s="12" t="s">
        <v>588</v>
      </c>
      <c r="K2181" s="10" t="s">
        <v>342</v>
      </c>
      <c r="L2181" s="15" t="s">
        <v>2473</v>
      </c>
      <c r="M2181" s="36" t="s">
        <v>2408</v>
      </c>
      <c r="N2181" s="36" t="s">
        <v>2428</v>
      </c>
      <c r="O2181" s="59">
        <v>6.1205479452054794</v>
      </c>
      <c r="P2181" s="57" t="s">
        <v>2948</v>
      </c>
      <c r="Q2181" t="s">
        <v>2968</v>
      </c>
    </row>
    <row r="2182" spans="1:17" ht="19.149999999999999" customHeight="1" x14ac:dyDescent="0.25">
      <c r="A2182" s="10">
        <v>2181</v>
      </c>
      <c r="B2182" s="10" t="s">
        <v>1937</v>
      </c>
      <c r="C2182" s="10" t="s">
        <v>2194</v>
      </c>
      <c r="D2182" s="10" t="s">
        <v>2036</v>
      </c>
      <c r="E2182" s="10" t="s">
        <v>13</v>
      </c>
      <c r="F2182" s="10" t="s">
        <v>1304</v>
      </c>
      <c r="G2182" s="11" t="s">
        <v>152</v>
      </c>
      <c r="H2182" s="11">
        <v>40710</v>
      </c>
      <c r="I2182" s="50" t="s">
        <v>2929</v>
      </c>
      <c r="J2182" s="12" t="s">
        <v>588</v>
      </c>
      <c r="K2182" s="10" t="s">
        <v>1304</v>
      </c>
      <c r="L2182" s="15" t="s">
        <v>2473</v>
      </c>
      <c r="M2182" s="36" t="s">
        <v>2408</v>
      </c>
      <c r="N2182" s="36" t="s">
        <v>2428</v>
      </c>
      <c r="O2182" s="59">
        <v>6.1205479452054794</v>
      </c>
      <c r="P2182" s="57" t="s">
        <v>2948</v>
      </c>
      <c r="Q2182" t="s">
        <v>2968</v>
      </c>
    </row>
    <row r="2183" spans="1:17" ht="19.149999999999999" customHeight="1" x14ac:dyDescent="0.25">
      <c r="A2183" s="10">
        <v>2182</v>
      </c>
      <c r="B2183" s="10" t="s">
        <v>1937</v>
      </c>
      <c r="C2183" s="10" t="s">
        <v>2194</v>
      </c>
      <c r="D2183" s="10" t="s">
        <v>2036</v>
      </c>
      <c r="E2183" s="10" t="s">
        <v>13</v>
      </c>
      <c r="F2183" s="10" t="s">
        <v>1304</v>
      </c>
      <c r="G2183" s="11" t="s">
        <v>152</v>
      </c>
      <c r="H2183" s="11">
        <v>40710</v>
      </c>
      <c r="I2183" s="50" t="s">
        <v>2929</v>
      </c>
      <c r="J2183" s="12" t="s">
        <v>588</v>
      </c>
      <c r="K2183" s="10" t="s">
        <v>1304</v>
      </c>
      <c r="L2183" s="15" t="s">
        <v>2473</v>
      </c>
      <c r="M2183" s="36" t="s">
        <v>2408</v>
      </c>
      <c r="N2183" s="36" t="s">
        <v>2428</v>
      </c>
      <c r="O2183" s="59">
        <v>6.1205479452054794</v>
      </c>
      <c r="P2183" s="57" t="s">
        <v>2948</v>
      </c>
      <c r="Q2183" t="s">
        <v>2968</v>
      </c>
    </row>
    <row r="2184" spans="1:17" ht="19.149999999999999" customHeight="1" x14ac:dyDescent="0.25">
      <c r="A2184" s="10">
        <v>2183</v>
      </c>
      <c r="B2184" s="10" t="s">
        <v>1937</v>
      </c>
      <c r="C2184" s="10" t="s">
        <v>2194</v>
      </c>
      <c r="D2184" s="10" t="s">
        <v>2036</v>
      </c>
      <c r="E2184" s="10" t="s">
        <v>13</v>
      </c>
      <c r="F2184" s="10" t="s">
        <v>1272</v>
      </c>
      <c r="G2184" s="11" t="s">
        <v>152</v>
      </c>
      <c r="H2184" s="11">
        <v>40710</v>
      </c>
      <c r="I2184" s="50" t="s">
        <v>2929</v>
      </c>
      <c r="J2184" s="12" t="s">
        <v>588</v>
      </c>
      <c r="K2184" s="10" t="s">
        <v>1272</v>
      </c>
      <c r="L2184" s="15" t="s">
        <v>2473</v>
      </c>
      <c r="M2184" s="36" t="s">
        <v>2408</v>
      </c>
      <c r="N2184" s="36" t="s">
        <v>2428</v>
      </c>
      <c r="O2184" s="59">
        <v>6.1205479452054794</v>
      </c>
      <c r="P2184" s="57" t="s">
        <v>2948</v>
      </c>
      <c r="Q2184" t="s">
        <v>2968</v>
      </c>
    </row>
    <row r="2185" spans="1:17" ht="19.149999999999999" customHeight="1" x14ac:dyDescent="0.25">
      <c r="A2185" s="10">
        <v>2184</v>
      </c>
      <c r="B2185" s="10" t="s">
        <v>1937</v>
      </c>
      <c r="C2185" s="10" t="s">
        <v>2194</v>
      </c>
      <c r="D2185" s="10" t="s">
        <v>2036</v>
      </c>
      <c r="E2185" s="10" t="s">
        <v>13</v>
      </c>
      <c r="F2185" s="10" t="s">
        <v>640</v>
      </c>
      <c r="G2185" s="11" t="s">
        <v>152</v>
      </c>
      <c r="H2185" s="11">
        <v>40710</v>
      </c>
      <c r="I2185" s="50" t="s">
        <v>2929</v>
      </c>
      <c r="J2185" s="12" t="s">
        <v>588</v>
      </c>
      <c r="K2185" s="10" t="s">
        <v>640</v>
      </c>
      <c r="L2185" s="15" t="s">
        <v>2473</v>
      </c>
      <c r="M2185" s="36" t="s">
        <v>2408</v>
      </c>
      <c r="N2185" s="36" t="s">
        <v>2428</v>
      </c>
      <c r="O2185" s="59">
        <v>6.1205479452054794</v>
      </c>
      <c r="P2185" s="57" t="s">
        <v>2948</v>
      </c>
      <c r="Q2185" t="s">
        <v>2968</v>
      </c>
    </row>
    <row r="2186" spans="1:17" ht="19.149999999999999" customHeight="1" x14ac:dyDescent="0.25">
      <c r="A2186" s="10">
        <v>2185</v>
      </c>
      <c r="B2186" s="10" t="s">
        <v>1937</v>
      </c>
      <c r="C2186" s="10" t="s">
        <v>2194</v>
      </c>
      <c r="D2186" s="10" t="s">
        <v>2036</v>
      </c>
      <c r="E2186" s="10" t="s">
        <v>13</v>
      </c>
      <c r="F2186" s="10" t="s">
        <v>640</v>
      </c>
      <c r="G2186" s="11" t="s">
        <v>152</v>
      </c>
      <c r="H2186" s="11">
        <v>40710</v>
      </c>
      <c r="I2186" s="50" t="s">
        <v>2929</v>
      </c>
      <c r="J2186" s="12" t="s">
        <v>588</v>
      </c>
      <c r="K2186" s="10" t="s">
        <v>640</v>
      </c>
      <c r="L2186" s="15" t="s">
        <v>2473</v>
      </c>
      <c r="M2186" s="36" t="s">
        <v>2408</v>
      </c>
      <c r="N2186" s="36" t="s">
        <v>2428</v>
      </c>
      <c r="O2186" s="59">
        <v>6.1205479452054794</v>
      </c>
      <c r="P2186" s="57" t="s">
        <v>2948</v>
      </c>
      <c r="Q2186" t="s">
        <v>2968</v>
      </c>
    </row>
    <row r="2187" spans="1:17" ht="19.149999999999999" customHeight="1" x14ac:dyDescent="0.25">
      <c r="A2187" s="10">
        <v>2186</v>
      </c>
      <c r="B2187" s="10" t="s">
        <v>1937</v>
      </c>
      <c r="C2187" s="10" t="s">
        <v>2194</v>
      </c>
      <c r="D2187" s="10" t="s">
        <v>2036</v>
      </c>
      <c r="E2187" s="10" t="s">
        <v>13</v>
      </c>
      <c r="F2187" s="10" t="s">
        <v>96</v>
      </c>
      <c r="G2187" s="11" t="s">
        <v>152</v>
      </c>
      <c r="H2187" s="11">
        <v>40710</v>
      </c>
      <c r="I2187" s="50" t="s">
        <v>2929</v>
      </c>
      <c r="J2187" s="12" t="s">
        <v>588</v>
      </c>
      <c r="K2187" s="10" t="s">
        <v>96</v>
      </c>
      <c r="L2187" s="15" t="s">
        <v>2473</v>
      </c>
      <c r="M2187" s="36" t="s">
        <v>2408</v>
      </c>
      <c r="N2187" s="36" t="s">
        <v>2428</v>
      </c>
      <c r="O2187" s="59">
        <v>6.1205479452054794</v>
      </c>
      <c r="P2187" s="57" t="s">
        <v>2948</v>
      </c>
      <c r="Q2187" t="s">
        <v>2968</v>
      </c>
    </row>
    <row r="2188" spans="1:17" ht="19.149999999999999" customHeight="1" x14ac:dyDescent="0.25">
      <c r="A2188" s="10">
        <v>2187</v>
      </c>
      <c r="B2188" s="10" t="s">
        <v>1937</v>
      </c>
      <c r="C2188" s="10" t="s">
        <v>2194</v>
      </c>
      <c r="D2188" s="10" t="s">
        <v>2036</v>
      </c>
      <c r="E2188" s="10" t="s">
        <v>13</v>
      </c>
      <c r="F2188" s="10" t="s">
        <v>96</v>
      </c>
      <c r="G2188" s="11" t="s">
        <v>152</v>
      </c>
      <c r="H2188" s="11">
        <v>40710</v>
      </c>
      <c r="I2188" s="50" t="s">
        <v>2929</v>
      </c>
      <c r="J2188" s="12" t="s">
        <v>588</v>
      </c>
      <c r="K2188" s="10" t="s">
        <v>96</v>
      </c>
      <c r="L2188" s="15" t="s">
        <v>2473</v>
      </c>
      <c r="M2188" s="36" t="s">
        <v>2408</v>
      </c>
      <c r="N2188" s="36" t="s">
        <v>2428</v>
      </c>
      <c r="O2188" s="59">
        <v>6.1205479452054794</v>
      </c>
      <c r="P2188" s="57" t="s">
        <v>2948</v>
      </c>
      <c r="Q2188" t="s">
        <v>2968</v>
      </c>
    </row>
    <row r="2189" spans="1:17" ht="19.149999999999999" customHeight="1" x14ac:dyDescent="0.25">
      <c r="A2189" s="10">
        <v>2188</v>
      </c>
      <c r="B2189" s="10" t="s">
        <v>1937</v>
      </c>
      <c r="C2189" s="10" t="s">
        <v>2194</v>
      </c>
      <c r="D2189" s="10" t="s">
        <v>2036</v>
      </c>
      <c r="E2189" s="10" t="s">
        <v>13</v>
      </c>
      <c r="F2189" s="10" t="s">
        <v>96</v>
      </c>
      <c r="G2189" s="11" t="s">
        <v>152</v>
      </c>
      <c r="H2189" s="11">
        <v>40710</v>
      </c>
      <c r="I2189" s="50" t="s">
        <v>2929</v>
      </c>
      <c r="J2189" s="12" t="s">
        <v>588</v>
      </c>
      <c r="K2189" s="10" t="s">
        <v>96</v>
      </c>
      <c r="L2189" s="15" t="s">
        <v>2473</v>
      </c>
      <c r="M2189" s="36" t="s">
        <v>2408</v>
      </c>
      <c r="N2189" s="36" t="s">
        <v>2428</v>
      </c>
      <c r="O2189" s="59">
        <v>6.1205479452054794</v>
      </c>
      <c r="P2189" s="57" t="s">
        <v>2948</v>
      </c>
      <c r="Q2189" t="s">
        <v>2968</v>
      </c>
    </row>
    <row r="2190" spans="1:17" ht="19.149999999999999" customHeight="1" x14ac:dyDescent="0.25">
      <c r="A2190" s="10">
        <v>2189</v>
      </c>
      <c r="B2190" s="10" t="s">
        <v>1937</v>
      </c>
      <c r="C2190" s="10" t="s">
        <v>2194</v>
      </c>
      <c r="D2190" s="10" t="s">
        <v>2036</v>
      </c>
      <c r="E2190" s="10" t="s">
        <v>13</v>
      </c>
      <c r="F2190" s="10" t="s">
        <v>151</v>
      </c>
      <c r="G2190" s="11" t="s">
        <v>152</v>
      </c>
      <c r="H2190" s="11">
        <v>40710</v>
      </c>
      <c r="I2190" s="50" t="s">
        <v>2929</v>
      </c>
      <c r="J2190" s="12" t="s">
        <v>588</v>
      </c>
      <c r="K2190" s="10" t="s">
        <v>151</v>
      </c>
      <c r="L2190" s="15" t="s">
        <v>2473</v>
      </c>
      <c r="M2190" s="25" t="s">
        <v>2408</v>
      </c>
      <c r="N2190" s="36" t="s">
        <v>2428</v>
      </c>
      <c r="O2190" s="59">
        <v>6.1205479452054794</v>
      </c>
      <c r="P2190" s="57" t="s">
        <v>2948</v>
      </c>
      <c r="Q2190" t="s">
        <v>2968</v>
      </c>
    </row>
    <row r="2191" spans="1:17" ht="19.149999999999999" customHeight="1" x14ac:dyDescent="0.25">
      <c r="A2191" s="10">
        <v>2190</v>
      </c>
      <c r="B2191" s="10" t="s">
        <v>1937</v>
      </c>
      <c r="C2191" s="10" t="s">
        <v>2194</v>
      </c>
      <c r="D2191" s="10" t="s">
        <v>2036</v>
      </c>
      <c r="E2191" s="10" t="s">
        <v>13</v>
      </c>
      <c r="F2191" s="10" t="s">
        <v>151</v>
      </c>
      <c r="G2191" s="11" t="s">
        <v>152</v>
      </c>
      <c r="H2191" s="11">
        <v>40710</v>
      </c>
      <c r="I2191" s="50" t="s">
        <v>2929</v>
      </c>
      <c r="J2191" s="12" t="s">
        <v>588</v>
      </c>
      <c r="K2191" s="10" t="s">
        <v>151</v>
      </c>
      <c r="L2191" s="15" t="s">
        <v>2473</v>
      </c>
      <c r="M2191" s="25" t="s">
        <v>2408</v>
      </c>
      <c r="N2191" s="36" t="s">
        <v>2428</v>
      </c>
      <c r="O2191" s="59">
        <v>6.1205479452054794</v>
      </c>
      <c r="P2191" s="57" t="s">
        <v>2948</v>
      </c>
      <c r="Q2191" t="s">
        <v>2968</v>
      </c>
    </row>
    <row r="2192" spans="1:17" ht="19.149999999999999" customHeight="1" x14ac:dyDescent="0.25">
      <c r="A2192" s="10">
        <v>2191</v>
      </c>
      <c r="B2192" s="10" t="s">
        <v>1937</v>
      </c>
      <c r="C2192" s="10" t="s">
        <v>2194</v>
      </c>
      <c r="D2192" s="10" t="s">
        <v>2036</v>
      </c>
      <c r="E2192" s="10" t="s">
        <v>13</v>
      </c>
      <c r="F2192" s="10" t="s">
        <v>151</v>
      </c>
      <c r="G2192" s="11" t="s">
        <v>152</v>
      </c>
      <c r="H2192" s="11">
        <v>40710</v>
      </c>
      <c r="I2192" s="50" t="s">
        <v>2929</v>
      </c>
      <c r="J2192" s="12" t="s">
        <v>588</v>
      </c>
      <c r="K2192" s="10" t="s">
        <v>151</v>
      </c>
      <c r="L2192" s="15" t="s">
        <v>2473</v>
      </c>
      <c r="M2192" s="25" t="s">
        <v>2408</v>
      </c>
      <c r="N2192" s="36" t="s">
        <v>2428</v>
      </c>
      <c r="O2192" s="59">
        <v>6.1205479452054794</v>
      </c>
      <c r="P2192" s="57" t="s">
        <v>2948</v>
      </c>
      <c r="Q2192" t="s">
        <v>2968</v>
      </c>
    </row>
    <row r="2193" spans="1:18" ht="19.149999999999999" customHeight="1" x14ac:dyDescent="0.25">
      <c r="A2193" s="10">
        <v>2192</v>
      </c>
      <c r="B2193" s="10" t="s">
        <v>1937</v>
      </c>
      <c r="C2193" s="10" t="s">
        <v>2194</v>
      </c>
      <c r="D2193" s="10" t="s">
        <v>2036</v>
      </c>
      <c r="E2193" s="10" t="s">
        <v>13</v>
      </c>
      <c r="F2193" s="10" t="s">
        <v>237</v>
      </c>
      <c r="G2193" s="11" t="s">
        <v>152</v>
      </c>
      <c r="H2193" s="11">
        <v>40710</v>
      </c>
      <c r="I2193" s="50" t="s">
        <v>2929</v>
      </c>
      <c r="J2193" s="12" t="s">
        <v>588</v>
      </c>
      <c r="K2193" s="10" t="s">
        <v>237</v>
      </c>
      <c r="L2193" s="15" t="s">
        <v>2473</v>
      </c>
      <c r="M2193" s="13" t="s">
        <v>2408</v>
      </c>
      <c r="N2193" s="36" t="s">
        <v>2428</v>
      </c>
      <c r="O2193" s="59">
        <v>6.1205479452054794</v>
      </c>
      <c r="P2193" s="57" t="s">
        <v>2948</v>
      </c>
      <c r="Q2193" t="s">
        <v>2968</v>
      </c>
    </row>
    <row r="2194" spans="1:18" ht="19.149999999999999" customHeight="1" x14ac:dyDescent="0.25">
      <c r="A2194" s="10">
        <v>2193</v>
      </c>
      <c r="B2194" s="10" t="s">
        <v>1937</v>
      </c>
      <c r="C2194" s="10" t="s">
        <v>2194</v>
      </c>
      <c r="D2194" s="10" t="s">
        <v>2036</v>
      </c>
      <c r="E2194" s="10" t="s">
        <v>13</v>
      </c>
      <c r="F2194" s="10" t="s">
        <v>1134</v>
      </c>
      <c r="G2194" s="11" t="s">
        <v>152</v>
      </c>
      <c r="H2194" s="11">
        <v>40710</v>
      </c>
      <c r="I2194" s="50" t="s">
        <v>2929</v>
      </c>
      <c r="J2194" s="12" t="s">
        <v>588</v>
      </c>
      <c r="K2194" s="10" t="s">
        <v>1134</v>
      </c>
      <c r="L2194" s="15" t="s">
        <v>2473</v>
      </c>
      <c r="M2194" s="36" t="s">
        <v>2408</v>
      </c>
      <c r="N2194" s="36" t="s">
        <v>2428</v>
      </c>
      <c r="O2194" s="59">
        <v>6.1205479452054794</v>
      </c>
      <c r="P2194" s="57" t="s">
        <v>2948</v>
      </c>
      <c r="Q2194" t="s">
        <v>2968</v>
      </c>
    </row>
    <row r="2195" spans="1:18" ht="19.149999999999999" customHeight="1" x14ac:dyDescent="0.25">
      <c r="A2195" s="10">
        <v>2194</v>
      </c>
      <c r="B2195" s="10" t="s">
        <v>1937</v>
      </c>
      <c r="C2195" s="10" t="s">
        <v>2194</v>
      </c>
      <c r="D2195" s="10" t="s">
        <v>2036</v>
      </c>
      <c r="E2195" s="10" t="s">
        <v>13</v>
      </c>
      <c r="F2195" s="10" t="s">
        <v>151</v>
      </c>
      <c r="G2195" s="11" t="s">
        <v>152</v>
      </c>
      <c r="H2195" s="11">
        <v>40710</v>
      </c>
      <c r="I2195" s="50" t="s">
        <v>2929</v>
      </c>
      <c r="J2195" s="12" t="s">
        <v>588</v>
      </c>
      <c r="K2195" s="10" t="s">
        <v>151</v>
      </c>
      <c r="L2195" s="15" t="s">
        <v>2473</v>
      </c>
      <c r="M2195" s="25" t="s">
        <v>2408</v>
      </c>
      <c r="N2195" s="36" t="s">
        <v>2428</v>
      </c>
      <c r="O2195" s="59">
        <v>6.1205479452054794</v>
      </c>
      <c r="P2195" s="57" t="s">
        <v>2948</v>
      </c>
      <c r="Q2195" t="s">
        <v>2968</v>
      </c>
    </row>
    <row r="2196" spans="1:18" ht="19.149999999999999" customHeight="1" x14ac:dyDescent="0.25">
      <c r="A2196" s="10">
        <v>2195</v>
      </c>
      <c r="B2196" s="38" t="s">
        <v>2774</v>
      </c>
      <c r="C2196" s="10" t="s">
        <v>2190</v>
      </c>
      <c r="D2196" s="10" t="s">
        <v>2191</v>
      </c>
      <c r="E2196" s="10" t="s">
        <v>13</v>
      </c>
      <c r="F2196" s="10" t="s">
        <v>223</v>
      </c>
      <c r="G2196" s="11" t="s">
        <v>48</v>
      </c>
      <c r="H2196" s="11">
        <v>40689</v>
      </c>
      <c r="I2196" s="50" t="s">
        <v>2929</v>
      </c>
      <c r="J2196" s="12" t="s">
        <v>21</v>
      </c>
      <c r="K2196" s="10" t="s">
        <v>1052</v>
      </c>
      <c r="L2196" s="15" t="s">
        <v>2189</v>
      </c>
      <c r="M2196" s="40" t="s">
        <v>2902</v>
      </c>
      <c r="N2196" s="13" t="s">
        <v>2427</v>
      </c>
      <c r="O2196" s="59">
        <v>6.1780821917808222</v>
      </c>
      <c r="P2196" s="57" t="s">
        <v>2948</v>
      </c>
      <c r="Q2196" t="s">
        <v>2960</v>
      </c>
      <c r="R2196">
        <v>2</v>
      </c>
    </row>
    <row r="2197" spans="1:18" ht="19.149999999999999" customHeight="1" x14ac:dyDescent="0.25">
      <c r="A2197" s="10">
        <v>2196</v>
      </c>
      <c r="B2197" s="10" t="s">
        <v>2189</v>
      </c>
      <c r="C2197" s="10" t="s">
        <v>2190</v>
      </c>
      <c r="D2197" s="10" t="s">
        <v>2191</v>
      </c>
      <c r="E2197" s="10" t="s">
        <v>13</v>
      </c>
      <c r="F2197" s="10" t="s">
        <v>464</v>
      </c>
      <c r="G2197" s="11" t="s">
        <v>48</v>
      </c>
      <c r="H2197" s="11">
        <v>40689</v>
      </c>
      <c r="I2197" s="50" t="s">
        <v>2929</v>
      </c>
      <c r="J2197" s="12" t="s">
        <v>21</v>
      </c>
      <c r="K2197" s="10" t="s">
        <v>2980</v>
      </c>
      <c r="L2197" s="15" t="s">
        <v>2189</v>
      </c>
      <c r="M2197" s="40" t="s">
        <v>2902</v>
      </c>
      <c r="N2197" s="13" t="s">
        <v>2427</v>
      </c>
      <c r="O2197" s="59">
        <v>6.1780821917808222</v>
      </c>
      <c r="P2197" s="57" t="s">
        <v>2948</v>
      </c>
      <c r="Q2197" t="s">
        <v>2960</v>
      </c>
      <c r="R2197">
        <v>2</v>
      </c>
    </row>
    <row r="2198" spans="1:18" ht="19.149999999999999" customHeight="1" x14ac:dyDescent="0.25">
      <c r="A2198" s="10">
        <v>2197</v>
      </c>
      <c r="B2198" s="10" t="s">
        <v>2206</v>
      </c>
      <c r="C2198" s="10" t="s">
        <v>278</v>
      </c>
      <c r="D2198" s="10" t="s">
        <v>1606</v>
      </c>
      <c r="E2198" s="10" t="s">
        <v>13</v>
      </c>
      <c r="F2198" s="10" t="s">
        <v>78</v>
      </c>
      <c r="G2198" s="11" t="s">
        <v>1360</v>
      </c>
      <c r="H2198" s="11">
        <v>39981</v>
      </c>
      <c r="I2198" s="50" t="s">
        <v>2929</v>
      </c>
      <c r="J2198" s="12" t="s">
        <v>21</v>
      </c>
      <c r="K2198" s="10" t="s">
        <v>78</v>
      </c>
      <c r="L2198" s="15" t="s">
        <v>2589</v>
      </c>
      <c r="M2198" s="13" t="s">
        <v>2408</v>
      </c>
      <c r="N2198" s="36" t="s">
        <v>2428</v>
      </c>
      <c r="O2198" s="59">
        <v>8.117808219178082</v>
      </c>
      <c r="P2198" s="57" t="s">
        <v>2949</v>
      </c>
      <c r="Q2198" t="s">
        <v>2960</v>
      </c>
      <c r="R2198">
        <v>1</v>
      </c>
    </row>
    <row r="2199" spans="1:18" ht="19.149999999999999" customHeight="1" x14ac:dyDescent="0.25">
      <c r="A2199" s="10">
        <v>2198</v>
      </c>
      <c r="B2199" s="10" t="s">
        <v>2207</v>
      </c>
      <c r="C2199" s="10" t="s">
        <v>278</v>
      </c>
      <c r="D2199" s="10" t="s">
        <v>2049</v>
      </c>
      <c r="E2199" s="10" t="s">
        <v>13</v>
      </c>
      <c r="F2199" s="10" t="s">
        <v>51</v>
      </c>
      <c r="G2199" s="11" t="s">
        <v>2208</v>
      </c>
      <c r="H2199" s="11">
        <v>39965</v>
      </c>
      <c r="I2199" s="50" t="s">
        <v>2929</v>
      </c>
      <c r="J2199" s="12" t="s">
        <v>21</v>
      </c>
      <c r="K2199" s="10" t="s">
        <v>697</v>
      </c>
      <c r="L2199" s="15" t="s">
        <v>2522</v>
      </c>
      <c r="M2199" s="62" t="s">
        <v>2965</v>
      </c>
      <c r="N2199" s="36" t="s">
        <v>2428</v>
      </c>
      <c r="O2199" s="59">
        <v>8.161643835616438</v>
      </c>
      <c r="P2199" s="57" t="s">
        <v>2949</v>
      </c>
      <c r="Q2199" t="s">
        <v>2961</v>
      </c>
    </row>
    <row r="2200" spans="1:18" ht="19.149999999999999" customHeight="1" x14ac:dyDescent="0.25">
      <c r="A2200" s="10">
        <v>2199</v>
      </c>
      <c r="B2200" s="10" t="s">
        <v>2203</v>
      </c>
      <c r="C2200" s="10" t="s">
        <v>2204</v>
      </c>
      <c r="D2200" s="10" t="s">
        <v>1829</v>
      </c>
      <c r="E2200" s="10" t="s">
        <v>13</v>
      </c>
      <c r="F2200" s="10" t="s">
        <v>38</v>
      </c>
      <c r="G2200" s="11" t="s">
        <v>1774</v>
      </c>
      <c r="H2200" s="11">
        <v>40925</v>
      </c>
      <c r="I2200" s="50" t="s">
        <v>2929</v>
      </c>
      <c r="J2200" s="12" t="s">
        <v>588</v>
      </c>
      <c r="K2200" s="10" t="s">
        <v>49</v>
      </c>
      <c r="L2200" s="15" t="s">
        <v>2203</v>
      </c>
      <c r="M2200" s="62" t="s">
        <v>2965</v>
      </c>
      <c r="N2200" s="36" t="s">
        <v>2428</v>
      </c>
      <c r="O2200" s="59">
        <v>5.5315068493150683</v>
      </c>
      <c r="P2200" s="57" t="s">
        <v>2948</v>
      </c>
      <c r="Q2200" t="s">
        <v>2961</v>
      </c>
    </row>
    <row r="2201" spans="1:18" ht="19.149999999999999" customHeight="1" x14ac:dyDescent="0.25">
      <c r="A2201" s="10">
        <v>2200</v>
      </c>
      <c r="B2201" s="10" t="s">
        <v>2203</v>
      </c>
      <c r="C2201" s="10" t="s">
        <v>2204</v>
      </c>
      <c r="D2201" s="10" t="s">
        <v>1829</v>
      </c>
      <c r="E2201" s="10" t="s">
        <v>13</v>
      </c>
      <c r="F2201" s="10" t="s">
        <v>38</v>
      </c>
      <c r="G2201" s="11" t="s">
        <v>1774</v>
      </c>
      <c r="H2201" s="11">
        <v>40925</v>
      </c>
      <c r="I2201" s="50" t="s">
        <v>2929</v>
      </c>
      <c r="J2201" s="12" t="s">
        <v>588</v>
      </c>
      <c r="K2201" s="10" t="s">
        <v>49</v>
      </c>
      <c r="L2201" s="15" t="s">
        <v>2203</v>
      </c>
      <c r="M2201" s="62" t="s">
        <v>2965</v>
      </c>
      <c r="N2201" s="36" t="s">
        <v>2428</v>
      </c>
      <c r="O2201" s="59">
        <v>5.5315068493150683</v>
      </c>
      <c r="P2201" s="57" t="s">
        <v>2948</v>
      </c>
      <c r="Q2201" t="s">
        <v>2961</v>
      </c>
    </row>
    <row r="2202" spans="1:18" ht="19.149999999999999" customHeight="1" x14ac:dyDescent="0.25">
      <c r="A2202" s="10">
        <v>2201</v>
      </c>
      <c r="B2202" s="10" t="s">
        <v>2203</v>
      </c>
      <c r="C2202" s="10" t="s">
        <v>2204</v>
      </c>
      <c r="D2202" s="10" t="s">
        <v>1829</v>
      </c>
      <c r="E2202" s="10" t="s">
        <v>13</v>
      </c>
      <c r="F2202" s="10" t="s">
        <v>38</v>
      </c>
      <c r="G2202" s="11" t="s">
        <v>1774</v>
      </c>
      <c r="H2202" s="11">
        <v>40925</v>
      </c>
      <c r="I2202" s="50" t="s">
        <v>2929</v>
      </c>
      <c r="J2202" s="12" t="s">
        <v>588</v>
      </c>
      <c r="K2202" s="10" t="s">
        <v>49</v>
      </c>
      <c r="L2202" s="15" t="s">
        <v>2203</v>
      </c>
      <c r="M2202" s="62" t="s">
        <v>2965</v>
      </c>
      <c r="N2202" s="36" t="s">
        <v>2428</v>
      </c>
      <c r="O2202" s="59">
        <v>5.5315068493150683</v>
      </c>
      <c r="P2202" s="57" t="s">
        <v>2948</v>
      </c>
      <c r="Q2202" t="s">
        <v>2961</v>
      </c>
    </row>
    <row r="2203" spans="1:18" ht="19.149999999999999" customHeight="1" x14ac:dyDescent="0.25">
      <c r="A2203" s="10">
        <v>2202</v>
      </c>
      <c r="B2203" s="38" t="s">
        <v>2851</v>
      </c>
      <c r="C2203" s="10" t="s">
        <v>2210</v>
      </c>
      <c r="D2203" s="10" t="s">
        <v>2211</v>
      </c>
      <c r="E2203" s="10" t="s">
        <v>13</v>
      </c>
      <c r="F2203" s="10" t="s">
        <v>253</v>
      </c>
      <c r="G2203" s="11" t="s">
        <v>2212</v>
      </c>
      <c r="H2203" s="11">
        <v>41650</v>
      </c>
      <c r="I2203" s="50" t="s">
        <v>2929</v>
      </c>
      <c r="J2203" s="12" t="s">
        <v>588</v>
      </c>
      <c r="K2203" s="10" t="s">
        <v>253</v>
      </c>
      <c r="L2203" s="15" t="s">
        <v>2209</v>
      </c>
      <c r="M2203" s="36" t="s">
        <v>2412</v>
      </c>
      <c r="N2203" s="13" t="s">
        <v>2427</v>
      </c>
      <c r="O2203" s="59">
        <v>3.5452054794520547</v>
      </c>
      <c r="P2203" s="57" t="s">
        <v>2948</v>
      </c>
      <c r="Q2203" t="s">
        <v>2960</v>
      </c>
      <c r="R2203">
        <v>2</v>
      </c>
    </row>
    <row r="2204" spans="1:18" ht="19.149999999999999" customHeight="1" x14ac:dyDescent="0.25">
      <c r="A2204" s="10">
        <v>2203</v>
      </c>
      <c r="B2204" s="10" t="s">
        <v>1752</v>
      </c>
      <c r="C2204" s="10" t="s">
        <v>2213</v>
      </c>
      <c r="D2204" s="10" t="s">
        <v>2016</v>
      </c>
      <c r="E2204" s="10" t="s">
        <v>13</v>
      </c>
      <c r="F2204" s="10" t="s">
        <v>303</v>
      </c>
      <c r="G2204" s="11" t="s">
        <v>1822</v>
      </c>
      <c r="H2204" s="11">
        <v>39249</v>
      </c>
      <c r="I2204" s="50" t="s">
        <v>2929</v>
      </c>
      <c r="J2204" s="12" t="s">
        <v>588</v>
      </c>
      <c r="K2204" s="10" t="s">
        <v>303</v>
      </c>
      <c r="L2204" s="26" t="s">
        <v>2519</v>
      </c>
      <c r="M2204" s="25" t="s">
        <v>2892</v>
      </c>
      <c r="N2204" s="13" t="s">
        <v>2427</v>
      </c>
      <c r="O2204" s="59">
        <v>10.123287671232877</v>
      </c>
      <c r="P2204" s="57" t="s">
        <v>2949</v>
      </c>
      <c r="Q2204" t="s">
        <v>2960</v>
      </c>
      <c r="R2204">
        <v>4</v>
      </c>
    </row>
    <row r="2205" spans="1:18" ht="19.149999999999999" customHeight="1" x14ac:dyDescent="0.25">
      <c r="A2205" s="10">
        <v>2204</v>
      </c>
      <c r="B2205" s="10" t="s">
        <v>1752</v>
      </c>
      <c r="C2205" s="10" t="s">
        <v>2213</v>
      </c>
      <c r="D2205" s="10" t="s">
        <v>2016</v>
      </c>
      <c r="E2205" s="10" t="s">
        <v>13</v>
      </c>
      <c r="F2205" s="10" t="s">
        <v>303</v>
      </c>
      <c r="G2205" s="11" t="s">
        <v>1822</v>
      </c>
      <c r="H2205" s="11">
        <v>39249</v>
      </c>
      <c r="I2205" s="50" t="s">
        <v>2929</v>
      </c>
      <c r="J2205" s="12" t="s">
        <v>588</v>
      </c>
      <c r="K2205" s="10" t="s">
        <v>303</v>
      </c>
      <c r="L2205" s="26" t="s">
        <v>2519</v>
      </c>
      <c r="M2205" s="25" t="s">
        <v>2892</v>
      </c>
      <c r="N2205" s="13" t="s">
        <v>2427</v>
      </c>
      <c r="O2205" s="59">
        <v>10.123287671232877</v>
      </c>
      <c r="P2205" s="57" t="s">
        <v>2949</v>
      </c>
      <c r="Q2205" t="s">
        <v>2960</v>
      </c>
      <c r="R2205">
        <v>4</v>
      </c>
    </row>
    <row r="2206" spans="1:18" ht="19.149999999999999" customHeight="1" x14ac:dyDescent="0.25">
      <c r="A2206" s="10">
        <v>2205</v>
      </c>
      <c r="B2206" s="38" t="s">
        <v>2830</v>
      </c>
      <c r="C2206" s="10" t="s">
        <v>2215</v>
      </c>
      <c r="D2206" s="10" t="s">
        <v>2216</v>
      </c>
      <c r="E2206" s="10" t="s">
        <v>13</v>
      </c>
      <c r="F2206" s="10" t="s">
        <v>223</v>
      </c>
      <c r="G2206" s="11" t="s">
        <v>2217</v>
      </c>
      <c r="H2206" s="11">
        <v>36465</v>
      </c>
      <c r="I2206" s="50" t="s">
        <v>2929</v>
      </c>
      <c r="J2206" s="12" t="s">
        <v>588</v>
      </c>
      <c r="K2206" s="10" t="s">
        <v>223</v>
      </c>
      <c r="L2206" s="15" t="s">
        <v>2214</v>
      </c>
      <c r="M2206" s="36" t="s">
        <v>2408</v>
      </c>
      <c r="N2206" s="36" t="s">
        <v>2428</v>
      </c>
      <c r="O2206" s="59">
        <v>17.75068493150685</v>
      </c>
      <c r="P2206" s="57" t="s">
        <v>2949</v>
      </c>
      <c r="Q2206" t="s">
        <v>2960</v>
      </c>
      <c r="R2206">
        <v>1</v>
      </c>
    </row>
    <row r="2207" spans="1:18" ht="19.149999999999999" customHeight="1" x14ac:dyDescent="0.25">
      <c r="A2207" s="10">
        <v>2206</v>
      </c>
      <c r="B2207" s="38" t="s">
        <v>2850</v>
      </c>
      <c r="C2207" s="10" t="s">
        <v>2219</v>
      </c>
      <c r="D2207" s="10" t="s">
        <v>2220</v>
      </c>
      <c r="E2207" s="10" t="s">
        <v>13</v>
      </c>
      <c r="F2207" s="10" t="s">
        <v>82</v>
      </c>
      <c r="G2207" s="11" t="s">
        <v>2221</v>
      </c>
      <c r="H2207" s="11">
        <v>42345</v>
      </c>
      <c r="I2207" s="50" t="s">
        <v>2929</v>
      </c>
      <c r="J2207" s="12" t="s">
        <v>588</v>
      </c>
      <c r="K2207" s="10" t="s">
        <v>82</v>
      </c>
      <c r="L2207" s="15" t="s">
        <v>2218</v>
      </c>
      <c r="M2207" s="36" t="s">
        <v>2408</v>
      </c>
      <c r="N2207" s="36" t="s">
        <v>2428</v>
      </c>
      <c r="O2207" s="59">
        <v>1.6410958904109589</v>
      </c>
      <c r="P2207" s="57" t="s">
        <v>2947</v>
      </c>
      <c r="Q2207" t="s">
        <v>2960</v>
      </c>
      <c r="R2207">
        <v>1</v>
      </c>
    </row>
    <row r="2208" spans="1:18" ht="19.149999999999999" customHeight="1" x14ac:dyDescent="0.25">
      <c r="A2208" s="10">
        <v>2207</v>
      </c>
      <c r="B2208" s="10" t="s">
        <v>2145</v>
      </c>
      <c r="C2208" s="10" t="s">
        <v>2222</v>
      </c>
      <c r="D2208" s="10" t="s">
        <v>2223</v>
      </c>
      <c r="E2208" s="10" t="s">
        <v>13</v>
      </c>
      <c r="F2208" s="10" t="s">
        <v>151</v>
      </c>
      <c r="G2208" s="11" t="s">
        <v>2224</v>
      </c>
      <c r="H2208" s="11">
        <v>42075</v>
      </c>
      <c r="I2208" s="50" t="s">
        <v>2929</v>
      </c>
      <c r="J2208" s="12" t="s">
        <v>588</v>
      </c>
      <c r="K2208" s="10" t="s">
        <v>2225</v>
      </c>
      <c r="L2208" s="15" t="s">
        <v>2473</v>
      </c>
      <c r="M2208" s="25" t="s">
        <v>2408</v>
      </c>
      <c r="N2208" s="36" t="s">
        <v>2428</v>
      </c>
      <c r="O2208" s="59">
        <v>2.3808219178082193</v>
      </c>
      <c r="P2208" s="57" t="s">
        <v>2947</v>
      </c>
      <c r="Q2208" t="s">
        <v>2968</v>
      </c>
    </row>
    <row r="2209" spans="1:18" ht="19.149999999999999" customHeight="1" x14ac:dyDescent="0.25">
      <c r="A2209" s="10">
        <v>2208</v>
      </c>
      <c r="B2209" s="10" t="s">
        <v>2226</v>
      </c>
      <c r="C2209" s="10" t="s">
        <v>2227</v>
      </c>
      <c r="D2209" s="10" t="s">
        <v>1212</v>
      </c>
      <c r="E2209" s="10" t="s">
        <v>13</v>
      </c>
      <c r="F2209" s="10" t="s">
        <v>1213</v>
      </c>
      <c r="G2209" s="11" t="s">
        <v>1214</v>
      </c>
      <c r="H2209" s="11">
        <v>41956</v>
      </c>
      <c r="I2209" s="47" t="s">
        <v>2928</v>
      </c>
      <c r="J2209" s="12" t="s">
        <v>1215</v>
      </c>
      <c r="K2209" s="10" t="s">
        <v>1216</v>
      </c>
      <c r="L2209" s="15" t="str">
        <f>B2209</f>
        <v>插胃管模拟设备</v>
      </c>
      <c r="M2209" s="31" t="s">
        <v>2408</v>
      </c>
      <c r="N2209" s="36" t="s">
        <v>2428</v>
      </c>
      <c r="O2209" s="59">
        <v>2.7068493150684931</v>
      </c>
      <c r="P2209" s="57" t="s">
        <v>2947</v>
      </c>
      <c r="Q2209" t="s">
        <v>2968</v>
      </c>
    </row>
    <row r="2210" spans="1:18" ht="19.149999999999999" customHeight="1" x14ac:dyDescent="0.25">
      <c r="A2210" s="10">
        <v>2209</v>
      </c>
      <c r="B2210" s="10" t="s">
        <v>2228</v>
      </c>
      <c r="C2210" s="10" t="s">
        <v>2229</v>
      </c>
      <c r="D2210" s="10" t="s">
        <v>1212</v>
      </c>
      <c r="E2210" s="10" t="s">
        <v>13</v>
      </c>
      <c r="F2210" s="10" t="s">
        <v>1213</v>
      </c>
      <c r="G2210" s="11" t="s">
        <v>1214</v>
      </c>
      <c r="H2210" s="11">
        <v>41956</v>
      </c>
      <c r="I2210" s="47" t="s">
        <v>2928</v>
      </c>
      <c r="J2210" s="12" t="s">
        <v>1215</v>
      </c>
      <c r="K2210" s="10" t="s">
        <v>1216</v>
      </c>
      <c r="L2210" s="15" t="str">
        <f>B2210</f>
        <v>高级导尿模型(女）</v>
      </c>
      <c r="M2210" s="31" t="s">
        <v>2408</v>
      </c>
      <c r="N2210" s="36" t="s">
        <v>2428</v>
      </c>
      <c r="O2210" s="59">
        <v>2.7068493150684931</v>
      </c>
      <c r="P2210" s="57" t="s">
        <v>2947</v>
      </c>
      <c r="Q2210" t="s">
        <v>2968</v>
      </c>
    </row>
    <row r="2211" spans="1:18" ht="19.149999999999999" customHeight="1" x14ac:dyDescent="0.25">
      <c r="A2211" s="10">
        <v>2210</v>
      </c>
      <c r="B2211" s="10" t="s">
        <v>2230</v>
      </c>
      <c r="C2211" s="10" t="s">
        <v>2229</v>
      </c>
      <c r="D2211" s="10" t="s">
        <v>1212</v>
      </c>
      <c r="E2211" s="10" t="s">
        <v>13</v>
      </c>
      <c r="F2211" s="10" t="s">
        <v>1213</v>
      </c>
      <c r="G2211" s="11" t="s">
        <v>1214</v>
      </c>
      <c r="H2211" s="11">
        <v>41956</v>
      </c>
      <c r="I2211" s="47" t="s">
        <v>2928</v>
      </c>
      <c r="J2211" s="12" t="s">
        <v>1215</v>
      </c>
      <c r="K2211" s="10" t="s">
        <v>1216</v>
      </c>
      <c r="L2211" s="15" t="str">
        <f>B2211</f>
        <v>高级导尿模型(男）</v>
      </c>
      <c r="M2211" s="31" t="s">
        <v>2408</v>
      </c>
      <c r="N2211" s="36" t="s">
        <v>2428</v>
      </c>
      <c r="O2211" s="59">
        <v>2.7068493150684931</v>
      </c>
      <c r="P2211" s="57" t="s">
        <v>2947</v>
      </c>
      <c r="Q2211" t="s">
        <v>2968</v>
      </c>
    </row>
    <row r="2212" spans="1:18" ht="19.149999999999999" customHeight="1" x14ac:dyDescent="0.25">
      <c r="A2212" s="10">
        <v>2211</v>
      </c>
      <c r="B2212" s="10" t="s">
        <v>2231</v>
      </c>
      <c r="C2212" s="10" t="s">
        <v>2232</v>
      </c>
      <c r="D2212" s="10" t="s">
        <v>1475</v>
      </c>
      <c r="E2212" s="10" t="s">
        <v>13</v>
      </c>
      <c r="F2212" s="10" t="s">
        <v>607</v>
      </c>
      <c r="G2212" s="11" t="s">
        <v>2233</v>
      </c>
      <c r="H2212" s="11">
        <v>40786</v>
      </c>
      <c r="I2212" s="50" t="s">
        <v>2929</v>
      </c>
      <c r="J2212" s="12" t="s">
        <v>588</v>
      </c>
      <c r="K2212" s="10" t="s">
        <v>607</v>
      </c>
      <c r="L2212" s="15" t="s">
        <v>2474</v>
      </c>
      <c r="M2212" s="36" t="s">
        <v>2892</v>
      </c>
      <c r="N2212" s="13" t="s">
        <v>2427</v>
      </c>
      <c r="O2212" s="59">
        <v>5.912328767123288</v>
      </c>
      <c r="P2212" s="57" t="s">
        <v>2948</v>
      </c>
      <c r="Q2212" t="s">
        <v>2960</v>
      </c>
      <c r="R2212">
        <v>1</v>
      </c>
    </row>
    <row r="2213" spans="1:18" ht="19.149999999999999" customHeight="1" x14ac:dyDescent="0.25">
      <c r="A2213" s="10">
        <v>2212</v>
      </c>
      <c r="B2213" s="10" t="s">
        <v>2231</v>
      </c>
      <c r="C2213" s="10" t="s">
        <v>2232</v>
      </c>
      <c r="D2213" s="10" t="s">
        <v>1475</v>
      </c>
      <c r="E2213" s="10" t="s">
        <v>13</v>
      </c>
      <c r="F2213" s="10" t="s">
        <v>607</v>
      </c>
      <c r="G2213" s="11" t="s">
        <v>2233</v>
      </c>
      <c r="H2213" s="11">
        <v>40786</v>
      </c>
      <c r="I2213" s="50" t="s">
        <v>2929</v>
      </c>
      <c r="J2213" s="12" t="s">
        <v>21</v>
      </c>
      <c r="K2213" s="10" t="s">
        <v>607</v>
      </c>
      <c r="L2213" s="15" t="s">
        <v>2474</v>
      </c>
      <c r="M2213" s="36" t="s">
        <v>2892</v>
      </c>
      <c r="N2213" s="13" t="s">
        <v>2427</v>
      </c>
      <c r="O2213" s="59">
        <v>5.912328767123288</v>
      </c>
      <c r="P2213" s="57" t="s">
        <v>2948</v>
      </c>
      <c r="Q2213" t="s">
        <v>2960</v>
      </c>
      <c r="R2213">
        <v>1</v>
      </c>
    </row>
    <row r="2214" spans="1:18" ht="19.149999999999999" customHeight="1" x14ac:dyDescent="0.25">
      <c r="A2214" s="10">
        <v>2213</v>
      </c>
      <c r="B2214" s="32" t="s">
        <v>2718</v>
      </c>
      <c r="C2214" s="10" t="s">
        <v>2235</v>
      </c>
      <c r="D2214" s="10" t="s">
        <v>2010</v>
      </c>
      <c r="E2214" s="10" t="s">
        <v>13</v>
      </c>
      <c r="F2214" s="10" t="s">
        <v>34</v>
      </c>
      <c r="G2214" s="11" t="s">
        <v>488</v>
      </c>
      <c r="H2214" s="11">
        <v>40780</v>
      </c>
      <c r="I2214" s="50" t="s">
        <v>2929</v>
      </c>
      <c r="J2214" s="12" t="s">
        <v>21</v>
      </c>
      <c r="K2214" s="10" t="s">
        <v>34</v>
      </c>
      <c r="L2214" s="15" t="s">
        <v>2234</v>
      </c>
      <c r="M2214" s="31" t="s">
        <v>2408</v>
      </c>
      <c r="N2214" s="36" t="s">
        <v>2428</v>
      </c>
      <c r="O2214" s="59">
        <v>5.9287671232876713</v>
      </c>
      <c r="P2214" s="57" t="s">
        <v>2948</v>
      </c>
      <c r="Q2214" t="s">
        <v>2968</v>
      </c>
    </row>
    <row r="2215" spans="1:18" ht="19.149999999999999" customHeight="1" x14ac:dyDescent="0.25">
      <c r="A2215" s="10">
        <v>2214</v>
      </c>
      <c r="B2215" s="10" t="s">
        <v>2234</v>
      </c>
      <c r="C2215" s="10" t="s">
        <v>2235</v>
      </c>
      <c r="D2215" s="10" t="s">
        <v>2010</v>
      </c>
      <c r="E2215" s="10" t="s">
        <v>13</v>
      </c>
      <c r="F2215" s="10" t="s">
        <v>34</v>
      </c>
      <c r="G2215" s="11" t="s">
        <v>488</v>
      </c>
      <c r="H2215" s="11">
        <v>40780</v>
      </c>
      <c r="I2215" s="50" t="s">
        <v>2929</v>
      </c>
      <c r="J2215" s="12" t="s">
        <v>588</v>
      </c>
      <c r="K2215" s="10" t="s">
        <v>34</v>
      </c>
      <c r="L2215" s="15" t="s">
        <v>2234</v>
      </c>
      <c r="M2215" s="31" t="s">
        <v>2408</v>
      </c>
      <c r="N2215" s="36" t="s">
        <v>2428</v>
      </c>
      <c r="O2215" s="59">
        <v>5.9287671232876713</v>
      </c>
      <c r="P2215" s="57" t="s">
        <v>2948</v>
      </c>
      <c r="Q2215" t="s">
        <v>2968</v>
      </c>
    </row>
    <row r="2216" spans="1:18" ht="19.149999999999999" customHeight="1" x14ac:dyDescent="0.25">
      <c r="A2216" s="10">
        <v>2215</v>
      </c>
      <c r="B2216" s="10" t="s">
        <v>1752</v>
      </c>
      <c r="C2216" s="10" t="s">
        <v>2236</v>
      </c>
      <c r="D2216" s="10" t="s">
        <v>2016</v>
      </c>
      <c r="E2216" s="10" t="s">
        <v>13</v>
      </c>
      <c r="F2216" s="10" t="s">
        <v>303</v>
      </c>
      <c r="G2216" s="11" t="s">
        <v>2237</v>
      </c>
      <c r="H2216" s="11">
        <v>40220</v>
      </c>
      <c r="I2216" s="50" t="s">
        <v>2929</v>
      </c>
      <c r="J2216" s="12" t="s">
        <v>21</v>
      </c>
      <c r="K2216" s="10" t="s">
        <v>303</v>
      </c>
      <c r="L2216" s="26" t="s">
        <v>2519</v>
      </c>
      <c r="M2216" s="25" t="s">
        <v>2892</v>
      </c>
      <c r="N2216" s="13" t="s">
        <v>2427</v>
      </c>
      <c r="O2216" s="59">
        <v>7.463013698630137</v>
      </c>
      <c r="P2216" s="57" t="s">
        <v>2948</v>
      </c>
      <c r="Q2216" t="s">
        <v>2960</v>
      </c>
      <c r="R2216">
        <v>4</v>
      </c>
    </row>
    <row r="2217" spans="1:18" ht="19.149999999999999" customHeight="1" x14ac:dyDescent="0.25">
      <c r="A2217" s="10">
        <v>2216</v>
      </c>
      <c r="B2217" s="10" t="s">
        <v>1752</v>
      </c>
      <c r="C2217" s="10" t="s">
        <v>2236</v>
      </c>
      <c r="D2217" s="10" t="s">
        <v>2016</v>
      </c>
      <c r="E2217" s="10" t="s">
        <v>13</v>
      </c>
      <c r="F2217" s="10" t="s">
        <v>303</v>
      </c>
      <c r="G2217" s="11" t="s">
        <v>2237</v>
      </c>
      <c r="H2217" s="11">
        <v>40220</v>
      </c>
      <c r="I2217" s="50" t="s">
        <v>2929</v>
      </c>
      <c r="J2217" s="12" t="s">
        <v>21</v>
      </c>
      <c r="K2217" s="10" t="s">
        <v>303</v>
      </c>
      <c r="L2217" s="26" t="s">
        <v>2519</v>
      </c>
      <c r="M2217" s="25" t="s">
        <v>2892</v>
      </c>
      <c r="N2217" s="13" t="s">
        <v>2427</v>
      </c>
      <c r="O2217" s="59">
        <v>7.463013698630137</v>
      </c>
      <c r="P2217" s="57" t="s">
        <v>2948</v>
      </c>
      <c r="Q2217" t="s">
        <v>2960</v>
      </c>
      <c r="R2217">
        <v>4</v>
      </c>
    </row>
    <row r="2218" spans="1:18" ht="19.149999999999999" customHeight="1" x14ac:dyDescent="0.25">
      <c r="A2218" s="10">
        <v>2217</v>
      </c>
      <c r="B2218" s="10" t="s">
        <v>2598</v>
      </c>
      <c r="C2218" s="10" t="s">
        <v>2239</v>
      </c>
      <c r="D2218" s="10" t="s">
        <v>2240</v>
      </c>
      <c r="E2218" s="10" t="s">
        <v>13</v>
      </c>
      <c r="F2218" s="10" t="s">
        <v>78</v>
      </c>
      <c r="G2218" s="11" t="s">
        <v>2241</v>
      </c>
      <c r="H2218" s="11">
        <v>38864</v>
      </c>
      <c r="I2218" s="50" t="s">
        <v>2929</v>
      </c>
      <c r="J2218" s="12" t="s">
        <v>21</v>
      </c>
      <c r="K2218" s="10" t="s">
        <v>78</v>
      </c>
      <c r="L2218" s="15" t="s">
        <v>2238</v>
      </c>
      <c r="M2218" s="13" t="s">
        <v>2479</v>
      </c>
      <c r="N2218" s="36" t="s">
        <v>2428</v>
      </c>
      <c r="O2218" s="59">
        <v>11.178082191780822</v>
      </c>
      <c r="P2218" s="57" t="s">
        <v>2949</v>
      </c>
      <c r="Q2218" t="s">
        <v>2961</v>
      </c>
    </row>
    <row r="2219" spans="1:18" ht="19.149999999999999" customHeight="1" x14ac:dyDescent="0.25">
      <c r="A2219" s="10">
        <v>2218</v>
      </c>
      <c r="B2219" s="10" t="s">
        <v>2238</v>
      </c>
      <c r="C2219" s="10" t="s">
        <v>2239</v>
      </c>
      <c r="D2219" s="10" t="s">
        <v>2240</v>
      </c>
      <c r="E2219" s="10" t="s">
        <v>13</v>
      </c>
      <c r="F2219" s="10" t="s">
        <v>78</v>
      </c>
      <c r="G2219" s="11" t="s">
        <v>2241</v>
      </c>
      <c r="H2219" s="11">
        <v>38864</v>
      </c>
      <c r="I2219" s="50" t="s">
        <v>2929</v>
      </c>
      <c r="J2219" s="12" t="s">
        <v>588</v>
      </c>
      <c r="K2219" s="10" t="s">
        <v>78</v>
      </c>
      <c r="L2219" s="15" t="s">
        <v>2238</v>
      </c>
      <c r="M2219" s="13" t="s">
        <v>2479</v>
      </c>
      <c r="N2219" s="36" t="s">
        <v>2428</v>
      </c>
      <c r="O2219" s="59">
        <v>11.178082191780822</v>
      </c>
      <c r="P2219" s="57" t="s">
        <v>2949</v>
      </c>
      <c r="Q2219" t="s">
        <v>2961</v>
      </c>
    </row>
    <row r="2220" spans="1:18" ht="19.149999999999999" customHeight="1" x14ac:dyDescent="0.25">
      <c r="A2220" s="10">
        <v>2219</v>
      </c>
      <c r="B2220" s="10" t="s">
        <v>2115</v>
      </c>
      <c r="C2220" s="10" t="s">
        <v>2242</v>
      </c>
      <c r="D2220" s="10" t="s">
        <v>2243</v>
      </c>
      <c r="E2220" s="10" t="s">
        <v>13</v>
      </c>
      <c r="F2220" s="10" t="s">
        <v>546</v>
      </c>
      <c r="G2220" s="11" t="s">
        <v>2244</v>
      </c>
      <c r="H2220" s="11">
        <v>41198</v>
      </c>
      <c r="I2220" s="50" t="s">
        <v>2929</v>
      </c>
      <c r="J2220" s="12" t="s">
        <v>588</v>
      </c>
      <c r="K2220" s="10" t="s">
        <v>546</v>
      </c>
      <c r="L2220" s="37" t="s">
        <v>2849</v>
      </c>
      <c r="M2220" s="36" t="s">
        <v>2408</v>
      </c>
      <c r="N2220" s="13" t="s">
        <v>2427</v>
      </c>
      <c r="O2220" s="59">
        <v>4.7835616438356166</v>
      </c>
      <c r="P2220" s="57" t="s">
        <v>2948</v>
      </c>
      <c r="Q2220" t="s">
        <v>2960</v>
      </c>
      <c r="R2220">
        <v>1</v>
      </c>
    </row>
    <row r="2221" spans="1:18" ht="19.149999999999999" customHeight="1" x14ac:dyDescent="0.25">
      <c r="A2221" s="10">
        <v>2220</v>
      </c>
      <c r="B2221" s="10" t="s">
        <v>2115</v>
      </c>
      <c r="C2221" s="10" t="s">
        <v>2242</v>
      </c>
      <c r="D2221" s="10" t="s">
        <v>2243</v>
      </c>
      <c r="E2221" s="10" t="s">
        <v>13</v>
      </c>
      <c r="F2221" s="10" t="s">
        <v>546</v>
      </c>
      <c r="G2221" s="11" t="s">
        <v>2244</v>
      </c>
      <c r="H2221" s="11">
        <v>41198</v>
      </c>
      <c r="I2221" s="50" t="s">
        <v>2929</v>
      </c>
      <c r="J2221" s="12" t="s">
        <v>588</v>
      </c>
      <c r="K2221" s="10" t="s">
        <v>546</v>
      </c>
      <c r="L2221" s="37" t="s">
        <v>2849</v>
      </c>
      <c r="M2221" s="36" t="s">
        <v>2408</v>
      </c>
      <c r="N2221" s="13" t="s">
        <v>2427</v>
      </c>
      <c r="O2221" s="59">
        <v>4.7835616438356166</v>
      </c>
      <c r="P2221" s="57" t="s">
        <v>2948</v>
      </c>
      <c r="Q2221" t="s">
        <v>2960</v>
      </c>
      <c r="R2221">
        <v>1</v>
      </c>
    </row>
    <row r="2222" spans="1:18" ht="19.149999999999999" customHeight="1" x14ac:dyDescent="0.25">
      <c r="A2222" s="10">
        <v>2221</v>
      </c>
      <c r="B2222" s="10" t="s">
        <v>2115</v>
      </c>
      <c r="C2222" s="10" t="s">
        <v>2242</v>
      </c>
      <c r="D2222" s="10" t="s">
        <v>2243</v>
      </c>
      <c r="E2222" s="10" t="s">
        <v>13</v>
      </c>
      <c r="F2222" s="10" t="s">
        <v>546</v>
      </c>
      <c r="G2222" s="11" t="s">
        <v>2244</v>
      </c>
      <c r="H2222" s="11">
        <v>41198</v>
      </c>
      <c r="I2222" s="50" t="s">
        <v>2929</v>
      </c>
      <c r="J2222" s="12" t="s">
        <v>588</v>
      </c>
      <c r="K2222" s="10" t="s">
        <v>546</v>
      </c>
      <c r="L2222" s="37" t="s">
        <v>2849</v>
      </c>
      <c r="M2222" s="36" t="s">
        <v>2408</v>
      </c>
      <c r="N2222" s="13" t="s">
        <v>2427</v>
      </c>
      <c r="O2222" s="59">
        <v>4.7835616438356166</v>
      </c>
      <c r="P2222" s="57" t="s">
        <v>2948</v>
      </c>
      <c r="Q2222" t="s">
        <v>2960</v>
      </c>
      <c r="R2222">
        <v>1</v>
      </c>
    </row>
    <row r="2223" spans="1:18" ht="19.149999999999999" customHeight="1" x14ac:dyDescent="0.25">
      <c r="A2223" s="10">
        <v>2222</v>
      </c>
      <c r="B2223" s="10" t="s">
        <v>2115</v>
      </c>
      <c r="C2223" s="10" t="s">
        <v>2242</v>
      </c>
      <c r="D2223" s="10" t="s">
        <v>2243</v>
      </c>
      <c r="E2223" s="10" t="s">
        <v>13</v>
      </c>
      <c r="F2223" s="10" t="s">
        <v>546</v>
      </c>
      <c r="G2223" s="11" t="s">
        <v>2244</v>
      </c>
      <c r="H2223" s="11">
        <v>41198</v>
      </c>
      <c r="I2223" s="50" t="s">
        <v>2929</v>
      </c>
      <c r="J2223" s="12" t="s">
        <v>21</v>
      </c>
      <c r="K2223" s="10" t="s">
        <v>546</v>
      </c>
      <c r="L2223" s="37" t="s">
        <v>2849</v>
      </c>
      <c r="M2223" s="36" t="s">
        <v>2408</v>
      </c>
      <c r="N2223" s="13" t="s">
        <v>2427</v>
      </c>
      <c r="O2223" s="59">
        <v>4.7835616438356166</v>
      </c>
      <c r="P2223" s="57" t="s">
        <v>2948</v>
      </c>
      <c r="Q2223" t="s">
        <v>2960</v>
      </c>
      <c r="R2223">
        <v>1</v>
      </c>
    </row>
    <row r="2224" spans="1:18" ht="19.149999999999999" customHeight="1" x14ac:dyDescent="0.25">
      <c r="A2224" s="10">
        <v>2223</v>
      </c>
      <c r="B2224" s="10" t="s">
        <v>2115</v>
      </c>
      <c r="C2224" s="10" t="s">
        <v>2242</v>
      </c>
      <c r="D2224" s="10" t="s">
        <v>2243</v>
      </c>
      <c r="E2224" s="10" t="s">
        <v>13</v>
      </c>
      <c r="F2224" s="10" t="s">
        <v>546</v>
      </c>
      <c r="G2224" s="11" t="s">
        <v>488</v>
      </c>
      <c r="H2224" s="11">
        <v>40780</v>
      </c>
      <c r="I2224" s="50" t="s">
        <v>2929</v>
      </c>
      <c r="J2224" s="12" t="s">
        <v>588</v>
      </c>
      <c r="K2224" s="10" t="s">
        <v>546</v>
      </c>
      <c r="L2224" s="37" t="s">
        <v>2849</v>
      </c>
      <c r="M2224" s="36" t="s">
        <v>2408</v>
      </c>
      <c r="N2224" s="13" t="s">
        <v>2427</v>
      </c>
      <c r="O2224" s="59">
        <v>5.9287671232876713</v>
      </c>
      <c r="P2224" s="57" t="s">
        <v>2948</v>
      </c>
      <c r="Q2224" t="s">
        <v>2960</v>
      </c>
      <c r="R2224">
        <v>1</v>
      </c>
    </row>
    <row r="2225" spans="1:18" ht="19.149999999999999" customHeight="1" x14ac:dyDescent="0.25">
      <c r="A2225" s="10">
        <v>2224</v>
      </c>
      <c r="B2225" s="10" t="s">
        <v>2115</v>
      </c>
      <c r="C2225" s="10" t="s">
        <v>2242</v>
      </c>
      <c r="D2225" s="10" t="s">
        <v>2243</v>
      </c>
      <c r="E2225" s="10" t="s">
        <v>13</v>
      </c>
      <c r="F2225" s="10" t="s">
        <v>546</v>
      </c>
      <c r="G2225" s="11" t="s">
        <v>488</v>
      </c>
      <c r="H2225" s="11">
        <v>40780</v>
      </c>
      <c r="I2225" s="50" t="s">
        <v>2929</v>
      </c>
      <c r="J2225" s="12" t="s">
        <v>21</v>
      </c>
      <c r="K2225" s="10" t="s">
        <v>546</v>
      </c>
      <c r="L2225" s="37" t="s">
        <v>2849</v>
      </c>
      <c r="M2225" s="36" t="s">
        <v>2408</v>
      </c>
      <c r="N2225" s="13" t="s">
        <v>2427</v>
      </c>
      <c r="O2225" s="59">
        <v>5.9287671232876713</v>
      </c>
      <c r="P2225" s="57" t="s">
        <v>2948</v>
      </c>
      <c r="Q2225" t="s">
        <v>2960</v>
      </c>
      <c r="R2225">
        <v>1</v>
      </c>
    </row>
    <row r="2226" spans="1:18" ht="19.149999999999999" customHeight="1" x14ac:dyDescent="0.25">
      <c r="A2226" s="10">
        <v>2225</v>
      </c>
      <c r="B2226" s="10" t="s">
        <v>2115</v>
      </c>
      <c r="C2226" s="10" t="s">
        <v>2242</v>
      </c>
      <c r="D2226" s="10" t="s">
        <v>2243</v>
      </c>
      <c r="E2226" s="10" t="s">
        <v>13</v>
      </c>
      <c r="F2226" s="10" t="s">
        <v>546</v>
      </c>
      <c r="G2226" s="11" t="s">
        <v>488</v>
      </c>
      <c r="H2226" s="11">
        <v>40780</v>
      </c>
      <c r="I2226" s="50" t="s">
        <v>2929</v>
      </c>
      <c r="J2226" s="12" t="s">
        <v>588</v>
      </c>
      <c r="K2226" s="10" t="s">
        <v>546</v>
      </c>
      <c r="L2226" s="37" t="s">
        <v>2849</v>
      </c>
      <c r="M2226" s="36" t="s">
        <v>2408</v>
      </c>
      <c r="N2226" s="13" t="s">
        <v>2427</v>
      </c>
      <c r="O2226" s="59">
        <v>5.9287671232876713</v>
      </c>
      <c r="P2226" s="57" t="s">
        <v>2948</v>
      </c>
      <c r="Q2226" t="s">
        <v>2960</v>
      </c>
      <c r="R2226">
        <v>1</v>
      </c>
    </row>
    <row r="2227" spans="1:18" ht="19.149999999999999" customHeight="1" x14ac:dyDescent="0.25">
      <c r="A2227" s="10">
        <v>2226</v>
      </c>
      <c r="B2227" s="10" t="s">
        <v>2115</v>
      </c>
      <c r="C2227" s="10" t="s">
        <v>2242</v>
      </c>
      <c r="D2227" s="10" t="s">
        <v>2243</v>
      </c>
      <c r="E2227" s="10" t="s">
        <v>13</v>
      </c>
      <c r="F2227" s="10" t="s">
        <v>546</v>
      </c>
      <c r="G2227" s="11" t="s">
        <v>488</v>
      </c>
      <c r="H2227" s="11">
        <v>40780</v>
      </c>
      <c r="I2227" s="50" t="s">
        <v>2929</v>
      </c>
      <c r="J2227" s="12" t="s">
        <v>588</v>
      </c>
      <c r="K2227" s="10" t="s">
        <v>546</v>
      </c>
      <c r="L2227" s="37" t="s">
        <v>2849</v>
      </c>
      <c r="M2227" s="36" t="s">
        <v>2408</v>
      </c>
      <c r="N2227" s="13" t="s">
        <v>2427</v>
      </c>
      <c r="O2227" s="59">
        <v>5.9287671232876713</v>
      </c>
      <c r="P2227" s="57" t="s">
        <v>2948</v>
      </c>
      <c r="Q2227" t="s">
        <v>2960</v>
      </c>
      <c r="R2227">
        <v>1</v>
      </c>
    </row>
    <row r="2228" spans="1:18" ht="19.149999999999999" customHeight="1" x14ac:dyDescent="0.25">
      <c r="A2228" s="10">
        <v>2227</v>
      </c>
      <c r="B2228" s="10" t="s">
        <v>2115</v>
      </c>
      <c r="C2228" s="10" t="s">
        <v>2242</v>
      </c>
      <c r="D2228" s="10" t="s">
        <v>2243</v>
      </c>
      <c r="E2228" s="10" t="s">
        <v>13</v>
      </c>
      <c r="F2228" s="10" t="s">
        <v>546</v>
      </c>
      <c r="G2228" s="11" t="s">
        <v>488</v>
      </c>
      <c r="H2228" s="11">
        <v>40780</v>
      </c>
      <c r="I2228" s="50" t="s">
        <v>2929</v>
      </c>
      <c r="J2228" s="12" t="s">
        <v>588</v>
      </c>
      <c r="K2228" s="10" t="s">
        <v>546</v>
      </c>
      <c r="L2228" s="37" t="s">
        <v>2849</v>
      </c>
      <c r="M2228" s="36" t="s">
        <v>2408</v>
      </c>
      <c r="N2228" s="13" t="s">
        <v>2427</v>
      </c>
      <c r="O2228" s="59">
        <v>5.9287671232876713</v>
      </c>
      <c r="P2228" s="57" t="s">
        <v>2948</v>
      </c>
      <c r="Q2228" t="s">
        <v>2960</v>
      </c>
      <c r="R2228">
        <v>1</v>
      </c>
    </row>
    <row r="2229" spans="1:18" ht="19.149999999999999" customHeight="1" x14ac:dyDescent="0.25">
      <c r="A2229" s="10">
        <v>2228</v>
      </c>
      <c r="B2229" s="10" t="s">
        <v>2245</v>
      </c>
      <c r="C2229" s="10" t="s">
        <v>2246</v>
      </c>
      <c r="D2229" s="10" t="s">
        <v>2247</v>
      </c>
      <c r="E2229" s="10" t="s">
        <v>13</v>
      </c>
      <c r="F2229" s="10" t="s">
        <v>143</v>
      </c>
      <c r="G2229" s="11" t="s">
        <v>2248</v>
      </c>
      <c r="H2229" s="11">
        <v>35217</v>
      </c>
      <c r="I2229" s="50" t="s">
        <v>2929</v>
      </c>
      <c r="J2229" s="12" t="s">
        <v>588</v>
      </c>
      <c r="K2229" s="10" t="s">
        <v>143</v>
      </c>
      <c r="L2229" s="15" t="s">
        <v>2245</v>
      </c>
      <c r="M2229" s="40" t="s">
        <v>2904</v>
      </c>
      <c r="N2229" s="13" t="s">
        <v>2427</v>
      </c>
      <c r="O2229" s="59">
        <v>21.169863013698631</v>
      </c>
      <c r="P2229" s="57" t="s">
        <v>2949</v>
      </c>
      <c r="Q2229" t="s">
        <v>2960</v>
      </c>
      <c r="R2229">
        <v>1</v>
      </c>
    </row>
    <row r="2230" spans="1:18" ht="19.149999999999999" customHeight="1" x14ac:dyDescent="0.25">
      <c r="A2230" s="10">
        <v>2229</v>
      </c>
      <c r="B2230" s="10" t="s">
        <v>2231</v>
      </c>
      <c r="C2230" s="10" t="s">
        <v>2249</v>
      </c>
      <c r="D2230" s="10" t="s">
        <v>2016</v>
      </c>
      <c r="E2230" s="10" t="s">
        <v>13</v>
      </c>
      <c r="F2230" s="10" t="s">
        <v>607</v>
      </c>
      <c r="G2230" s="11" t="s">
        <v>2250</v>
      </c>
      <c r="H2230" s="11">
        <v>41299</v>
      </c>
      <c r="I2230" s="50" t="s">
        <v>2929</v>
      </c>
      <c r="J2230" s="12" t="s">
        <v>588</v>
      </c>
      <c r="K2230" s="10" t="s">
        <v>607</v>
      </c>
      <c r="L2230" s="15" t="s">
        <v>2474</v>
      </c>
      <c r="M2230" s="36" t="s">
        <v>2892</v>
      </c>
      <c r="N2230" s="13" t="s">
        <v>2427</v>
      </c>
      <c r="O2230" s="59">
        <v>4.506849315068493</v>
      </c>
      <c r="P2230" s="57" t="s">
        <v>2948</v>
      </c>
      <c r="Q2230" t="s">
        <v>2960</v>
      </c>
      <c r="R2230">
        <v>1</v>
      </c>
    </row>
    <row r="2231" spans="1:18" ht="19.149999999999999" customHeight="1" x14ac:dyDescent="0.25">
      <c r="A2231" s="10">
        <v>2230</v>
      </c>
      <c r="B2231" s="10" t="s">
        <v>2231</v>
      </c>
      <c r="C2231" s="10" t="s">
        <v>2249</v>
      </c>
      <c r="D2231" s="10" t="s">
        <v>2016</v>
      </c>
      <c r="E2231" s="10" t="s">
        <v>13</v>
      </c>
      <c r="F2231" s="10" t="s">
        <v>607</v>
      </c>
      <c r="G2231" s="11" t="s">
        <v>2250</v>
      </c>
      <c r="H2231" s="11">
        <v>41298</v>
      </c>
      <c r="I2231" s="50" t="s">
        <v>2929</v>
      </c>
      <c r="J2231" s="12" t="s">
        <v>588</v>
      </c>
      <c r="K2231" s="10" t="s">
        <v>607</v>
      </c>
      <c r="L2231" s="15" t="s">
        <v>2474</v>
      </c>
      <c r="M2231" s="36" t="s">
        <v>2892</v>
      </c>
      <c r="N2231" s="13" t="s">
        <v>2427</v>
      </c>
      <c r="O2231" s="59">
        <v>4.5095890410958903</v>
      </c>
      <c r="P2231" s="57" t="s">
        <v>2948</v>
      </c>
      <c r="Q2231" t="s">
        <v>2960</v>
      </c>
      <c r="R2231">
        <v>1</v>
      </c>
    </row>
    <row r="2232" spans="1:18" ht="19.149999999999999" customHeight="1" x14ac:dyDescent="0.25">
      <c r="A2232" s="10">
        <v>2231</v>
      </c>
      <c r="B2232" s="10" t="s">
        <v>2251</v>
      </c>
      <c r="C2232" s="10" t="s">
        <v>2252</v>
      </c>
      <c r="D2232" s="10" t="s">
        <v>2016</v>
      </c>
      <c r="E2232" s="10" t="s">
        <v>13</v>
      </c>
      <c r="F2232" s="10" t="s">
        <v>237</v>
      </c>
      <c r="G2232" s="11" t="s">
        <v>1153</v>
      </c>
      <c r="H2232" s="11">
        <v>40779</v>
      </c>
      <c r="I2232" s="50" t="s">
        <v>2929</v>
      </c>
      <c r="J2232" s="12" t="s">
        <v>588</v>
      </c>
      <c r="K2232" s="10" t="s">
        <v>237</v>
      </c>
      <c r="L2232" s="15" t="s">
        <v>2509</v>
      </c>
      <c r="M2232" s="40" t="s">
        <v>2904</v>
      </c>
      <c r="N2232" s="13" t="s">
        <v>2427</v>
      </c>
      <c r="O2232" s="59">
        <v>5.9315068493150687</v>
      </c>
      <c r="P2232" s="57" t="s">
        <v>2948</v>
      </c>
      <c r="Q2232" t="s">
        <v>2960</v>
      </c>
      <c r="R2232">
        <v>1</v>
      </c>
    </row>
    <row r="2233" spans="1:18" ht="19.149999999999999" customHeight="1" x14ac:dyDescent="0.25">
      <c r="A2233" s="10">
        <v>2232</v>
      </c>
      <c r="B2233" s="10" t="s">
        <v>2251</v>
      </c>
      <c r="C2233" s="10" t="s">
        <v>2252</v>
      </c>
      <c r="D2233" s="10" t="s">
        <v>2016</v>
      </c>
      <c r="E2233" s="10" t="s">
        <v>13</v>
      </c>
      <c r="F2233" s="10" t="s">
        <v>237</v>
      </c>
      <c r="G2233" s="11" t="s">
        <v>1153</v>
      </c>
      <c r="H2233" s="11">
        <v>40779</v>
      </c>
      <c r="I2233" s="50" t="s">
        <v>2929</v>
      </c>
      <c r="J2233" s="12" t="s">
        <v>588</v>
      </c>
      <c r="K2233" s="10" t="s">
        <v>237</v>
      </c>
      <c r="L2233" s="15" t="s">
        <v>2509</v>
      </c>
      <c r="M2233" s="40" t="s">
        <v>2904</v>
      </c>
      <c r="N2233" s="13" t="s">
        <v>2427</v>
      </c>
      <c r="O2233" s="59">
        <v>5.9315068493150687</v>
      </c>
      <c r="P2233" s="57" t="s">
        <v>2948</v>
      </c>
      <c r="Q2233" t="s">
        <v>2960</v>
      </c>
      <c r="R2233">
        <v>1</v>
      </c>
    </row>
    <row r="2234" spans="1:18" ht="19.149999999999999" customHeight="1" x14ac:dyDescent="0.25">
      <c r="A2234" s="10">
        <v>2233</v>
      </c>
      <c r="B2234" s="10" t="s">
        <v>2251</v>
      </c>
      <c r="C2234" s="10" t="s">
        <v>2252</v>
      </c>
      <c r="D2234" s="10" t="s">
        <v>2016</v>
      </c>
      <c r="E2234" s="10" t="s">
        <v>13</v>
      </c>
      <c r="F2234" s="10" t="s">
        <v>237</v>
      </c>
      <c r="G2234" s="11" t="s">
        <v>1153</v>
      </c>
      <c r="H2234" s="11">
        <v>40779</v>
      </c>
      <c r="I2234" s="50" t="s">
        <v>2929</v>
      </c>
      <c r="J2234" s="12" t="s">
        <v>588</v>
      </c>
      <c r="K2234" s="10" t="s">
        <v>237</v>
      </c>
      <c r="L2234" s="15" t="s">
        <v>2509</v>
      </c>
      <c r="M2234" s="40" t="s">
        <v>2904</v>
      </c>
      <c r="N2234" s="13" t="s">
        <v>2427</v>
      </c>
      <c r="O2234" s="59">
        <v>5.9315068493150687</v>
      </c>
      <c r="P2234" s="57" t="s">
        <v>2948</v>
      </c>
      <c r="Q2234" t="s">
        <v>2960</v>
      </c>
      <c r="R2234">
        <v>1</v>
      </c>
    </row>
    <row r="2235" spans="1:18" ht="19.149999999999999" customHeight="1" x14ac:dyDescent="0.25">
      <c r="A2235" s="10">
        <v>2234</v>
      </c>
      <c r="B2235" s="10" t="s">
        <v>2251</v>
      </c>
      <c r="C2235" s="10" t="s">
        <v>2252</v>
      </c>
      <c r="D2235" s="10" t="s">
        <v>2016</v>
      </c>
      <c r="E2235" s="10" t="s">
        <v>13</v>
      </c>
      <c r="F2235" s="10" t="s">
        <v>237</v>
      </c>
      <c r="G2235" s="11" t="s">
        <v>1153</v>
      </c>
      <c r="H2235" s="11">
        <v>40779</v>
      </c>
      <c r="I2235" s="50" t="s">
        <v>2929</v>
      </c>
      <c r="J2235" s="12" t="s">
        <v>588</v>
      </c>
      <c r="K2235" s="10" t="s">
        <v>237</v>
      </c>
      <c r="L2235" s="15" t="s">
        <v>2509</v>
      </c>
      <c r="M2235" s="40" t="s">
        <v>2904</v>
      </c>
      <c r="N2235" s="13" t="s">
        <v>2427</v>
      </c>
      <c r="O2235" s="59">
        <v>5.9315068493150687</v>
      </c>
      <c r="P2235" s="57" t="s">
        <v>2948</v>
      </c>
      <c r="Q2235" t="s">
        <v>2960</v>
      </c>
      <c r="R2235">
        <v>1</v>
      </c>
    </row>
    <row r="2236" spans="1:18" ht="19.149999999999999" customHeight="1" x14ac:dyDescent="0.25">
      <c r="A2236" s="10">
        <v>2235</v>
      </c>
      <c r="B2236" s="10" t="s">
        <v>2251</v>
      </c>
      <c r="C2236" s="10" t="s">
        <v>2252</v>
      </c>
      <c r="D2236" s="10" t="s">
        <v>2016</v>
      </c>
      <c r="E2236" s="10" t="s">
        <v>13</v>
      </c>
      <c r="F2236" s="10" t="s">
        <v>237</v>
      </c>
      <c r="G2236" s="11" t="s">
        <v>1153</v>
      </c>
      <c r="H2236" s="11">
        <v>40779</v>
      </c>
      <c r="I2236" s="50" t="s">
        <v>2929</v>
      </c>
      <c r="J2236" s="12" t="s">
        <v>21</v>
      </c>
      <c r="K2236" s="10" t="s">
        <v>237</v>
      </c>
      <c r="L2236" s="15" t="s">
        <v>2509</v>
      </c>
      <c r="M2236" s="40" t="s">
        <v>2904</v>
      </c>
      <c r="N2236" s="13" t="s">
        <v>2427</v>
      </c>
      <c r="O2236" s="59">
        <v>5.9315068493150687</v>
      </c>
      <c r="P2236" s="57" t="s">
        <v>2948</v>
      </c>
      <c r="Q2236" t="s">
        <v>2960</v>
      </c>
      <c r="R2236">
        <v>1</v>
      </c>
    </row>
    <row r="2237" spans="1:18" ht="19.149999999999999" customHeight="1" x14ac:dyDescent="0.25">
      <c r="A2237" s="10">
        <v>2236</v>
      </c>
      <c r="B2237" s="10" t="s">
        <v>2251</v>
      </c>
      <c r="C2237" s="10" t="s">
        <v>2252</v>
      </c>
      <c r="D2237" s="10" t="s">
        <v>2016</v>
      </c>
      <c r="E2237" s="10" t="s">
        <v>13</v>
      </c>
      <c r="F2237" s="10" t="s">
        <v>237</v>
      </c>
      <c r="G2237" s="11" t="s">
        <v>1153</v>
      </c>
      <c r="H2237" s="11">
        <v>40779</v>
      </c>
      <c r="I2237" s="50" t="s">
        <v>2929</v>
      </c>
      <c r="J2237" s="12" t="s">
        <v>588</v>
      </c>
      <c r="K2237" s="10" t="s">
        <v>237</v>
      </c>
      <c r="L2237" s="15" t="s">
        <v>2509</v>
      </c>
      <c r="M2237" s="40" t="s">
        <v>2904</v>
      </c>
      <c r="N2237" s="13" t="s">
        <v>2427</v>
      </c>
      <c r="O2237" s="59">
        <v>5.9315068493150687</v>
      </c>
      <c r="P2237" s="57" t="s">
        <v>2948</v>
      </c>
      <c r="Q2237" t="s">
        <v>2960</v>
      </c>
      <c r="R2237">
        <v>1</v>
      </c>
    </row>
    <row r="2238" spans="1:18" ht="19.149999999999999" customHeight="1" x14ac:dyDescent="0.25">
      <c r="A2238" s="10">
        <v>2237</v>
      </c>
      <c r="B2238" s="10" t="s">
        <v>1790</v>
      </c>
      <c r="C2238" s="10" t="s">
        <v>1791</v>
      </c>
      <c r="D2238" s="10" t="s">
        <v>1792</v>
      </c>
      <c r="E2238" s="10" t="s">
        <v>13</v>
      </c>
      <c r="F2238" s="10" t="s">
        <v>51</v>
      </c>
      <c r="G2238" s="11" t="s">
        <v>2253</v>
      </c>
      <c r="H2238" s="11">
        <v>39854</v>
      </c>
      <c r="I2238" s="50" t="s">
        <v>2929</v>
      </c>
      <c r="J2238" s="12" t="s">
        <v>21</v>
      </c>
      <c r="K2238" s="10" t="s">
        <v>697</v>
      </c>
      <c r="L2238" s="15" t="s">
        <v>2523</v>
      </c>
      <c r="M2238" s="40" t="s">
        <v>2905</v>
      </c>
      <c r="N2238" s="36" t="s">
        <v>2428</v>
      </c>
      <c r="O2238" s="59">
        <v>8.4657534246575334</v>
      </c>
      <c r="P2238" s="57" t="s">
        <v>2949</v>
      </c>
      <c r="Q2238" t="s">
        <v>2961</v>
      </c>
    </row>
    <row r="2239" spans="1:18" ht="19.149999999999999" customHeight="1" x14ac:dyDescent="0.25">
      <c r="A2239" s="10">
        <v>2238</v>
      </c>
      <c r="B2239" s="10" t="s">
        <v>2254</v>
      </c>
      <c r="C2239" s="10" t="s">
        <v>278</v>
      </c>
      <c r="D2239" s="10" t="s">
        <v>1767</v>
      </c>
      <c r="E2239" s="10" t="s">
        <v>13</v>
      </c>
      <c r="F2239" s="10" t="s">
        <v>461</v>
      </c>
      <c r="G2239" s="11" t="s">
        <v>2255</v>
      </c>
      <c r="H2239" s="11">
        <v>39550</v>
      </c>
      <c r="I2239" s="50" t="s">
        <v>2929</v>
      </c>
      <c r="J2239" s="12" t="s">
        <v>588</v>
      </c>
      <c r="K2239" s="10" t="s">
        <v>461</v>
      </c>
      <c r="L2239" s="20" t="s">
        <v>2424</v>
      </c>
      <c r="M2239" s="13" t="s">
        <v>2408</v>
      </c>
      <c r="N2239" s="36" t="s">
        <v>2428</v>
      </c>
      <c r="O2239" s="59">
        <v>9.2986301369863007</v>
      </c>
      <c r="P2239" s="57" t="s">
        <v>2949</v>
      </c>
      <c r="Q2239" t="s">
        <v>2960</v>
      </c>
      <c r="R2239">
        <v>1</v>
      </c>
    </row>
    <row r="2240" spans="1:18" ht="19.149999999999999" customHeight="1" x14ac:dyDescent="0.25">
      <c r="A2240" s="10">
        <v>2239</v>
      </c>
      <c r="B2240" s="10" t="s">
        <v>1790</v>
      </c>
      <c r="C2240" s="10" t="s">
        <v>1791</v>
      </c>
      <c r="D2240" s="10" t="s">
        <v>1792</v>
      </c>
      <c r="E2240" s="10" t="s">
        <v>13</v>
      </c>
      <c r="F2240" s="10" t="s">
        <v>22</v>
      </c>
      <c r="G2240" s="11" t="s">
        <v>1793</v>
      </c>
      <c r="H2240" s="11">
        <v>39304</v>
      </c>
      <c r="I2240" s="50" t="s">
        <v>2929</v>
      </c>
      <c r="J2240" s="12" t="s">
        <v>588</v>
      </c>
      <c r="K2240" s="22" t="s">
        <v>22</v>
      </c>
      <c r="L2240" s="34" t="str">
        <f>B2240</f>
        <v>辐射仪</v>
      </c>
      <c r="M2240" s="40" t="s">
        <v>2905</v>
      </c>
      <c r="N2240" s="13" t="s">
        <v>2427</v>
      </c>
      <c r="O2240" s="59">
        <v>9.9726027397260282</v>
      </c>
      <c r="P2240" s="57" t="s">
        <v>2949</v>
      </c>
      <c r="Q2240" t="s">
        <v>2961</v>
      </c>
    </row>
    <row r="2241" spans="1:18" ht="19.149999999999999" customHeight="1" x14ac:dyDescent="0.25">
      <c r="A2241" s="10">
        <v>2240</v>
      </c>
      <c r="B2241" s="10" t="s">
        <v>2256</v>
      </c>
      <c r="C2241" s="10" t="s">
        <v>2257</v>
      </c>
      <c r="D2241" s="10" t="s">
        <v>2257</v>
      </c>
      <c r="E2241" s="10" t="s">
        <v>13</v>
      </c>
      <c r="F2241" s="10" t="s">
        <v>34</v>
      </c>
      <c r="G2241" s="11" t="s">
        <v>2258</v>
      </c>
      <c r="H2241" s="11">
        <v>39067</v>
      </c>
      <c r="I2241" s="50" t="s">
        <v>2929</v>
      </c>
      <c r="J2241" s="12" t="s">
        <v>588</v>
      </c>
      <c r="K2241" s="22" t="s">
        <v>34</v>
      </c>
      <c r="L2241" s="35" t="s">
        <v>2720</v>
      </c>
      <c r="M2241" s="31" t="s">
        <v>2408</v>
      </c>
      <c r="N2241" s="36" t="s">
        <v>2428</v>
      </c>
      <c r="O2241" s="59">
        <v>10.621917808219179</v>
      </c>
      <c r="P2241" s="57" t="s">
        <v>2949</v>
      </c>
      <c r="Q2241" t="s">
        <v>2960</v>
      </c>
      <c r="R2241">
        <v>1</v>
      </c>
    </row>
    <row r="2242" spans="1:18" ht="19.149999999999999" customHeight="1" x14ac:dyDescent="0.25">
      <c r="A2242" s="10">
        <v>2241</v>
      </c>
      <c r="B2242" s="10" t="s">
        <v>2256</v>
      </c>
      <c r="C2242" s="10" t="s">
        <v>2257</v>
      </c>
      <c r="D2242" s="10" t="s">
        <v>2257</v>
      </c>
      <c r="E2242" s="10" t="s">
        <v>13</v>
      </c>
      <c r="F2242" s="10" t="s">
        <v>34</v>
      </c>
      <c r="G2242" s="11" t="s">
        <v>2258</v>
      </c>
      <c r="H2242" s="11">
        <v>39067</v>
      </c>
      <c r="I2242" s="50" t="s">
        <v>2929</v>
      </c>
      <c r="J2242" s="12" t="s">
        <v>588</v>
      </c>
      <c r="K2242" s="22" t="s">
        <v>34</v>
      </c>
      <c r="L2242" s="34" t="s">
        <v>2256</v>
      </c>
      <c r="M2242" s="31" t="s">
        <v>2408</v>
      </c>
      <c r="N2242" s="36" t="s">
        <v>2428</v>
      </c>
      <c r="O2242" s="59">
        <v>10.621917808219179</v>
      </c>
      <c r="P2242" s="57" t="s">
        <v>2949</v>
      </c>
      <c r="Q2242" t="s">
        <v>2960</v>
      </c>
      <c r="R2242">
        <v>1</v>
      </c>
    </row>
    <row r="2243" spans="1:18" ht="19.149999999999999" customHeight="1" x14ac:dyDescent="0.25">
      <c r="A2243" s="10">
        <v>2242</v>
      </c>
      <c r="B2243" s="10" t="s">
        <v>2259</v>
      </c>
      <c r="C2243" s="10" t="s">
        <v>2260</v>
      </c>
      <c r="D2243" s="10" t="s">
        <v>2049</v>
      </c>
      <c r="E2243" s="10" t="s">
        <v>13</v>
      </c>
      <c r="F2243" s="10" t="s">
        <v>51</v>
      </c>
      <c r="G2243" s="11" t="s">
        <v>2261</v>
      </c>
      <c r="H2243" s="11">
        <v>37700</v>
      </c>
      <c r="I2243" s="50" t="s">
        <v>2929</v>
      </c>
      <c r="J2243" s="12" t="s">
        <v>588</v>
      </c>
      <c r="K2243" s="10" t="s">
        <v>697</v>
      </c>
      <c r="L2243" s="15" t="s">
        <v>2524</v>
      </c>
      <c r="M2243" s="62" t="s">
        <v>2965</v>
      </c>
      <c r="N2243" s="36" t="s">
        <v>2428</v>
      </c>
      <c r="O2243" s="59">
        <v>14.367123287671232</v>
      </c>
      <c r="P2243" s="57" t="s">
        <v>2949</v>
      </c>
      <c r="Q2243" t="s">
        <v>2961</v>
      </c>
    </row>
    <row r="2244" spans="1:18" ht="19.149999999999999" customHeight="1" x14ac:dyDescent="0.25">
      <c r="A2244" s="10">
        <v>2243</v>
      </c>
      <c r="B2244" s="10" t="s">
        <v>2259</v>
      </c>
      <c r="C2244" s="10" t="s">
        <v>2260</v>
      </c>
      <c r="D2244" s="10" t="s">
        <v>2049</v>
      </c>
      <c r="E2244" s="10" t="s">
        <v>13</v>
      </c>
      <c r="F2244" s="10" t="s">
        <v>51</v>
      </c>
      <c r="G2244" s="11" t="s">
        <v>2261</v>
      </c>
      <c r="H2244" s="11">
        <v>37700</v>
      </c>
      <c r="I2244" s="50" t="s">
        <v>2929</v>
      </c>
      <c r="J2244" s="12" t="s">
        <v>588</v>
      </c>
      <c r="K2244" s="10" t="s">
        <v>697</v>
      </c>
      <c r="L2244" s="15" t="s">
        <v>2524</v>
      </c>
      <c r="M2244" s="62" t="s">
        <v>2965</v>
      </c>
      <c r="N2244" s="36" t="s">
        <v>2428</v>
      </c>
      <c r="O2244" s="59">
        <v>14.367123287671232</v>
      </c>
      <c r="P2244" s="57" t="s">
        <v>2949</v>
      </c>
      <c r="Q2244" t="s">
        <v>2961</v>
      </c>
    </row>
    <row r="2245" spans="1:18" ht="19.149999999999999" customHeight="1" x14ac:dyDescent="0.25">
      <c r="A2245" s="10">
        <v>2244</v>
      </c>
      <c r="B2245" s="10" t="s">
        <v>2259</v>
      </c>
      <c r="C2245" s="10" t="s">
        <v>2260</v>
      </c>
      <c r="D2245" s="10" t="s">
        <v>2049</v>
      </c>
      <c r="E2245" s="10" t="s">
        <v>13</v>
      </c>
      <c r="F2245" s="10" t="s">
        <v>51</v>
      </c>
      <c r="G2245" s="11" t="s">
        <v>2261</v>
      </c>
      <c r="H2245" s="11">
        <v>37700</v>
      </c>
      <c r="I2245" s="50" t="s">
        <v>2929</v>
      </c>
      <c r="J2245" s="12" t="s">
        <v>588</v>
      </c>
      <c r="K2245" s="10" t="s">
        <v>697</v>
      </c>
      <c r="L2245" s="15" t="s">
        <v>2524</v>
      </c>
      <c r="M2245" s="62" t="s">
        <v>2965</v>
      </c>
      <c r="N2245" s="36" t="s">
        <v>2428</v>
      </c>
      <c r="O2245" s="59">
        <v>14.367123287671232</v>
      </c>
      <c r="P2245" s="57" t="s">
        <v>2949</v>
      </c>
      <c r="Q2245" t="s">
        <v>2961</v>
      </c>
    </row>
    <row r="2246" spans="1:18" ht="19.149999999999999" customHeight="1" x14ac:dyDescent="0.25">
      <c r="A2246" s="10">
        <v>2245</v>
      </c>
      <c r="B2246" s="10" t="s">
        <v>2259</v>
      </c>
      <c r="C2246" s="10" t="s">
        <v>2260</v>
      </c>
      <c r="D2246" s="10" t="s">
        <v>2049</v>
      </c>
      <c r="E2246" s="10" t="s">
        <v>13</v>
      </c>
      <c r="F2246" s="10" t="s">
        <v>51</v>
      </c>
      <c r="G2246" s="11" t="s">
        <v>2261</v>
      </c>
      <c r="H2246" s="11">
        <v>37700</v>
      </c>
      <c r="I2246" s="50" t="s">
        <v>2929</v>
      </c>
      <c r="J2246" s="12" t="s">
        <v>588</v>
      </c>
      <c r="K2246" s="10" t="s">
        <v>697</v>
      </c>
      <c r="L2246" s="15" t="s">
        <v>2524</v>
      </c>
      <c r="M2246" s="62" t="s">
        <v>2965</v>
      </c>
      <c r="N2246" s="36" t="s">
        <v>2428</v>
      </c>
      <c r="O2246" s="59">
        <v>14.367123287671232</v>
      </c>
      <c r="P2246" s="57" t="s">
        <v>2949</v>
      </c>
      <c r="Q2246" t="s">
        <v>2961</v>
      </c>
    </row>
    <row r="2247" spans="1:18" ht="19.149999999999999" customHeight="1" x14ac:dyDescent="0.25">
      <c r="A2247" s="10">
        <v>2246</v>
      </c>
      <c r="B2247" s="32" t="s">
        <v>2693</v>
      </c>
      <c r="C2247" s="10" t="s">
        <v>2263</v>
      </c>
      <c r="D2247" s="10" t="s">
        <v>2264</v>
      </c>
      <c r="E2247" s="10" t="s">
        <v>13</v>
      </c>
      <c r="F2247" s="10" t="s">
        <v>261</v>
      </c>
      <c r="G2247" s="11" t="s">
        <v>2265</v>
      </c>
      <c r="H2247" s="11">
        <v>38596</v>
      </c>
      <c r="I2247" s="50" t="s">
        <v>2929</v>
      </c>
      <c r="J2247" s="12" t="s">
        <v>588</v>
      </c>
      <c r="K2247" s="10" t="s">
        <v>261</v>
      </c>
      <c r="L2247" s="15" t="s">
        <v>2262</v>
      </c>
      <c r="M2247" s="31" t="s">
        <v>2408</v>
      </c>
      <c r="N2247" s="13" t="s">
        <v>2427</v>
      </c>
      <c r="O2247" s="59">
        <v>11.912328767123288</v>
      </c>
      <c r="P2247" s="57" t="s">
        <v>2949</v>
      </c>
      <c r="Q2247" t="s">
        <v>2960</v>
      </c>
      <c r="R2247">
        <v>1</v>
      </c>
    </row>
    <row r="2248" spans="1:18" ht="19.149999999999999" customHeight="1" x14ac:dyDescent="0.25">
      <c r="A2248" s="10">
        <v>2247</v>
      </c>
      <c r="B2248" s="10" t="s">
        <v>2203</v>
      </c>
      <c r="C2248" s="10" t="s">
        <v>278</v>
      </c>
      <c r="D2248" s="10" t="s">
        <v>2086</v>
      </c>
      <c r="E2248" s="10" t="s">
        <v>13</v>
      </c>
      <c r="F2248" s="10" t="s">
        <v>51</v>
      </c>
      <c r="G2248" s="11" t="s">
        <v>2087</v>
      </c>
      <c r="H2248" s="11">
        <v>39231</v>
      </c>
      <c r="I2248" s="50" t="s">
        <v>2929</v>
      </c>
      <c r="J2248" s="12" t="s">
        <v>588</v>
      </c>
      <c r="K2248" s="10" t="s">
        <v>697</v>
      </c>
      <c r="L2248" s="15" t="s">
        <v>2525</v>
      </c>
      <c r="M2248" s="62" t="s">
        <v>2965</v>
      </c>
      <c r="N2248" s="36" t="s">
        <v>2428</v>
      </c>
      <c r="O2248" s="59">
        <v>10.172602739726027</v>
      </c>
      <c r="P2248" s="57" t="s">
        <v>2949</v>
      </c>
      <c r="Q2248" t="s">
        <v>2961</v>
      </c>
    </row>
    <row r="2249" spans="1:18" ht="19.149999999999999" customHeight="1" x14ac:dyDescent="0.25">
      <c r="A2249" s="10">
        <v>2248</v>
      </c>
      <c r="B2249" s="10" t="s">
        <v>2203</v>
      </c>
      <c r="C2249" s="10" t="s">
        <v>278</v>
      </c>
      <c r="D2249" s="10" t="s">
        <v>2086</v>
      </c>
      <c r="E2249" s="10" t="s">
        <v>13</v>
      </c>
      <c r="F2249" s="10" t="s">
        <v>51</v>
      </c>
      <c r="G2249" s="11" t="s">
        <v>2087</v>
      </c>
      <c r="H2249" s="11">
        <v>39231</v>
      </c>
      <c r="I2249" s="50" t="s">
        <v>2929</v>
      </c>
      <c r="J2249" s="12" t="s">
        <v>588</v>
      </c>
      <c r="K2249" s="10" t="s">
        <v>697</v>
      </c>
      <c r="L2249" s="15" t="s">
        <v>2525</v>
      </c>
      <c r="M2249" s="62" t="s">
        <v>2965</v>
      </c>
      <c r="N2249" s="36" t="s">
        <v>2428</v>
      </c>
      <c r="O2249" s="59">
        <v>10.172602739726027</v>
      </c>
      <c r="P2249" s="57" t="s">
        <v>2949</v>
      </c>
      <c r="Q2249" t="s">
        <v>2961</v>
      </c>
    </row>
    <row r="2250" spans="1:18" ht="19.149999999999999" customHeight="1" x14ac:dyDescent="0.25">
      <c r="A2250" s="10">
        <v>2249</v>
      </c>
      <c r="B2250" s="10" t="s">
        <v>2266</v>
      </c>
      <c r="C2250" s="10" t="s">
        <v>278</v>
      </c>
      <c r="D2250" s="10" t="s">
        <v>2267</v>
      </c>
      <c r="E2250" s="10" t="s">
        <v>13</v>
      </c>
      <c r="F2250" s="10" t="s">
        <v>237</v>
      </c>
      <c r="G2250" s="11" t="s">
        <v>2268</v>
      </c>
      <c r="H2250" s="11">
        <v>31929</v>
      </c>
      <c r="I2250" s="50" t="s">
        <v>2929</v>
      </c>
      <c r="J2250" s="12" t="s">
        <v>21</v>
      </c>
      <c r="K2250" s="10" t="s">
        <v>237</v>
      </c>
      <c r="L2250" s="15" t="s">
        <v>2510</v>
      </c>
      <c r="M2250" s="40" t="s">
        <v>2904</v>
      </c>
      <c r="N2250" s="13" t="s">
        <v>2427</v>
      </c>
      <c r="O2250" s="59">
        <v>30.17808219178082</v>
      </c>
      <c r="P2250" s="57" t="s">
        <v>2949</v>
      </c>
      <c r="Q2250" t="s">
        <v>2960</v>
      </c>
      <c r="R2250">
        <v>1</v>
      </c>
    </row>
    <row r="2251" spans="1:18" ht="19.149999999999999" customHeight="1" x14ac:dyDescent="0.25">
      <c r="A2251" s="10">
        <v>2250</v>
      </c>
      <c r="B2251" s="10" t="s">
        <v>2269</v>
      </c>
      <c r="C2251" s="10" t="s">
        <v>2270</v>
      </c>
      <c r="D2251" s="10" t="s">
        <v>2271</v>
      </c>
      <c r="E2251" s="10" t="s">
        <v>13</v>
      </c>
      <c r="F2251" s="10" t="s">
        <v>34</v>
      </c>
      <c r="G2251" s="11" t="s">
        <v>2272</v>
      </c>
      <c r="H2251" s="11">
        <v>41869</v>
      </c>
      <c r="I2251" s="50" t="s">
        <v>2929</v>
      </c>
      <c r="J2251" s="12" t="s">
        <v>21</v>
      </c>
      <c r="K2251" s="10" t="s">
        <v>396</v>
      </c>
      <c r="L2251" s="26" t="s">
        <v>2648</v>
      </c>
      <c r="M2251" s="25" t="s">
        <v>2419</v>
      </c>
      <c r="N2251" s="13" t="s">
        <v>2427</v>
      </c>
      <c r="O2251" s="59">
        <v>2.9452054794520546</v>
      </c>
      <c r="P2251" s="57" t="s">
        <v>2947</v>
      </c>
      <c r="Q2251" t="s">
        <v>2960</v>
      </c>
      <c r="R2251">
        <v>2</v>
      </c>
    </row>
    <row r="2252" spans="1:18" ht="19.149999999999999" customHeight="1" x14ac:dyDescent="0.25">
      <c r="A2252" s="10">
        <v>2251</v>
      </c>
      <c r="B2252" s="10" t="s">
        <v>2269</v>
      </c>
      <c r="C2252" s="10" t="s">
        <v>2270</v>
      </c>
      <c r="D2252" s="10" t="s">
        <v>2271</v>
      </c>
      <c r="E2252" s="10" t="s">
        <v>13</v>
      </c>
      <c r="F2252" s="10" t="s">
        <v>34</v>
      </c>
      <c r="G2252" s="11" t="s">
        <v>652</v>
      </c>
      <c r="H2252" s="11">
        <v>41718</v>
      </c>
      <c r="I2252" s="50" t="s">
        <v>2929</v>
      </c>
      <c r="J2252" s="12" t="s">
        <v>588</v>
      </c>
      <c r="K2252" s="10" t="s">
        <v>396</v>
      </c>
      <c r="L2252" s="26" t="s">
        <v>2648</v>
      </c>
      <c r="M2252" s="25" t="s">
        <v>2419</v>
      </c>
      <c r="N2252" s="13" t="s">
        <v>2427</v>
      </c>
      <c r="O2252" s="59">
        <v>3.3589041095890413</v>
      </c>
      <c r="P2252" s="57" t="s">
        <v>2948</v>
      </c>
      <c r="Q2252" t="s">
        <v>2960</v>
      </c>
      <c r="R2252">
        <v>2</v>
      </c>
    </row>
    <row r="2253" spans="1:18" ht="19.149999999999999" customHeight="1" x14ac:dyDescent="0.25">
      <c r="A2253" s="10">
        <v>2252</v>
      </c>
      <c r="B2253" s="10" t="s">
        <v>2491</v>
      </c>
      <c r="C2253" s="10" t="s">
        <v>2273</v>
      </c>
      <c r="D2253" s="10" t="s">
        <v>381</v>
      </c>
      <c r="E2253" s="10" t="s">
        <v>13</v>
      </c>
      <c r="F2253" s="10" t="s">
        <v>14</v>
      </c>
      <c r="G2253" s="11" t="s">
        <v>2274</v>
      </c>
      <c r="H2253" s="11">
        <v>34943</v>
      </c>
      <c r="I2253" s="50" t="s">
        <v>2929</v>
      </c>
      <c r="J2253" s="12" t="s">
        <v>588</v>
      </c>
      <c r="K2253" s="10" t="s">
        <v>14</v>
      </c>
      <c r="L2253" s="15" t="s">
        <v>2490</v>
      </c>
      <c r="M2253" s="40" t="s">
        <v>2408</v>
      </c>
      <c r="N2253" s="36" t="s">
        <v>2428</v>
      </c>
      <c r="O2253" s="59">
        <v>21.920547945205481</v>
      </c>
      <c r="P2253" s="57" t="s">
        <v>2949</v>
      </c>
      <c r="Q2253" t="s">
        <v>2968</v>
      </c>
    </row>
    <row r="2254" spans="1:18" ht="19.149999999999999" customHeight="1" x14ac:dyDescent="0.25">
      <c r="A2254" s="10">
        <v>2253</v>
      </c>
      <c r="B2254" s="10" t="s">
        <v>2254</v>
      </c>
      <c r="C2254" s="10" t="s">
        <v>2275</v>
      </c>
      <c r="D2254" s="10" t="s">
        <v>2276</v>
      </c>
      <c r="E2254" s="10" t="s">
        <v>13</v>
      </c>
      <c r="F2254" s="10" t="s">
        <v>133</v>
      </c>
      <c r="G2254" s="11" t="s">
        <v>233</v>
      </c>
      <c r="H2254" s="11">
        <v>42607</v>
      </c>
      <c r="I2254" s="47" t="s">
        <v>2928</v>
      </c>
      <c r="J2254" s="12" t="s">
        <v>1472</v>
      </c>
      <c r="K2254" s="10" t="s">
        <v>440</v>
      </c>
      <c r="L2254" s="37" t="s">
        <v>2424</v>
      </c>
      <c r="M2254" s="36" t="s">
        <v>2408</v>
      </c>
      <c r="N2254" s="36" t="s">
        <v>2428</v>
      </c>
      <c r="O2254" s="59">
        <v>0.92328767123287669</v>
      </c>
      <c r="P2254" s="57" t="s">
        <v>2946</v>
      </c>
      <c r="Q2254" t="s">
        <v>2960</v>
      </c>
      <c r="R2254">
        <v>1</v>
      </c>
    </row>
    <row r="2255" spans="1:18" ht="19.149999999999999" customHeight="1" x14ac:dyDescent="0.25">
      <c r="A2255" s="10">
        <v>2254</v>
      </c>
      <c r="B2255" s="10" t="s">
        <v>2254</v>
      </c>
      <c r="C2255" s="10" t="s">
        <v>2275</v>
      </c>
      <c r="D2255" s="10" t="s">
        <v>2276</v>
      </c>
      <c r="E2255" s="10" t="s">
        <v>13</v>
      </c>
      <c r="F2255" s="10" t="s">
        <v>701</v>
      </c>
      <c r="G2255" s="11" t="s">
        <v>2277</v>
      </c>
      <c r="H2255" s="11">
        <v>42506</v>
      </c>
      <c r="I2255" s="50" t="s">
        <v>2929</v>
      </c>
      <c r="J2255" s="12" t="s">
        <v>588</v>
      </c>
      <c r="K2255" s="10" t="s">
        <v>701</v>
      </c>
      <c r="L2255" s="37" t="s">
        <v>2424</v>
      </c>
      <c r="M2255" s="36" t="s">
        <v>2408</v>
      </c>
      <c r="N2255" s="36" t="s">
        <v>2428</v>
      </c>
      <c r="O2255" s="59">
        <v>1.2</v>
      </c>
      <c r="P2255" s="57" t="s">
        <v>2947</v>
      </c>
      <c r="Q2255" t="s">
        <v>2960</v>
      </c>
      <c r="R2255">
        <v>1</v>
      </c>
    </row>
    <row r="2256" spans="1:18" ht="19.149999999999999" customHeight="1" x14ac:dyDescent="0.25">
      <c r="A2256" s="10">
        <v>2255</v>
      </c>
      <c r="B2256" s="10" t="s">
        <v>2254</v>
      </c>
      <c r="C2256" s="10" t="s">
        <v>2275</v>
      </c>
      <c r="D2256" s="10" t="s">
        <v>2276</v>
      </c>
      <c r="E2256" s="10" t="s">
        <v>13</v>
      </c>
      <c r="F2256" s="10" t="s">
        <v>151</v>
      </c>
      <c r="G2256" s="11" t="s">
        <v>1596</v>
      </c>
      <c r="H2256" s="11">
        <v>42171</v>
      </c>
      <c r="I2256" s="50" t="s">
        <v>2929</v>
      </c>
      <c r="J2256" s="12" t="s">
        <v>588</v>
      </c>
      <c r="K2256" s="10" t="s">
        <v>151</v>
      </c>
      <c r="L2256" s="26" t="s">
        <v>2424</v>
      </c>
      <c r="M2256" s="25" t="s">
        <v>2408</v>
      </c>
      <c r="N2256" s="36" t="s">
        <v>2428</v>
      </c>
      <c r="O2256" s="59">
        <v>2.117808219178082</v>
      </c>
      <c r="P2256" s="57" t="s">
        <v>2947</v>
      </c>
      <c r="Q2256" t="s">
        <v>2960</v>
      </c>
      <c r="R2256">
        <v>1</v>
      </c>
    </row>
    <row r="2257" spans="1:18" ht="19.149999999999999" customHeight="1" x14ac:dyDescent="0.25">
      <c r="A2257" s="10">
        <v>2256</v>
      </c>
      <c r="B2257" s="10" t="s">
        <v>2254</v>
      </c>
      <c r="C2257" s="10" t="s">
        <v>2275</v>
      </c>
      <c r="D2257" s="10" t="s">
        <v>2276</v>
      </c>
      <c r="E2257" s="10" t="s">
        <v>13</v>
      </c>
      <c r="F2257" s="10" t="s">
        <v>151</v>
      </c>
      <c r="G2257" s="11" t="s">
        <v>2278</v>
      </c>
      <c r="H2257" s="11">
        <v>41731</v>
      </c>
      <c r="I2257" s="50" t="s">
        <v>2929</v>
      </c>
      <c r="J2257" s="12" t="s">
        <v>21</v>
      </c>
      <c r="K2257" s="10" t="s">
        <v>2279</v>
      </c>
      <c r="L2257" s="37" t="s">
        <v>2424</v>
      </c>
      <c r="M2257" s="36" t="s">
        <v>2408</v>
      </c>
      <c r="N2257" s="36" t="s">
        <v>2428</v>
      </c>
      <c r="O2257" s="59">
        <v>3.3232876712328765</v>
      </c>
      <c r="P2257" s="57" t="s">
        <v>2948</v>
      </c>
      <c r="Q2257" t="s">
        <v>2960</v>
      </c>
      <c r="R2257">
        <v>1</v>
      </c>
    </row>
    <row r="2258" spans="1:18" ht="19.149999999999999" customHeight="1" x14ac:dyDescent="0.25">
      <c r="A2258" s="10">
        <v>2257</v>
      </c>
      <c r="B2258" s="10" t="s">
        <v>2254</v>
      </c>
      <c r="C2258" s="10" t="s">
        <v>2275</v>
      </c>
      <c r="D2258" s="10" t="s">
        <v>2276</v>
      </c>
      <c r="E2258" s="10" t="s">
        <v>13</v>
      </c>
      <c r="F2258" s="10" t="s">
        <v>1272</v>
      </c>
      <c r="G2258" s="11" t="s">
        <v>2280</v>
      </c>
      <c r="H2258" s="11">
        <v>41626</v>
      </c>
      <c r="I2258" s="50" t="s">
        <v>2929</v>
      </c>
      <c r="J2258" s="12" t="s">
        <v>21</v>
      </c>
      <c r="K2258" s="10" t="s">
        <v>1272</v>
      </c>
      <c r="L2258" s="37" t="s">
        <v>2424</v>
      </c>
      <c r="M2258" s="36" t="s">
        <v>2408</v>
      </c>
      <c r="N2258" s="36" t="s">
        <v>2428</v>
      </c>
      <c r="O2258" s="59">
        <v>3.6109589041095891</v>
      </c>
      <c r="P2258" s="57" t="s">
        <v>2948</v>
      </c>
      <c r="Q2258" t="s">
        <v>2960</v>
      </c>
      <c r="R2258">
        <v>1</v>
      </c>
    </row>
    <row r="2259" spans="1:18" ht="19.149999999999999" customHeight="1" x14ac:dyDescent="0.25">
      <c r="A2259" s="10">
        <v>2258</v>
      </c>
      <c r="B2259" s="10" t="s">
        <v>2115</v>
      </c>
      <c r="C2259" s="10" t="s">
        <v>2242</v>
      </c>
      <c r="D2259" s="10" t="s">
        <v>2243</v>
      </c>
      <c r="E2259" s="10" t="s">
        <v>13</v>
      </c>
      <c r="F2259" s="10" t="s">
        <v>151</v>
      </c>
      <c r="G2259" s="11" t="s">
        <v>2281</v>
      </c>
      <c r="H2259" s="11">
        <v>42011</v>
      </c>
      <c r="I2259" s="50" t="s">
        <v>2929</v>
      </c>
      <c r="J2259" s="12" t="s">
        <v>588</v>
      </c>
      <c r="K2259" s="10" t="s">
        <v>1670</v>
      </c>
      <c r="L2259" s="37" t="s">
        <v>2849</v>
      </c>
      <c r="M2259" s="36" t="s">
        <v>2408</v>
      </c>
      <c r="N2259" s="13" t="s">
        <v>2427</v>
      </c>
      <c r="O2259" s="59">
        <v>2.5561643835616437</v>
      </c>
      <c r="P2259" s="57" t="s">
        <v>2947</v>
      </c>
      <c r="Q2259" t="s">
        <v>2960</v>
      </c>
      <c r="R2259">
        <v>1</v>
      </c>
    </row>
    <row r="2260" spans="1:18" ht="19.149999999999999" customHeight="1" x14ac:dyDescent="0.25">
      <c r="A2260" s="10">
        <v>2259</v>
      </c>
      <c r="B2260" s="10" t="s">
        <v>2115</v>
      </c>
      <c r="C2260" s="10" t="s">
        <v>2242</v>
      </c>
      <c r="D2260" s="10" t="s">
        <v>2243</v>
      </c>
      <c r="E2260" s="10" t="s">
        <v>13</v>
      </c>
      <c r="F2260" s="10" t="s">
        <v>151</v>
      </c>
      <c r="G2260" s="11" t="s">
        <v>2281</v>
      </c>
      <c r="H2260" s="11">
        <v>42011</v>
      </c>
      <c r="I2260" s="50" t="s">
        <v>2929</v>
      </c>
      <c r="J2260" s="12" t="s">
        <v>588</v>
      </c>
      <c r="K2260" s="10" t="s">
        <v>1670</v>
      </c>
      <c r="L2260" s="37" t="s">
        <v>2849</v>
      </c>
      <c r="M2260" s="36" t="s">
        <v>2408</v>
      </c>
      <c r="N2260" s="13" t="s">
        <v>2427</v>
      </c>
      <c r="O2260" s="59">
        <v>2.5561643835616437</v>
      </c>
      <c r="P2260" s="57" t="s">
        <v>2947</v>
      </c>
      <c r="Q2260" t="s">
        <v>2960</v>
      </c>
      <c r="R2260">
        <v>1</v>
      </c>
    </row>
    <row r="2261" spans="1:18" ht="19.149999999999999" customHeight="1" x14ac:dyDescent="0.25">
      <c r="A2261" s="10">
        <v>2260</v>
      </c>
      <c r="B2261" s="10" t="s">
        <v>2115</v>
      </c>
      <c r="C2261" s="10" t="s">
        <v>2242</v>
      </c>
      <c r="D2261" s="10" t="s">
        <v>2243</v>
      </c>
      <c r="E2261" s="10" t="s">
        <v>13</v>
      </c>
      <c r="F2261" s="10" t="s">
        <v>151</v>
      </c>
      <c r="G2261" s="11" t="s">
        <v>2281</v>
      </c>
      <c r="H2261" s="11">
        <v>42011</v>
      </c>
      <c r="I2261" s="50" t="s">
        <v>2929</v>
      </c>
      <c r="J2261" s="12" t="s">
        <v>588</v>
      </c>
      <c r="K2261" s="10" t="s">
        <v>1670</v>
      </c>
      <c r="L2261" s="37" t="s">
        <v>2849</v>
      </c>
      <c r="M2261" s="36" t="s">
        <v>2408</v>
      </c>
      <c r="N2261" s="13" t="s">
        <v>2427</v>
      </c>
      <c r="O2261" s="59">
        <v>2.5561643835616437</v>
      </c>
      <c r="P2261" s="57" t="s">
        <v>2947</v>
      </c>
      <c r="Q2261" t="s">
        <v>2960</v>
      </c>
      <c r="R2261">
        <v>1</v>
      </c>
    </row>
    <row r="2262" spans="1:18" ht="19.149999999999999" customHeight="1" x14ac:dyDescent="0.25">
      <c r="A2262" s="10">
        <v>2261</v>
      </c>
      <c r="B2262" s="10" t="s">
        <v>2115</v>
      </c>
      <c r="C2262" s="10" t="s">
        <v>2242</v>
      </c>
      <c r="D2262" s="10" t="s">
        <v>2243</v>
      </c>
      <c r="E2262" s="10" t="s">
        <v>13</v>
      </c>
      <c r="F2262" s="10" t="s">
        <v>151</v>
      </c>
      <c r="G2262" s="11" t="s">
        <v>2281</v>
      </c>
      <c r="H2262" s="11">
        <v>42011</v>
      </c>
      <c r="I2262" s="50" t="s">
        <v>2929</v>
      </c>
      <c r="J2262" s="12" t="s">
        <v>588</v>
      </c>
      <c r="K2262" s="10" t="s">
        <v>1670</v>
      </c>
      <c r="L2262" s="37" t="s">
        <v>2849</v>
      </c>
      <c r="M2262" s="36" t="s">
        <v>2408</v>
      </c>
      <c r="N2262" s="13" t="s">
        <v>2427</v>
      </c>
      <c r="O2262" s="59">
        <v>2.5561643835616437</v>
      </c>
      <c r="P2262" s="57" t="s">
        <v>2947</v>
      </c>
      <c r="Q2262" t="s">
        <v>2960</v>
      </c>
      <c r="R2262">
        <v>1</v>
      </c>
    </row>
    <row r="2263" spans="1:18" ht="19.149999999999999" customHeight="1" x14ac:dyDescent="0.25">
      <c r="A2263" s="10">
        <v>2262</v>
      </c>
      <c r="B2263" s="10" t="s">
        <v>2115</v>
      </c>
      <c r="C2263" s="10" t="s">
        <v>2242</v>
      </c>
      <c r="D2263" s="10" t="s">
        <v>2243</v>
      </c>
      <c r="E2263" s="10" t="s">
        <v>13</v>
      </c>
      <c r="F2263" s="10" t="s">
        <v>151</v>
      </c>
      <c r="G2263" s="11" t="s">
        <v>2281</v>
      </c>
      <c r="H2263" s="11">
        <v>42011</v>
      </c>
      <c r="I2263" s="50" t="s">
        <v>2929</v>
      </c>
      <c r="J2263" s="12" t="s">
        <v>588</v>
      </c>
      <c r="K2263" s="10" t="s">
        <v>1670</v>
      </c>
      <c r="L2263" s="37" t="s">
        <v>2849</v>
      </c>
      <c r="M2263" s="36" t="s">
        <v>2408</v>
      </c>
      <c r="N2263" s="13" t="s">
        <v>2427</v>
      </c>
      <c r="O2263" s="59">
        <v>2.5561643835616437</v>
      </c>
      <c r="P2263" s="57" t="s">
        <v>2947</v>
      </c>
      <c r="Q2263" t="s">
        <v>2960</v>
      </c>
      <c r="R2263">
        <v>1</v>
      </c>
    </row>
    <row r="2264" spans="1:18" ht="19.149999999999999" customHeight="1" x14ac:dyDescent="0.25">
      <c r="A2264" s="10">
        <v>2263</v>
      </c>
      <c r="B2264" s="10" t="s">
        <v>2115</v>
      </c>
      <c r="C2264" s="10" t="s">
        <v>2242</v>
      </c>
      <c r="D2264" s="10" t="s">
        <v>2243</v>
      </c>
      <c r="E2264" s="10" t="s">
        <v>13</v>
      </c>
      <c r="F2264" s="10" t="s">
        <v>151</v>
      </c>
      <c r="G2264" s="11" t="s">
        <v>2281</v>
      </c>
      <c r="H2264" s="11">
        <v>42011</v>
      </c>
      <c r="I2264" s="50" t="s">
        <v>2929</v>
      </c>
      <c r="J2264" s="12" t="s">
        <v>588</v>
      </c>
      <c r="K2264" s="10" t="s">
        <v>1670</v>
      </c>
      <c r="L2264" s="37" t="s">
        <v>2849</v>
      </c>
      <c r="M2264" s="36" t="s">
        <v>2408</v>
      </c>
      <c r="N2264" s="13" t="s">
        <v>2427</v>
      </c>
      <c r="O2264" s="59">
        <v>2.5561643835616437</v>
      </c>
      <c r="P2264" s="57" t="s">
        <v>2947</v>
      </c>
      <c r="Q2264" t="s">
        <v>2960</v>
      </c>
      <c r="R2264">
        <v>1</v>
      </c>
    </row>
    <row r="2265" spans="1:18" ht="19.149999999999999" customHeight="1" x14ac:dyDescent="0.25">
      <c r="A2265" s="10">
        <v>2264</v>
      </c>
      <c r="B2265" s="10" t="s">
        <v>2115</v>
      </c>
      <c r="C2265" s="10" t="s">
        <v>2242</v>
      </c>
      <c r="D2265" s="10" t="s">
        <v>2243</v>
      </c>
      <c r="E2265" s="10" t="s">
        <v>13</v>
      </c>
      <c r="F2265" s="10" t="s">
        <v>151</v>
      </c>
      <c r="G2265" s="11" t="s">
        <v>2281</v>
      </c>
      <c r="H2265" s="11">
        <v>42011</v>
      </c>
      <c r="I2265" s="50" t="s">
        <v>2929</v>
      </c>
      <c r="J2265" s="12" t="s">
        <v>588</v>
      </c>
      <c r="K2265" s="10" t="s">
        <v>1670</v>
      </c>
      <c r="L2265" s="37" t="s">
        <v>2849</v>
      </c>
      <c r="M2265" s="36" t="s">
        <v>2408</v>
      </c>
      <c r="N2265" s="13" t="s">
        <v>2427</v>
      </c>
      <c r="O2265" s="59">
        <v>2.5561643835616437</v>
      </c>
      <c r="P2265" s="57" t="s">
        <v>2947</v>
      </c>
      <c r="Q2265" t="s">
        <v>2960</v>
      </c>
      <c r="R2265">
        <v>1</v>
      </c>
    </row>
    <row r="2266" spans="1:18" ht="19.149999999999999" customHeight="1" x14ac:dyDescent="0.25">
      <c r="A2266" s="10">
        <v>2265</v>
      </c>
      <c r="B2266" s="10" t="s">
        <v>2115</v>
      </c>
      <c r="C2266" s="10" t="s">
        <v>2242</v>
      </c>
      <c r="D2266" s="10" t="s">
        <v>2243</v>
      </c>
      <c r="E2266" s="10" t="s">
        <v>13</v>
      </c>
      <c r="F2266" s="10" t="s">
        <v>151</v>
      </c>
      <c r="G2266" s="11" t="s">
        <v>2281</v>
      </c>
      <c r="H2266" s="11">
        <v>42011</v>
      </c>
      <c r="I2266" s="50" t="s">
        <v>2929</v>
      </c>
      <c r="J2266" s="12" t="s">
        <v>588</v>
      </c>
      <c r="K2266" s="10" t="s">
        <v>1670</v>
      </c>
      <c r="L2266" s="37" t="s">
        <v>2849</v>
      </c>
      <c r="M2266" s="36" t="s">
        <v>2408</v>
      </c>
      <c r="N2266" s="13" t="s">
        <v>2427</v>
      </c>
      <c r="O2266" s="59">
        <v>2.5561643835616437</v>
      </c>
      <c r="P2266" s="57" t="s">
        <v>2947</v>
      </c>
      <c r="Q2266" t="s">
        <v>2960</v>
      </c>
      <c r="R2266">
        <v>1</v>
      </c>
    </row>
    <row r="2267" spans="1:18" ht="19.149999999999999" customHeight="1" x14ac:dyDescent="0.25">
      <c r="A2267" s="10">
        <v>2266</v>
      </c>
      <c r="B2267" s="10" t="s">
        <v>2115</v>
      </c>
      <c r="C2267" s="10" t="s">
        <v>2242</v>
      </c>
      <c r="D2267" s="10" t="s">
        <v>2243</v>
      </c>
      <c r="E2267" s="10" t="s">
        <v>13</v>
      </c>
      <c r="F2267" s="10" t="s">
        <v>151</v>
      </c>
      <c r="G2267" s="11" t="s">
        <v>2281</v>
      </c>
      <c r="H2267" s="11">
        <v>42011</v>
      </c>
      <c r="I2267" s="50" t="s">
        <v>2929</v>
      </c>
      <c r="J2267" s="12" t="s">
        <v>588</v>
      </c>
      <c r="K2267" s="10" t="s">
        <v>1670</v>
      </c>
      <c r="L2267" s="37" t="s">
        <v>2849</v>
      </c>
      <c r="M2267" s="36" t="s">
        <v>2408</v>
      </c>
      <c r="N2267" s="13" t="s">
        <v>2427</v>
      </c>
      <c r="O2267" s="59">
        <v>2.5561643835616437</v>
      </c>
      <c r="P2267" s="57" t="s">
        <v>2947</v>
      </c>
      <c r="Q2267" t="s">
        <v>2960</v>
      </c>
      <c r="R2267">
        <v>1</v>
      </c>
    </row>
    <row r="2268" spans="1:18" ht="19.149999999999999" customHeight="1" x14ac:dyDescent="0.25">
      <c r="A2268" s="10">
        <v>2267</v>
      </c>
      <c r="B2268" s="10" t="s">
        <v>2115</v>
      </c>
      <c r="C2268" s="10" t="s">
        <v>2242</v>
      </c>
      <c r="D2268" s="10" t="s">
        <v>2243</v>
      </c>
      <c r="E2268" s="10" t="s">
        <v>13</v>
      </c>
      <c r="F2268" s="10" t="s">
        <v>151</v>
      </c>
      <c r="G2268" s="11" t="s">
        <v>2281</v>
      </c>
      <c r="H2268" s="11">
        <v>42011</v>
      </c>
      <c r="I2268" s="50" t="s">
        <v>2929</v>
      </c>
      <c r="J2268" s="12" t="s">
        <v>21</v>
      </c>
      <c r="K2268" s="10" t="s">
        <v>1670</v>
      </c>
      <c r="L2268" s="37" t="s">
        <v>2849</v>
      </c>
      <c r="M2268" s="36" t="s">
        <v>2408</v>
      </c>
      <c r="N2268" s="13" t="s">
        <v>2427</v>
      </c>
      <c r="O2268" s="59">
        <v>2.5561643835616437</v>
      </c>
      <c r="P2268" s="57" t="s">
        <v>2947</v>
      </c>
      <c r="Q2268" t="s">
        <v>2960</v>
      </c>
      <c r="R2268">
        <v>1</v>
      </c>
    </row>
    <row r="2269" spans="1:18" ht="19.149999999999999" customHeight="1" x14ac:dyDescent="0.25">
      <c r="A2269" s="10">
        <v>2268</v>
      </c>
      <c r="B2269" s="10" t="s">
        <v>2115</v>
      </c>
      <c r="C2269" s="10" t="s">
        <v>2242</v>
      </c>
      <c r="D2269" s="10" t="s">
        <v>2243</v>
      </c>
      <c r="E2269" s="10" t="s">
        <v>13</v>
      </c>
      <c r="F2269" s="10" t="s">
        <v>546</v>
      </c>
      <c r="G2269" s="11" t="s">
        <v>2282</v>
      </c>
      <c r="H2269" s="11">
        <v>41904</v>
      </c>
      <c r="I2269" s="50" t="s">
        <v>2929</v>
      </c>
      <c r="J2269" s="12" t="s">
        <v>588</v>
      </c>
      <c r="K2269" s="10" t="s">
        <v>2283</v>
      </c>
      <c r="L2269" s="37" t="s">
        <v>2849</v>
      </c>
      <c r="M2269" s="36" t="s">
        <v>2408</v>
      </c>
      <c r="N2269" s="13" t="s">
        <v>2427</v>
      </c>
      <c r="O2269" s="59">
        <v>2.8493150684931505</v>
      </c>
      <c r="P2269" s="57" t="s">
        <v>2947</v>
      </c>
      <c r="Q2269" t="s">
        <v>2960</v>
      </c>
      <c r="R2269">
        <v>1</v>
      </c>
    </row>
    <row r="2270" spans="1:18" ht="19.149999999999999" customHeight="1" x14ac:dyDescent="0.25">
      <c r="A2270" s="10">
        <v>2269</v>
      </c>
      <c r="B2270" s="10" t="s">
        <v>2115</v>
      </c>
      <c r="C2270" s="10" t="s">
        <v>2242</v>
      </c>
      <c r="D2270" s="10" t="s">
        <v>2243</v>
      </c>
      <c r="E2270" s="10" t="s">
        <v>13</v>
      </c>
      <c r="F2270" s="10" t="s">
        <v>546</v>
      </c>
      <c r="G2270" s="11" t="s">
        <v>2282</v>
      </c>
      <c r="H2270" s="11">
        <v>41904</v>
      </c>
      <c r="I2270" s="50" t="s">
        <v>2929</v>
      </c>
      <c r="J2270" s="12" t="s">
        <v>588</v>
      </c>
      <c r="K2270" s="10" t="s">
        <v>2283</v>
      </c>
      <c r="L2270" s="37" t="s">
        <v>2849</v>
      </c>
      <c r="M2270" s="36" t="s">
        <v>2408</v>
      </c>
      <c r="N2270" s="13" t="s">
        <v>2427</v>
      </c>
      <c r="O2270" s="59">
        <v>2.8493150684931505</v>
      </c>
      <c r="P2270" s="57" t="s">
        <v>2947</v>
      </c>
      <c r="Q2270" t="s">
        <v>2960</v>
      </c>
      <c r="R2270">
        <v>1</v>
      </c>
    </row>
    <row r="2271" spans="1:18" ht="19.149999999999999" customHeight="1" x14ac:dyDescent="0.25">
      <c r="A2271" s="10">
        <v>2270</v>
      </c>
      <c r="B2271" s="10" t="s">
        <v>2115</v>
      </c>
      <c r="C2271" s="10" t="s">
        <v>2242</v>
      </c>
      <c r="D2271" s="10" t="s">
        <v>2243</v>
      </c>
      <c r="E2271" s="10" t="s">
        <v>13</v>
      </c>
      <c r="F2271" s="10" t="s">
        <v>546</v>
      </c>
      <c r="G2271" s="11" t="s">
        <v>2282</v>
      </c>
      <c r="H2271" s="11">
        <v>41904</v>
      </c>
      <c r="I2271" s="50" t="s">
        <v>2929</v>
      </c>
      <c r="J2271" s="12" t="s">
        <v>588</v>
      </c>
      <c r="K2271" s="10" t="s">
        <v>2283</v>
      </c>
      <c r="L2271" s="37" t="s">
        <v>2849</v>
      </c>
      <c r="M2271" s="36" t="s">
        <v>2408</v>
      </c>
      <c r="N2271" s="13" t="s">
        <v>2427</v>
      </c>
      <c r="O2271" s="59">
        <v>2.8493150684931505</v>
      </c>
      <c r="P2271" s="57" t="s">
        <v>2947</v>
      </c>
      <c r="Q2271" t="s">
        <v>2960</v>
      </c>
      <c r="R2271">
        <v>1</v>
      </c>
    </row>
    <row r="2272" spans="1:18" ht="19.149999999999999" customHeight="1" x14ac:dyDescent="0.25">
      <c r="A2272" s="10">
        <v>2271</v>
      </c>
      <c r="B2272" s="10" t="s">
        <v>2115</v>
      </c>
      <c r="C2272" s="10" t="s">
        <v>2242</v>
      </c>
      <c r="D2272" s="10" t="s">
        <v>2243</v>
      </c>
      <c r="E2272" s="10" t="s">
        <v>13</v>
      </c>
      <c r="F2272" s="10" t="s">
        <v>546</v>
      </c>
      <c r="G2272" s="11" t="s">
        <v>2282</v>
      </c>
      <c r="H2272" s="11">
        <v>41904</v>
      </c>
      <c r="I2272" s="50" t="s">
        <v>2929</v>
      </c>
      <c r="J2272" s="12" t="s">
        <v>588</v>
      </c>
      <c r="K2272" s="10" t="s">
        <v>2283</v>
      </c>
      <c r="L2272" s="37" t="s">
        <v>2849</v>
      </c>
      <c r="M2272" s="36" t="s">
        <v>2408</v>
      </c>
      <c r="N2272" s="13" t="s">
        <v>2427</v>
      </c>
      <c r="O2272" s="59">
        <v>2.8493150684931505</v>
      </c>
      <c r="P2272" s="57" t="s">
        <v>2947</v>
      </c>
      <c r="Q2272" t="s">
        <v>2960</v>
      </c>
      <c r="R2272">
        <v>1</v>
      </c>
    </row>
    <row r="2273" spans="1:18" ht="19.149999999999999" customHeight="1" x14ac:dyDescent="0.25">
      <c r="A2273" s="10">
        <v>2272</v>
      </c>
      <c r="B2273" s="10" t="s">
        <v>2115</v>
      </c>
      <c r="C2273" s="10" t="s">
        <v>2242</v>
      </c>
      <c r="D2273" s="10" t="s">
        <v>2243</v>
      </c>
      <c r="E2273" s="10" t="s">
        <v>13</v>
      </c>
      <c r="F2273" s="10" t="s">
        <v>546</v>
      </c>
      <c r="G2273" s="11" t="s">
        <v>2282</v>
      </c>
      <c r="H2273" s="11">
        <v>41904</v>
      </c>
      <c r="I2273" s="50" t="s">
        <v>2929</v>
      </c>
      <c r="J2273" s="12" t="s">
        <v>588</v>
      </c>
      <c r="K2273" s="10" t="s">
        <v>2283</v>
      </c>
      <c r="L2273" s="37" t="s">
        <v>2849</v>
      </c>
      <c r="M2273" s="36" t="s">
        <v>2408</v>
      </c>
      <c r="N2273" s="13" t="s">
        <v>2427</v>
      </c>
      <c r="O2273" s="59">
        <v>2.8493150684931505</v>
      </c>
      <c r="P2273" s="57" t="s">
        <v>2947</v>
      </c>
      <c r="Q2273" t="s">
        <v>2960</v>
      </c>
      <c r="R2273">
        <v>1</v>
      </c>
    </row>
    <row r="2274" spans="1:18" ht="19.149999999999999" customHeight="1" x14ac:dyDescent="0.25">
      <c r="A2274" s="10">
        <v>2273</v>
      </c>
      <c r="B2274" s="10" t="s">
        <v>2115</v>
      </c>
      <c r="C2274" s="10" t="s">
        <v>2242</v>
      </c>
      <c r="D2274" s="10" t="s">
        <v>2243</v>
      </c>
      <c r="E2274" s="10" t="s">
        <v>13</v>
      </c>
      <c r="F2274" s="10" t="s">
        <v>546</v>
      </c>
      <c r="G2274" s="11" t="s">
        <v>2282</v>
      </c>
      <c r="H2274" s="11">
        <v>41904</v>
      </c>
      <c r="I2274" s="50" t="s">
        <v>2929</v>
      </c>
      <c r="J2274" s="12" t="s">
        <v>588</v>
      </c>
      <c r="K2274" s="10" t="s">
        <v>2283</v>
      </c>
      <c r="L2274" s="37" t="s">
        <v>2849</v>
      </c>
      <c r="M2274" s="36" t="s">
        <v>2408</v>
      </c>
      <c r="N2274" s="13" t="s">
        <v>2427</v>
      </c>
      <c r="O2274" s="59">
        <v>2.8493150684931505</v>
      </c>
      <c r="P2274" s="57" t="s">
        <v>2947</v>
      </c>
      <c r="Q2274" t="s">
        <v>2960</v>
      </c>
      <c r="R2274">
        <v>1</v>
      </c>
    </row>
    <row r="2275" spans="1:18" ht="19.149999999999999" customHeight="1" x14ac:dyDescent="0.25">
      <c r="A2275" s="10">
        <v>2274</v>
      </c>
      <c r="B2275" s="10" t="s">
        <v>2115</v>
      </c>
      <c r="C2275" s="10" t="s">
        <v>2242</v>
      </c>
      <c r="D2275" s="10" t="s">
        <v>2243</v>
      </c>
      <c r="E2275" s="10" t="s">
        <v>13</v>
      </c>
      <c r="F2275" s="10" t="s">
        <v>546</v>
      </c>
      <c r="G2275" s="11" t="s">
        <v>2282</v>
      </c>
      <c r="H2275" s="11">
        <v>41904</v>
      </c>
      <c r="I2275" s="50" t="s">
        <v>2929</v>
      </c>
      <c r="J2275" s="12" t="s">
        <v>588</v>
      </c>
      <c r="K2275" s="10" t="s">
        <v>2283</v>
      </c>
      <c r="L2275" s="37" t="s">
        <v>2849</v>
      </c>
      <c r="M2275" s="36" t="s">
        <v>2408</v>
      </c>
      <c r="N2275" s="13" t="s">
        <v>2427</v>
      </c>
      <c r="O2275" s="59">
        <v>2.8493150684931505</v>
      </c>
      <c r="P2275" s="57" t="s">
        <v>2947</v>
      </c>
      <c r="Q2275" t="s">
        <v>2960</v>
      </c>
      <c r="R2275">
        <v>1</v>
      </c>
    </row>
    <row r="2276" spans="1:18" ht="19.149999999999999" customHeight="1" x14ac:dyDescent="0.25">
      <c r="A2276" s="10">
        <v>2275</v>
      </c>
      <c r="B2276" s="10" t="s">
        <v>2115</v>
      </c>
      <c r="C2276" s="10" t="s">
        <v>2242</v>
      </c>
      <c r="D2276" s="10" t="s">
        <v>2243</v>
      </c>
      <c r="E2276" s="10" t="s">
        <v>13</v>
      </c>
      <c r="F2276" s="10" t="s">
        <v>546</v>
      </c>
      <c r="G2276" s="11" t="s">
        <v>2282</v>
      </c>
      <c r="H2276" s="11">
        <v>41904</v>
      </c>
      <c r="I2276" s="50" t="s">
        <v>2929</v>
      </c>
      <c r="J2276" s="12" t="s">
        <v>588</v>
      </c>
      <c r="K2276" s="10" t="s">
        <v>2283</v>
      </c>
      <c r="L2276" s="37" t="s">
        <v>2849</v>
      </c>
      <c r="M2276" s="36" t="s">
        <v>2408</v>
      </c>
      <c r="N2276" s="13" t="s">
        <v>2427</v>
      </c>
      <c r="O2276" s="59">
        <v>2.8493150684931505</v>
      </c>
      <c r="P2276" s="57" t="s">
        <v>2947</v>
      </c>
      <c r="Q2276" t="s">
        <v>2960</v>
      </c>
      <c r="R2276">
        <v>1</v>
      </c>
    </row>
    <row r="2277" spans="1:18" ht="19.149999999999999" customHeight="1" x14ac:dyDescent="0.25">
      <c r="A2277" s="10">
        <v>2276</v>
      </c>
      <c r="B2277" s="10" t="s">
        <v>2115</v>
      </c>
      <c r="C2277" s="10" t="s">
        <v>2242</v>
      </c>
      <c r="D2277" s="10" t="s">
        <v>2243</v>
      </c>
      <c r="E2277" s="10" t="s">
        <v>13</v>
      </c>
      <c r="F2277" s="10" t="s">
        <v>546</v>
      </c>
      <c r="G2277" s="11" t="s">
        <v>2282</v>
      </c>
      <c r="H2277" s="11">
        <v>41904</v>
      </c>
      <c r="I2277" s="50" t="s">
        <v>2929</v>
      </c>
      <c r="J2277" s="12" t="s">
        <v>588</v>
      </c>
      <c r="K2277" s="10" t="s">
        <v>2283</v>
      </c>
      <c r="L2277" s="37" t="s">
        <v>2849</v>
      </c>
      <c r="M2277" s="36" t="s">
        <v>2408</v>
      </c>
      <c r="N2277" s="13" t="s">
        <v>2427</v>
      </c>
      <c r="O2277" s="59">
        <v>2.8493150684931505</v>
      </c>
      <c r="P2277" s="57" t="s">
        <v>2947</v>
      </c>
      <c r="Q2277" t="s">
        <v>2960</v>
      </c>
      <c r="R2277">
        <v>1</v>
      </c>
    </row>
    <row r="2278" spans="1:18" ht="19.149999999999999" customHeight="1" x14ac:dyDescent="0.25">
      <c r="A2278" s="10">
        <v>2277</v>
      </c>
      <c r="B2278" s="10" t="s">
        <v>2115</v>
      </c>
      <c r="C2278" s="10" t="s">
        <v>2242</v>
      </c>
      <c r="D2278" s="10" t="s">
        <v>2243</v>
      </c>
      <c r="E2278" s="10" t="s">
        <v>13</v>
      </c>
      <c r="F2278" s="10" t="s">
        <v>546</v>
      </c>
      <c r="G2278" s="11" t="s">
        <v>2282</v>
      </c>
      <c r="H2278" s="11">
        <v>41904</v>
      </c>
      <c r="I2278" s="50" t="s">
        <v>2929</v>
      </c>
      <c r="J2278" s="12" t="s">
        <v>588</v>
      </c>
      <c r="K2278" s="10" t="s">
        <v>2283</v>
      </c>
      <c r="L2278" s="37" t="s">
        <v>2849</v>
      </c>
      <c r="M2278" s="36" t="s">
        <v>2408</v>
      </c>
      <c r="N2278" s="13" t="s">
        <v>2427</v>
      </c>
      <c r="O2278" s="59">
        <v>2.8493150684931505</v>
      </c>
      <c r="P2278" s="57" t="s">
        <v>2947</v>
      </c>
      <c r="Q2278" t="s">
        <v>2960</v>
      </c>
      <c r="R2278">
        <v>1</v>
      </c>
    </row>
    <row r="2279" spans="1:18" ht="19.149999999999999" customHeight="1" x14ac:dyDescent="0.25">
      <c r="A2279" s="10">
        <v>2278</v>
      </c>
      <c r="B2279" s="10" t="s">
        <v>2115</v>
      </c>
      <c r="C2279" s="10" t="s">
        <v>2242</v>
      </c>
      <c r="D2279" s="10" t="s">
        <v>2243</v>
      </c>
      <c r="E2279" s="10" t="s">
        <v>13</v>
      </c>
      <c r="F2279" s="10" t="s">
        <v>546</v>
      </c>
      <c r="G2279" s="11" t="s">
        <v>2284</v>
      </c>
      <c r="H2279" s="11">
        <v>41688</v>
      </c>
      <c r="I2279" s="50" t="s">
        <v>2929</v>
      </c>
      <c r="J2279" s="12" t="s">
        <v>588</v>
      </c>
      <c r="K2279" s="10" t="s">
        <v>2283</v>
      </c>
      <c r="L2279" s="37" t="s">
        <v>2849</v>
      </c>
      <c r="M2279" s="36" t="s">
        <v>2408</v>
      </c>
      <c r="N2279" s="13" t="s">
        <v>2427</v>
      </c>
      <c r="O2279" s="59">
        <v>3.441095890410959</v>
      </c>
      <c r="P2279" s="57" t="s">
        <v>2948</v>
      </c>
      <c r="Q2279" t="s">
        <v>2960</v>
      </c>
      <c r="R2279">
        <v>1</v>
      </c>
    </row>
    <row r="2280" spans="1:18" ht="19.149999999999999" customHeight="1" x14ac:dyDescent="0.25">
      <c r="A2280" s="10">
        <v>2279</v>
      </c>
      <c r="B2280" s="10" t="s">
        <v>2115</v>
      </c>
      <c r="C2280" s="10" t="s">
        <v>2242</v>
      </c>
      <c r="D2280" s="10" t="s">
        <v>2243</v>
      </c>
      <c r="E2280" s="10" t="s">
        <v>13</v>
      </c>
      <c r="F2280" s="10" t="s">
        <v>546</v>
      </c>
      <c r="G2280" s="11" t="s">
        <v>2284</v>
      </c>
      <c r="H2280" s="11">
        <v>41688</v>
      </c>
      <c r="I2280" s="50" t="s">
        <v>2929</v>
      </c>
      <c r="J2280" s="12" t="s">
        <v>588</v>
      </c>
      <c r="K2280" s="10" t="s">
        <v>2283</v>
      </c>
      <c r="L2280" s="37" t="s">
        <v>2849</v>
      </c>
      <c r="M2280" s="36" t="s">
        <v>2408</v>
      </c>
      <c r="N2280" s="13" t="s">
        <v>2427</v>
      </c>
      <c r="O2280" s="59">
        <v>3.441095890410959</v>
      </c>
      <c r="P2280" s="57" t="s">
        <v>2948</v>
      </c>
      <c r="Q2280" t="s">
        <v>2960</v>
      </c>
      <c r="R2280">
        <v>1</v>
      </c>
    </row>
    <row r="2281" spans="1:18" ht="19.149999999999999" customHeight="1" x14ac:dyDescent="0.25">
      <c r="A2281" s="10">
        <v>2280</v>
      </c>
      <c r="B2281" s="10" t="s">
        <v>2115</v>
      </c>
      <c r="C2281" s="10" t="s">
        <v>2242</v>
      </c>
      <c r="D2281" s="10" t="s">
        <v>2243</v>
      </c>
      <c r="E2281" s="10" t="s">
        <v>13</v>
      </c>
      <c r="F2281" s="10" t="s">
        <v>546</v>
      </c>
      <c r="G2281" s="11" t="s">
        <v>2284</v>
      </c>
      <c r="H2281" s="11">
        <v>41688</v>
      </c>
      <c r="I2281" s="50" t="s">
        <v>2929</v>
      </c>
      <c r="J2281" s="12" t="s">
        <v>588</v>
      </c>
      <c r="K2281" s="10" t="s">
        <v>2283</v>
      </c>
      <c r="L2281" s="37" t="s">
        <v>2849</v>
      </c>
      <c r="M2281" s="36" t="s">
        <v>2408</v>
      </c>
      <c r="N2281" s="13" t="s">
        <v>2427</v>
      </c>
      <c r="O2281" s="59">
        <v>3.441095890410959</v>
      </c>
      <c r="P2281" s="57" t="s">
        <v>2948</v>
      </c>
      <c r="Q2281" t="s">
        <v>2960</v>
      </c>
      <c r="R2281">
        <v>1</v>
      </c>
    </row>
    <row r="2282" spans="1:18" ht="19.149999999999999" customHeight="1" x14ac:dyDescent="0.25">
      <c r="A2282" s="10">
        <v>2281</v>
      </c>
      <c r="B2282" s="10" t="s">
        <v>2115</v>
      </c>
      <c r="C2282" s="10" t="s">
        <v>2242</v>
      </c>
      <c r="D2282" s="10" t="s">
        <v>2243</v>
      </c>
      <c r="E2282" s="10" t="s">
        <v>13</v>
      </c>
      <c r="F2282" s="10" t="s">
        <v>546</v>
      </c>
      <c r="G2282" s="11" t="s">
        <v>2284</v>
      </c>
      <c r="H2282" s="11">
        <v>41688</v>
      </c>
      <c r="I2282" s="50" t="s">
        <v>2929</v>
      </c>
      <c r="J2282" s="12" t="s">
        <v>588</v>
      </c>
      <c r="K2282" s="10" t="s">
        <v>2283</v>
      </c>
      <c r="L2282" s="37" t="s">
        <v>2849</v>
      </c>
      <c r="M2282" s="36" t="s">
        <v>2408</v>
      </c>
      <c r="N2282" s="13" t="s">
        <v>2427</v>
      </c>
      <c r="O2282" s="59">
        <v>3.441095890410959</v>
      </c>
      <c r="P2282" s="57" t="s">
        <v>2948</v>
      </c>
      <c r="Q2282" t="s">
        <v>2960</v>
      </c>
      <c r="R2282">
        <v>1</v>
      </c>
    </row>
    <row r="2283" spans="1:18" ht="19.149999999999999" customHeight="1" x14ac:dyDescent="0.25">
      <c r="A2283" s="10">
        <v>2282</v>
      </c>
      <c r="B2283" s="10" t="s">
        <v>2115</v>
      </c>
      <c r="C2283" s="10" t="s">
        <v>2242</v>
      </c>
      <c r="D2283" s="10" t="s">
        <v>2243</v>
      </c>
      <c r="E2283" s="10" t="s">
        <v>13</v>
      </c>
      <c r="F2283" s="10" t="s">
        <v>546</v>
      </c>
      <c r="G2283" s="11" t="s">
        <v>2284</v>
      </c>
      <c r="H2283" s="11">
        <v>41688</v>
      </c>
      <c r="I2283" s="50" t="s">
        <v>2929</v>
      </c>
      <c r="J2283" s="12" t="s">
        <v>588</v>
      </c>
      <c r="K2283" s="10" t="s">
        <v>2283</v>
      </c>
      <c r="L2283" s="37" t="s">
        <v>2849</v>
      </c>
      <c r="M2283" s="36" t="s">
        <v>2408</v>
      </c>
      <c r="N2283" s="13" t="s">
        <v>2427</v>
      </c>
      <c r="O2283" s="59">
        <v>3.441095890410959</v>
      </c>
      <c r="P2283" s="57" t="s">
        <v>2948</v>
      </c>
      <c r="Q2283" t="s">
        <v>2960</v>
      </c>
      <c r="R2283">
        <v>1</v>
      </c>
    </row>
    <row r="2284" spans="1:18" ht="19.149999999999999" customHeight="1" x14ac:dyDescent="0.25">
      <c r="A2284" s="10">
        <v>2283</v>
      </c>
      <c r="B2284" s="10" t="s">
        <v>2115</v>
      </c>
      <c r="C2284" s="10" t="s">
        <v>2242</v>
      </c>
      <c r="D2284" s="10" t="s">
        <v>2243</v>
      </c>
      <c r="E2284" s="10" t="s">
        <v>13</v>
      </c>
      <c r="F2284" s="10" t="s">
        <v>546</v>
      </c>
      <c r="G2284" s="11" t="s">
        <v>2284</v>
      </c>
      <c r="H2284" s="11">
        <v>41688</v>
      </c>
      <c r="I2284" s="50" t="s">
        <v>2929</v>
      </c>
      <c r="J2284" s="12" t="s">
        <v>588</v>
      </c>
      <c r="K2284" s="10" t="s">
        <v>2283</v>
      </c>
      <c r="L2284" s="37" t="s">
        <v>2849</v>
      </c>
      <c r="M2284" s="36" t="s">
        <v>2408</v>
      </c>
      <c r="N2284" s="13" t="s">
        <v>2427</v>
      </c>
      <c r="O2284" s="59">
        <v>3.441095890410959</v>
      </c>
      <c r="P2284" s="57" t="s">
        <v>2948</v>
      </c>
      <c r="Q2284" t="s">
        <v>2960</v>
      </c>
      <c r="R2284">
        <v>1</v>
      </c>
    </row>
    <row r="2285" spans="1:18" ht="19.149999999999999" customHeight="1" x14ac:dyDescent="0.25">
      <c r="A2285" s="10">
        <v>2284</v>
      </c>
      <c r="B2285" s="10" t="s">
        <v>1937</v>
      </c>
      <c r="C2285" s="10" t="s">
        <v>2285</v>
      </c>
      <c r="D2285" s="10" t="s">
        <v>2036</v>
      </c>
      <c r="E2285" s="10" t="s">
        <v>13</v>
      </c>
      <c r="F2285" s="10" t="s">
        <v>292</v>
      </c>
      <c r="G2285" s="11" t="s">
        <v>152</v>
      </c>
      <c r="H2285" s="11">
        <v>40710</v>
      </c>
      <c r="I2285" s="50" t="s">
        <v>2929</v>
      </c>
      <c r="J2285" s="12" t="s">
        <v>21</v>
      </c>
      <c r="K2285" s="10" t="s">
        <v>292</v>
      </c>
      <c r="L2285" s="15" t="s">
        <v>2473</v>
      </c>
      <c r="M2285" s="36" t="s">
        <v>2408</v>
      </c>
      <c r="N2285" s="36" t="s">
        <v>2428</v>
      </c>
      <c r="O2285" s="59">
        <v>6.1205479452054794</v>
      </c>
      <c r="P2285" s="57" t="s">
        <v>2948</v>
      </c>
      <c r="Q2285" t="s">
        <v>2968</v>
      </c>
    </row>
    <row r="2286" spans="1:18" ht="19.149999999999999" customHeight="1" x14ac:dyDescent="0.25">
      <c r="A2286" s="10">
        <v>2285</v>
      </c>
      <c r="B2286" s="10" t="s">
        <v>1937</v>
      </c>
      <c r="C2286" s="10" t="s">
        <v>2285</v>
      </c>
      <c r="D2286" s="10" t="s">
        <v>2036</v>
      </c>
      <c r="E2286" s="10" t="s">
        <v>13</v>
      </c>
      <c r="F2286" s="10" t="s">
        <v>151</v>
      </c>
      <c r="G2286" s="11" t="s">
        <v>152</v>
      </c>
      <c r="H2286" s="11">
        <v>40710</v>
      </c>
      <c r="I2286" s="50" t="s">
        <v>2929</v>
      </c>
      <c r="J2286" s="12" t="s">
        <v>21</v>
      </c>
      <c r="K2286" s="10" t="s">
        <v>151</v>
      </c>
      <c r="L2286" s="15" t="s">
        <v>2473</v>
      </c>
      <c r="M2286" s="25" t="s">
        <v>2408</v>
      </c>
      <c r="N2286" s="36" t="s">
        <v>2428</v>
      </c>
      <c r="O2286" s="59">
        <v>6.1205479452054794</v>
      </c>
      <c r="P2286" s="57" t="s">
        <v>2948</v>
      </c>
      <c r="Q2286" t="s">
        <v>2968</v>
      </c>
    </row>
    <row r="2287" spans="1:18" ht="19.149999999999999" customHeight="1" x14ac:dyDescent="0.25">
      <c r="A2287" s="10">
        <v>2286</v>
      </c>
      <c r="B2287" s="10" t="s">
        <v>1937</v>
      </c>
      <c r="C2287" s="10" t="s">
        <v>2285</v>
      </c>
      <c r="D2287" s="10" t="s">
        <v>2036</v>
      </c>
      <c r="E2287" s="10" t="s">
        <v>13</v>
      </c>
      <c r="F2287" s="10" t="s">
        <v>237</v>
      </c>
      <c r="G2287" s="11" t="s">
        <v>152</v>
      </c>
      <c r="H2287" s="11">
        <v>40710</v>
      </c>
      <c r="I2287" s="50" t="s">
        <v>2929</v>
      </c>
      <c r="J2287" s="12" t="s">
        <v>21</v>
      </c>
      <c r="K2287" s="10" t="s">
        <v>237</v>
      </c>
      <c r="L2287" s="15" t="s">
        <v>2473</v>
      </c>
      <c r="M2287" s="13" t="s">
        <v>2408</v>
      </c>
      <c r="N2287" s="36" t="s">
        <v>2428</v>
      </c>
      <c r="O2287" s="59">
        <v>6.1205479452054794</v>
      </c>
      <c r="P2287" s="57" t="s">
        <v>2948</v>
      </c>
      <c r="Q2287" t="s">
        <v>2968</v>
      </c>
    </row>
    <row r="2288" spans="1:18" ht="19.149999999999999" customHeight="1" x14ac:dyDescent="0.25">
      <c r="A2288" s="10">
        <v>2287</v>
      </c>
      <c r="B2288" s="10" t="s">
        <v>1937</v>
      </c>
      <c r="C2288" s="10" t="s">
        <v>2285</v>
      </c>
      <c r="D2288" s="10" t="s">
        <v>2036</v>
      </c>
      <c r="E2288" s="10" t="s">
        <v>13</v>
      </c>
      <c r="F2288" s="10" t="s">
        <v>437</v>
      </c>
      <c r="G2288" s="11" t="s">
        <v>152</v>
      </c>
      <c r="H2288" s="11">
        <v>40710</v>
      </c>
      <c r="I2288" s="50" t="s">
        <v>2929</v>
      </c>
      <c r="J2288" s="12" t="s">
        <v>21</v>
      </c>
      <c r="K2288" s="10" t="s">
        <v>437</v>
      </c>
      <c r="L2288" s="15" t="s">
        <v>2473</v>
      </c>
      <c r="M2288" s="36" t="s">
        <v>2408</v>
      </c>
      <c r="N2288" s="36" t="s">
        <v>2428</v>
      </c>
      <c r="O2288" s="59">
        <v>6.1205479452054794</v>
      </c>
      <c r="P2288" s="57" t="s">
        <v>2948</v>
      </c>
      <c r="Q2288" t="s">
        <v>2968</v>
      </c>
    </row>
    <row r="2289" spans="1:18" ht="19.149999999999999" customHeight="1" x14ac:dyDescent="0.25">
      <c r="A2289" s="10">
        <v>2288</v>
      </c>
      <c r="B2289" s="10" t="s">
        <v>1937</v>
      </c>
      <c r="C2289" s="10" t="s">
        <v>2285</v>
      </c>
      <c r="D2289" s="10" t="s">
        <v>2036</v>
      </c>
      <c r="E2289" s="10" t="s">
        <v>13</v>
      </c>
      <c r="F2289" s="10" t="s">
        <v>151</v>
      </c>
      <c r="G2289" s="11" t="s">
        <v>152</v>
      </c>
      <c r="H2289" s="11">
        <v>40710</v>
      </c>
      <c r="I2289" s="50" t="s">
        <v>2929</v>
      </c>
      <c r="J2289" s="12" t="s">
        <v>21</v>
      </c>
      <c r="K2289" s="10" t="s">
        <v>151</v>
      </c>
      <c r="L2289" s="15" t="s">
        <v>2473</v>
      </c>
      <c r="M2289" s="25" t="s">
        <v>2408</v>
      </c>
      <c r="N2289" s="36" t="s">
        <v>2428</v>
      </c>
      <c r="O2289" s="59">
        <v>6.1205479452054794</v>
      </c>
      <c r="P2289" s="57" t="s">
        <v>2948</v>
      </c>
      <c r="Q2289" t="s">
        <v>2968</v>
      </c>
    </row>
    <row r="2290" spans="1:18" ht="19.149999999999999" customHeight="1" x14ac:dyDescent="0.25">
      <c r="A2290" s="10">
        <v>2289</v>
      </c>
      <c r="B2290" s="10" t="s">
        <v>1937</v>
      </c>
      <c r="C2290" s="10" t="s">
        <v>2285</v>
      </c>
      <c r="D2290" s="10" t="s">
        <v>2036</v>
      </c>
      <c r="E2290" s="10" t="s">
        <v>13</v>
      </c>
      <c r="F2290" s="10" t="s">
        <v>151</v>
      </c>
      <c r="G2290" s="11" t="s">
        <v>152</v>
      </c>
      <c r="H2290" s="11">
        <v>40710</v>
      </c>
      <c r="I2290" s="50" t="s">
        <v>2929</v>
      </c>
      <c r="J2290" s="12" t="s">
        <v>21</v>
      </c>
      <c r="K2290" s="10" t="s">
        <v>151</v>
      </c>
      <c r="L2290" s="15" t="s">
        <v>2473</v>
      </c>
      <c r="M2290" s="25" t="s">
        <v>2408</v>
      </c>
      <c r="N2290" s="36" t="s">
        <v>2428</v>
      </c>
      <c r="O2290" s="59">
        <v>6.1205479452054794</v>
      </c>
      <c r="P2290" s="57" t="s">
        <v>2948</v>
      </c>
      <c r="Q2290" t="s">
        <v>2968</v>
      </c>
    </row>
    <row r="2291" spans="1:18" ht="19.149999999999999" customHeight="1" x14ac:dyDescent="0.25">
      <c r="A2291" s="10">
        <v>2290</v>
      </c>
      <c r="B2291" s="10" t="s">
        <v>1937</v>
      </c>
      <c r="C2291" s="10" t="s">
        <v>2285</v>
      </c>
      <c r="D2291" s="10" t="s">
        <v>2036</v>
      </c>
      <c r="E2291" s="10" t="s">
        <v>13</v>
      </c>
      <c r="F2291" s="10" t="s">
        <v>292</v>
      </c>
      <c r="G2291" s="11" t="s">
        <v>152</v>
      </c>
      <c r="H2291" s="11">
        <v>40710</v>
      </c>
      <c r="I2291" s="50" t="s">
        <v>2929</v>
      </c>
      <c r="J2291" s="12" t="s">
        <v>21</v>
      </c>
      <c r="K2291" s="10" t="s">
        <v>292</v>
      </c>
      <c r="L2291" s="15" t="s">
        <v>2473</v>
      </c>
      <c r="M2291" s="36" t="s">
        <v>2408</v>
      </c>
      <c r="N2291" s="36" t="s">
        <v>2428</v>
      </c>
      <c r="O2291" s="59">
        <v>6.1205479452054794</v>
      </c>
      <c r="P2291" s="57" t="s">
        <v>2948</v>
      </c>
      <c r="Q2291" t="s">
        <v>2968</v>
      </c>
    </row>
    <row r="2292" spans="1:18" ht="19.149999999999999" customHeight="1" x14ac:dyDescent="0.25">
      <c r="A2292" s="10">
        <v>2291</v>
      </c>
      <c r="B2292" s="10" t="s">
        <v>1937</v>
      </c>
      <c r="C2292" s="10" t="s">
        <v>2285</v>
      </c>
      <c r="D2292" s="10" t="s">
        <v>2036</v>
      </c>
      <c r="E2292" s="10" t="s">
        <v>13</v>
      </c>
      <c r="F2292" s="10" t="s">
        <v>292</v>
      </c>
      <c r="G2292" s="11" t="s">
        <v>152</v>
      </c>
      <c r="H2292" s="11">
        <v>40710</v>
      </c>
      <c r="I2292" s="50" t="s">
        <v>2929</v>
      </c>
      <c r="J2292" s="12" t="s">
        <v>21</v>
      </c>
      <c r="K2292" s="10" t="s">
        <v>292</v>
      </c>
      <c r="L2292" s="15" t="s">
        <v>2473</v>
      </c>
      <c r="M2292" s="36" t="s">
        <v>2408</v>
      </c>
      <c r="N2292" s="36" t="s">
        <v>2428</v>
      </c>
      <c r="O2292" s="59">
        <v>6.1205479452054794</v>
      </c>
      <c r="P2292" s="57" t="s">
        <v>2948</v>
      </c>
      <c r="Q2292" t="s">
        <v>2968</v>
      </c>
    </row>
    <row r="2293" spans="1:18" ht="19.149999999999999" customHeight="1" x14ac:dyDescent="0.25">
      <c r="A2293" s="10">
        <v>2292</v>
      </c>
      <c r="B2293" s="10" t="s">
        <v>1937</v>
      </c>
      <c r="C2293" s="10" t="s">
        <v>2285</v>
      </c>
      <c r="D2293" s="10" t="s">
        <v>2036</v>
      </c>
      <c r="E2293" s="10" t="s">
        <v>13</v>
      </c>
      <c r="F2293" s="10" t="s">
        <v>292</v>
      </c>
      <c r="G2293" s="11" t="s">
        <v>152</v>
      </c>
      <c r="H2293" s="11">
        <v>40710</v>
      </c>
      <c r="I2293" s="50" t="s">
        <v>2929</v>
      </c>
      <c r="J2293" s="12" t="s">
        <v>21</v>
      </c>
      <c r="K2293" s="10" t="s">
        <v>292</v>
      </c>
      <c r="L2293" s="15" t="s">
        <v>2473</v>
      </c>
      <c r="M2293" s="36" t="s">
        <v>2408</v>
      </c>
      <c r="N2293" s="36" t="s">
        <v>2428</v>
      </c>
      <c r="O2293" s="59">
        <v>6.1205479452054794</v>
      </c>
      <c r="P2293" s="57" t="s">
        <v>2948</v>
      </c>
      <c r="Q2293" t="s">
        <v>2968</v>
      </c>
    </row>
    <row r="2294" spans="1:18" ht="19.149999999999999" customHeight="1" x14ac:dyDescent="0.25">
      <c r="A2294" s="10">
        <v>2293</v>
      </c>
      <c r="B2294" s="10" t="s">
        <v>1937</v>
      </c>
      <c r="C2294" s="10" t="s">
        <v>2285</v>
      </c>
      <c r="D2294" s="10" t="s">
        <v>2036</v>
      </c>
      <c r="E2294" s="10" t="s">
        <v>13</v>
      </c>
      <c r="F2294" s="10" t="s">
        <v>292</v>
      </c>
      <c r="G2294" s="11" t="s">
        <v>152</v>
      </c>
      <c r="H2294" s="11">
        <v>40710</v>
      </c>
      <c r="I2294" s="50" t="s">
        <v>2929</v>
      </c>
      <c r="J2294" s="12" t="s">
        <v>21</v>
      </c>
      <c r="K2294" s="10" t="s">
        <v>292</v>
      </c>
      <c r="L2294" s="15" t="s">
        <v>2473</v>
      </c>
      <c r="M2294" s="36" t="s">
        <v>2408</v>
      </c>
      <c r="N2294" s="36" t="s">
        <v>2428</v>
      </c>
      <c r="O2294" s="59">
        <v>6.1205479452054794</v>
      </c>
      <c r="P2294" s="57" t="s">
        <v>2948</v>
      </c>
      <c r="Q2294" t="s">
        <v>2968</v>
      </c>
    </row>
    <row r="2295" spans="1:18" ht="19.149999999999999" customHeight="1" x14ac:dyDescent="0.25">
      <c r="A2295" s="10">
        <v>2294</v>
      </c>
      <c r="B2295" s="10" t="s">
        <v>1937</v>
      </c>
      <c r="C2295" s="10" t="s">
        <v>2285</v>
      </c>
      <c r="D2295" s="10" t="s">
        <v>2036</v>
      </c>
      <c r="E2295" s="10" t="s">
        <v>13</v>
      </c>
      <c r="F2295" s="10" t="s">
        <v>1224</v>
      </c>
      <c r="G2295" s="11" t="s">
        <v>152</v>
      </c>
      <c r="H2295" s="11">
        <v>40710</v>
      </c>
      <c r="I2295" s="50" t="s">
        <v>2929</v>
      </c>
      <c r="J2295" s="12" t="s">
        <v>588</v>
      </c>
      <c r="K2295" s="10" t="s">
        <v>1224</v>
      </c>
      <c r="L2295" s="15" t="s">
        <v>2473</v>
      </c>
      <c r="M2295" s="36" t="s">
        <v>2408</v>
      </c>
      <c r="N2295" s="36" t="s">
        <v>2428</v>
      </c>
      <c r="O2295" s="59">
        <v>6.1205479452054794</v>
      </c>
      <c r="P2295" s="57" t="s">
        <v>2948</v>
      </c>
      <c r="Q2295" t="s">
        <v>2968</v>
      </c>
    </row>
    <row r="2296" spans="1:18" ht="19.149999999999999" customHeight="1" x14ac:dyDescent="0.25">
      <c r="A2296" s="10">
        <v>2295</v>
      </c>
      <c r="B2296" s="10" t="s">
        <v>1937</v>
      </c>
      <c r="C2296" s="10" t="s">
        <v>2285</v>
      </c>
      <c r="D2296" s="10" t="s">
        <v>2036</v>
      </c>
      <c r="E2296" s="10" t="s">
        <v>13</v>
      </c>
      <c r="F2296" s="10" t="s">
        <v>1224</v>
      </c>
      <c r="G2296" s="11" t="s">
        <v>152</v>
      </c>
      <c r="H2296" s="11">
        <v>40710</v>
      </c>
      <c r="I2296" s="50" t="s">
        <v>2929</v>
      </c>
      <c r="J2296" s="12" t="s">
        <v>588</v>
      </c>
      <c r="K2296" s="10" t="s">
        <v>1224</v>
      </c>
      <c r="L2296" s="15" t="s">
        <v>2473</v>
      </c>
      <c r="M2296" s="36" t="s">
        <v>2408</v>
      </c>
      <c r="N2296" s="36" t="s">
        <v>2428</v>
      </c>
      <c r="O2296" s="59">
        <v>6.1205479452054794</v>
      </c>
      <c r="P2296" s="57" t="s">
        <v>2948</v>
      </c>
      <c r="Q2296" t="s">
        <v>2968</v>
      </c>
    </row>
    <row r="2297" spans="1:18" ht="19.149999999999999" customHeight="1" x14ac:dyDescent="0.25">
      <c r="A2297" s="10">
        <v>2296</v>
      </c>
      <c r="B2297" s="38" t="s">
        <v>2882</v>
      </c>
      <c r="C2297" s="10" t="s">
        <v>2286</v>
      </c>
      <c r="D2297" s="10" t="s">
        <v>1815</v>
      </c>
      <c r="E2297" s="10" t="s">
        <v>13</v>
      </c>
      <c r="F2297" s="10" t="s">
        <v>191</v>
      </c>
      <c r="G2297" s="11" t="s">
        <v>2287</v>
      </c>
      <c r="H2297" s="11">
        <v>39266</v>
      </c>
      <c r="I2297" s="50" t="s">
        <v>2929</v>
      </c>
      <c r="J2297" s="12" t="s">
        <v>588</v>
      </c>
      <c r="K2297" s="10" t="s">
        <v>191</v>
      </c>
      <c r="L2297" s="15" t="s">
        <v>2883</v>
      </c>
      <c r="M2297" s="36" t="s">
        <v>2886</v>
      </c>
      <c r="N2297" s="36" t="s">
        <v>2428</v>
      </c>
      <c r="O2297" s="59">
        <v>10.076712328767123</v>
      </c>
      <c r="P2297" s="57" t="s">
        <v>2949</v>
      </c>
      <c r="Q2297" t="s">
        <v>2960</v>
      </c>
      <c r="R2297">
        <v>2</v>
      </c>
    </row>
    <row r="2298" spans="1:18" ht="19.149999999999999" customHeight="1" x14ac:dyDescent="0.25">
      <c r="A2298" s="10">
        <v>2297</v>
      </c>
      <c r="B2298" s="10" t="s">
        <v>2288</v>
      </c>
      <c r="C2298" s="10" t="s">
        <v>278</v>
      </c>
      <c r="D2298" s="10" t="s">
        <v>2049</v>
      </c>
      <c r="E2298" s="10" t="s">
        <v>13</v>
      </c>
      <c r="F2298" s="10" t="s">
        <v>14</v>
      </c>
      <c r="G2298" s="11" t="s">
        <v>2208</v>
      </c>
      <c r="H2298" s="11">
        <v>39965</v>
      </c>
      <c r="I2298" s="50" t="s">
        <v>2929</v>
      </c>
      <c r="J2298" s="12" t="s">
        <v>21</v>
      </c>
      <c r="K2298" s="10" t="s">
        <v>14</v>
      </c>
      <c r="L2298" s="15" t="s">
        <v>2487</v>
      </c>
      <c r="M2298" s="62" t="s">
        <v>2965</v>
      </c>
      <c r="N2298" s="36" t="s">
        <v>2428</v>
      </c>
      <c r="O2298" s="59">
        <v>8.161643835616438</v>
      </c>
      <c r="P2298" s="57" t="s">
        <v>2949</v>
      </c>
      <c r="Q2298" t="s">
        <v>2961</v>
      </c>
    </row>
    <row r="2299" spans="1:18" ht="19.149999999999999" customHeight="1" x14ac:dyDescent="0.25">
      <c r="A2299" s="10">
        <v>2298</v>
      </c>
      <c r="B2299" s="10" t="s">
        <v>2288</v>
      </c>
      <c r="C2299" s="10" t="s">
        <v>278</v>
      </c>
      <c r="D2299" s="10" t="s">
        <v>2049</v>
      </c>
      <c r="E2299" s="10" t="s">
        <v>13</v>
      </c>
      <c r="F2299" s="10" t="s">
        <v>14</v>
      </c>
      <c r="G2299" s="11" t="s">
        <v>2208</v>
      </c>
      <c r="H2299" s="11">
        <v>39965</v>
      </c>
      <c r="I2299" s="50" t="s">
        <v>2929</v>
      </c>
      <c r="J2299" s="12" t="s">
        <v>588</v>
      </c>
      <c r="K2299" s="10" t="s">
        <v>14</v>
      </c>
      <c r="L2299" s="15" t="s">
        <v>2487</v>
      </c>
      <c r="M2299" s="62" t="s">
        <v>2965</v>
      </c>
      <c r="N2299" s="36" t="s">
        <v>2428</v>
      </c>
      <c r="O2299" s="59">
        <v>8.161643835616438</v>
      </c>
      <c r="P2299" s="57" t="s">
        <v>2949</v>
      </c>
      <c r="Q2299" t="s">
        <v>2961</v>
      </c>
    </row>
    <row r="2300" spans="1:18" ht="19.149999999999999" customHeight="1" x14ac:dyDescent="0.25">
      <c r="A2300" s="10">
        <v>2299</v>
      </c>
      <c r="B2300" s="10" t="s">
        <v>2288</v>
      </c>
      <c r="C2300" s="10" t="s">
        <v>278</v>
      </c>
      <c r="D2300" s="10" t="s">
        <v>2049</v>
      </c>
      <c r="E2300" s="10" t="s">
        <v>13</v>
      </c>
      <c r="F2300" s="10" t="s">
        <v>14</v>
      </c>
      <c r="G2300" s="11" t="s">
        <v>2208</v>
      </c>
      <c r="H2300" s="11">
        <v>39965</v>
      </c>
      <c r="I2300" s="50" t="s">
        <v>2929</v>
      </c>
      <c r="J2300" s="12" t="s">
        <v>588</v>
      </c>
      <c r="K2300" s="10" t="s">
        <v>14</v>
      </c>
      <c r="L2300" s="15" t="s">
        <v>2487</v>
      </c>
      <c r="M2300" s="62" t="s">
        <v>2965</v>
      </c>
      <c r="N2300" s="36" t="s">
        <v>2428</v>
      </c>
      <c r="O2300" s="59">
        <v>8.161643835616438</v>
      </c>
      <c r="P2300" s="57" t="s">
        <v>2949</v>
      </c>
      <c r="Q2300" t="s">
        <v>2961</v>
      </c>
    </row>
    <row r="2301" spans="1:18" ht="19.149999999999999" customHeight="1" x14ac:dyDescent="0.25">
      <c r="A2301" s="10">
        <v>2300</v>
      </c>
      <c r="B2301" s="10" t="s">
        <v>2288</v>
      </c>
      <c r="C2301" s="10" t="s">
        <v>278</v>
      </c>
      <c r="D2301" s="10" t="s">
        <v>2049</v>
      </c>
      <c r="E2301" s="10" t="s">
        <v>13</v>
      </c>
      <c r="F2301" s="10" t="s">
        <v>14</v>
      </c>
      <c r="G2301" s="11" t="s">
        <v>2208</v>
      </c>
      <c r="H2301" s="11">
        <v>39965</v>
      </c>
      <c r="I2301" s="50" t="s">
        <v>2929</v>
      </c>
      <c r="J2301" s="12" t="s">
        <v>588</v>
      </c>
      <c r="K2301" s="10" t="s">
        <v>14</v>
      </c>
      <c r="L2301" s="15" t="s">
        <v>2487</v>
      </c>
      <c r="M2301" s="62" t="s">
        <v>2965</v>
      </c>
      <c r="N2301" s="36" t="s">
        <v>2428</v>
      </c>
      <c r="O2301" s="59">
        <v>8.161643835616438</v>
      </c>
      <c r="P2301" s="57" t="s">
        <v>2949</v>
      </c>
      <c r="Q2301" t="s">
        <v>2961</v>
      </c>
    </row>
    <row r="2302" spans="1:18" ht="19.149999999999999" customHeight="1" x14ac:dyDescent="0.25">
      <c r="A2302" s="10">
        <v>2301</v>
      </c>
      <c r="B2302" s="38" t="s">
        <v>2855</v>
      </c>
      <c r="C2302" s="10" t="s">
        <v>2290</v>
      </c>
      <c r="D2302" s="10" t="s">
        <v>2291</v>
      </c>
      <c r="E2302" s="10" t="s">
        <v>13</v>
      </c>
      <c r="F2302" s="10" t="s">
        <v>464</v>
      </c>
      <c r="G2302" s="11" t="s">
        <v>48</v>
      </c>
      <c r="H2302" s="11">
        <v>40689</v>
      </c>
      <c r="I2302" s="50" t="s">
        <v>2929</v>
      </c>
      <c r="J2302" s="12" t="s">
        <v>21</v>
      </c>
      <c r="K2302" s="10" t="s">
        <v>2980</v>
      </c>
      <c r="L2302" s="15" t="s">
        <v>2289</v>
      </c>
      <c r="M2302" s="36" t="s">
        <v>2553</v>
      </c>
      <c r="N2302" s="13" t="s">
        <v>2427</v>
      </c>
      <c r="O2302" s="59">
        <v>6.1780821917808222</v>
      </c>
      <c r="P2302" s="57" t="s">
        <v>2948</v>
      </c>
      <c r="Q2302" t="s">
        <v>2960</v>
      </c>
      <c r="R2302">
        <v>2</v>
      </c>
    </row>
    <row r="2303" spans="1:18" ht="19.149999999999999" customHeight="1" x14ac:dyDescent="0.25">
      <c r="A2303" s="10">
        <v>2302</v>
      </c>
      <c r="B2303" s="10" t="s">
        <v>2289</v>
      </c>
      <c r="C2303" s="10" t="s">
        <v>2290</v>
      </c>
      <c r="D2303" s="10" t="s">
        <v>2291</v>
      </c>
      <c r="E2303" s="10" t="s">
        <v>13</v>
      </c>
      <c r="F2303" s="10" t="s">
        <v>464</v>
      </c>
      <c r="G2303" s="11" t="s">
        <v>48</v>
      </c>
      <c r="H2303" s="11">
        <v>40689</v>
      </c>
      <c r="I2303" s="50" t="s">
        <v>2929</v>
      </c>
      <c r="J2303" s="12" t="s">
        <v>588</v>
      </c>
      <c r="K2303" s="10" t="s">
        <v>2980</v>
      </c>
      <c r="L2303" s="15" t="s">
        <v>2289</v>
      </c>
      <c r="M2303" s="36" t="s">
        <v>2553</v>
      </c>
      <c r="N2303" s="13" t="s">
        <v>2427</v>
      </c>
      <c r="O2303" s="59">
        <v>6.1780821917808222</v>
      </c>
      <c r="P2303" s="57" t="s">
        <v>2948</v>
      </c>
      <c r="Q2303" t="s">
        <v>2960</v>
      </c>
      <c r="R2303">
        <v>2</v>
      </c>
    </row>
    <row r="2304" spans="1:18" ht="19.149999999999999" customHeight="1" x14ac:dyDescent="0.25">
      <c r="A2304" s="10">
        <v>2303</v>
      </c>
      <c r="B2304" s="32" t="s">
        <v>2694</v>
      </c>
      <c r="C2304" s="10" t="s">
        <v>2292</v>
      </c>
      <c r="D2304" s="10" t="s">
        <v>1699</v>
      </c>
      <c r="E2304" s="10" t="s">
        <v>13</v>
      </c>
      <c r="F2304" s="10" t="s">
        <v>1213</v>
      </c>
      <c r="G2304" s="11" t="s">
        <v>817</v>
      </c>
      <c r="H2304" s="11">
        <v>40427</v>
      </c>
      <c r="I2304" s="50" t="s">
        <v>2929</v>
      </c>
      <c r="J2304" s="12" t="s">
        <v>588</v>
      </c>
      <c r="K2304" s="10" t="s">
        <v>1213</v>
      </c>
      <c r="L2304" s="33" t="s">
        <v>2695</v>
      </c>
      <c r="M2304" s="31" t="s">
        <v>2408</v>
      </c>
      <c r="N2304" s="36" t="s">
        <v>2428</v>
      </c>
      <c r="O2304" s="59">
        <v>6.8958904109589039</v>
      </c>
      <c r="P2304" s="57" t="s">
        <v>2948</v>
      </c>
      <c r="Q2304" t="s">
        <v>2968</v>
      </c>
    </row>
    <row r="2305" spans="1:18" ht="19.149999999999999" customHeight="1" x14ac:dyDescent="0.25">
      <c r="A2305" s="10">
        <v>2304</v>
      </c>
      <c r="B2305" s="10" t="s">
        <v>2293</v>
      </c>
      <c r="C2305" s="10" t="s">
        <v>2294</v>
      </c>
      <c r="D2305" s="10" t="s">
        <v>1699</v>
      </c>
      <c r="E2305" s="10" t="s">
        <v>13</v>
      </c>
      <c r="F2305" s="10" t="s">
        <v>1213</v>
      </c>
      <c r="G2305" s="11" t="s">
        <v>2295</v>
      </c>
      <c r="H2305" s="11">
        <v>39776</v>
      </c>
      <c r="I2305" s="50" t="s">
        <v>2929</v>
      </c>
      <c r="J2305" s="12" t="s">
        <v>588</v>
      </c>
      <c r="K2305" s="10" t="s">
        <v>1213</v>
      </c>
      <c r="L2305" s="15" t="str">
        <f>B2305</f>
        <v>气管插管训练模型</v>
      </c>
      <c r="M2305" s="31" t="s">
        <v>2408</v>
      </c>
      <c r="N2305" s="36" t="s">
        <v>2428</v>
      </c>
      <c r="O2305" s="59">
        <v>8.6794520547945204</v>
      </c>
      <c r="P2305" s="57" t="s">
        <v>2949</v>
      </c>
      <c r="Q2305" t="s">
        <v>2968</v>
      </c>
    </row>
    <row r="2306" spans="1:18" ht="19.149999999999999" customHeight="1" x14ac:dyDescent="0.25">
      <c r="A2306" s="10">
        <v>2305</v>
      </c>
      <c r="B2306" s="38" t="s">
        <v>2856</v>
      </c>
      <c r="C2306" s="10" t="s">
        <v>2297</v>
      </c>
      <c r="D2306" s="10" t="s">
        <v>2298</v>
      </c>
      <c r="E2306" s="10" t="s">
        <v>13</v>
      </c>
      <c r="F2306" s="10" t="s">
        <v>1272</v>
      </c>
      <c r="G2306" s="11" t="s">
        <v>2299</v>
      </c>
      <c r="H2306" s="11">
        <v>40408</v>
      </c>
      <c r="I2306" s="50" t="s">
        <v>2929</v>
      </c>
      <c r="J2306" s="12" t="s">
        <v>588</v>
      </c>
      <c r="K2306" s="10" t="s">
        <v>1272</v>
      </c>
      <c r="L2306" s="15" t="s">
        <v>2296</v>
      </c>
      <c r="M2306" s="36" t="s">
        <v>2412</v>
      </c>
      <c r="N2306" s="13" t="s">
        <v>2427</v>
      </c>
      <c r="O2306" s="59">
        <v>6.9479452054794519</v>
      </c>
      <c r="P2306" s="57" t="s">
        <v>2948</v>
      </c>
      <c r="Q2306" t="s">
        <v>2960</v>
      </c>
      <c r="R2306">
        <v>2</v>
      </c>
    </row>
    <row r="2307" spans="1:18" ht="19.149999999999999" customHeight="1" x14ac:dyDescent="0.25">
      <c r="A2307" s="10">
        <v>2306</v>
      </c>
      <c r="B2307" s="10" t="s">
        <v>2296</v>
      </c>
      <c r="C2307" s="10" t="s">
        <v>2297</v>
      </c>
      <c r="D2307" s="10" t="s">
        <v>2300</v>
      </c>
      <c r="E2307" s="10" t="s">
        <v>13</v>
      </c>
      <c r="F2307" s="10" t="s">
        <v>342</v>
      </c>
      <c r="G2307" s="11" t="s">
        <v>2301</v>
      </c>
      <c r="H2307" s="11">
        <v>40084</v>
      </c>
      <c r="I2307" s="50" t="s">
        <v>2929</v>
      </c>
      <c r="J2307" s="12" t="s">
        <v>21</v>
      </c>
      <c r="K2307" s="10" t="s">
        <v>342</v>
      </c>
      <c r="L2307" s="15" t="s">
        <v>2296</v>
      </c>
      <c r="M2307" s="36" t="s">
        <v>2412</v>
      </c>
      <c r="N2307" s="13" t="s">
        <v>2427</v>
      </c>
      <c r="O2307" s="59">
        <v>7.8356164383561646</v>
      </c>
      <c r="P2307" s="57" t="s">
        <v>2948</v>
      </c>
      <c r="Q2307" t="s">
        <v>2960</v>
      </c>
      <c r="R2307">
        <v>2</v>
      </c>
    </row>
    <row r="2308" spans="1:18" ht="19.149999999999999" customHeight="1" x14ac:dyDescent="0.25">
      <c r="A2308" s="10">
        <v>2307</v>
      </c>
      <c r="B2308" s="10" t="s">
        <v>2296</v>
      </c>
      <c r="C2308" s="10" t="s">
        <v>2297</v>
      </c>
      <c r="D2308" s="10" t="s">
        <v>2300</v>
      </c>
      <c r="E2308" s="10" t="s">
        <v>13</v>
      </c>
      <c r="F2308" s="10" t="s">
        <v>342</v>
      </c>
      <c r="G2308" s="11" t="s">
        <v>2301</v>
      </c>
      <c r="H2308" s="11">
        <v>40084</v>
      </c>
      <c r="I2308" s="50" t="s">
        <v>2929</v>
      </c>
      <c r="J2308" s="12" t="s">
        <v>21</v>
      </c>
      <c r="K2308" s="10" t="s">
        <v>342</v>
      </c>
      <c r="L2308" s="15" t="s">
        <v>2296</v>
      </c>
      <c r="M2308" s="36" t="s">
        <v>2412</v>
      </c>
      <c r="N2308" s="13" t="s">
        <v>2427</v>
      </c>
      <c r="O2308" s="59">
        <v>7.8356164383561646</v>
      </c>
      <c r="P2308" s="57" t="s">
        <v>2948</v>
      </c>
      <c r="Q2308" t="s">
        <v>2960</v>
      </c>
      <c r="R2308">
        <v>2</v>
      </c>
    </row>
    <row r="2309" spans="1:18" ht="19.149999999999999" customHeight="1" x14ac:dyDescent="0.25">
      <c r="A2309" s="10">
        <v>2308</v>
      </c>
      <c r="B2309" s="10" t="s">
        <v>2302</v>
      </c>
      <c r="C2309" s="10" t="s">
        <v>278</v>
      </c>
      <c r="D2309" s="10" t="s">
        <v>2303</v>
      </c>
      <c r="E2309" s="10" t="s">
        <v>13</v>
      </c>
      <c r="F2309" s="10" t="s">
        <v>237</v>
      </c>
      <c r="G2309" s="11" t="s">
        <v>2304</v>
      </c>
      <c r="H2309" s="11">
        <v>37474</v>
      </c>
      <c r="I2309" s="50" t="s">
        <v>2929</v>
      </c>
      <c r="J2309" s="12" t="s">
        <v>588</v>
      </c>
      <c r="K2309" s="10" t="s">
        <v>237</v>
      </c>
      <c r="L2309" s="15" t="s">
        <v>2511</v>
      </c>
      <c r="M2309" s="40" t="s">
        <v>2904</v>
      </c>
      <c r="N2309" s="36" t="s">
        <v>2428</v>
      </c>
      <c r="O2309" s="59">
        <v>14.986301369863014</v>
      </c>
      <c r="P2309" s="57" t="s">
        <v>2949</v>
      </c>
      <c r="Q2309" t="s">
        <v>2960</v>
      </c>
      <c r="R2309">
        <v>1</v>
      </c>
    </row>
    <row r="2310" spans="1:18" ht="19.149999999999999" customHeight="1" x14ac:dyDescent="0.25">
      <c r="A2310" s="10">
        <v>2309</v>
      </c>
      <c r="B2310" s="38" t="s">
        <v>2857</v>
      </c>
      <c r="C2310" s="10" t="s">
        <v>2306</v>
      </c>
      <c r="D2310" s="10" t="s">
        <v>1592</v>
      </c>
      <c r="E2310" s="10" t="s">
        <v>13</v>
      </c>
      <c r="F2310" s="10" t="s">
        <v>1024</v>
      </c>
      <c r="G2310" s="11" t="s">
        <v>103</v>
      </c>
      <c r="H2310" s="11">
        <v>39757</v>
      </c>
      <c r="I2310" s="50" t="s">
        <v>2929</v>
      </c>
      <c r="J2310" s="12" t="s">
        <v>588</v>
      </c>
      <c r="K2310" s="10" t="s">
        <v>1024</v>
      </c>
      <c r="L2310" s="15" t="s">
        <v>2305</v>
      </c>
      <c r="M2310" s="36" t="s">
        <v>2547</v>
      </c>
      <c r="N2310" s="36" t="s">
        <v>2428</v>
      </c>
      <c r="O2310" s="59">
        <v>8.7315068493150694</v>
      </c>
      <c r="P2310" s="57" t="s">
        <v>2949</v>
      </c>
      <c r="Q2310" t="s">
        <v>2960</v>
      </c>
      <c r="R2310">
        <v>1</v>
      </c>
    </row>
    <row r="2311" spans="1:18" ht="19.149999999999999" customHeight="1" x14ac:dyDescent="0.25">
      <c r="A2311" s="10">
        <v>2310</v>
      </c>
      <c r="B2311" s="10" t="s">
        <v>1752</v>
      </c>
      <c r="C2311" s="10" t="s">
        <v>2307</v>
      </c>
      <c r="D2311" s="10" t="s">
        <v>2308</v>
      </c>
      <c r="E2311" s="10" t="s">
        <v>13</v>
      </c>
      <c r="F2311" s="10" t="s">
        <v>607</v>
      </c>
      <c r="G2311" s="11" t="s">
        <v>2309</v>
      </c>
      <c r="H2311" s="11">
        <v>37769</v>
      </c>
      <c r="I2311" s="50" t="s">
        <v>2929</v>
      </c>
      <c r="J2311" s="12" t="s">
        <v>588</v>
      </c>
      <c r="K2311" s="10" t="s">
        <v>609</v>
      </c>
      <c r="L2311" s="15" t="s">
        <v>2519</v>
      </c>
      <c r="M2311" s="13" t="s">
        <v>2892</v>
      </c>
      <c r="N2311" s="13" t="s">
        <v>2427</v>
      </c>
      <c r="O2311" s="59">
        <v>14.178082191780822</v>
      </c>
      <c r="P2311" s="57" t="s">
        <v>2949</v>
      </c>
      <c r="Q2311" t="s">
        <v>2960</v>
      </c>
      <c r="R2311">
        <v>4</v>
      </c>
    </row>
    <row r="2312" spans="1:18" ht="19.149999999999999" customHeight="1" x14ac:dyDescent="0.25">
      <c r="A2312" s="10">
        <v>2311</v>
      </c>
      <c r="B2312" s="10" t="s">
        <v>2231</v>
      </c>
      <c r="C2312" s="10" t="s">
        <v>598</v>
      </c>
      <c r="D2312" s="10" t="s">
        <v>381</v>
      </c>
      <c r="E2312" s="10" t="s">
        <v>13</v>
      </c>
      <c r="F2312" s="10" t="s">
        <v>143</v>
      </c>
      <c r="G2312" s="11" t="s">
        <v>840</v>
      </c>
      <c r="H2312" s="11">
        <v>37755</v>
      </c>
      <c r="I2312" s="50" t="s">
        <v>2929</v>
      </c>
      <c r="J2312" s="12" t="s">
        <v>21</v>
      </c>
      <c r="K2312" s="10" t="s">
        <v>143</v>
      </c>
      <c r="L2312" s="15" t="s">
        <v>2474</v>
      </c>
      <c r="M2312" s="40" t="s">
        <v>2904</v>
      </c>
      <c r="N2312" s="13" t="s">
        <v>2427</v>
      </c>
      <c r="O2312" s="59">
        <v>14.216438356164383</v>
      </c>
      <c r="P2312" s="57" t="s">
        <v>2949</v>
      </c>
      <c r="Q2312" t="s">
        <v>2960</v>
      </c>
      <c r="R2312">
        <v>1</v>
      </c>
    </row>
    <row r="2313" spans="1:18" ht="19.149999999999999" customHeight="1" x14ac:dyDescent="0.25">
      <c r="A2313" s="10">
        <v>2312</v>
      </c>
      <c r="B2313" s="10" t="s">
        <v>2310</v>
      </c>
      <c r="C2313" s="10" t="s">
        <v>2311</v>
      </c>
      <c r="D2313" s="10" t="s">
        <v>1583</v>
      </c>
      <c r="E2313" s="10" t="s">
        <v>13</v>
      </c>
      <c r="F2313" s="10" t="s">
        <v>292</v>
      </c>
      <c r="G2313" s="11" t="s">
        <v>2312</v>
      </c>
      <c r="H2313" s="11">
        <v>40123</v>
      </c>
      <c r="I2313" s="50" t="s">
        <v>2929</v>
      </c>
      <c r="J2313" s="12" t="s">
        <v>588</v>
      </c>
      <c r="K2313" s="10" t="s">
        <v>292</v>
      </c>
      <c r="L2313" s="37" t="s">
        <v>2545</v>
      </c>
      <c r="M2313" s="36" t="s">
        <v>2553</v>
      </c>
      <c r="N2313" s="13" t="s">
        <v>2427</v>
      </c>
      <c r="O2313" s="59">
        <v>7.7287671232876711</v>
      </c>
      <c r="P2313" s="57" t="s">
        <v>2948</v>
      </c>
      <c r="Q2313" t="s">
        <v>2960</v>
      </c>
      <c r="R2313">
        <v>2</v>
      </c>
    </row>
    <row r="2314" spans="1:18" ht="19.149999999999999" customHeight="1" x14ac:dyDescent="0.25">
      <c r="A2314" s="10">
        <v>2313</v>
      </c>
      <c r="B2314" s="10" t="s">
        <v>2310</v>
      </c>
      <c r="C2314" s="10" t="s">
        <v>2311</v>
      </c>
      <c r="D2314" s="10" t="s">
        <v>1583</v>
      </c>
      <c r="E2314" s="10" t="s">
        <v>13</v>
      </c>
      <c r="F2314" s="10" t="s">
        <v>82</v>
      </c>
      <c r="G2314" s="11" t="s">
        <v>2313</v>
      </c>
      <c r="H2314" s="11">
        <v>39884</v>
      </c>
      <c r="I2314" s="50" t="s">
        <v>2929</v>
      </c>
      <c r="J2314" s="12" t="s">
        <v>21</v>
      </c>
      <c r="K2314" s="10" t="s">
        <v>82</v>
      </c>
      <c r="L2314" s="37" t="s">
        <v>2545</v>
      </c>
      <c r="M2314" s="36" t="s">
        <v>2553</v>
      </c>
      <c r="N2314" s="13" t="s">
        <v>2427</v>
      </c>
      <c r="O2314" s="59">
        <v>8.3835616438356162</v>
      </c>
      <c r="P2314" s="57" t="s">
        <v>2949</v>
      </c>
      <c r="Q2314" t="s">
        <v>2960</v>
      </c>
      <c r="R2314">
        <v>2</v>
      </c>
    </row>
    <row r="2315" spans="1:18" ht="19.149999999999999" customHeight="1" x14ac:dyDescent="0.25">
      <c r="A2315" s="10">
        <v>2314</v>
      </c>
      <c r="B2315" s="10" t="s">
        <v>2310</v>
      </c>
      <c r="C2315" s="10" t="s">
        <v>278</v>
      </c>
      <c r="D2315" s="10" t="s">
        <v>1583</v>
      </c>
      <c r="E2315" s="10" t="s">
        <v>13</v>
      </c>
      <c r="F2315" s="10" t="s">
        <v>143</v>
      </c>
      <c r="G2315" s="11" t="s">
        <v>2138</v>
      </c>
      <c r="H2315" s="11">
        <v>38601</v>
      </c>
      <c r="I2315" s="50" t="s">
        <v>2929</v>
      </c>
      <c r="J2315" s="12" t="s">
        <v>21</v>
      </c>
      <c r="K2315" s="10" t="s">
        <v>143</v>
      </c>
      <c r="L2315" s="15" t="s">
        <v>2545</v>
      </c>
      <c r="M2315" s="13" t="s">
        <v>2553</v>
      </c>
      <c r="N2315" s="13" t="s">
        <v>2427</v>
      </c>
      <c r="O2315" s="59">
        <v>11.898630136986302</v>
      </c>
      <c r="P2315" s="57" t="s">
        <v>2949</v>
      </c>
      <c r="Q2315" t="s">
        <v>2960</v>
      </c>
      <c r="R2315">
        <v>2</v>
      </c>
    </row>
    <row r="2316" spans="1:18" ht="19.149999999999999" customHeight="1" x14ac:dyDescent="0.25">
      <c r="A2316" s="10">
        <v>2315</v>
      </c>
      <c r="B2316" s="10" t="s">
        <v>2310</v>
      </c>
      <c r="C2316" s="10" t="s">
        <v>278</v>
      </c>
      <c r="D2316" s="10" t="s">
        <v>1583</v>
      </c>
      <c r="E2316" s="10" t="s">
        <v>13</v>
      </c>
      <c r="F2316" s="10" t="s">
        <v>143</v>
      </c>
      <c r="G2316" s="11" t="s">
        <v>2138</v>
      </c>
      <c r="H2316" s="11">
        <v>38601</v>
      </c>
      <c r="I2316" s="50" t="s">
        <v>2929</v>
      </c>
      <c r="J2316" s="12" t="s">
        <v>588</v>
      </c>
      <c r="K2316" s="10" t="s">
        <v>143</v>
      </c>
      <c r="L2316" s="15" t="s">
        <v>2545</v>
      </c>
      <c r="M2316" s="13" t="s">
        <v>2553</v>
      </c>
      <c r="N2316" s="13" t="s">
        <v>2427</v>
      </c>
      <c r="O2316" s="59">
        <v>11.898630136986302</v>
      </c>
      <c r="P2316" s="57" t="s">
        <v>2949</v>
      </c>
      <c r="Q2316" t="s">
        <v>2960</v>
      </c>
      <c r="R2316">
        <v>2</v>
      </c>
    </row>
    <row r="2317" spans="1:18" ht="19.149999999999999" customHeight="1" x14ac:dyDescent="0.25">
      <c r="A2317" s="10">
        <v>2316</v>
      </c>
      <c r="B2317" s="10" t="s">
        <v>2314</v>
      </c>
      <c r="C2317" s="10" t="s">
        <v>278</v>
      </c>
      <c r="D2317" s="10" t="s">
        <v>2315</v>
      </c>
      <c r="E2317" s="10" t="s">
        <v>13</v>
      </c>
      <c r="F2317" s="10" t="s">
        <v>461</v>
      </c>
      <c r="G2317" s="11" t="s">
        <v>2316</v>
      </c>
      <c r="H2317" s="11">
        <v>37574</v>
      </c>
      <c r="I2317" s="50" t="s">
        <v>2929</v>
      </c>
      <c r="J2317" s="12" t="s">
        <v>588</v>
      </c>
      <c r="K2317" s="10" t="s">
        <v>461</v>
      </c>
      <c r="L2317" s="20" t="s">
        <v>2425</v>
      </c>
      <c r="M2317" s="19" t="s">
        <v>2408</v>
      </c>
      <c r="N2317" s="13" t="s">
        <v>2427</v>
      </c>
      <c r="O2317" s="59">
        <v>14.712328767123287</v>
      </c>
      <c r="P2317" s="57" t="s">
        <v>2949</v>
      </c>
      <c r="Q2317" t="s">
        <v>2960</v>
      </c>
      <c r="R2317">
        <v>1</v>
      </c>
    </row>
    <row r="2318" spans="1:18" ht="19.149999999999999" customHeight="1" x14ac:dyDescent="0.25">
      <c r="A2318" s="10">
        <v>2317</v>
      </c>
      <c r="B2318" s="38" t="s">
        <v>2852</v>
      </c>
      <c r="C2318" s="10" t="s">
        <v>2318</v>
      </c>
      <c r="D2318" s="10" t="s">
        <v>2319</v>
      </c>
      <c r="E2318" s="10" t="s">
        <v>13</v>
      </c>
      <c r="F2318" s="10" t="s">
        <v>1304</v>
      </c>
      <c r="G2318" s="11" t="s">
        <v>501</v>
      </c>
      <c r="H2318" s="11">
        <v>40176</v>
      </c>
      <c r="I2318" s="50" t="s">
        <v>2929</v>
      </c>
      <c r="J2318" s="12" t="s">
        <v>588</v>
      </c>
      <c r="K2318" s="10" t="s">
        <v>1304</v>
      </c>
      <c r="L2318" s="15" t="s">
        <v>2317</v>
      </c>
      <c r="M2318" s="36" t="s">
        <v>2408</v>
      </c>
      <c r="N2318" s="36" t="s">
        <v>2428</v>
      </c>
      <c r="O2318" s="59">
        <v>7.5835616438356164</v>
      </c>
      <c r="P2318" s="57" t="s">
        <v>2948</v>
      </c>
      <c r="Q2318" t="s">
        <v>2968</v>
      </c>
    </row>
    <row r="2319" spans="1:18" ht="19.149999999999999" customHeight="1" x14ac:dyDescent="0.25">
      <c r="A2319" s="10">
        <v>2318</v>
      </c>
      <c r="B2319" s="10" t="s">
        <v>2317</v>
      </c>
      <c r="C2319" s="10" t="s">
        <v>2320</v>
      </c>
      <c r="D2319" s="10" t="s">
        <v>2319</v>
      </c>
      <c r="E2319" s="10" t="s">
        <v>13</v>
      </c>
      <c r="F2319" s="10" t="s">
        <v>1024</v>
      </c>
      <c r="G2319" s="11" t="s">
        <v>2321</v>
      </c>
      <c r="H2319" s="11">
        <v>40038</v>
      </c>
      <c r="I2319" s="50" t="s">
        <v>2929</v>
      </c>
      <c r="J2319" s="12" t="s">
        <v>588</v>
      </c>
      <c r="K2319" s="10" t="s">
        <v>1024</v>
      </c>
      <c r="L2319" s="15" t="s">
        <v>2317</v>
      </c>
      <c r="M2319" s="36" t="s">
        <v>2408</v>
      </c>
      <c r="N2319" s="36" t="s">
        <v>2428</v>
      </c>
      <c r="O2319" s="59">
        <v>7.9616438356164387</v>
      </c>
      <c r="P2319" s="57" t="s">
        <v>2948</v>
      </c>
      <c r="Q2319" t="s">
        <v>2968</v>
      </c>
    </row>
    <row r="2320" spans="1:18" ht="19.149999999999999" customHeight="1" x14ac:dyDescent="0.25">
      <c r="A2320" s="10">
        <v>2319</v>
      </c>
      <c r="B2320" s="10" t="s">
        <v>2317</v>
      </c>
      <c r="C2320" s="10" t="s">
        <v>2320</v>
      </c>
      <c r="D2320" s="10" t="s">
        <v>2319</v>
      </c>
      <c r="E2320" s="10" t="s">
        <v>13</v>
      </c>
      <c r="F2320" s="10" t="s">
        <v>1024</v>
      </c>
      <c r="G2320" s="11" t="s">
        <v>2321</v>
      </c>
      <c r="H2320" s="11">
        <v>40038</v>
      </c>
      <c r="I2320" s="50" t="s">
        <v>2929</v>
      </c>
      <c r="J2320" s="12" t="s">
        <v>588</v>
      </c>
      <c r="K2320" s="10" t="s">
        <v>1024</v>
      </c>
      <c r="L2320" s="15" t="s">
        <v>2317</v>
      </c>
      <c r="M2320" s="36" t="s">
        <v>2408</v>
      </c>
      <c r="N2320" s="36" t="s">
        <v>2428</v>
      </c>
      <c r="O2320" s="59">
        <v>7.9616438356164387</v>
      </c>
      <c r="P2320" s="57" t="s">
        <v>2948</v>
      </c>
      <c r="Q2320" t="s">
        <v>2968</v>
      </c>
    </row>
    <row r="2321" spans="1:18" ht="19.149999999999999" customHeight="1" x14ac:dyDescent="0.25">
      <c r="A2321" s="10">
        <v>2320</v>
      </c>
      <c r="B2321" s="10" t="s">
        <v>2317</v>
      </c>
      <c r="C2321" s="10" t="s">
        <v>2320</v>
      </c>
      <c r="D2321" s="10" t="s">
        <v>2319</v>
      </c>
      <c r="E2321" s="10" t="s">
        <v>13</v>
      </c>
      <c r="F2321" s="10" t="s">
        <v>1024</v>
      </c>
      <c r="G2321" s="11" t="s">
        <v>2322</v>
      </c>
      <c r="H2321" s="11">
        <v>40011</v>
      </c>
      <c r="I2321" s="50" t="s">
        <v>2929</v>
      </c>
      <c r="J2321" s="12" t="s">
        <v>588</v>
      </c>
      <c r="K2321" s="10" t="s">
        <v>1024</v>
      </c>
      <c r="L2321" s="15" t="s">
        <v>2317</v>
      </c>
      <c r="M2321" s="36" t="s">
        <v>2408</v>
      </c>
      <c r="N2321" s="36" t="s">
        <v>2428</v>
      </c>
      <c r="O2321" s="59">
        <v>8.0356164383561648</v>
      </c>
      <c r="P2321" s="57" t="s">
        <v>2949</v>
      </c>
      <c r="Q2321" t="s">
        <v>2968</v>
      </c>
    </row>
    <row r="2322" spans="1:18" ht="19.149999999999999" customHeight="1" x14ac:dyDescent="0.25">
      <c r="A2322" s="10">
        <v>2321</v>
      </c>
      <c r="B2322" s="10" t="s">
        <v>2317</v>
      </c>
      <c r="C2322" s="10" t="s">
        <v>2323</v>
      </c>
      <c r="D2322" s="10" t="s">
        <v>2319</v>
      </c>
      <c r="E2322" s="10" t="s">
        <v>13</v>
      </c>
      <c r="F2322" s="10" t="s">
        <v>1224</v>
      </c>
      <c r="G2322" s="11" t="s">
        <v>2324</v>
      </c>
      <c r="H2322" s="11">
        <v>39912</v>
      </c>
      <c r="I2322" s="50" t="s">
        <v>2929</v>
      </c>
      <c r="J2322" s="12" t="s">
        <v>588</v>
      </c>
      <c r="K2322" s="10" t="s">
        <v>1224</v>
      </c>
      <c r="L2322" s="15" t="s">
        <v>2317</v>
      </c>
      <c r="M2322" s="36" t="s">
        <v>2408</v>
      </c>
      <c r="N2322" s="36" t="s">
        <v>2428</v>
      </c>
      <c r="O2322" s="59">
        <v>8.3068493150684937</v>
      </c>
      <c r="P2322" s="57" t="s">
        <v>2949</v>
      </c>
      <c r="Q2322" t="s">
        <v>2968</v>
      </c>
    </row>
    <row r="2323" spans="1:18" ht="19.149999999999999" customHeight="1" x14ac:dyDescent="0.25">
      <c r="A2323" s="10">
        <v>2322</v>
      </c>
      <c r="B2323" s="10" t="s">
        <v>2317</v>
      </c>
      <c r="C2323" s="10" t="s">
        <v>2323</v>
      </c>
      <c r="D2323" s="10" t="s">
        <v>2319</v>
      </c>
      <c r="E2323" s="10" t="s">
        <v>13</v>
      </c>
      <c r="F2323" s="10" t="s">
        <v>1224</v>
      </c>
      <c r="G2323" s="11" t="s">
        <v>2324</v>
      </c>
      <c r="H2323" s="11">
        <v>39912</v>
      </c>
      <c r="I2323" s="50" t="s">
        <v>2929</v>
      </c>
      <c r="J2323" s="12" t="s">
        <v>588</v>
      </c>
      <c r="K2323" s="10" t="s">
        <v>1224</v>
      </c>
      <c r="L2323" s="15" t="s">
        <v>2317</v>
      </c>
      <c r="M2323" s="36" t="s">
        <v>2408</v>
      </c>
      <c r="N2323" s="36" t="s">
        <v>2428</v>
      </c>
      <c r="O2323" s="59">
        <v>8.3068493150684937</v>
      </c>
      <c r="P2323" s="57" t="s">
        <v>2949</v>
      </c>
      <c r="Q2323" t="s">
        <v>2968</v>
      </c>
    </row>
    <row r="2324" spans="1:18" ht="19.149999999999999" customHeight="1" x14ac:dyDescent="0.25">
      <c r="A2324" s="10">
        <v>2323</v>
      </c>
      <c r="B2324" s="10" t="s">
        <v>2317</v>
      </c>
      <c r="C2324" s="10" t="s">
        <v>2320</v>
      </c>
      <c r="D2324" s="10" t="s">
        <v>2319</v>
      </c>
      <c r="E2324" s="10" t="s">
        <v>13</v>
      </c>
      <c r="F2324" s="10" t="s">
        <v>154</v>
      </c>
      <c r="G2324" s="11" t="s">
        <v>2325</v>
      </c>
      <c r="H2324" s="11">
        <v>39688</v>
      </c>
      <c r="I2324" s="50" t="s">
        <v>2929</v>
      </c>
      <c r="J2324" s="12" t="s">
        <v>588</v>
      </c>
      <c r="K2324" s="10" t="s">
        <v>154</v>
      </c>
      <c r="L2324" s="15" t="s">
        <v>2317</v>
      </c>
      <c r="M2324" s="36" t="s">
        <v>2408</v>
      </c>
      <c r="N2324" s="36" t="s">
        <v>2428</v>
      </c>
      <c r="O2324" s="59">
        <v>8.9205479452054792</v>
      </c>
      <c r="P2324" s="57" t="s">
        <v>2949</v>
      </c>
      <c r="Q2324" t="s">
        <v>2968</v>
      </c>
    </row>
    <row r="2325" spans="1:18" ht="19.149999999999999" customHeight="1" x14ac:dyDescent="0.25">
      <c r="A2325" s="10">
        <v>2324</v>
      </c>
      <c r="B2325" s="10" t="s">
        <v>2317</v>
      </c>
      <c r="C2325" s="10" t="s">
        <v>2320</v>
      </c>
      <c r="D2325" s="10" t="s">
        <v>2319</v>
      </c>
      <c r="E2325" s="10" t="s">
        <v>13</v>
      </c>
      <c r="F2325" s="10" t="s">
        <v>1272</v>
      </c>
      <c r="G2325" s="11" t="s">
        <v>2326</v>
      </c>
      <c r="H2325" s="11">
        <v>39609</v>
      </c>
      <c r="I2325" s="50" t="s">
        <v>2929</v>
      </c>
      <c r="J2325" s="12" t="s">
        <v>588</v>
      </c>
      <c r="K2325" s="10" t="s">
        <v>1272</v>
      </c>
      <c r="L2325" s="15" t="s">
        <v>2317</v>
      </c>
      <c r="M2325" s="36" t="s">
        <v>2408</v>
      </c>
      <c r="N2325" s="36" t="s">
        <v>2428</v>
      </c>
      <c r="O2325" s="59">
        <v>9.1369863013698627</v>
      </c>
      <c r="P2325" s="57" t="s">
        <v>2949</v>
      </c>
      <c r="Q2325" t="s">
        <v>2968</v>
      </c>
    </row>
    <row r="2326" spans="1:18" ht="19.149999999999999" customHeight="1" x14ac:dyDescent="0.25">
      <c r="A2326" s="10">
        <v>2325</v>
      </c>
      <c r="B2326" s="10" t="s">
        <v>2317</v>
      </c>
      <c r="C2326" s="10" t="s">
        <v>2320</v>
      </c>
      <c r="D2326" s="10" t="s">
        <v>2319</v>
      </c>
      <c r="E2326" s="10" t="s">
        <v>13</v>
      </c>
      <c r="F2326" s="10" t="s">
        <v>1272</v>
      </c>
      <c r="G2326" s="11" t="s">
        <v>2326</v>
      </c>
      <c r="H2326" s="11">
        <v>39609</v>
      </c>
      <c r="I2326" s="50" t="s">
        <v>2929</v>
      </c>
      <c r="J2326" s="12" t="s">
        <v>588</v>
      </c>
      <c r="K2326" s="10" t="s">
        <v>1272</v>
      </c>
      <c r="L2326" s="15" t="s">
        <v>2317</v>
      </c>
      <c r="M2326" s="36" t="s">
        <v>2408</v>
      </c>
      <c r="N2326" s="36" t="s">
        <v>2428</v>
      </c>
      <c r="O2326" s="59">
        <v>9.1369863013698627</v>
      </c>
      <c r="P2326" s="57" t="s">
        <v>2949</v>
      </c>
      <c r="Q2326" t="s">
        <v>2968</v>
      </c>
    </row>
    <row r="2327" spans="1:18" ht="19.149999999999999" customHeight="1" x14ac:dyDescent="0.25">
      <c r="A2327" s="10">
        <v>2326</v>
      </c>
      <c r="B2327" s="10" t="s">
        <v>2317</v>
      </c>
      <c r="C2327" s="10" t="s">
        <v>2320</v>
      </c>
      <c r="D2327" s="10" t="s">
        <v>2319</v>
      </c>
      <c r="E2327" s="10" t="s">
        <v>13</v>
      </c>
      <c r="F2327" s="10" t="s">
        <v>1272</v>
      </c>
      <c r="G2327" s="11" t="s">
        <v>2326</v>
      </c>
      <c r="H2327" s="11">
        <v>39609</v>
      </c>
      <c r="I2327" s="50" t="s">
        <v>2929</v>
      </c>
      <c r="J2327" s="12" t="s">
        <v>588</v>
      </c>
      <c r="K2327" s="10" t="s">
        <v>1272</v>
      </c>
      <c r="L2327" s="15" t="s">
        <v>2317</v>
      </c>
      <c r="M2327" s="36" t="s">
        <v>2408</v>
      </c>
      <c r="N2327" s="36" t="s">
        <v>2428</v>
      </c>
      <c r="O2327" s="59">
        <v>9.1369863013698627</v>
      </c>
      <c r="P2327" s="57" t="s">
        <v>2949</v>
      </c>
      <c r="Q2327" t="s">
        <v>2968</v>
      </c>
    </row>
    <row r="2328" spans="1:18" ht="19.149999999999999" customHeight="1" x14ac:dyDescent="0.25">
      <c r="A2328" s="10">
        <v>2327</v>
      </c>
      <c r="B2328" s="10" t="s">
        <v>2317</v>
      </c>
      <c r="C2328" s="10" t="s">
        <v>2327</v>
      </c>
      <c r="D2328" s="10" t="s">
        <v>2319</v>
      </c>
      <c r="E2328" s="10" t="s">
        <v>13</v>
      </c>
      <c r="F2328" s="10" t="s">
        <v>1274</v>
      </c>
      <c r="G2328" s="11" t="s">
        <v>2328</v>
      </c>
      <c r="H2328" s="11">
        <v>39500</v>
      </c>
      <c r="I2328" s="50" t="s">
        <v>2929</v>
      </c>
      <c r="J2328" s="12" t="s">
        <v>588</v>
      </c>
      <c r="K2328" s="10" t="s">
        <v>1274</v>
      </c>
      <c r="L2328" s="15" t="s">
        <v>2317</v>
      </c>
      <c r="M2328" s="36" t="s">
        <v>2408</v>
      </c>
      <c r="N2328" s="36" t="s">
        <v>2428</v>
      </c>
      <c r="O2328" s="59">
        <v>9.4356164383561651</v>
      </c>
      <c r="P2328" s="57" t="s">
        <v>2949</v>
      </c>
      <c r="Q2328" t="s">
        <v>2968</v>
      </c>
    </row>
    <row r="2329" spans="1:18" ht="19.149999999999999" customHeight="1" x14ac:dyDescent="0.25">
      <c r="A2329" s="10">
        <v>2328</v>
      </c>
      <c r="B2329" s="10" t="s">
        <v>2317</v>
      </c>
      <c r="C2329" s="10" t="s">
        <v>2327</v>
      </c>
      <c r="D2329" s="10" t="s">
        <v>2319</v>
      </c>
      <c r="E2329" s="10" t="s">
        <v>13</v>
      </c>
      <c r="F2329" s="10" t="s">
        <v>1274</v>
      </c>
      <c r="G2329" s="11" t="s">
        <v>2328</v>
      </c>
      <c r="H2329" s="11">
        <v>39500</v>
      </c>
      <c r="I2329" s="50" t="s">
        <v>2929</v>
      </c>
      <c r="J2329" s="12" t="s">
        <v>21</v>
      </c>
      <c r="K2329" s="10" t="s">
        <v>1274</v>
      </c>
      <c r="L2329" s="15" t="s">
        <v>2317</v>
      </c>
      <c r="M2329" s="36" t="s">
        <v>2408</v>
      </c>
      <c r="N2329" s="36" t="s">
        <v>2428</v>
      </c>
      <c r="O2329" s="59">
        <v>9.4356164383561651</v>
      </c>
      <c r="P2329" s="57" t="s">
        <v>2949</v>
      </c>
      <c r="Q2329" t="s">
        <v>2968</v>
      </c>
    </row>
    <row r="2330" spans="1:18" ht="19.149999999999999" customHeight="1" x14ac:dyDescent="0.25">
      <c r="A2330" s="10">
        <v>2329</v>
      </c>
      <c r="B2330" s="10" t="s">
        <v>2317</v>
      </c>
      <c r="C2330" s="10" t="s">
        <v>2327</v>
      </c>
      <c r="D2330" s="10" t="s">
        <v>2319</v>
      </c>
      <c r="E2330" s="10" t="s">
        <v>13</v>
      </c>
      <c r="F2330" s="10" t="s">
        <v>832</v>
      </c>
      <c r="G2330" s="11" t="s">
        <v>2328</v>
      </c>
      <c r="H2330" s="11">
        <v>39500</v>
      </c>
      <c r="I2330" s="50" t="s">
        <v>2929</v>
      </c>
      <c r="J2330" s="12" t="s">
        <v>588</v>
      </c>
      <c r="K2330" s="10" t="s">
        <v>832</v>
      </c>
      <c r="L2330" s="15" t="s">
        <v>2317</v>
      </c>
      <c r="M2330" s="36" t="s">
        <v>2408</v>
      </c>
      <c r="N2330" s="36" t="s">
        <v>2428</v>
      </c>
      <c r="O2330" s="59">
        <v>9.4356164383561651</v>
      </c>
      <c r="P2330" s="57" t="s">
        <v>2949</v>
      </c>
      <c r="Q2330" t="s">
        <v>2968</v>
      </c>
    </row>
    <row r="2331" spans="1:18" ht="19.149999999999999" customHeight="1" x14ac:dyDescent="0.25">
      <c r="A2331" s="10">
        <v>2330</v>
      </c>
      <c r="B2331" s="10" t="s">
        <v>2317</v>
      </c>
      <c r="C2331" s="10" t="s">
        <v>2327</v>
      </c>
      <c r="D2331" s="10" t="s">
        <v>2319</v>
      </c>
      <c r="E2331" s="10" t="s">
        <v>13</v>
      </c>
      <c r="F2331" s="10" t="s">
        <v>154</v>
      </c>
      <c r="G2331" s="11" t="s">
        <v>2328</v>
      </c>
      <c r="H2331" s="11">
        <v>39500</v>
      </c>
      <c r="I2331" s="50" t="s">
        <v>2929</v>
      </c>
      <c r="J2331" s="12" t="s">
        <v>588</v>
      </c>
      <c r="K2331" s="10" t="s">
        <v>154</v>
      </c>
      <c r="L2331" s="15" t="s">
        <v>2317</v>
      </c>
      <c r="M2331" s="36" t="s">
        <v>2408</v>
      </c>
      <c r="N2331" s="36" t="s">
        <v>2428</v>
      </c>
      <c r="O2331" s="59">
        <v>9.4356164383561651</v>
      </c>
      <c r="P2331" s="57" t="s">
        <v>2949</v>
      </c>
      <c r="Q2331" t="s">
        <v>2968</v>
      </c>
    </row>
    <row r="2332" spans="1:18" ht="19.149999999999999" customHeight="1" x14ac:dyDescent="0.25">
      <c r="A2332" s="10">
        <v>2331</v>
      </c>
      <c r="B2332" s="10" t="s">
        <v>2317</v>
      </c>
      <c r="C2332" s="10" t="s">
        <v>2323</v>
      </c>
      <c r="D2332" s="10" t="s">
        <v>2319</v>
      </c>
      <c r="E2332" s="10" t="s">
        <v>13</v>
      </c>
      <c r="F2332" s="10" t="s">
        <v>1272</v>
      </c>
      <c r="G2332" s="11" t="s">
        <v>2329</v>
      </c>
      <c r="H2332" s="11">
        <v>39289</v>
      </c>
      <c r="I2332" s="50" t="s">
        <v>2929</v>
      </c>
      <c r="J2332" s="12" t="s">
        <v>588</v>
      </c>
      <c r="K2332" s="10" t="s">
        <v>1272</v>
      </c>
      <c r="L2332" s="15" t="s">
        <v>2317</v>
      </c>
      <c r="M2332" s="36" t="s">
        <v>2408</v>
      </c>
      <c r="N2332" s="36" t="s">
        <v>2428</v>
      </c>
      <c r="O2332" s="59">
        <v>10.013698630136986</v>
      </c>
      <c r="P2332" s="57" t="s">
        <v>2949</v>
      </c>
      <c r="Q2332" t="s">
        <v>2968</v>
      </c>
    </row>
    <row r="2333" spans="1:18" ht="19.149999999999999" customHeight="1" x14ac:dyDescent="0.25">
      <c r="A2333" s="10">
        <v>2332</v>
      </c>
      <c r="B2333" s="10" t="s">
        <v>2317</v>
      </c>
      <c r="C2333" s="10" t="s">
        <v>2323</v>
      </c>
      <c r="D2333" s="10" t="s">
        <v>2319</v>
      </c>
      <c r="E2333" s="10" t="s">
        <v>13</v>
      </c>
      <c r="F2333" s="10" t="s">
        <v>1272</v>
      </c>
      <c r="G2333" s="11" t="s">
        <v>2329</v>
      </c>
      <c r="H2333" s="11">
        <v>39289</v>
      </c>
      <c r="I2333" s="50" t="s">
        <v>2929</v>
      </c>
      <c r="J2333" s="12" t="s">
        <v>588</v>
      </c>
      <c r="K2333" s="10" t="s">
        <v>1272</v>
      </c>
      <c r="L2333" s="15" t="s">
        <v>2317</v>
      </c>
      <c r="M2333" s="36" t="s">
        <v>2408</v>
      </c>
      <c r="N2333" s="36" t="s">
        <v>2428</v>
      </c>
      <c r="O2333" s="59">
        <v>10.013698630136986</v>
      </c>
      <c r="P2333" s="57" t="s">
        <v>2949</v>
      </c>
      <c r="Q2333" t="s">
        <v>2968</v>
      </c>
    </row>
    <row r="2334" spans="1:18" ht="19.149999999999999" customHeight="1" x14ac:dyDescent="0.25">
      <c r="A2334" s="10">
        <v>2333</v>
      </c>
      <c r="B2334" s="10" t="s">
        <v>2317</v>
      </c>
      <c r="C2334" s="10" t="s">
        <v>2323</v>
      </c>
      <c r="D2334" s="10" t="s">
        <v>2319</v>
      </c>
      <c r="E2334" s="10" t="s">
        <v>13</v>
      </c>
      <c r="F2334" s="10" t="s">
        <v>347</v>
      </c>
      <c r="G2334" s="11" t="s">
        <v>2330</v>
      </c>
      <c r="H2334" s="11">
        <v>39251</v>
      </c>
      <c r="I2334" s="50" t="s">
        <v>2929</v>
      </c>
      <c r="J2334" s="12" t="s">
        <v>588</v>
      </c>
      <c r="K2334" s="10" t="s">
        <v>347</v>
      </c>
      <c r="L2334" s="15" t="s">
        <v>2317</v>
      </c>
      <c r="M2334" s="36" t="s">
        <v>2408</v>
      </c>
      <c r="N2334" s="36" t="s">
        <v>2428</v>
      </c>
      <c r="O2334" s="59">
        <v>10.117808219178082</v>
      </c>
      <c r="P2334" s="57" t="s">
        <v>2949</v>
      </c>
      <c r="Q2334" t="s">
        <v>2968</v>
      </c>
    </row>
    <row r="2335" spans="1:18" ht="19.149999999999999" customHeight="1" x14ac:dyDescent="0.25">
      <c r="A2335" s="10">
        <v>2334</v>
      </c>
      <c r="B2335" s="38" t="s">
        <v>2775</v>
      </c>
      <c r="C2335" s="10" t="s">
        <v>278</v>
      </c>
      <c r="D2335" s="10" t="s">
        <v>1583</v>
      </c>
      <c r="E2335" s="10" t="s">
        <v>13</v>
      </c>
      <c r="F2335" s="10" t="s">
        <v>1274</v>
      </c>
      <c r="G2335" s="11" t="s">
        <v>2331</v>
      </c>
      <c r="H2335" s="11">
        <v>35796</v>
      </c>
      <c r="I2335" s="50" t="s">
        <v>2929</v>
      </c>
      <c r="J2335" s="12" t="s">
        <v>588</v>
      </c>
      <c r="K2335" s="10" t="s">
        <v>1274</v>
      </c>
      <c r="L2335" s="37" t="s">
        <v>2775</v>
      </c>
      <c r="M2335" s="36" t="s">
        <v>2547</v>
      </c>
      <c r="N2335" s="13" t="s">
        <v>2427</v>
      </c>
      <c r="O2335" s="59">
        <v>19.583561643835615</v>
      </c>
      <c r="P2335" s="57" t="s">
        <v>2949</v>
      </c>
      <c r="Q2335" t="s">
        <v>2960</v>
      </c>
      <c r="R2335">
        <v>1</v>
      </c>
    </row>
    <row r="2336" spans="1:18" ht="19.149999999999999" customHeight="1" x14ac:dyDescent="0.25">
      <c r="A2336" s="10">
        <v>2335</v>
      </c>
      <c r="B2336" s="10" t="s">
        <v>2332</v>
      </c>
      <c r="C2336" s="10" t="s">
        <v>2333</v>
      </c>
      <c r="D2336" s="10" t="s">
        <v>1699</v>
      </c>
      <c r="E2336" s="10" t="s">
        <v>13</v>
      </c>
      <c r="F2336" s="10" t="s">
        <v>1213</v>
      </c>
      <c r="G2336" s="11" t="s">
        <v>2295</v>
      </c>
      <c r="H2336" s="11">
        <v>39776</v>
      </c>
      <c r="I2336" s="50" t="s">
        <v>2929</v>
      </c>
      <c r="J2336" s="12" t="s">
        <v>588</v>
      </c>
      <c r="K2336" s="10" t="s">
        <v>1213</v>
      </c>
      <c r="L2336" s="15" t="str">
        <f>B2336</f>
        <v>手臂缝合训练模型</v>
      </c>
      <c r="M2336" s="31" t="s">
        <v>2408</v>
      </c>
      <c r="N2336" s="36" t="s">
        <v>2428</v>
      </c>
      <c r="O2336" s="59">
        <v>8.6794520547945204</v>
      </c>
      <c r="P2336" s="57" t="s">
        <v>2949</v>
      </c>
      <c r="Q2336" t="s">
        <v>2968</v>
      </c>
    </row>
    <row r="2337" spans="1:18" ht="19.149999999999999" customHeight="1" x14ac:dyDescent="0.25">
      <c r="A2337" s="10">
        <v>2336</v>
      </c>
      <c r="B2337" s="10" t="s">
        <v>2231</v>
      </c>
      <c r="C2337" s="10" t="s">
        <v>2334</v>
      </c>
      <c r="D2337" s="10" t="s">
        <v>2335</v>
      </c>
      <c r="E2337" s="10" t="s">
        <v>13</v>
      </c>
      <c r="F2337" s="10" t="s">
        <v>607</v>
      </c>
      <c r="G2337" s="11" t="s">
        <v>2137</v>
      </c>
      <c r="H2337" s="11">
        <v>38646</v>
      </c>
      <c r="I2337" s="50" t="s">
        <v>2929</v>
      </c>
      <c r="J2337" s="12" t="s">
        <v>588</v>
      </c>
      <c r="K2337" s="10" t="s">
        <v>609</v>
      </c>
      <c r="L2337" s="15" t="s">
        <v>2474</v>
      </c>
      <c r="M2337" s="13" t="s">
        <v>2892</v>
      </c>
      <c r="N2337" s="13" t="s">
        <v>2427</v>
      </c>
      <c r="O2337" s="59">
        <v>11.775342465753425</v>
      </c>
      <c r="P2337" s="57" t="s">
        <v>2949</v>
      </c>
      <c r="Q2337" t="s">
        <v>2960</v>
      </c>
      <c r="R2337">
        <v>1</v>
      </c>
    </row>
    <row r="2338" spans="1:18" ht="19.149999999999999" customHeight="1" x14ac:dyDescent="0.25">
      <c r="A2338" s="10">
        <v>2337</v>
      </c>
      <c r="B2338" s="10" t="s">
        <v>2214</v>
      </c>
      <c r="C2338" s="10" t="s">
        <v>2215</v>
      </c>
      <c r="D2338" s="10" t="s">
        <v>2216</v>
      </c>
      <c r="E2338" s="10" t="s">
        <v>13</v>
      </c>
      <c r="F2338" s="10" t="s">
        <v>223</v>
      </c>
      <c r="G2338" s="11" t="s">
        <v>2331</v>
      </c>
      <c r="H2338" s="11">
        <v>35796</v>
      </c>
      <c r="I2338" s="50" t="s">
        <v>2929</v>
      </c>
      <c r="J2338" s="12" t="s">
        <v>21</v>
      </c>
      <c r="K2338" s="10" t="s">
        <v>223</v>
      </c>
      <c r="L2338" s="15" t="s">
        <v>2214</v>
      </c>
      <c r="M2338" s="36" t="s">
        <v>2408</v>
      </c>
      <c r="N2338" s="36" t="s">
        <v>2428</v>
      </c>
      <c r="O2338" s="59">
        <v>19.583561643835615</v>
      </c>
      <c r="P2338" s="57" t="s">
        <v>2949</v>
      </c>
      <c r="Q2338" t="s">
        <v>2960</v>
      </c>
      <c r="R2338">
        <v>1</v>
      </c>
    </row>
    <row r="2339" spans="1:18" ht="19.149999999999999" customHeight="1" x14ac:dyDescent="0.25">
      <c r="A2339" s="10">
        <v>2338</v>
      </c>
      <c r="B2339" s="38" t="s">
        <v>2853</v>
      </c>
      <c r="C2339" s="10" t="s">
        <v>2337</v>
      </c>
      <c r="D2339" s="10" t="s">
        <v>1528</v>
      </c>
      <c r="E2339" s="10" t="s">
        <v>13</v>
      </c>
      <c r="F2339" s="10" t="s">
        <v>268</v>
      </c>
      <c r="G2339" s="11" t="s">
        <v>2299</v>
      </c>
      <c r="H2339" s="11">
        <v>40408</v>
      </c>
      <c r="I2339" s="50" t="s">
        <v>2929</v>
      </c>
      <c r="J2339" s="12" t="s">
        <v>21</v>
      </c>
      <c r="K2339" s="10" t="s">
        <v>268</v>
      </c>
      <c r="L2339" s="15" t="s">
        <v>2350</v>
      </c>
      <c r="M2339" s="36" t="s">
        <v>2412</v>
      </c>
      <c r="N2339" s="13" t="s">
        <v>2427</v>
      </c>
      <c r="O2339" s="59">
        <v>6.9479452054794519</v>
      </c>
      <c r="P2339" s="57" t="s">
        <v>2948</v>
      </c>
      <c r="Q2339" t="s">
        <v>2960</v>
      </c>
      <c r="R2339">
        <v>2</v>
      </c>
    </row>
    <row r="2340" spans="1:18" ht="19.149999999999999" customHeight="1" x14ac:dyDescent="0.25">
      <c r="A2340" s="10">
        <v>2339</v>
      </c>
      <c r="B2340" s="10" t="s">
        <v>2336</v>
      </c>
      <c r="C2340" s="10" t="s">
        <v>2337</v>
      </c>
      <c r="D2340" s="10" t="s">
        <v>1528</v>
      </c>
      <c r="E2340" s="10" t="s">
        <v>13</v>
      </c>
      <c r="F2340" s="10" t="s">
        <v>268</v>
      </c>
      <c r="G2340" s="11" t="s">
        <v>2299</v>
      </c>
      <c r="H2340" s="11">
        <v>40408</v>
      </c>
      <c r="I2340" s="50" t="s">
        <v>2929</v>
      </c>
      <c r="J2340" s="12" t="s">
        <v>21</v>
      </c>
      <c r="K2340" s="10" t="s">
        <v>268</v>
      </c>
      <c r="L2340" s="15" t="s">
        <v>2350</v>
      </c>
      <c r="M2340" s="36" t="s">
        <v>2412</v>
      </c>
      <c r="N2340" s="13" t="s">
        <v>2427</v>
      </c>
      <c r="O2340" s="59">
        <v>6.9479452054794519</v>
      </c>
      <c r="P2340" s="57" t="s">
        <v>2948</v>
      </c>
      <c r="Q2340" t="s">
        <v>2960</v>
      </c>
      <c r="R2340">
        <v>2</v>
      </c>
    </row>
    <row r="2341" spans="1:18" ht="19.149999999999999" customHeight="1" x14ac:dyDescent="0.25">
      <c r="A2341" s="10">
        <v>2340</v>
      </c>
      <c r="B2341" s="32" t="s">
        <v>2697</v>
      </c>
      <c r="C2341" s="10" t="s">
        <v>2339</v>
      </c>
      <c r="D2341" s="10" t="s">
        <v>2340</v>
      </c>
      <c r="E2341" s="10" t="s">
        <v>13</v>
      </c>
      <c r="F2341" s="10" t="s">
        <v>261</v>
      </c>
      <c r="G2341" s="11" t="s">
        <v>2341</v>
      </c>
      <c r="H2341" s="11">
        <v>39513</v>
      </c>
      <c r="I2341" s="50" t="s">
        <v>2929</v>
      </c>
      <c r="J2341" s="12" t="s">
        <v>588</v>
      </c>
      <c r="K2341" s="10" t="s">
        <v>261</v>
      </c>
      <c r="L2341" s="15" t="s">
        <v>2338</v>
      </c>
      <c r="M2341" s="31" t="s">
        <v>2555</v>
      </c>
      <c r="N2341" s="36" t="s">
        <v>2428</v>
      </c>
      <c r="O2341" s="59">
        <v>9.4</v>
      </c>
      <c r="P2341" s="57" t="s">
        <v>2949</v>
      </c>
      <c r="Q2341" t="s">
        <v>2960</v>
      </c>
      <c r="R2341">
        <v>1</v>
      </c>
    </row>
    <row r="2342" spans="1:18" ht="19.149999999999999" customHeight="1" x14ac:dyDescent="0.25">
      <c r="A2342" s="10">
        <v>2341</v>
      </c>
      <c r="B2342" s="10" t="s">
        <v>2310</v>
      </c>
      <c r="C2342" s="10" t="s">
        <v>278</v>
      </c>
      <c r="D2342" s="10" t="s">
        <v>1583</v>
      </c>
      <c r="E2342" s="10" t="s">
        <v>13</v>
      </c>
      <c r="F2342" s="10" t="s">
        <v>78</v>
      </c>
      <c r="G2342" s="11" t="s">
        <v>2342</v>
      </c>
      <c r="H2342" s="11">
        <v>37088</v>
      </c>
      <c r="I2342" s="50" t="s">
        <v>2929</v>
      </c>
      <c r="J2342" s="12" t="s">
        <v>588</v>
      </c>
      <c r="K2342" s="10" t="s">
        <v>78</v>
      </c>
      <c r="L2342" s="15" t="s">
        <v>2545</v>
      </c>
      <c r="M2342" s="13" t="s">
        <v>2553</v>
      </c>
      <c r="N2342" s="13" t="s">
        <v>2427</v>
      </c>
      <c r="O2342" s="59">
        <v>16.043835616438358</v>
      </c>
      <c r="P2342" s="57" t="s">
        <v>2949</v>
      </c>
      <c r="Q2342" t="s">
        <v>2960</v>
      </c>
      <c r="R2342">
        <v>2</v>
      </c>
    </row>
    <row r="2343" spans="1:18" ht="19.149999999999999" customHeight="1" x14ac:dyDescent="0.25">
      <c r="A2343" s="10">
        <v>2342</v>
      </c>
      <c r="B2343" s="10" t="s">
        <v>2310</v>
      </c>
      <c r="C2343" s="10" t="s">
        <v>278</v>
      </c>
      <c r="D2343" s="10" t="s">
        <v>1583</v>
      </c>
      <c r="E2343" s="10" t="s">
        <v>13</v>
      </c>
      <c r="F2343" s="10" t="s">
        <v>464</v>
      </c>
      <c r="G2343" s="11" t="s">
        <v>1643</v>
      </c>
      <c r="H2343" s="11">
        <v>36951</v>
      </c>
      <c r="I2343" s="50" t="s">
        <v>2929</v>
      </c>
      <c r="J2343" s="12" t="s">
        <v>588</v>
      </c>
      <c r="K2343" s="10" t="s">
        <v>2980</v>
      </c>
      <c r="L2343" s="37" t="s">
        <v>2545</v>
      </c>
      <c r="M2343" s="36" t="s">
        <v>2553</v>
      </c>
      <c r="N2343" s="13" t="s">
        <v>2427</v>
      </c>
      <c r="O2343" s="59">
        <v>16.419178082191781</v>
      </c>
      <c r="P2343" s="57" t="s">
        <v>2949</v>
      </c>
      <c r="Q2343" t="s">
        <v>2960</v>
      </c>
      <c r="R2343">
        <v>2</v>
      </c>
    </row>
    <row r="2344" spans="1:18" ht="19.149999999999999" customHeight="1" x14ac:dyDescent="0.25">
      <c r="A2344" s="10">
        <v>2343</v>
      </c>
      <c r="B2344" s="10" t="s">
        <v>2317</v>
      </c>
      <c r="C2344" s="10" t="s">
        <v>2323</v>
      </c>
      <c r="D2344" s="10" t="s">
        <v>2319</v>
      </c>
      <c r="E2344" s="10" t="s">
        <v>13</v>
      </c>
      <c r="F2344" s="10" t="s">
        <v>1224</v>
      </c>
      <c r="G2344" s="11" t="s">
        <v>326</v>
      </c>
      <c r="H2344" s="11">
        <v>40290</v>
      </c>
      <c r="I2344" s="50" t="s">
        <v>2929</v>
      </c>
      <c r="J2344" s="12" t="s">
        <v>21</v>
      </c>
      <c r="K2344" s="10" t="s">
        <v>1224</v>
      </c>
      <c r="L2344" s="15" t="s">
        <v>2317</v>
      </c>
      <c r="M2344" s="36" t="s">
        <v>2408</v>
      </c>
      <c r="N2344" s="36" t="s">
        <v>2428</v>
      </c>
      <c r="O2344" s="59">
        <v>7.2712328767123289</v>
      </c>
      <c r="P2344" s="57" t="s">
        <v>2948</v>
      </c>
      <c r="Q2344" t="s">
        <v>2968</v>
      </c>
    </row>
    <row r="2345" spans="1:18" ht="19.149999999999999" customHeight="1" x14ac:dyDescent="0.25">
      <c r="A2345" s="10">
        <v>2344</v>
      </c>
      <c r="B2345" s="10" t="s">
        <v>2317</v>
      </c>
      <c r="C2345" s="10" t="s">
        <v>2323</v>
      </c>
      <c r="D2345" s="10" t="s">
        <v>2319</v>
      </c>
      <c r="E2345" s="10" t="s">
        <v>13</v>
      </c>
      <c r="F2345" s="10" t="s">
        <v>1224</v>
      </c>
      <c r="G2345" s="11" t="s">
        <v>326</v>
      </c>
      <c r="H2345" s="11">
        <v>40290</v>
      </c>
      <c r="I2345" s="50" t="s">
        <v>2929</v>
      </c>
      <c r="J2345" s="12" t="s">
        <v>21</v>
      </c>
      <c r="K2345" s="10" t="s">
        <v>1224</v>
      </c>
      <c r="L2345" s="15" t="s">
        <v>2317</v>
      </c>
      <c r="M2345" s="36" t="s">
        <v>2408</v>
      </c>
      <c r="N2345" s="36" t="s">
        <v>2428</v>
      </c>
      <c r="O2345" s="59">
        <v>7.2712328767123289</v>
      </c>
      <c r="P2345" s="57" t="s">
        <v>2948</v>
      </c>
      <c r="Q2345" t="s">
        <v>2968</v>
      </c>
    </row>
    <row r="2346" spans="1:18" ht="19.149999999999999" customHeight="1" x14ac:dyDescent="0.25">
      <c r="A2346" s="10">
        <v>2345</v>
      </c>
      <c r="B2346" s="10" t="s">
        <v>2317</v>
      </c>
      <c r="C2346" s="10" t="s">
        <v>2327</v>
      </c>
      <c r="D2346" s="10" t="s">
        <v>2319</v>
      </c>
      <c r="E2346" s="10" t="s">
        <v>13</v>
      </c>
      <c r="F2346" s="10" t="s">
        <v>342</v>
      </c>
      <c r="G2346" s="11" t="s">
        <v>501</v>
      </c>
      <c r="H2346" s="11">
        <v>40176</v>
      </c>
      <c r="I2346" s="50" t="s">
        <v>2929</v>
      </c>
      <c r="J2346" s="12" t="s">
        <v>588</v>
      </c>
      <c r="K2346" s="10" t="s">
        <v>342</v>
      </c>
      <c r="L2346" s="15" t="s">
        <v>2317</v>
      </c>
      <c r="M2346" s="36" t="s">
        <v>2408</v>
      </c>
      <c r="N2346" s="36" t="s">
        <v>2428</v>
      </c>
      <c r="O2346" s="59">
        <v>7.5835616438356164</v>
      </c>
      <c r="P2346" s="57" t="s">
        <v>2948</v>
      </c>
      <c r="Q2346" t="s">
        <v>2968</v>
      </c>
    </row>
    <row r="2347" spans="1:18" ht="19.149999999999999" customHeight="1" x14ac:dyDescent="0.25">
      <c r="A2347" s="10">
        <v>2346</v>
      </c>
      <c r="B2347" s="10" t="s">
        <v>2317</v>
      </c>
      <c r="C2347" s="10" t="s">
        <v>2327</v>
      </c>
      <c r="D2347" s="10" t="s">
        <v>2319</v>
      </c>
      <c r="E2347" s="10" t="s">
        <v>13</v>
      </c>
      <c r="F2347" s="10" t="s">
        <v>342</v>
      </c>
      <c r="G2347" s="11" t="s">
        <v>501</v>
      </c>
      <c r="H2347" s="11">
        <v>40176</v>
      </c>
      <c r="I2347" s="50" t="s">
        <v>2929</v>
      </c>
      <c r="J2347" s="12" t="s">
        <v>588</v>
      </c>
      <c r="K2347" s="10" t="s">
        <v>342</v>
      </c>
      <c r="L2347" s="15" t="s">
        <v>2317</v>
      </c>
      <c r="M2347" s="36" t="s">
        <v>2408</v>
      </c>
      <c r="N2347" s="36" t="s">
        <v>2428</v>
      </c>
      <c r="O2347" s="59">
        <v>7.5835616438356164</v>
      </c>
      <c r="P2347" s="57" t="s">
        <v>2948</v>
      </c>
      <c r="Q2347" t="s">
        <v>2968</v>
      </c>
    </row>
    <row r="2348" spans="1:18" ht="19.149999999999999" customHeight="1" x14ac:dyDescent="0.25">
      <c r="A2348" s="10">
        <v>2347</v>
      </c>
      <c r="B2348" s="10" t="s">
        <v>2317</v>
      </c>
      <c r="C2348" s="10" t="s">
        <v>2327</v>
      </c>
      <c r="D2348" s="10" t="s">
        <v>2319</v>
      </c>
      <c r="E2348" s="10" t="s">
        <v>13</v>
      </c>
      <c r="F2348" s="10" t="s">
        <v>1304</v>
      </c>
      <c r="G2348" s="11" t="s">
        <v>2343</v>
      </c>
      <c r="H2348" s="11">
        <v>39652</v>
      </c>
      <c r="I2348" s="50" t="s">
        <v>2929</v>
      </c>
      <c r="J2348" s="12" t="s">
        <v>21</v>
      </c>
      <c r="K2348" s="10" t="s">
        <v>1304</v>
      </c>
      <c r="L2348" s="15" t="s">
        <v>2317</v>
      </c>
      <c r="M2348" s="36" t="s">
        <v>2408</v>
      </c>
      <c r="N2348" s="36" t="s">
        <v>2428</v>
      </c>
      <c r="O2348" s="59">
        <v>9.0191780821917806</v>
      </c>
      <c r="P2348" s="57" t="s">
        <v>2949</v>
      </c>
      <c r="Q2348" t="s">
        <v>2968</v>
      </c>
    </row>
    <row r="2349" spans="1:18" ht="19.149999999999999" customHeight="1" x14ac:dyDescent="0.25">
      <c r="A2349" s="10">
        <v>2348</v>
      </c>
      <c r="B2349" s="10" t="s">
        <v>2317</v>
      </c>
      <c r="C2349" s="10" t="s">
        <v>2327</v>
      </c>
      <c r="D2349" s="10" t="s">
        <v>2319</v>
      </c>
      <c r="E2349" s="10" t="s">
        <v>13</v>
      </c>
      <c r="F2349" s="10" t="s">
        <v>1304</v>
      </c>
      <c r="G2349" s="11" t="s">
        <v>2343</v>
      </c>
      <c r="H2349" s="11">
        <v>39652</v>
      </c>
      <c r="I2349" s="50" t="s">
        <v>2929</v>
      </c>
      <c r="J2349" s="12" t="s">
        <v>588</v>
      </c>
      <c r="K2349" s="10" t="s">
        <v>1304</v>
      </c>
      <c r="L2349" s="15" t="s">
        <v>2317</v>
      </c>
      <c r="M2349" s="36" t="s">
        <v>2408</v>
      </c>
      <c r="N2349" s="36" t="s">
        <v>2428</v>
      </c>
      <c r="O2349" s="59">
        <v>9.0191780821917806</v>
      </c>
      <c r="P2349" s="57" t="s">
        <v>2949</v>
      </c>
      <c r="Q2349" t="s">
        <v>2968</v>
      </c>
    </row>
    <row r="2350" spans="1:18" ht="19.149999999999999" customHeight="1" x14ac:dyDescent="0.25">
      <c r="A2350" s="10">
        <v>2349</v>
      </c>
      <c r="B2350" s="10" t="s">
        <v>2317</v>
      </c>
      <c r="C2350" s="10" t="s">
        <v>2344</v>
      </c>
      <c r="D2350" s="10" t="s">
        <v>2319</v>
      </c>
      <c r="E2350" s="10" t="s">
        <v>13</v>
      </c>
      <c r="F2350" s="10" t="s">
        <v>437</v>
      </c>
      <c r="G2350" s="11" t="s">
        <v>2326</v>
      </c>
      <c r="H2350" s="11">
        <v>39609</v>
      </c>
      <c r="I2350" s="50" t="s">
        <v>2929</v>
      </c>
      <c r="J2350" s="12" t="s">
        <v>588</v>
      </c>
      <c r="K2350" s="10" t="s">
        <v>437</v>
      </c>
      <c r="L2350" s="15" t="s">
        <v>2317</v>
      </c>
      <c r="M2350" s="36" t="s">
        <v>2408</v>
      </c>
      <c r="N2350" s="36" t="s">
        <v>2428</v>
      </c>
      <c r="O2350" s="59">
        <v>9.1369863013698627</v>
      </c>
      <c r="P2350" s="57" t="s">
        <v>2949</v>
      </c>
      <c r="Q2350" t="s">
        <v>2968</v>
      </c>
    </row>
    <row r="2351" spans="1:18" ht="19.149999999999999" customHeight="1" x14ac:dyDescent="0.25">
      <c r="A2351" s="10">
        <v>2350</v>
      </c>
      <c r="B2351" s="10" t="s">
        <v>2317</v>
      </c>
      <c r="C2351" s="10" t="s">
        <v>2344</v>
      </c>
      <c r="D2351" s="10" t="s">
        <v>2319</v>
      </c>
      <c r="E2351" s="10" t="s">
        <v>13</v>
      </c>
      <c r="F2351" s="10" t="s">
        <v>437</v>
      </c>
      <c r="G2351" s="11" t="s">
        <v>2326</v>
      </c>
      <c r="H2351" s="11">
        <v>39609</v>
      </c>
      <c r="I2351" s="50" t="s">
        <v>2929</v>
      </c>
      <c r="J2351" s="12" t="s">
        <v>588</v>
      </c>
      <c r="K2351" s="10" t="s">
        <v>437</v>
      </c>
      <c r="L2351" s="15" t="s">
        <v>2317</v>
      </c>
      <c r="M2351" s="36" t="s">
        <v>2408</v>
      </c>
      <c r="N2351" s="36" t="s">
        <v>2428</v>
      </c>
      <c r="O2351" s="59">
        <v>9.1369863013698627</v>
      </c>
      <c r="P2351" s="57" t="s">
        <v>2949</v>
      </c>
      <c r="Q2351" t="s">
        <v>2968</v>
      </c>
    </row>
    <row r="2352" spans="1:18" ht="19.149999999999999" customHeight="1" x14ac:dyDescent="0.25">
      <c r="A2352" s="10">
        <v>2351</v>
      </c>
      <c r="B2352" s="10" t="s">
        <v>2317</v>
      </c>
      <c r="C2352" s="10" t="s">
        <v>2345</v>
      </c>
      <c r="D2352" s="10" t="s">
        <v>2319</v>
      </c>
      <c r="E2352" s="10" t="s">
        <v>13</v>
      </c>
      <c r="F2352" s="10" t="s">
        <v>1056</v>
      </c>
      <c r="G2352" s="11" t="s">
        <v>2346</v>
      </c>
      <c r="H2352" s="11">
        <v>39473</v>
      </c>
      <c r="I2352" s="50" t="s">
        <v>2929</v>
      </c>
      <c r="J2352" s="12" t="s">
        <v>588</v>
      </c>
      <c r="K2352" s="10" t="s">
        <v>1056</v>
      </c>
      <c r="L2352" s="15" t="s">
        <v>2317</v>
      </c>
      <c r="M2352" s="36" t="s">
        <v>2408</v>
      </c>
      <c r="N2352" s="36" t="s">
        <v>2428</v>
      </c>
      <c r="O2352" s="59">
        <v>9.5095890410958912</v>
      </c>
      <c r="P2352" s="57" t="s">
        <v>2949</v>
      </c>
      <c r="Q2352" t="s">
        <v>2968</v>
      </c>
    </row>
    <row r="2353" spans="1:18" ht="19.149999999999999" customHeight="1" x14ac:dyDescent="0.25">
      <c r="A2353" s="10">
        <v>2352</v>
      </c>
      <c r="B2353" s="10" t="s">
        <v>2317</v>
      </c>
      <c r="C2353" s="10" t="s">
        <v>2345</v>
      </c>
      <c r="D2353" s="10" t="s">
        <v>2319</v>
      </c>
      <c r="E2353" s="10" t="s">
        <v>13</v>
      </c>
      <c r="F2353" s="10" t="s">
        <v>1056</v>
      </c>
      <c r="G2353" s="11" t="s">
        <v>2346</v>
      </c>
      <c r="H2353" s="11">
        <v>39473</v>
      </c>
      <c r="I2353" s="50" t="s">
        <v>2929</v>
      </c>
      <c r="J2353" s="12" t="s">
        <v>588</v>
      </c>
      <c r="K2353" s="10" t="s">
        <v>1056</v>
      </c>
      <c r="L2353" s="15" t="s">
        <v>2317</v>
      </c>
      <c r="M2353" s="36" t="s">
        <v>2408</v>
      </c>
      <c r="N2353" s="36" t="s">
        <v>2428</v>
      </c>
      <c r="O2353" s="59">
        <v>9.5095890410958912</v>
      </c>
      <c r="P2353" s="57" t="s">
        <v>2949</v>
      </c>
      <c r="Q2353" t="s">
        <v>2968</v>
      </c>
    </row>
    <row r="2354" spans="1:18" ht="19.149999999999999" customHeight="1" x14ac:dyDescent="0.25">
      <c r="A2354" s="10">
        <v>2353</v>
      </c>
      <c r="B2354" s="10" t="s">
        <v>2317</v>
      </c>
      <c r="C2354" s="10" t="s">
        <v>2327</v>
      </c>
      <c r="D2354" s="10" t="s">
        <v>2319</v>
      </c>
      <c r="E2354" s="10" t="s">
        <v>13</v>
      </c>
      <c r="F2354" s="10" t="s">
        <v>1024</v>
      </c>
      <c r="G2354" s="11" t="s">
        <v>2347</v>
      </c>
      <c r="H2354" s="11">
        <v>39386</v>
      </c>
      <c r="I2354" s="50" t="s">
        <v>2929</v>
      </c>
      <c r="J2354" s="12" t="s">
        <v>588</v>
      </c>
      <c r="K2354" s="10" t="s">
        <v>1024</v>
      </c>
      <c r="L2354" s="15" t="s">
        <v>2317</v>
      </c>
      <c r="M2354" s="36" t="s">
        <v>2408</v>
      </c>
      <c r="N2354" s="36" t="s">
        <v>2428</v>
      </c>
      <c r="O2354" s="59">
        <v>9.7479452054794518</v>
      </c>
      <c r="P2354" s="57" t="s">
        <v>2949</v>
      </c>
      <c r="Q2354" t="s">
        <v>2968</v>
      </c>
    </row>
    <row r="2355" spans="1:18" ht="19.149999999999999" customHeight="1" x14ac:dyDescent="0.25">
      <c r="A2355" s="10">
        <v>2354</v>
      </c>
      <c r="B2355" s="10" t="s">
        <v>2317</v>
      </c>
      <c r="C2355" s="10" t="s">
        <v>2327</v>
      </c>
      <c r="D2355" s="10" t="s">
        <v>2319</v>
      </c>
      <c r="E2355" s="10" t="s">
        <v>13</v>
      </c>
      <c r="F2355" s="10" t="s">
        <v>1274</v>
      </c>
      <c r="G2355" s="11" t="s">
        <v>2348</v>
      </c>
      <c r="H2355" s="11">
        <v>38583</v>
      </c>
      <c r="I2355" s="50" t="s">
        <v>2929</v>
      </c>
      <c r="J2355" s="12" t="s">
        <v>588</v>
      </c>
      <c r="K2355" s="10" t="s">
        <v>1274</v>
      </c>
      <c r="L2355" s="15" t="s">
        <v>2317</v>
      </c>
      <c r="M2355" s="36" t="s">
        <v>2408</v>
      </c>
      <c r="N2355" s="36" t="s">
        <v>2428</v>
      </c>
      <c r="O2355" s="59">
        <v>11.947945205479453</v>
      </c>
      <c r="P2355" s="57" t="s">
        <v>2949</v>
      </c>
      <c r="Q2355" t="s">
        <v>2968</v>
      </c>
    </row>
    <row r="2356" spans="1:18" ht="19.149999999999999" customHeight="1" x14ac:dyDescent="0.25">
      <c r="A2356" s="10">
        <v>2355</v>
      </c>
      <c r="B2356" s="10" t="s">
        <v>2317</v>
      </c>
      <c r="C2356" s="10" t="s">
        <v>2327</v>
      </c>
      <c r="D2356" s="10" t="s">
        <v>2319</v>
      </c>
      <c r="E2356" s="10" t="s">
        <v>13</v>
      </c>
      <c r="F2356" s="10" t="s">
        <v>482</v>
      </c>
      <c r="G2356" s="11" t="s">
        <v>2349</v>
      </c>
      <c r="H2356" s="11">
        <v>37921</v>
      </c>
      <c r="I2356" s="50" t="s">
        <v>2929</v>
      </c>
      <c r="J2356" s="12" t="s">
        <v>588</v>
      </c>
      <c r="K2356" s="10" t="s">
        <v>482</v>
      </c>
      <c r="L2356" s="15" t="s">
        <v>2317</v>
      </c>
      <c r="M2356" s="36" t="s">
        <v>2408</v>
      </c>
      <c r="N2356" s="36" t="s">
        <v>2428</v>
      </c>
      <c r="O2356" s="59">
        <v>13.761643835616438</v>
      </c>
      <c r="P2356" s="57" t="s">
        <v>2949</v>
      </c>
      <c r="Q2356" t="s">
        <v>2968</v>
      </c>
    </row>
    <row r="2357" spans="1:18" ht="19.149999999999999" customHeight="1" x14ac:dyDescent="0.25">
      <c r="A2357" s="10">
        <v>2356</v>
      </c>
      <c r="B2357" s="10" t="s">
        <v>2350</v>
      </c>
      <c r="C2357" s="10" t="s">
        <v>2351</v>
      </c>
      <c r="D2357" s="10" t="s">
        <v>1528</v>
      </c>
      <c r="E2357" s="10" t="s">
        <v>13</v>
      </c>
      <c r="F2357" s="10" t="s">
        <v>268</v>
      </c>
      <c r="G2357" s="11" t="s">
        <v>2352</v>
      </c>
      <c r="H2357" s="11">
        <v>38243</v>
      </c>
      <c r="I2357" s="50" t="s">
        <v>2929</v>
      </c>
      <c r="J2357" s="12" t="s">
        <v>588</v>
      </c>
      <c r="K2357" s="10" t="s">
        <v>268</v>
      </c>
      <c r="L2357" s="15" t="s">
        <v>2350</v>
      </c>
      <c r="M2357" s="36" t="s">
        <v>2412</v>
      </c>
      <c r="N2357" s="13" t="s">
        <v>2427</v>
      </c>
      <c r="O2357" s="59">
        <v>12.87945205479452</v>
      </c>
      <c r="P2357" s="57" t="s">
        <v>2949</v>
      </c>
      <c r="Q2357" t="s">
        <v>2960</v>
      </c>
      <c r="R2357">
        <v>2</v>
      </c>
    </row>
    <row r="2358" spans="1:18" ht="19.149999999999999" customHeight="1" x14ac:dyDescent="0.25">
      <c r="A2358" s="10">
        <v>2357</v>
      </c>
      <c r="B2358" s="32" t="s">
        <v>2696</v>
      </c>
      <c r="C2358" s="10" t="s">
        <v>2354</v>
      </c>
      <c r="D2358" s="10" t="s">
        <v>2291</v>
      </c>
      <c r="E2358" s="10" t="s">
        <v>13</v>
      </c>
      <c r="F2358" s="10" t="s">
        <v>261</v>
      </c>
      <c r="G2358" s="11" t="s">
        <v>2355</v>
      </c>
      <c r="H2358" s="11">
        <v>37751</v>
      </c>
      <c r="I2358" s="50" t="s">
        <v>2929</v>
      </c>
      <c r="J2358" s="12" t="s">
        <v>588</v>
      </c>
      <c r="K2358" s="10" t="s">
        <v>261</v>
      </c>
      <c r="L2358" s="15" t="s">
        <v>2353</v>
      </c>
      <c r="M2358" s="31" t="s">
        <v>2555</v>
      </c>
      <c r="N2358" s="36" t="s">
        <v>2428</v>
      </c>
      <c r="O2358" s="59">
        <v>14.227397260273973</v>
      </c>
      <c r="P2358" s="57" t="s">
        <v>2949</v>
      </c>
      <c r="Q2358" t="s">
        <v>2960</v>
      </c>
      <c r="R2358">
        <v>1</v>
      </c>
    </row>
    <row r="2359" spans="1:18" ht="19.149999999999999" customHeight="1" x14ac:dyDescent="0.25">
      <c r="A2359" s="10">
        <v>2358</v>
      </c>
      <c r="B2359" s="10" t="s">
        <v>2353</v>
      </c>
      <c r="C2359" s="10" t="s">
        <v>2354</v>
      </c>
      <c r="D2359" s="10" t="s">
        <v>2291</v>
      </c>
      <c r="E2359" s="10" t="s">
        <v>13</v>
      </c>
      <c r="F2359" s="10" t="s">
        <v>78</v>
      </c>
      <c r="G2359" s="11" t="s">
        <v>2355</v>
      </c>
      <c r="H2359" s="11">
        <v>37751</v>
      </c>
      <c r="I2359" s="50" t="s">
        <v>2929</v>
      </c>
      <c r="J2359" s="12" t="s">
        <v>588</v>
      </c>
      <c r="K2359" s="10" t="s">
        <v>78</v>
      </c>
      <c r="L2359" s="15" t="s">
        <v>2353</v>
      </c>
      <c r="M2359" s="13" t="s">
        <v>2553</v>
      </c>
      <c r="N2359" s="13" t="s">
        <v>2427</v>
      </c>
      <c r="O2359" s="59">
        <v>14.227397260273973</v>
      </c>
      <c r="P2359" s="57" t="s">
        <v>2949</v>
      </c>
      <c r="Q2359" t="s">
        <v>2960</v>
      </c>
      <c r="R2359">
        <v>2</v>
      </c>
    </row>
    <row r="2360" spans="1:18" ht="19.149999999999999" customHeight="1" x14ac:dyDescent="0.25">
      <c r="A2360" s="10">
        <v>2359</v>
      </c>
      <c r="B2360" s="10" t="s">
        <v>2353</v>
      </c>
      <c r="C2360" s="10" t="s">
        <v>2356</v>
      </c>
      <c r="D2360" s="10" t="s">
        <v>2291</v>
      </c>
      <c r="E2360" s="10" t="s">
        <v>13</v>
      </c>
      <c r="F2360" s="10" t="s">
        <v>1134</v>
      </c>
      <c r="G2360" s="11" t="s">
        <v>2355</v>
      </c>
      <c r="H2360" s="11">
        <v>37751</v>
      </c>
      <c r="I2360" s="50" t="s">
        <v>2929</v>
      </c>
      <c r="J2360" s="12" t="s">
        <v>588</v>
      </c>
      <c r="K2360" s="10" t="s">
        <v>1134</v>
      </c>
      <c r="L2360" s="15" t="s">
        <v>2353</v>
      </c>
      <c r="M2360" s="36" t="s">
        <v>2553</v>
      </c>
      <c r="N2360" s="13" t="s">
        <v>2427</v>
      </c>
      <c r="O2360" s="59">
        <v>14.227397260273973</v>
      </c>
      <c r="P2360" s="57" t="s">
        <v>2949</v>
      </c>
      <c r="Q2360" t="s">
        <v>2960</v>
      </c>
      <c r="R2360">
        <v>2</v>
      </c>
    </row>
    <row r="2361" spans="1:18" ht="19.149999999999999" customHeight="1" x14ac:dyDescent="0.25">
      <c r="A2361" s="10">
        <v>2360</v>
      </c>
      <c r="B2361" s="10" t="s">
        <v>2357</v>
      </c>
      <c r="C2361" s="10" t="s">
        <v>2358</v>
      </c>
      <c r="D2361" s="10" t="s">
        <v>2359</v>
      </c>
      <c r="E2361" s="10" t="s">
        <v>13</v>
      </c>
      <c r="F2361" s="10" t="s">
        <v>292</v>
      </c>
      <c r="G2361" s="11" t="s">
        <v>228</v>
      </c>
      <c r="H2361" s="11">
        <v>40360</v>
      </c>
      <c r="I2361" s="50" t="s">
        <v>2929</v>
      </c>
      <c r="J2361" s="12" t="s">
        <v>588</v>
      </c>
      <c r="K2361" s="10" t="s">
        <v>292</v>
      </c>
      <c r="L2361" s="37" t="s">
        <v>2746</v>
      </c>
      <c r="M2361" s="36" t="s">
        <v>2408</v>
      </c>
      <c r="N2361" s="13" t="s">
        <v>2427</v>
      </c>
      <c r="O2361" s="59">
        <v>7.0794520547945208</v>
      </c>
      <c r="P2361" s="57" t="s">
        <v>2948</v>
      </c>
      <c r="Q2361" t="s">
        <v>2960</v>
      </c>
      <c r="R2361">
        <v>1</v>
      </c>
    </row>
    <row r="2362" spans="1:18" ht="19.149999999999999" customHeight="1" x14ac:dyDescent="0.25">
      <c r="A2362" s="10">
        <v>2361</v>
      </c>
      <c r="B2362" s="10" t="s">
        <v>2360</v>
      </c>
      <c r="C2362" s="10" t="s">
        <v>2361</v>
      </c>
      <c r="D2362" s="10" t="s">
        <v>2359</v>
      </c>
      <c r="E2362" s="10" t="s">
        <v>13</v>
      </c>
      <c r="F2362" s="10" t="s">
        <v>1515</v>
      </c>
      <c r="G2362" s="11" t="s">
        <v>2362</v>
      </c>
      <c r="H2362" s="11">
        <v>40193</v>
      </c>
      <c r="I2362" s="50" t="s">
        <v>2929</v>
      </c>
      <c r="J2362" s="12" t="s">
        <v>21</v>
      </c>
      <c r="K2362" s="10" t="s">
        <v>1517</v>
      </c>
      <c r="L2362" s="15" t="s">
        <v>2494</v>
      </c>
      <c r="M2362" s="13" t="s">
        <v>2408</v>
      </c>
      <c r="N2362" s="13" t="s">
        <v>2427</v>
      </c>
      <c r="O2362" s="59">
        <v>7.536986301369863</v>
      </c>
      <c r="P2362" s="57" t="s">
        <v>2948</v>
      </c>
      <c r="Q2362" t="s">
        <v>2960</v>
      </c>
      <c r="R2362">
        <v>1</v>
      </c>
    </row>
    <row r="2363" spans="1:18" ht="19.149999999999999" customHeight="1" x14ac:dyDescent="0.25">
      <c r="A2363" s="10">
        <v>2362</v>
      </c>
      <c r="B2363" s="10" t="s">
        <v>2363</v>
      </c>
      <c r="C2363" s="10" t="s">
        <v>2364</v>
      </c>
      <c r="D2363" s="10" t="s">
        <v>2359</v>
      </c>
      <c r="E2363" s="10" t="s">
        <v>13</v>
      </c>
      <c r="F2363" s="10" t="s">
        <v>151</v>
      </c>
      <c r="G2363" s="11" t="s">
        <v>2082</v>
      </c>
      <c r="H2363" s="11">
        <v>40140</v>
      </c>
      <c r="I2363" s="50" t="s">
        <v>2929</v>
      </c>
      <c r="J2363" s="12" t="s">
        <v>588</v>
      </c>
      <c r="K2363" s="10" t="s">
        <v>151</v>
      </c>
      <c r="L2363" s="26" t="s">
        <v>2494</v>
      </c>
      <c r="M2363" s="25" t="s">
        <v>2408</v>
      </c>
      <c r="N2363" s="13" t="s">
        <v>2427</v>
      </c>
      <c r="O2363" s="59">
        <v>7.6821917808219178</v>
      </c>
      <c r="P2363" s="57" t="s">
        <v>2948</v>
      </c>
      <c r="Q2363" t="s">
        <v>2960</v>
      </c>
      <c r="R2363">
        <v>1</v>
      </c>
    </row>
    <row r="2364" spans="1:18" ht="19.149999999999999" customHeight="1" x14ac:dyDescent="0.25">
      <c r="A2364" s="10">
        <v>2363</v>
      </c>
      <c r="B2364" s="10" t="s">
        <v>2363</v>
      </c>
      <c r="C2364" s="10" t="s">
        <v>2364</v>
      </c>
      <c r="D2364" s="10" t="s">
        <v>2359</v>
      </c>
      <c r="E2364" s="10" t="s">
        <v>13</v>
      </c>
      <c r="F2364" s="10" t="s">
        <v>96</v>
      </c>
      <c r="G2364" s="11" t="s">
        <v>2082</v>
      </c>
      <c r="H2364" s="11">
        <v>40140</v>
      </c>
      <c r="I2364" s="50" t="s">
        <v>2929</v>
      </c>
      <c r="J2364" s="12" t="s">
        <v>588</v>
      </c>
      <c r="K2364" s="10" t="s">
        <v>96</v>
      </c>
      <c r="L2364" s="37" t="s">
        <v>2854</v>
      </c>
      <c r="M2364" s="36" t="s">
        <v>2408</v>
      </c>
      <c r="N2364" s="13" t="s">
        <v>2427</v>
      </c>
      <c r="O2364" s="59">
        <v>7.6821917808219178</v>
      </c>
      <c r="P2364" s="57" t="s">
        <v>2948</v>
      </c>
      <c r="Q2364" t="s">
        <v>2960</v>
      </c>
      <c r="R2364">
        <v>1</v>
      </c>
    </row>
    <row r="2365" spans="1:18" ht="19.149999999999999" customHeight="1" x14ac:dyDescent="0.25">
      <c r="A2365" s="10">
        <v>2364</v>
      </c>
      <c r="B2365" s="10" t="s">
        <v>2363</v>
      </c>
      <c r="C2365" s="10" t="s">
        <v>2365</v>
      </c>
      <c r="D2365" s="10" t="s">
        <v>2359</v>
      </c>
      <c r="E2365" s="10" t="s">
        <v>13</v>
      </c>
      <c r="F2365" s="10" t="s">
        <v>151</v>
      </c>
      <c r="G2365" s="11" t="s">
        <v>2366</v>
      </c>
      <c r="H2365" s="11">
        <v>40085</v>
      </c>
      <c r="I2365" s="50" t="s">
        <v>2929</v>
      </c>
      <c r="J2365" s="12" t="s">
        <v>21</v>
      </c>
      <c r="K2365" s="10" t="s">
        <v>151</v>
      </c>
      <c r="L2365" s="26" t="s">
        <v>2494</v>
      </c>
      <c r="M2365" s="25" t="s">
        <v>2408</v>
      </c>
      <c r="N2365" s="13" t="s">
        <v>2427</v>
      </c>
      <c r="O2365" s="59">
        <v>7.8328767123287673</v>
      </c>
      <c r="P2365" s="57" t="s">
        <v>2948</v>
      </c>
      <c r="Q2365" t="s">
        <v>2960</v>
      </c>
      <c r="R2365">
        <v>1</v>
      </c>
    </row>
    <row r="2366" spans="1:18" ht="19.149999999999999" customHeight="1" x14ac:dyDescent="0.25">
      <c r="A2366" s="10">
        <v>2365</v>
      </c>
      <c r="B2366" s="32" t="s">
        <v>2719</v>
      </c>
      <c r="C2366" s="10" t="s">
        <v>2368</v>
      </c>
      <c r="D2366" s="10" t="s">
        <v>1887</v>
      </c>
      <c r="E2366" s="10" t="s">
        <v>13</v>
      </c>
      <c r="F2366" s="10" t="s">
        <v>34</v>
      </c>
      <c r="G2366" s="11" t="s">
        <v>608</v>
      </c>
      <c r="H2366" s="11">
        <v>39744</v>
      </c>
      <c r="I2366" s="50" t="s">
        <v>2929</v>
      </c>
      <c r="J2366" s="12" t="s">
        <v>21</v>
      </c>
      <c r="K2366" s="10" t="s">
        <v>34</v>
      </c>
      <c r="L2366" s="15" t="s">
        <v>2367</v>
      </c>
      <c r="M2366" s="31" t="s">
        <v>2408</v>
      </c>
      <c r="N2366" s="13" t="s">
        <v>2427</v>
      </c>
      <c r="O2366" s="59">
        <v>8.7671232876712324</v>
      </c>
      <c r="P2366" s="57" t="s">
        <v>2949</v>
      </c>
      <c r="Q2366" t="s">
        <v>2960</v>
      </c>
      <c r="R2366">
        <v>1</v>
      </c>
    </row>
    <row r="2367" spans="1:18" ht="19.149999999999999" customHeight="1" x14ac:dyDescent="0.25">
      <c r="A2367" s="10">
        <v>2366</v>
      </c>
      <c r="B2367" s="10" t="s">
        <v>2367</v>
      </c>
      <c r="C2367" s="10" t="s">
        <v>2368</v>
      </c>
      <c r="D2367" s="10" t="s">
        <v>1887</v>
      </c>
      <c r="E2367" s="10" t="s">
        <v>13</v>
      </c>
      <c r="F2367" s="10" t="s">
        <v>34</v>
      </c>
      <c r="G2367" s="11" t="s">
        <v>608</v>
      </c>
      <c r="H2367" s="11">
        <v>39744</v>
      </c>
      <c r="I2367" s="50" t="s">
        <v>2929</v>
      </c>
      <c r="J2367" s="12" t="s">
        <v>588</v>
      </c>
      <c r="K2367" s="10" t="s">
        <v>34</v>
      </c>
      <c r="L2367" s="15" t="s">
        <v>2367</v>
      </c>
      <c r="M2367" s="31" t="s">
        <v>2408</v>
      </c>
      <c r="N2367" s="13" t="s">
        <v>2427</v>
      </c>
      <c r="O2367" s="59">
        <v>8.7671232876712324</v>
      </c>
      <c r="P2367" s="57" t="s">
        <v>2949</v>
      </c>
      <c r="Q2367" t="s">
        <v>2960</v>
      </c>
      <c r="R2367">
        <v>1</v>
      </c>
    </row>
    <row r="2368" spans="1:18" ht="19.149999999999999" customHeight="1" x14ac:dyDescent="0.25">
      <c r="A2368" s="10">
        <v>2367</v>
      </c>
      <c r="B2368" s="10" t="s">
        <v>2367</v>
      </c>
      <c r="C2368" s="10" t="s">
        <v>2368</v>
      </c>
      <c r="D2368" s="10" t="s">
        <v>1887</v>
      </c>
      <c r="E2368" s="10" t="s">
        <v>13</v>
      </c>
      <c r="F2368" s="10" t="s">
        <v>34</v>
      </c>
      <c r="G2368" s="11" t="s">
        <v>608</v>
      </c>
      <c r="H2368" s="11">
        <v>39744</v>
      </c>
      <c r="I2368" s="50" t="s">
        <v>2929</v>
      </c>
      <c r="J2368" s="12" t="s">
        <v>588</v>
      </c>
      <c r="K2368" s="10" t="s">
        <v>34</v>
      </c>
      <c r="L2368" s="15" t="s">
        <v>2367</v>
      </c>
      <c r="M2368" s="31" t="s">
        <v>2408</v>
      </c>
      <c r="N2368" s="13" t="s">
        <v>2427</v>
      </c>
      <c r="O2368" s="59">
        <v>8.7671232876712324</v>
      </c>
      <c r="P2368" s="57" t="s">
        <v>2949</v>
      </c>
      <c r="Q2368" t="s">
        <v>2960</v>
      </c>
      <c r="R2368">
        <v>1</v>
      </c>
    </row>
    <row r="2369" spans="1:18" ht="19.149999999999999" customHeight="1" x14ac:dyDescent="0.25">
      <c r="A2369" s="10">
        <v>2368</v>
      </c>
      <c r="B2369" s="10" t="s">
        <v>2369</v>
      </c>
      <c r="C2369" s="10" t="s">
        <v>278</v>
      </c>
      <c r="D2369" s="10" t="s">
        <v>381</v>
      </c>
      <c r="E2369" s="10" t="s">
        <v>13</v>
      </c>
      <c r="F2369" s="10" t="s">
        <v>22</v>
      </c>
      <c r="G2369" s="11" t="s">
        <v>2370</v>
      </c>
      <c r="H2369" s="11">
        <v>39731</v>
      </c>
      <c r="I2369" s="50" t="s">
        <v>2929</v>
      </c>
      <c r="J2369" s="12" t="s">
        <v>588</v>
      </c>
      <c r="K2369" s="22" t="s">
        <v>22</v>
      </c>
      <c r="L2369" s="39" t="s">
        <v>2860</v>
      </c>
      <c r="M2369" s="36" t="s">
        <v>2408</v>
      </c>
      <c r="N2369" s="36" t="s">
        <v>2428</v>
      </c>
      <c r="O2369" s="59">
        <v>8.8027397260273972</v>
      </c>
      <c r="P2369" s="57" t="s">
        <v>2949</v>
      </c>
      <c r="Q2369" t="s">
        <v>2960</v>
      </c>
      <c r="R2369">
        <v>1</v>
      </c>
    </row>
    <row r="2370" spans="1:18" ht="19.149999999999999" customHeight="1" x14ac:dyDescent="0.25">
      <c r="A2370" s="10">
        <v>2369</v>
      </c>
      <c r="B2370" s="10" t="s">
        <v>2115</v>
      </c>
      <c r="C2370" s="10" t="s">
        <v>2371</v>
      </c>
      <c r="D2370" s="10" t="s">
        <v>2372</v>
      </c>
      <c r="E2370" s="10" t="s">
        <v>13</v>
      </c>
      <c r="F2370" s="10" t="s">
        <v>96</v>
      </c>
      <c r="G2370" s="11" t="s">
        <v>2373</v>
      </c>
      <c r="H2370" s="11">
        <v>37760</v>
      </c>
      <c r="I2370" s="50" t="s">
        <v>2929</v>
      </c>
      <c r="J2370" s="12" t="s">
        <v>21</v>
      </c>
      <c r="K2370" s="10" t="s">
        <v>96</v>
      </c>
      <c r="L2370" s="37" t="s">
        <v>2849</v>
      </c>
      <c r="M2370" s="36" t="s">
        <v>2408</v>
      </c>
      <c r="N2370" s="13" t="s">
        <v>2427</v>
      </c>
      <c r="O2370" s="59">
        <v>14.202739726027398</v>
      </c>
      <c r="P2370" s="57" t="s">
        <v>2949</v>
      </c>
      <c r="Q2370" t="s">
        <v>2960</v>
      </c>
      <c r="R2370">
        <v>1</v>
      </c>
    </row>
    <row r="2371" spans="1:18" ht="19.149999999999999" customHeight="1" x14ac:dyDescent="0.25">
      <c r="A2371" s="10">
        <v>2370</v>
      </c>
      <c r="B2371" s="10" t="s">
        <v>2251</v>
      </c>
      <c r="C2371" s="10" t="s">
        <v>2374</v>
      </c>
      <c r="D2371" s="10" t="s">
        <v>2300</v>
      </c>
      <c r="E2371" s="10" t="s">
        <v>13</v>
      </c>
      <c r="F2371" s="10" t="s">
        <v>1274</v>
      </c>
      <c r="G2371" s="11" t="s">
        <v>2375</v>
      </c>
      <c r="H2371" s="11">
        <v>38786</v>
      </c>
      <c r="I2371" s="50" t="s">
        <v>2929</v>
      </c>
      <c r="J2371" s="12" t="s">
        <v>588</v>
      </c>
      <c r="K2371" s="10" t="s">
        <v>1274</v>
      </c>
      <c r="L2371" s="37" t="s">
        <v>2509</v>
      </c>
      <c r="M2371" s="36" t="s">
        <v>2892</v>
      </c>
      <c r="N2371" s="13" t="s">
        <v>2427</v>
      </c>
      <c r="O2371" s="59">
        <v>11.391780821917807</v>
      </c>
      <c r="P2371" s="57" t="s">
        <v>2949</v>
      </c>
      <c r="Q2371" t="s">
        <v>2960</v>
      </c>
      <c r="R2371">
        <v>1</v>
      </c>
    </row>
    <row r="2372" spans="1:18" ht="19.149999999999999" customHeight="1" x14ac:dyDescent="0.25">
      <c r="A2372" s="10">
        <v>2371</v>
      </c>
      <c r="B2372" s="10" t="s">
        <v>2350</v>
      </c>
      <c r="C2372" s="10" t="s">
        <v>278</v>
      </c>
      <c r="D2372" s="10" t="s">
        <v>1528</v>
      </c>
      <c r="E2372" s="10" t="s">
        <v>13</v>
      </c>
      <c r="F2372" s="10" t="s">
        <v>347</v>
      </c>
      <c r="G2372" s="11" t="s">
        <v>2376</v>
      </c>
      <c r="H2372" s="11">
        <v>38852</v>
      </c>
      <c r="I2372" s="50" t="s">
        <v>2929</v>
      </c>
      <c r="J2372" s="12" t="s">
        <v>588</v>
      </c>
      <c r="K2372" s="10" t="s">
        <v>347</v>
      </c>
      <c r="L2372" s="37" t="s">
        <v>2546</v>
      </c>
      <c r="M2372" s="36" t="s">
        <v>2412</v>
      </c>
      <c r="N2372" s="13" t="s">
        <v>2427</v>
      </c>
      <c r="O2372" s="59">
        <v>11.210958904109589</v>
      </c>
      <c r="P2372" s="57" t="s">
        <v>2949</v>
      </c>
      <c r="Q2372" t="s">
        <v>2960</v>
      </c>
      <c r="R2372">
        <v>2</v>
      </c>
    </row>
    <row r="2373" spans="1:18" ht="19.149999999999999" customHeight="1" x14ac:dyDescent="0.25">
      <c r="A2373" s="10">
        <v>2372</v>
      </c>
      <c r="B2373" s="10" t="s">
        <v>2350</v>
      </c>
      <c r="C2373" s="10" t="s">
        <v>2377</v>
      </c>
      <c r="D2373" s="10" t="s">
        <v>1528</v>
      </c>
      <c r="E2373" s="10" t="s">
        <v>13</v>
      </c>
      <c r="F2373" s="10" t="s">
        <v>464</v>
      </c>
      <c r="G2373" s="11" t="s">
        <v>2378</v>
      </c>
      <c r="H2373" s="11">
        <v>38701</v>
      </c>
      <c r="I2373" s="50" t="s">
        <v>2929</v>
      </c>
      <c r="J2373" s="12" t="s">
        <v>588</v>
      </c>
      <c r="K2373" s="10" t="s">
        <v>2980</v>
      </c>
      <c r="L2373" s="15" t="s">
        <v>2350</v>
      </c>
      <c r="M2373" s="36" t="s">
        <v>2412</v>
      </c>
      <c r="N2373" s="13" t="s">
        <v>2427</v>
      </c>
      <c r="O2373" s="59">
        <v>11.624657534246575</v>
      </c>
      <c r="P2373" s="57" t="s">
        <v>2949</v>
      </c>
      <c r="Q2373" t="s">
        <v>2960</v>
      </c>
      <c r="R2373">
        <v>2</v>
      </c>
    </row>
    <row r="2374" spans="1:18" ht="19.149999999999999" customHeight="1" x14ac:dyDescent="0.25">
      <c r="A2374" s="10">
        <v>2373</v>
      </c>
      <c r="B2374" s="10" t="s">
        <v>2350</v>
      </c>
      <c r="C2374" s="10" t="s">
        <v>2379</v>
      </c>
      <c r="D2374" s="10" t="s">
        <v>1528</v>
      </c>
      <c r="E2374" s="10" t="s">
        <v>13</v>
      </c>
      <c r="F2374" s="10" t="s">
        <v>143</v>
      </c>
      <c r="G2374" s="11" t="s">
        <v>2380</v>
      </c>
      <c r="H2374" s="11">
        <v>38433</v>
      </c>
      <c r="I2374" s="50" t="s">
        <v>2929</v>
      </c>
      <c r="J2374" s="12" t="s">
        <v>588</v>
      </c>
      <c r="K2374" s="10" t="s">
        <v>143</v>
      </c>
      <c r="L2374" s="15" t="s">
        <v>2546</v>
      </c>
      <c r="M2374" s="13" t="s">
        <v>2408</v>
      </c>
      <c r="N2374" s="13" t="s">
        <v>2427</v>
      </c>
      <c r="O2374" s="59">
        <v>12.358904109589041</v>
      </c>
      <c r="P2374" s="57" t="s">
        <v>2949</v>
      </c>
      <c r="Q2374" t="s">
        <v>2960</v>
      </c>
      <c r="R2374">
        <v>1</v>
      </c>
    </row>
    <row r="2375" spans="1:18" ht="19.149999999999999" customHeight="1" x14ac:dyDescent="0.25">
      <c r="A2375" s="10">
        <v>2374</v>
      </c>
      <c r="B2375" s="10" t="s">
        <v>2350</v>
      </c>
      <c r="C2375" s="10" t="s">
        <v>2379</v>
      </c>
      <c r="D2375" s="10" t="s">
        <v>1528</v>
      </c>
      <c r="E2375" s="10" t="s">
        <v>13</v>
      </c>
      <c r="F2375" s="10" t="s">
        <v>154</v>
      </c>
      <c r="G2375" s="11" t="s">
        <v>2381</v>
      </c>
      <c r="H2375" s="11">
        <v>38428</v>
      </c>
      <c r="I2375" s="50" t="s">
        <v>2929</v>
      </c>
      <c r="J2375" s="12" t="s">
        <v>588</v>
      </c>
      <c r="K2375" s="10" t="s">
        <v>154</v>
      </c>
      <c r="L2375" s="15" t="s">
        <v>2350</v>
      </c>
      <c r="M2375" s="36" t="s">
        <v>2412</v>
      </c>
      <c r="N2375" s="13" t="s">
        <v>2427</v>
      </c>
      <c r="O2375" s="59">
        <v>12.372602739726027</v>
      </c>
      <c r="P2375" s="57" t="s">
        <v>2949</v>
      </c>
      <c r="Q2375" t="s">
        <v>2960</v>
      </c>
      <c r="R2375">
        <v>2</v>
      </c>
    </row>
    <row r="2376" spans="1:18" ht="19.149999999999999" customHeight="1" x14ac:dyDescent="0.25">
      <c r="A2376" s="10">
        <v>2375</v>
      </c>
      <c r="B2376" s="10" t="s">
        <v>2350</v>
      </c>
      <c r="C2376" s="10" t="s">
        <v>2379</v>
      </c>
      <c r="D2376" s="10" t="s">
        <v>1528</v>
      </c>
      <c r="E2376" s="10" t="s">
        <v>13</v>
      </c>
      <c r="F2376" s="10" t="s">
        <v>1024</v>
      </c>
      <c r="G2376" s="11" t="s">
        <v>2382</v>
      </c>
      <c r="H2376" s="11">
        <v>38359</v>
      </c>
      <c r="I2376" s="50" t="s">
        <v>2929</v>
      </c>
      <c r="J2376" s="12" t="s">
        <v>588</v>
      </c>
      <c r="K2376" s="10" t="s">
        <v>1024</v>
      </c>
      <c r="L2376" s="15" t="s">
        <v>2350</v>
      </c>
      <c r="M2376" s="36" t="s">
        <v>2412</v>
      </c>
      <c r="N2376" s="13" t="s">
        <v>2427</v>
      </c>
      <c r="O2376" s="59">
        <v>12.561643835616438</v>
      </c>
      <c r="P2376" s="57" t="s">
        <v>2949</v>
      </c>
      <c r="Q2376" t="s">
        <v>2960</v>
      </c>
      <c r="R2376">
        <v>2</v>
      </c>
    </row>
    <row r="2377" spans="1:18" ht="19.149999999999999" customHeight="1" x14ac:dyDescent="0.25">
      <c r="A2377" s="10">
        <v>2376</v>
      </c>
      <c r="B2377" s="10" t="s">
        <v>2350</v>
      </c>
      <c r="C2377" s="10" t="s">
        <v>2379</v>
      </c>
      <c r="D2377" s="10" t="s">
        <v>1528</v>
      </c>
      <c r="E2377" s="10" t="s">
        <v>13</v>
      </c>
      <c r="F2377" s="10" t="s">
        <v>143</v>
      </c>
      <c r="G2377" s="11" t="s">
        <v>2383</v>
      </c>
      <c r="H2377" s="11">
        <v>38329</v>
      </c>
      <c r="I2377" s="50" t="s">
        <v>2929</v>
      </c>
      <c r="J2377" s="12" t="s">
        <v>588</v>
      </c>
      <c r="K2377" s="10" t="s">
        <v>143</v>
      </c>
      <c r="L2377" s="15" t="s">
        <v>2546</v>
      </c>
      <c r="M2377" s="13" t="s">
        <v>2408</v>
      </c>
      <c r="N2377" s="13" t="s">
        <v>2427</v>
      </c>
      <c r="O2377" s="59">
        <v>12.643835616438356</v>
      </c>
      <c r="P2377" s="57" t="s">
        <v>2949</v>
      </c>
      <c r="Q2377" t="s">
        <v>2960</v>
      </c>
      <c r="R2377">
        <v>1</v>
      </c>
    </row>
    <row r="2378" spans="1:18" ht="19.149999999999999" customHeight="1" x14ac:dyDescent="0.25">
      <c r="A2378" s="10">
        <v>2377</v>
      </c>
      <c r="B2378" s="10" t="s">
        <v>2350</v>
      </c>
      <c r="C2378" s="10" t="s">
        <v>2379</v>
      </c>
      <c r="D2378" s="10" t="s">
        <v>1528</v>
      </c>
      <c r="E2378" s="10" t="s">
        <v>13</v>
      </c>
      <c r="F2378" s="10" t="s">
        <v>363</v>
      </c>
      <c r="G2378" s="11" t="s">
        <v>2384</v>
      </c>
      <c r="H2378" s="11">
        <v>38317</v>
      </c>
      <c r="I2378" s="50" t="s">
        <v>2929</v>
      </c>
      <c r="J2378" s="12" t="s">
        <v>588</v>
      </c>
      <c r="K2378" s="10" t="s">
        <v>363</v>
      </c>
      <c r="L2378" s="15" t="s">
        <v>2350</v>
      </c>
      <c r="M2378" s="36" t="s">
        <v>2412</v>
      </c>
      <c r="N2378" s="13" t="s">
        <v>2427</v>
      </c>
      <c r="O2378" s="59">
        <v>12.676712328767124</v>
      </c>
      <c r="P2378" s="57" t="s">
        <v>2949</v>
      </c>
      <c r="Q2378" t="s">
        <v>2960</v>
      </c>
      <c r="R2378">
        <v>2</v>
      </c>
    </row>
    <row r="2379" spans="1:18" ht="19.149999999999999" customHeight="1" x14ac:dyDescent="0.25">
      <c r="A2379" s="10">
        <v>2378</v>
      </c>
      <c r="B2379" s="38" t="s">
        <v>2696</v>
      </c>
      <c r="C2379" s="10" t="s">
        <v>2356</v>
      </c>
      <c r="D2379" s="10" t="s">
        <v>2291</v>
      </c>
      <c r="E2379" s="10" t="s">
        <v>13</v>
      </c>
      <c r="F2379" s="10" t="s">
        <v>96</v>
      </c>
      <c r="G2379" s="11" t="s">
        <v>2385</v>
      </c>
      <c r="H2379" s="11">
        <v>40141</v>
      </c>
      <c r="I2379" s="50" t="s">
        <v>2929</v>
      </c>
      <c r="J2379" s="12" t="s">
        <v>588</v>
      </c>
      <c r="K2379" s="10" t="s">
        <v>96</v>
      </c>
      <c r="L2379" s="15" t="s">
        <v>2353</v>
      </c>
      <c r="M2379" s="36" t="s">
        <v>2553</v>
      </c>
      <c r="N2379" s="13" t="s">
        <v>2427</v>
      </c>
      <c r="O2379" s="59">
        <v>7.6794520547945204</v>
      </c>
      <c r="P2379" s="57" t="s">
        <v>2948</v>
      </c>
      <c r="Q2379" t="s">
        <v>2960</v>
      </c>
      <c r="R2379">
        <v>2</v>
      </c>
    </row>
    <row r="2380" spans="1:18" ht="19.149999999999999" customHeight="1" x14ac:dyDescent="0.25">
      <c r="A2380" s="10">
        <v>2379</v>
      </c>
      <c r="B2380" s="10" t="s">
        <v>2353</v>
      </c>
      <c r="C2380" s="10" t="s">
        <v>2354</v>
      </c>
      <c r="D2380" s="10" t="s">
        <v>2291</v>
      </c>
      <c r="E2380" s="10" t="s">
        <v>13</v>
      </c>
      <c r="F2380" s="10" t="s">
        <v>342</v>
      </c>
      <c r="G2380" s="11" t="s">
        <v>2386</v>
      </c>
      <c r="H2380" s="11">
        <v>39702</v>
      </c>
      <c r="I2380" s="50" t="s">
        <v>2929</v>
      </c>
      <c r="J2380" s="12" t="s">
        <v>588</v>
      </c>
      <c r="K2380" s="10" t="s">
        <v>342</v>
      </c>
      <c r="L2380" s="15" t="s">
        <v>2353</v>
      </c>
      <c r="M2380" s="36" t="s">
        <v>2553</v>
      </c>
      <c r="N2380" s="13" t="s">
        <v>2427</v>
      </c>
      <c r="O2380" s="59">
        <v>8.882191780821918</v>
      </c>
      <c r="P2380" s="57" t="s">
        <v>2949</v>
      </c>
      <c r="Q2380" t="s">
        <v>2960</v>
      </c>
      <c r="R2380">
        <v>2</v>
      </c>
    </row>
    <row r="2381" spans="1:18" ht="19.149999999999999" customHeight="1" x14ac:dyDescent="0.25">
      <c r="A2381" s="10">
        <v>2380</v>
      </c>
      <c r="B2381" s="10" t="s">
        <v>2353</v>
      </c>
      <c r="C2381" s="10" t="s">
        <v>2387</v>
      </c>
      <c r="D2381" s="10" t="s">
        <v>381</v>
      </c>
      <c r="E2381" s="10" t="s">
        <v>13</v>
      </c>
      <c r="F2381" s="10" t="s">
        <v>437</v>
      </c>
      <c r="G2381" s="11" t="s">
        <v>1599</v>
      </c>
      <c r="H2381" s="11">
        <v>39554</v>
      </c>
      <c r="I2381" s="50" t="s">
        <v>2929</v>
      </c>
      <c r="J2381" s="12" t="s">
        <v>588</v>
      </c>
      <c r="K2381" s="10" t="s">
        <v>437</v>
      </c>
      <c r="L2381" s="15" t="s">
        <v>2353</v>
      </c>
      <c r="M2381" s="36" t="s">
        <v>2553</v>
      </c>
      <c r="N2381" s="13" t="s">
        <v>2427</v>
      </c>
      <c r="O2381" s="59">
        <v>9.287671232876713</v>
      </c>
      <c r="P2381" s="57" t="s">
        <v>2949</v>
      </c>
      <c r="Q2381" t="s">
        <v>2960</v>
      </c>
      <c r="R2381">
        <v>2</v>
      </c>
    </row>
    <row r="2382" spans="1:18" ht="19.149999999999999" customHeight="1" x14ac:dyDescent="0.25">
      <c r="A2382" s="10">
        <v>2381</v>
      </c>
      <c r="B2382" s="10" t="s">
        <v>2353</v>
      </c>
      <c r="C2382" s="10" t="s">
        <v>2354</v>
      </c>
      <c r="D2382" s="10" t="s">
        <v>2291</v>
      </c>
      <c r="E2382" s="10" t="s">
        <v>13</v>
      </c>
      <c r="F2382" s="10" t="s">
        <v>268</v>
      </c>
      <c r="G2382" s="11" t="s">
        <v>2128</v>
      </c>
      <c r="H2382" s="11">
        <v>39371</v>
      </c>
      <c r="I2382" s="50" t="s">
        <v>2929</v>
      </c>
      <c r="J2382" s="12" t="s">
        <v>588</v>
      </c>
      <c r="K2382" s="10" t="s">
        <v>268</v>
      </c>
      <c r="L2382" s="15" t="s">
        <v>2353</v>
      </c>
      <c r="M2382" s="36" t="s">
        <v>2553</v>
      </c>
      <c r="N2382" s="13" t="s">
        <v>2427</v>
      </c>
      <c r="O2382" s="59">
        <v>9.7890410958904113</v>
      </c>
      <c r="P2382" s="57" t="s">
        <v>2949</v>
      </c>
      <c r="Q2382" t="s">
        <v>2960</v>
      </c>
      <c r="R2382">
        <v>2</v>
      </c>
    </row>
    <row r="2383" spans="1:18" ht="19.149999999999999" customHeight="1" x14ac:dyDescent="0.25">
      <c r="A2383" s="10">
        <v>2382</v>
      </c>
      <c r="B2383" s="10" t="s">
        <v>2168</v>
      </c>
      <c r="C2383" s="10" t="s">
        <v>278</v>
      </c>
      <c r="D2383" s="10" t="s">
        <v>2049</v>
      </c>
      <c r="E2383" s="10" t="s">
        <v>13</v>
      </c>
      <c r="F2383" s="10" t="s">
        <v>51</v>
      </c>
      <c r="G2383" s="11" t="s">
        <v>2208</v>
      </c>
      <c r="H2383" s="11">
        <v>39965</v>
      </c>
      <c r="I2383" s="50" t="s">
        <v>2929</v>
      </c>
      <c r="J2383" s="12" t="s">
        <v>588</v>
      </c>
      <c r="K2383" s="10" t="s">
        <v>697</v>
      </c>
      <c r="L2383" s="15" t="s">
        <v>2525</v>
      </c>
      <c r="M2383" s="62" t="s">
        <v>2965</v>
      </c>
      <c r="N2383" s="36" t="s">
        <v>2428</v>
      </c>
      <c r="O2383" s="59">
        <v>8.161643835616438</v>
      </c>
      <c r="P2383" s="57" t="s">
        <v>2949</v>
      </c>
      <c r="Q2383" t="s">
        <v>2961</v>
      </c>
    </row>
    <row r="2384" spans="1:18" ht="19.149999999999999" customHeight="1" x14ac:dyDescent="0.25">
      <c r="A2384" s="10">
        <v>2383</v>
      </c>
      <c r="B2384" s="10" t="s">
        <v>2388</v>
      </c>
      <c r="C2384" s="10" t="s">
        <v>278</v>
      </c>
      <c r="D2384" s="10" t="s">
        <v>2049</v>
      </c>
      <c r="E2384" s="10" t="s">
        <v>13</v>
      </c>
      <c r="F2384" s="10" t="s">
        <v>51</v>
      </c>
      <c r="G2384" s="11" t="s">
        <v>2208</v>
      </c>
      <c r="H2384" s="11">
        <v>39965</v>
      </c>
      <c r="I2384" s="50" t="s">
        <v>2929</v>
      </c>
      <c r="J2384" s="12" t="s">
        <v>588</v>
      </c>
      <c r="K2384" s="10" t="s">
        <v>697</v>
      </c>
      <c r="L2384" s="15" t="s">
        <v>2526</v>
      </c>
      <c r="M2384" s="62" t="s">
        <v>2965</v>
      </c>
      <c r="N2384" s="36" t="s">
        <v>2428</v>
      </c>
      <c r="O2384" s="59">
        <v>8.161643835616438</v>
      </c>
      <c r="P2384" s="57" t="s">
        <v>2949</v>
      </c>
      <c r="Q2384" t="s">
        <v>2961</v>
      </c>
    </row>
  </sheetData>
  <phoneticPr fontId="1" type="noConversion"/>
  <printOptions gridLines="1"/>
  <pageMargins left="0.74990626395218019" right="0.74990626395218019" top="0.99987495602585208" bottom="0.99987495602585208" header="0.49993747801292604" footer="0.49993747801292604"/>
  <pageSetup paperSize="9" firstPageNumber="4294967295" orientation="portrait" horizontalDpi="300" verticalDpi="300" r:id="rId1"/>
  <headerFooter alignWithMargins="0">
    <oddHeader>&amp;L&amp;C&amp;"宋体,常规"&amp;12&amp;A&amp;R</oddHeader>
    <oddFooter>&amp;L&amp;C&amp;"宋体,常规"&amp;12页面(&amp;"宋体,常规"&amp;12&amp;P&amp;"宋体,常规"&amp;12)&amp;R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维保状况</vt:lpstr>
      <vt:lpstr>年限指数</vt:lpstr>
      <vt:lpstr>设备类别</vt:lpstr>
      <vt:lpstr>保养统计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2017-07-25T00:31:49Z</dcterms:created>
  <dcterms:modified xsi:type="dcterms:W3CDTF">2018-09-07T00:49:57Z</dcterms:modified>
</cp:coreProperties>
</file>