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h_dong_tue_nl/Documents/PhD 🧠/Study 1/7.1-Analysis/Pre-Q/"/>
    </mc:Choice>
  </mc:AlternateContent>
  <xr:revisionPtr revIDLastSave="68" documentId="8_{2948116E-A4C4-2242-84F2-5599541FF4D7}" xr6:coauthVersionLast="47" xr6:coauthVersionMax="47" xr10:uidLastSave="{3BF1C391-92FF-1742-8867-56A5AAA8EF5B}"/>
  <bookViews>
    <workbookView xWindow="2220" yWindow="1540" windowWidth="21420" windowHeight="13520" activeTab="1" xr2:uid="{F78B44B9-AF16-0743-8A5E-7215A102440A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B36" i="1"/>
  <c r="B35" i="1"/>
  <c r="B34" i="1"/>
  <c r="B33" i="1"/>
  <c r="B32" i="1"/>
  <c r="B31" i="1"/>
  <c r="B30" i="1"/>
  <c r="B29" i="1"/>
  <c r="B28" i="1"/>
  <c r="B27" i="1"/>
</calcChain>
</file>

<file path=xl/sharedStrings.xml><?xml version="1.0" encoding="utf-8"?>
<sst xmlns="http://schemas.openxmlformats.org/spreadsheetml/2006/main" count="309" uniqueCount="90">
  <si>
    <t>Age</t>
  </si>
  <si>
    <t>P11</t>
  </si>
  <si>
    <t>P12</t>
  </si>
  <si>
    <t>P14</t>
  </si>
  <si>
    <t>P17</t>
  </si>
  <si>
    <t>P18</t>
  </si>
  <si>
    <t>P21</t>
  </si>
  <si>
    <t>P22</t>
  </si>
  <si>
    <t>Q1</t>
  </si>
  <si>
    <t>Q2</t>
  </si>
  <si>
    <t>Q11</t>
  </si>
  <si>
    <t>Q13</t>
  </si>
  <si>
    <t>Q14</t>
  </si>
  <si>
    <t>Q12</t>
  </si>
  <si>
    <t>Q15</t>
  </si>
  <si>
    <t>Q18_1</t>
  </si>
  <si>
    <t>Q18_2</t>
  </si>
  <si>
    <t>Q18_3</t>
  </si>
  <si>
    <t>Q18_4</t>
  </si>
  <si>
    <t>Q18_5</t>
  </si>
  <si>
    <t>Q18_6</t>
  </si>
  <si>
    <t>Q24_1</t>
  </si>
  <si>
    <t>Q16_1</t>
  </si>
  <si>
    <t>Q26</t>
  </si>
  <si>
    <t>Participant ID</t>
  </si>
  <si>
    <t>Gender</t>
  </si>
  <si>
    <t>How often do you drive in the past 3 months?</t>
  </si>
  <si>
    <t>How long have you been driving?</t>
  </si>
  <si>
    <t>Nationality</t>
  </si>
  <si>
    <t>Have you had any  experiance with Advanced Driver Assistant System (ADAS, such as adaptive cruise control, lane keeping, automatic parking, and etc.)? - Selected Choice</t>
  </si>
  <si>
    <t>Measure your extent of agreement to these statements - I usually trust automated vehicles until there is a reason not to.</t>
  </si>
  <si>
    <t>Measure your extent of agreement to these statements - For the most part, I distrust automated vehicles.</t>
  </si>
  <si>
    <t>Measure your extent of agreement to these statements - In general, I would rely on a automated vehicle to assist me.</t>
  </si>
  <si>
    <t>Measure your extent of agreement to these statements - My tendency to trust automated vehicles is high.</t>
  </si>
  <si>
    <t>Measure your extent of agreement to these statements - It is easy for me to trust automated vehicles to do their job.</t>
  </si>
  <si>
    <t>Measure your extent of agreement to these statements - I am likely to trust a automated vehicle event when I have little knowledge about it.</t>
  </si>
  <si>
    <t>Measure your extent of agreement to the answer to the question - How would you describe your overall opinion of automated vehicles?</t>
  </si>
  <si>
    <t>Measure your extent of agreement to the answer to the question - How familiar are you with the technology behind automated vehicles?</t>
  </si>
  <si>
    <t>What would be the most convincing reason for you to travel in an automated car? - Selected Choice</t>
  </si>
  <si>
    <t>P29</t>
  </si>
  <si>
    <t>Male</t>
  </si>
  <si>
    <t>A few times per week</t>
  </si>
  <si>
    <t>More than 3 years</t>
  </si>
  <si>
    <t>Dutch</t>
  </si>
  <si>
    <t>No, I know about them but never tried them.</t>
  </si>
  <si>
    <t>Somewhat agree</t>
  </si>
  <si>
    <t>Somewhat disagree</t>
  </si>
  <si>
    <t>Neither agree nor disagree</t>
  </si>
  <si>
    <t>Other</t>
  </si>
  <si>
    <t>P09</t>
  </si>
  <si>
    <t>A few times per month</t>
  </si>
  <si>
    <t>2-3 years</t>
  </si>
  <si>
    <t>British</t>
  </si>
  <si>
    <t>Strongly disagree</t>
  </si>
  <si>
    <t>They are safer than humans.,Environmentally friendly(Better fuel effciency)</t>
  </si>
  <si>
    <t>P02</t>
  </si>
  <si>
    <t>Female</t>
  </si>
  <si>
    <t>No, I had no ideas what that means.</t>
  </si>
  <si>
    <t>Environmentally friendly(Better fuel effciency)</t>
  </si>
  <si>
    <t>P33</t>
  </si>
  <si>
    <t>Strongly agree</t>
  </si>
  <si>
    <t>Never</t>
  </si>
  <si>
    <t>Mexian/Dutch</t>
  </si>
  <si>
    <t>They are safer than humans.</t>
  </si>
  <si>
    <t>Turkey</t>
  </si>
  <si>
    <t>Spanish</t>
  </si>
  <si>
    <t>Yes, but only try them a few times.</t>
  </si>
  <si>
    <t>Almost everyday</t>
  </si>
  <si>
    <t>chinese</t>
  </si>
  <si>
    <t>Yes, I use them quite often.</t>
  </si>
  <si>
    <t>Estonian</t>
  </si>
  <si>
    <t>P28</t>
  </si>
  <si>
    <t>China</t>
  </si>
  <si>
    <t>P06</t>
  </si>
  <si>
    <t>A few times per year</t>
  </si>
  <si>
    <t>Less than one year</t>
  </si>
  <si>
    <t>Chinese</t>
  </si>
  <si>
    <t>Indian</t>
  </si>
  <si>
    <t>S14</t>
  </si>
  <si>
    <t>P25</t>
  </si>
  <si>
    <t>Egyptian</t>
  </si>
  <si>
    <t>P24</t>
  </si>
  <si>
    <t>P01</t>
  </si>
  <si>
    <t>Portuguese</t>
  </si>
  <si>
    <t>P34</t>
  </si>
  <si>
    <t>P31</t>
  </si>
  <si>
    <t>Italian</t>
  </si>
  <si>
    <t>I can reach my destination faster.,Environmentally friendly(Better fuel effciency)</t>
  </si>
  <si>
    <t>S23</t>
  </si>
  <si>
    <t>1-2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</si>
</sst>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2.413868981479" createdVersion="8" refreshedVersion="8" minRefreshableVersion="3" recordCount="21" xr:uid="{C293CFA0-03DA-4042-9B45-019B7B7802AA}">
  <cacheSource type="worksheet">
    <worksheetSource ref="B3:B24" sheet="Sheet1"/>
  </cacheSource>
  <cacheFields count="1">
    <cacheField name="31" numFmtId="0">
      <sharedItems containsSemiMixedTypes="0" containsString="0" containsNumber="1" containsInteger="1" minValue="23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33"/>
  </r>
  <r>
    <n v="29"/>
  </r>
  <r>
    <n v="23"/>
  </r>
  <r>
    <n v="30"/>
  </r>
  <r>
    <n v="30"/>
  </r>
  <r>
    <n v="30"/>
  </r>
  <r>
    <n v="27"/>
  </r>
  <r>
    <n v="27"/>
  </r>
  <r>
    <n v="32"/>
  </r>
  <r>
    <n v="54"/>
  </r>
  <r>
    <n v="25"/>
  </r>
  <r>
    <n v="25"/>
  </r>
  <r>
    <n v="30"/>
  </r>
  <r>
    <n v="25"/>
  </r>
  <r>
    <n v="28"/>
  </r>
  <r>
    <n v="25"/>
  </r>
  <r>
    <n v="26"/>
  </r>
  <r>
    <n v="27"/>
  </r>
  <r>
    <n v="27"/>
  </r>
  <r>
    <n v="27"/>
  </r>
  <r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90D9B-4149-6E40-A34E-EE28D6DA8B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3538-6113-1744-9FE3-2E8A4C8E89AA}">
  <dimension ref="A3:C20"/>
  <sheetViews>
    <sheetView workbookViewId="0">
      <selection activeCell="F24" sqref="F24"/>
    </sheetView>
  </sheetViews>
  <sheetFormatPr baseColWidth="10" defaultRowHeight="16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1012-A358-5142-AC37-1D88154A9904}">
  <dimension ref="A1:P38"/>
  <sheetViews>
    <sheetView tabSelected="1" topLeftCell="D1" workbookViewId="0">
      <selection activeCell="E2" sqref="E2"/>
    </sheetView>
  </sheetViews>
  <sheetFormatPr baseColWidth="10" defaultColWidth="19.1640625" defaultRowHeight="16" x14ac:dyDescent="0.2"/>
  <cols>
    <col min="1" max="1" width="5.5" style="2" customWidth="1"/>
    <col min="2" max="2" width="5.33203125" style="2" customWidth="1"/>
    <col min="3" max="3" width="6.6640625" style="2" customWidth="1"/>
    <col min="4" max="4" width="19.6640625" style="2" customWidth="1"/>
    <col min="5" max="5" width="17" style="2" customWidth="1"/>
    <col min="6" max="6" width="9.5" style="2" customWidth="1"/>
    <col min="7" max="7" width="24.83203125" style="2" customWidth="1"/>
    <col min="8" max="16" width="20.83203125" style="2" customWidth="1"/>
    <col min="17" max="16384" width="19.1640625" style="2"/>
  </cols>
  <sheetData>
    <row r="1" spans="1:16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</row>
    <row r="2" spans="1:16" ht="84" x14ac:dyDescent="0.2">
      <c r="A2" s="1" t="s">
        <v>24</v>
      </c>
      <c r="B2" s="3" t="s">
        <v>0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</row>
    <row r="3" spans="1:16" ht="28" x14ac:dyDescent="0.2">
      <c r="A3" s="1" t="s">
        <v>39</v>
      </c>
      <c r="B3" s="3">
        <v>31</v>
      </c>
      <c r="C3" s="3" t="s">
        <v>40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45</v>
      </c>
      <c r="I3" s="3" t="s">
        <v>46</v>
      </c>
      <c r="J3" s="3" t="s">
        <v>45</v>
      </c>
      <c r="K3" s="3" t="s">
        <v>47</v>
      </c>
      <c r="L3" s="3" t="s">
        <v>47</v>
      </c>
      <c r="M3" s="3" t="s">
        <v>45</v>
      </c>
      <c r="N3" s="3">
        <v>2</v>
      </c>
      <c r="O3" s="3">
        <v>4</v>
      </c>
      <c r="P3" s="3" t="s">
        <v>48</v>
      </c>
    </row>
    <row r="4" spans="1:16" ht="56" x14ac:dyDescent="0.2">
      <c r="A4" s="1" t="s">
        <v>49</v>
      </c>
      <c r="B4" s="3">
        <v>33</v>
      </c>
      <c r="C4" s="3" t="s">
        <v>40</v>
      </c>
      <c r="D4" s="3" t="s">
        <v>50</v>
      </c>
      <c r="E4" s="3" t="s">
        <v>51</v>
      </c>
      <c r="F4" s="3" t="s">
        <v>52</v>
      </c>
      <c r="G4" s="3" t="s">
        <v>48</v>
      </c>
      <c r="H4" s="3" t="s">
        <v>45</v>
      </c>
      <c r="I4" s="3" t="s">
        <v>53</v>
      </c>
      <c r="J4" s="3" t="s">
        <v>45</v>
      </c>
      <c r="K4" s="3" t="s">
        <v>45</v>
      </c>
      <c r="L4" s="3" t="s">
        <v>45</v>
      </c>
      <c r="M4" s="3" t="s">
        <v>45</v>
      </c>
      <c r="N4" s="3">
        <v>1</v>
      </c>
      <c r="O4" s="3">
        <v>1</v>
      </c>
      <c r="P4" s="3" t="s">
        <v>54</v>
      </c>
    </row>
    <row r="5" spans="1:16" ht="42" x14ac:dyDescent="0.2">
      <c r="A5" s="1" t="s">
        <v>55</v>
      </c>
      <c r="B5" s="3">
        <v>29</v>
      </c>
      <c r="C5" s="3" t="s">
        <v>56</v>
      </c>
      <c r="D5" s="3" t="s">
        <v>41</v>
      </c>
      <c r="E5" s="3" t="s">
        <v>42</v>
      </c>
      <c r="F5" s="3" t="s">
        <v>43</v>
      </c>
      <c r="G5" s="3" t="s">
        <v>57</v>
      </c>
      <c r="H5" s="3" t="s">
        <v>47</v>
      </c>
      <c r="I5" s="3" t="s">
        <v>45</v>
      </c>
      <c r="J5" s="3" t="s">
        <v>45</v>
      </c>
      <c r="K5" s="3" t="s">
        <v>47</v>
      </c>
      <c r="L5" s="3" t="s">
        <v>47</v>
      </c>
      <c r="M5" s="3" t="s">
        <v>53</v>
      </c>
      <c r="N5" s="3">
        <v>3</v>
      </c>
      <c r="O5" s="3">
        <v>0</v>
      </c>
      <c r="P5" s="3" t="s">
        <v>58</v>
      </c>
    </row>
    <row r="6" spans="1:16" ht="56" x14ac:dyDescent="0.2">
      <c r="A6" s="1" t="s">
        <v>59</v>
      </c>
      <c r="B6" s="3">
        <v>23</v>
      </c>
      <c r="C6" s="3" t="s">
        <v>40</v>
      </c>
      <c r="D6" s="3" t="s">
        <v>50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46</v>
      </c>
      <c r="J6" s="3" t="s">
        <v>60</v>
      </c>
      <c r="K6" s="3" t="s">
        <v>45</v>
      </c>
      <c r="L6" s="3" t="s">
        <v>47</v>
      </c>
      <c r="M6" s="3" t="s">
        <v>47</v>
      </c>
      <c r="N6" s="3">
        <v>1</v>
      </c>
      <c r="O6" s="3">
        <v>3</v>
      </c>
      <c r="P6" s="3" t="s">
        <v>54</v>
      </c>
    </row>
    <row r="7" spans="1:16" ht="28" x14ac:dyDescent="0.2">
      <c r="A7" s="1" t="s">
        <v>3</v>
      </c>
      <c r="B7" s="3">
        <v>30</v>
      </c>
      <c r="C7" s="3" t="s">
        <v>56</v>
      </c>
      <c r="D7" s="3" t="s">
        <v>61</v>
      </c>
      <c r="E7" s="3" t="s">
        <v>42</v>
      </c>
      <c r="F7" s="3" t="s">
        <v>62</v>
      </c>
      <c r="G7" s="3" t="s">
        <v>44</v>
      </c>
      <c r="H7" s="3" t="s">
        <v>60</v>
      </c>
      <c r="I7" s="3" t="s">
        <v>53</v>
      </c>
      <c r="J7" s="3" t="s">
        <v>60</v>
      </c>
      <c r="K7" s="3" t="s">
        <v>60</v>
      </c>
      <c r="L7" s="3" t="s">
        <v>60</v>
      </c>
      <c r="M7" s="3" t="s">
        <v>47</v>
      </c>
      <c r="N7" s="3">
        <v>0</v>
      </c>
      <c r="O7" s="3">
        <v>1</v>
      </c>
      <c r="P7" s="3" t="s">
        <v>63</v>
      </c>
    </row>
    <row r="8" spans="1:16" ht="28" x14ac:dyDescent="0.2">
      <c r="A8" s="1" t="s">
        <v>4</v>
      </c>
      <c r="B8" s="3">
        <v>30</v>
      </c>
      <c r="C8" s="3" t="s">
        <v>40</v>
      </c>
      <c r="D8" s="3" t="s">
        <v>61</v>
      </c>
      <c r="E8" s="3" t="s">
        <v>42</v>
      </c>
      <c r="F8" s="3" t="s">
        <v>64</v>
      </c>
      <c r="G8" s="3" t="s">
        <v>44</v>
      </c>
      <c r="H8" s="3" t="s">
        <v>45</v>
      </c>
      <c r="I8" s="3" t="s">
        <v>46</v>
      </c>
      <c r="J8" s="3" t="s">
        <v>45</v>
      </c>
      <c r="K8" s="3" t="s">
        <v>47</v>
      </c>
      <c r="L8" s="3" t="s">
        <v>45</v>
      </c>
      <c r="M8" s="3" t="s">
        <v>47</v>
      </c>
      <c r="N8" s="4"/>
      <c r="O8" s="3">
        <v>2</v>
      </c>
      <c r="P8" s="4"/>
    </row>
    <row r="9" spans="1:16" ht="28" x14ac:dyDescent="0.2">
      <c r="A9" s="1" t="s">
        <v>2</v>
      </c>
      <c r="B9" s="3">
        <v>30</v>
      </c>
      <c r="C9" s="3" t="s">
        <v>40</v>
      </c>
      <c r="D9" s="3" t="s">
        <v>41</v>
      </c>
      <c r="E9" s="3" t="s">
        <v>42</v>
      </c>
      <c r="F9" s="3" t="s">
        <v>65</v>
      </c>
      <c r="G9" s="3" t="s">
        <v>66</v>
      </c>
      <c r="H9" s="3" t="s">
        <v>47</v>
      </c>
      <c r="I9" s="3" t="s">
        <v>53</v>
      </c>
      <c r="J9" s="3" t="s">
        <v>45</v>
      </c>
      <c r="K9" s="3" t="s">
        <v>47</v>
      </c>
      <c r="L9" s="3" t="s">
        <v>47</v>
      </c>
      <c r="M9" s="3" t="s">
        <v>46</v>
      </c>
      <c r="N9" s="4"/>
      <c r="O9" s="3">
        <v>1</v>
      </c>
      <c r="P9" s="3" t="s">
        <v>63</v>
      </c>
    </row>
    <row r="10" spans="1:16" ht="28" x14ac:dyDescent="0.2">
      <c r="A10" s="1">
        <v>30</v>
      </c>
      <c r="B10" s="3">
        <v>27</v>
      </c>
      <c r="C10" s="3" t="s">
        <v>56</v>
      </c>
      <c r="D10" s="3" t="s">
        <v>67</v>
      </c>
      <c r="E10" s="3" t="s">
        <v>42</v>
      </c>
      <c r="F10" s="3" t="s">
        <v>68</v>
      </c>
      <c r="G10" s="3" t="s">
        <v>69</v>
      </c>
      <c r="H10" s="3" t="s">
        <v>47</v>
      </c>
      <c r="I10" s="3" t="s">
        <v>47</v>
      </c>
      <c r="J10" s="3" t="s">
        <v>46</v>
      </c>
      <c r="K10" s="3" t="s">
        <v>45</v>
      </c>
      <c r="L10" s="3" t="s">
        <v>47</v>
      </c>
      <c r="M10" s="3" t="s">
        <v>46</v>
      </c>
      <c r="N10" s="3">
        <v>2</v>
      </c>
      <c r="O10" s="3">
        <v>2</v>
      </c>
      <c r="P10" s="3" t="s">
        <v>63</v>
      </c>
    </row>
    <row r="11" spans="1:16" ht="28" x14ac:dyDescent="0.2">
      <c r="A11" s="1" t="s">
        <v>6</v>
      </c>
      <c r="B11" s="3">
        <v>27</v>
      </c>
      <c r="C11" s="3" t="s">
        <v>40</v>
      </c>
      <c r="D11" s="3" t="s">
        <v>41</v>
      </c>
      <c r="E11" s="3" t="s">
        <v>42</v>
      </c>
      <c r="F11" s="3" t="s">
        <v>70</v>
      </c>
      <c r="G11" s="3" t="s">
        <v>66</v>
      </c>
      <c r="H11" s="3" t="s">
        <v>60</v>
      </c>
      <c r="I11" s="3" t="s">
        <v>46</v>
      </c>
      <c r="J11" s="3" t="s">
        <v>60</v>
      </c>
      <c r="K11" s="3" t="s">
        <v>60</v>
      </c>
      <c r="L11" s="3" t="s">
        <v>47</v>
      </c>
      <c r="M11" s="3" t="s">
        <v>45</v>
      </c>
      <c r="N11" s="3">
        <v>0</v>
      </c>
      <c r="O11" s="3">
        <v>5</v>
      </c>
      <c r="P11" s="4"/>
    </row>
    <row r="12" spans="1:16" ht="28" x14ac:dyDescent="0.2">
      <c r="A12" s="1" t="s">
        <v>71</v>
      </c>
      <c r="B12" s="3">
        <v>32</v>
      </c>
      <c r="C12" s="3" t="s">
        <v>40</v>
      </c>
      <c r="D12" s="3" t="s">
        <v>50</v>
      </c>
      <c r="E12" s="3" t="s">
        <v>42</v>
      </c>
      <c r="F12" s="3" t="s">
        <v>72</v>
      </c>
      <c r="G12" s="3" t="s">
        <v>66</v>
      </c>
      <c r="H12" s="3" t="s">
        <v>46</v>
      </c>
      <c r="I12" s="3" t="s">
        <v>46</v>
      </c>
      <c r="J12" s="3" t="s">
        <v>45</v>
      </c>
      <c r="K12" s="3" t="s">
        <v>47</v>
      </c>
      <c r="L12" s="3" t="s">
        <v>46</v>
      </c>
      <c r="M12" s="3" t="s">
        <v>46</v>
      </c>
      <c r="N12" s="3">
        <v>2</v>
      </c>
      <c r="O12" s="3">
        <v>4</v>
      </c>
      <c r="P12" s="4"/>
    </row>
    <row r="13" spans="1:16" ht="28" x14ac:dyDescent="0.2">
      <c r="A13" s="1" t="s">
        <v>6</v>
      </c>
      <c r="B13" s="3">
        <v>54</v>
      </c>
      <c r="C13" s="3" t="s">
        <v>40</v>
      </c>
      <c r="D13" s="3" t="s">
        <v>41</v>
      </c>
      <c r="E13" s="3" t="s">
        <v>42</v>
      </c>
      <c r="F13" s="4"/>
      <c r="G13" s="3" t="s">
        <v>44</v>
      </c>
      <c r="H13" s="3" t="s">
        <v>60</v>
      </c>
      <c r="I13" s="3" t="s">
        <v>53</v>
      </c>
      <c r="J13" s="3" t="s">
        <v>60</v>
      </c>
      <c r="K13" s="3" t="s">
        <v>60</v>
      </c>
      <c r="L13" s="3" t="s">
        <v>45</v>
      </c>
      <c r="M13" s="3" t="s">
        <v>60</v>
      </c>
      <c r="N13" s="3">
        <v>0</v>
      </c>
      <c r="O13" s="3">
        <v>4</v>
      </c>
      <c r="P13" s="3" t="s">
        <v>63</v>
      </c>
    </row>
    <row r="14" spans="1:16" ht="28" x14ac:dyDescent="0.2">
      <c r="A14" s="1" t="s">
        <v>73</v>
      </c>
      <c r="B14" s="3">
        <v>25</v>
      </c>
      <c r="C14" s="3" t="s">
        <v>40</v>
      </c>
      <c r="D14" s="3" t="s">
        <v>74</v>
      </c>
      <c r="E14" s="3" t="s">
        <v>75</v>
      </c>
      <c r="F14" s="3" t="s">
        <v>76</v>
      </c>
      <c r="G14" s="3" t="s">
        <v>44</v>
      </c>
      <c r="H14" s="3" t="s">
        <v>45</v>
      </c>
      <c r="I14" s="3" t="s">
        <v>45</v>
      </c>
      <c r="J14" s="3" t="s">
        <v>60</v>
      </c>
      <c r="K14" s="3" t="s">
        <v>47</v>
      </c>
      <c r="L14" s="3" t="s">
        <v>46</v>
      </c>
      <c r="M14" s="3" t="s">
        <v>46</v>
      </c>
      <c r="N14" s="3">
        <v>2</v>
      </c>
      <c r="O14" s="3">
        <v>1</v>
      </c>
      <c r="P14" s="3" t="s">
        <v>63</v>
      </c>
    </row>
    <row r="15" spans="1:16" ht="42" x14ac:dyDescent="0.2">
      <c r="A15" s="1" t="s">
        <v>5</v>
      </c>
      <c r="B15" s="3">
        <v>25</v>
      </c>
      <c r="C15" s="3" t="s">
        <v>40</v>
      </c>
      <c r="D15" s="3" t="s">
        <v>41</v>
      </c>
      <c r="E15" s="3" t="s">
        <v>42</v>
      </c>
      <c r="F15" s="3" t="s">
        <v>77</v>
      </c>
      <c r="G15" s="3" t="s">
        <v>69</v>
      </c>
      <c r="H15" s="3" t="s">
        <v>45</v>
      </c>
      <c r="I15" s="3" t="s">
        <v>46</v>
      </c>
      <c r="J15" s="3" t="s">
        <v>45</v>
      </c>
      <c r="K15" s="3" t="s">
        <v>46</v>
      </c>
      <c r="L15" s="3" t="s">
        <v>47</v>
      </c>
      <c r="M15" s="3" t="s">
        <v>46</v>
      </c>
      <c r="N15" s="3">
        <v>2</v>
      </c>
      <c r="O15" s="3">
        <v>4</v>
      </c>
      <c r="P15" s="3" t="s">
        <v>58</v>
      </c>
    </row>
    <row r="16" spans="1:16" ht="28" x14ac:dyDescent="0.2">
      <c r="A16" s="1" t="s">
        <v>78</v>
      </c>
      <c r="B16" s="3">
        <v>30</v>
      </c>
      <c r="C16" s="3" t="s">
        <v>40</v>
      </c>
      <c r="D16" s="3" t="s">
        <v>74</v>
      </c>
      <c r="E16" s="3" t="s">
        <v>42</v>
      </c>
      <c r="F16" s="3" t="s">
        <v>76</v>
      </c>
      <c r="G16" s="3" t="s">
        <v>44</v>
      </c>
      <c r="H16" s="3" t="s">
        <v>47</v>
      </c>
      <c r="I16" s="3" t="s">
        <v>46</v>
      </c>
      <c r="J16" s="3" t="s">
        <v>45</v>
      </c>
      <c r="K16" s="3" t="s">
        <v>46</v>
      </c>
      <c r="L16" s="3" t="s">
        <v>45</v>
      </c>
      <c r="M16" s="3" t="s">
        <v>46</v>
      </c>
      <c r="N16" s="3">
        <v>1</v>
      </c>
      <c r="O16" s="3">
        <v>4</v>
      </c>
      <c r="P16" s="4"/>
    </row>
    <row r="17" spans="1:16" ht="56" x14ac:dyDescent="0.2">
      <c r="A17" s="1" t="s">
        <v>79</v>
      </c>
      <c r="B17" s="3">
        <v>25</v>
      </c>
      <c r="C17" s="3" t="s">
        <v>40</v>
      </c>
      <c r="D17" s="3" t="s">
        <v>74</v>
      </c>
      <c r="E17" s="3" t="s">
        <v>75</v>
      </c>
      <c r="F17" s="3" t="s">
        <v>80</v>
      </c>
      <c r="G17" s="3" t="s">
        <v>44</v>
      </c>
      <c r="H17" s="3" t="s">
        <v>47</v>
      </c>
      <c r="I17" s="3" t="s">
        <v>47</v>
      </c>
      <c r="J17" s="3" t="s">
        <v>47</v>
      </c>
      <c r="K17" s="3" t="s">
        <v>47</v>
      </c>
      <c r="L17" s="3" t="s">
        <v>47</v>
      </c>
      <c r="M17" s="3" t="s">
        <v>53</v>
      </c>
      <c r="N17" s="3">
        <v>0</v>
      </c>
      <c r="O17" s="3">
        <v>1</v>
      </c>
      <c r="P17" s="3" t="s">
        <v>54</v>
      </c>
    </row>
    <row r="18" spans="1:16" ht="28" x14ac:dyDescent="0.2">
      <c r="A18" s="1" t="s">
        <v>81</v>
      </c>
      <c r="B18" s="3">
        <v>28</v>
      </c>
      <c r="C18" s="3" t="s">
        <v>40</v>
      </c>
      <c r="D18" s="3" t="s">
        <v>67</v>
      </c>
      <c r="E18" s="3" t="s">
        <v>51</v>
      </c>
      <c r="F18" s="3" t="s">
        <v>76</v>
      </c>
      <c r="G18" s="3" t="s">
        <v>66</v>
      </c>
      <c r="H18" s="3" t="s">
        <v>45</v>
      </c>
      <c r="I18" s="3" t="s">
        <v>46</v>
      </c>
      <c r="J18" s="3" t="s">
        <v>45</v>
      </c>
      <c r="K18" s="3" t="s">
        <v>45</v>
      </c>
      <c r="L18" s="3" t="s">
        <v>45</v>
      </c>
      <c r="M18" s="3" t="s">
        <v>47</v>
      </c>
      <c r="N18" s="3">
        <v>0</v>
      </c>
      <c r="O18" s="3">
        <v>1</v>
      </c>
      <c r="P18" s="3" t="s">
        <v>63</v>
      </c>
    </row>
    <row r="19" spans="1:16" ht="28" x14ac:dyDescent="0.2">
      <c r="A19" s="1" t="s">
        <v>82</v>
      </c>
      <c r="B19" s="3">
        <v>25</v>
      </c>
      <c r="C19" s="3" t="s">
        <v>40</v>
      </c>
      <c r="D19" s="3" t="s">
        <v>50</v>
      </c>
      <c r="E19" s="3" t="s">
        <v>42</v>
      </c>
      <c r="F19" s="3" t="s">
        <v>83</v>
      </c>
      <c r="G19" s="3" t="s">
        <v>66</v>
      </c>
      <c r="H19" s="3" t="s">
        <v>45</v>
      </c>
      <c r="I19" s="3" t="s">
        <v>46</v>
      </c>
      <c r="J19" s="3" t="s">
        <v>45</v>
      </c>
      <c r="K19" s="3" t="s">
        <v>60</v>
      </c>
      <c r="L19" s="3" t="s">
        <v>60</v>
      </c>
      <c r="M19" s="3" t="s">
        <v>47</v>
      </c>
      <c r="N19" s="4"/>
      <c r="O19" s="3">
        <v>5</v>
      </c>
      <c r="P19" s="4"/>
    </row>
    <row r="20" spans="1:16" ht="56" x14ac:dyDescent="0.2">
      <c r="A20" s="1" t="s">
        <v>84</v>
      </c>
      <c r="B20" s="3">
        <v>26</v>
      </c>
      <c r="C20" s="3" t="s">
        <v>40</v>
      </c>
      <c r="D20" s="3" t="s">
        <v>74</v>
      </c>
      <c r="E20" s="3" t="s">
        <v>42</v>
      </c>
      <c r="F20" s="3" t="s">
        <v>43</v>
      </c>
      <c r="G20" s="3" t="s">
        <v>44</v>
      </c>
      <c r="H20" s="3" t="s">
        <v>45</v>
      </c>
      <c r="I20" s="3" t="s">
        <v>53</v>
      </c>
      <c r="J20" s="3" t="s">
        <v>60</v>
      </c>
      <c r="K20" s="3" t="s">
        <v>45</v>
      </c>
      <c r="L20" s="3" t="s">
        <v>47</v>
      </c>
      <c r="M20" s="3" t="s">
        <v>47</v>
      </c>
      <c r="N20" s="3">
        <v>1</v>
      </c>
      <c r="O20" s="3">
        <v>3</v>
      </c>
      <c r="P20" s="3" t="s">
        <v>54</v>
      </c>
    </row>
    <row r="21" spans="1:16" ht="70" x14ac:dyDescent="0.2">
      <c r="A21" s="1" t="s">
        <v>85</v>
      </c>
      <c r="B21" s="3">
        <v>27</v>
      </c>
      <c r="C21" s="3" t="s">
        <v>40</v>
      </c>
      <c r="D21" s="3" t="s">
        <v>41</v>
      </c>
      <c r="E21" s="3" t="s">
        <v>42</v>
      </c>
      <c r="F21" s="3" t="s">
        <v>86</v>
      </c>
      <c r="G21" s="3" t="s">
        <v>44</v>
      </c>
      <c r="H21" s="3" t="s">
        <v>45</v>
      </c>
      <c r="I21" s="3" t="s">
        <v>46</v>
      </c>
      <c r="J21" s="3" t="s">
        <v>45</v>
      </c>
      <c r="K21" s="3" t="s">
        <v>45</v>
      </c>
      <c r="L21" s="3" t="s">
        <v>45</v>
      </c>
      <c r="M21" s="3" t="s">
        <v>53</v>
      </c>
      <c r="N21" s="3">
        <v>1</v>
      </c>
      <c r="O21" s="3">
        <v>1</v>
      </c>
      <c r="P21" s="3" t="s">
        <v>87</v>
      </c>
    </row>
    <row r="22" spans="1:16" ht="56" x14ac:dyDescent="0.2">
      <c r="A22" s="1" t="s">
        <v>1</v>
      </c>
      <c r="B22" s="3">
        <v>27</v>
      </c>
      <c r="C22" s="3" t="s">
        <v>40</v>
      </c>
      <c r="D22" s="3" t="s">
        <v>50</v>
      </c>
      <c r="E22" s="3" t="s">
        <v>42</v>
      </c>
      <c r="F22" s="3" t="s">
        <v>76</v>
      </c>
      <c r="G22" s="3" t="s">
        <v>66</v>
      </c>
      <c r="H22" s="3" t="s">
        <v>46</v>
      </c>
      <c r="I22" s="3" t="s">
        <v>45</v>
      </c>
      <c r="J22" s="3" t="s">
        <v>46</v>
      </c>
      <c r="K22" s="3" t="s">
        <v>46</v>
      </c>
      <c r="L22" s="3" t="s">
        <v>46</v>
      </c>
      <c r="M22" s="3" t="s">
        <v>46</v>
      </c>
      <c r="N22" s="3">
        <v>3</v>
      </c>
      <c r="O22" s="3">
        <v>3</v>
      </c>
      <c r="P22" s="3" t="s">
        <v>54</v>
      </c>
    </row>
    <row r="23" spans="1:16" ht="28" x14ac:dyDescent="0.2">
      <c r="A23" s="1" t="s">
        <v>88</v>
      </c>
      <c r="B23" s="3">
        <v>27</v>
      </c>
      <c r="C23" s="3" t="s">
        <v>56</v>
      </c>
      <c r="D23" s="3" t="s">
        <v>41</v>
      </c>
      <c r="E23" s="3" t="s">
        <v>89</v>
      </c>
      <c r="F23" s="3" t="s">
        <v>72</v>
      </c>
      <c r="G23" s="3" t="s">
        <v>44</v>
      </c>
      <c r="H23" s="3" t="s">
        <v>45</v>
      </c>
      <c r="I23" s="3" t="s">
        <v>46</v>
      </c>
      <c r="J23" s="3" t="s">
        <v>46</v>
      </c>
      <c r="K23" s="3" t="s">
        <v>46</v>
      </c>
      <c r="L23" s="3" t="s">
        <v>46</v>
      </c>
      <c r="M23" s="3" t="s">
        <v>53</v>
      </c>
      <c r="N23" s="3">
        <v>1</v>
      </c>
      <c r="O23" s="3">
        <v>2</v>
      </c>
      <c r="P23" s="4"/>
    </row>
    <row r="24" spans="1:16" ht="28" x14ac:dyDescent="0.2">
      <c r="A24" s="1" t="s">
        <v>7</v>
      </c>
      <c r="B24" s="3">
        <v>23</v>
      </c>
      <c r="C24" s="3" t="s">
        <v>40</v>
      </c>
      <c r="D24" s="3" t="s">
        <v>41</v>
      </c>
      <c r="E24" s="3" t="s">
        <v>42</v>
      </c>
      <c r="F24" s="3" t="s">
        <v>76</v>
      </c>
      <c r="G24" s="3" t="s">
        <v>66</v>
      </c>
      <c r="H24" s="3" t="s">
        <v>45</v>
      </c>
      <c r="I24" s="3" t="s">
        <v>46</v>
      </c>
      <c r="J24" s="3" t="s">
        <v>46</v>
      </c>
      <c r="K24" s="3" t="s">
        <v>45</v>
      </c>
      <c r="L24" s="3" t="s">
        <v>47</v>
      </c>
      <c r="M24" s="3" t="s">
        <v>46</v>
      </c>
      <c r="N24" s="3">
        <v>0</v>
      </c>
      <c r="O24" s="3">
        <v>4</v>
      </c>
      <c r="P24" s="4"/>
    </row>
    <row r="26" spans="1:16" ht="17" thickBot="1" x14ac:dyDescent="0.25"/>
    <row r="27" spans="1:16" x14ac:dyDescent="0.2">
      <c r="A27" s="14">
        <v>23</v>
      </c>
      <c r="B27" s="15">
        <f>COUNTIF(B3:B24,23)</f>
        <v>2</v>
      </c>
    </row>
    <row r="28" spans="1:16" x14ac:dyDescent="0.2">
      <c r="A28" s="16">
        <v>25</v>
      </c>
      <c r="B28" s="17">
        <f>COUNTIF(B3:B24,25)</f>
        <v>4</v>
      </c>
    </row>
    <row r="29" spans="1:16" x14ac:dyDescent="0.2">
      <c r="A29" s="16">
        <v>26</v>
      </c>
      <c r="B29" s="17">
        <f>COUNTIF(B3:B24,26)</f>
        <v>1</v>
      </c>
    </row>
    <row r="30" spans="1:16" x14ac:dyDescent="0.2">
      <c r="A30" s="16">
        <v>27</v>
      </c>
      <c r="B30" s="17">
        <f>COUNTIF(B3:B24,27)</f>
        <v>5</v>
      </c>
    </row>
    <row r="31" spans="1:16" x14ac:dyDescent="0.2">
      <c r="A31" s="16">
        <v>28</v>
      </c>
      <c r="B31" s="17">
        <f>COUNTIF(B3:B24,28)</f>
        <v>1</v>
      </c>
    </row>
    <row r="32" spans="1:16" x14ac:dyDescent="0.2">
      <c r="A32" s="16">
        <v>30</v>
      </c>
      <c r="B32" s="17">
        <f>COUNTIF(B3:B24,30)</f>
        <v>4</v>
      </c>
    </row>
    <row r="33" spans="1:4" x14ac:dyDescent="0.2">
      <c r="A33" s="16">
        <v>31</v>
      </c>
      <c r="B33" s="17">
        <f>COUNTIF(B3:B24,31)</f>
        <v>1</v>
      </c>
    </row>
    <row r="34" spans="1:4" x14ac:dyDescent="0.2">
      <c r="A34" s="16">
        <v>32</v>
      </c>
      <c r="B34" s="17">
        <f>COUNTIF(B3:B24,32)</f>
        <v>1</v>
      </c>
    </row>
    <row r="35" spans="1:4" x14ac:dyDescent="0.2">
      <c r="A35" s="16">
        <v>33</v>
      </c>
      <c r="B35" s="17">
        <f>COUNTIF(B3:B24,33)</f>
        <v>1</v>
      </c>
    </row>
    <row r="36" spans="1:4" ht="17" thickBot="1" x14ac:dyDescent="0.25">
      <c r="A36" s="18">
        <v>54</v>
      </c>
      <c r="B36" s="19">
        <f>COUNTIF(B3:B24,54)</f>
        <v>1</v>
      </c>
    </row>
    <row r="37" spans="1:4" x14ac:dyDescent="0.2">
      <c r="D37" s="2">
        <f>AVERAGE(B3:B24)</f>
        <v>28.818181818181817</v>
      </c>
    </row>
    <row r="38" spans="1:4" x14ac:dyDescent="0.2">
      <c r="D38" s="2">
        <f>STDEV(B3:B24)</f>
        <v>6.2612669008327089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Haoyu Dong</cp:lastModifiedBy>
  <dcterms:created xsi:type="dcterms:W3CDTF">2022-09-28T07:43:49Z</dcterms:created>
  <dcterms:modified xsi:type="dcterms:W3CDTF">2022-10-04T09:44:33Z</dcterms:modified>
</cp:coreProperties>
</file>