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35" windowWidth="21075" windowHeight="9780"/>
  </bookViews>
  <sheets>
    <sheet name="nightly" sheetId="18" r:id="rId1"/>
    <sheet name="nightly_auto" sheetId="19" r:id="rId2"/>
    <sheet name="address" sheetId="1" r:id="rId3"/>
    <sheet name="compare" sheetId="23" r:id="rId4"/>
    <sheet name="compare (2)" sheetId="24" r:id="rId5"/>
    <sheet name="3.1.14command" sheetId="2" r:id="rId6"/>
    <sheet name="workaround" sheetId="3" r:id="rId7"/>
    <sheet name="conversation" sheetId="4" r:id="rId8"/>
    <sheet name="ubuntu_mount_folder" sheetId="5" r:id="rId9"/>
    <sheet name="Sheet1" sheetId="8" r:id="rId10"/>
    <sheet name="Sheet3" sheetId="9" r:id="rId11"/>
    <sheet name="Sheet5" sheetId="11" r:id="rId12"/>
    <sheet name="Sheet7" sheetId="13" r:id="rId13"/>
    <sheet name="Sheet8" sheetId="14" r:id="rId14"/>
    <sheet name="Sheet9" sheetId="15" r:id="rId15"/>
    <sheet name="Sheet10" sheetId="16" r:id="rId16"/>
    <sheet name="Sheet11" sheetId="17" r:id="rId17"/>
    <sheet name="Sheet6" sheetId="21" r:id="rId18"/>
  </sheets>
  <definedNames>
    <definedName name="_xlnm._FilterDatabase" localSheetId="4" hidden="1">'compare (2)'!$A$1:$A$329</definedName>
    <definedName name="_xlnm._FilterDatabase" localSheetId="7" hidden="1">conversation!$A$1:$A$488</definedName>
    <definedName name="_xlnm._FilterDatabase" localSheetId="17" hidden="1">Sheet6!$A$1:$A$427</definedName>
  </definedNames>
  <calcPr calcId="125725"/>
  <pivotCaches>
    <pivotCache cacheId="0" r:id="rId19"/>
  </pivotCaches>
</workbook>
</file>

<file path=xl/calcChain.xml><?xml version="1.0" encoding="utf-8"?>
<calcChain xmlns="http://schemas.openxmlformats.org/spreadsheetml/2006/main">
  <c r="D29" i="18"/>
  <c r="E29"/>
  <c r="F29"/>
  <c r="G29"/>
  <c r="F5" i="17" l="1"/>
  <c r="J13" i="15"/>
  <c r="J7"/>
  <c r="J12"/>
  <c r="J3"/>
  <c r="J5"/>
  <c r="J9"/>
  <c r="J4"/>
  <c r="J2"/>
  <c r="J8"/>
  <c r="J6"/>
  <c r="J10"/>
  <c r="J11"/>
  <c r="C71" i="9" l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8"/>
  <c r="C7"/>
  <c r="C6"/>
  <c r="C5"/>
  <c r="C4"/>
  <c r="C3"/>
  <c r="C2"/>
  <c r="C1"/>
  <c r="F82" i="23"/>
  <c r="E82"/>
  <c r="D82" l="1"/>
  <c r="C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 l="1"/>
  <c r="A1"/>
  <c r="K158" i="19"/>
  <c r="I158"/>
  <c r="H158"/>
  <c r="K157"/>
  <c r="I157"/>
  <c r="H157"/>
  <c r="K156"/>
  <c r="I156"/>
  <c r="H156"/>
  <c r="K155"/>
  <c r="I155"/>
  <c r="H155"/>
  <c r="K154"/>
  <c r="I154"/>
  <c r="H154"/>
  <c r="I153"/>
  <c r="H153"/>
  <c r="I152"/>
  <c r="H152"/>
  <c r="K151"/>
  <c r="I151"/>
  <c r="H151"/>
  <c r="K150"/>
  <c r="I150"/>
  <c r="H150"/>
  <c r="K149"/>
  <c r="I149"/>
  <c r="H149"/>
  <c r="K148"/>
  <c r="I148"/>
  <c r="H148"/>
  <c r="K147"/>
  <c r="I147"/>
  <c r="H147"/>
  <c r="I146"/>
  <c r="H146"/>
  <c r="K145"/>
  <c r="I145"/>
  <c r="H145"/>
  <c r="K144"/>
  <c r="I144"/>
  <c r="H144"/>
  <c r="I143"/>
  <c r="H143"/>
  <c r="K142"/>
  <c r="I142"/>
  <c r="H142"/>
  <c r="K141"/>
  <c r="I141"/>
  <c r="H141"/>
  <c r="K140"/>
  <c r="I140"/>
  <c r="H140"/>
  <c r="K139"/>
  <c r="I139"/>
  <c r="H139"/>
  <c r="K138"/>
  <c r="I138"/>
  <c r="H138"/>
  <c r="I137"/>
  <c r="H137"/>
  <c r="K136"/>
  <c r="I136"/>
  <c r="H136"/>
  <c r="K135"/>
  <c r="I135"/>
  <c r="H135"/>
  <c r="K134"/>
  <c r="I134"/>
  <c r="H134"/>
  <c r="I133"/>
  <c r="H133"/>
  <c r="I132"/>
  <c r="H132"/>
  <c r="K131"/>
  <c r="I131"/>
  <c r="H131"/>
  <c r="I130"/>
  <c r="H130"/>
  <c r="K129"/>
  <c r="I129"/>
  <c r="H129"/>
  <c r="I128"/>
  <c r="H128"/>
  <c r="I127"/>
  <c r="H127"/>
  <c r="K126"/>
  <c r="I126"/>
  <c r="H126"/>
  <c r="K125"/>
  <c r="I125"/>
  <c r="H125"/>
  <c r="I124"/>
  <c r="H124"/>
  <c r="K123"/>
  <c r="I123"/>
  <c r="H123"/>
  <c r="I122"/>
  <c r="H122"/>
  <c r="I121"/>
  <c r="H121"/>
  <c r="I120"/>
  <c r="H120"/>
  <c r="K119"/>
  <c r="I119"/>
  <c r="H119"/>
  <c r="I118"/>
  <c r="H118"/>
  <c r="I117"/>
  <c r="H117"/>
  <c r="I116"/>
  <c r="H116"/>
  <c r="I115"/>
  <c r="H115"/>
  <c r="K114"/>
  <c r="I114"/>
  <c r="H114"/>
  <c r="K113"/>
  <c r="I113"/>
  <c r="H113"/>
  <c r="K112"/>
  <c r="I112"/>
  <c r="H112"/>
  <c r="I111"/>
  <c r="H111"/>
  <c r="K110"/>
  <c r="I110"/>
  <c r="H110"/>
  <c r="K109"/>
  <c r="I109"/>
  <c r="H109"/>
  <c r="K108"/>
  <c r="I108"/>
  <c r="H108"/>
  <c r="I107"/>
  <c r="H107"/>
  <c r="I106"/>
  <c r="H106"/>
  <c r="K105"/>
  <c r="I105"/>
  <c r="H105"/>
  <c r="K104"/>
  <c r="I104"/>
  <c r="H104"/>
  <c r="K103"/>
  <c r="I103"/>
  <c r="H103"/>
  <c r="K102"/>
  <c r="I102"/>
  <c r="H102"/>
  <c r="K101"/>
  <c r="I101"/>
  <c r="H101"/>
  <c r="I100"/>
  <c r="H100"/>
  <c r="K99"/>
  <c r="I99"/>
  <c r="H99"/>
  <c r="K98"/>
  <c r="I98"/>
  <c r="H98"/>
  <c r="K97"/>
  <c r="I97"/>
  <c r="H97"/>
  <c r="K96"/>
  <c r="I96"/>
  <c r="H96"/>
  <c r="K95"/>
  <c r="I95"/>
  <c r="H95"/>
  <c r="K94"/>
  <c r="I94"/>
  <c r="H94"/>
  <c r="K93"/>
  <c r="I93"/>
  <c r="H93"/>
  <c r="K92"/>
  <c r="I92"/>
  <c r="H92"/>
  <c r="K91"/>
  <c r="I91"/>
  <c r="H91"/>
  <c r="K90" l="1"/>
  <c r="I90"/>
  <c r="H90"/>
  <c r="I89"/>
  <c r="H89"/>
  <c r="K88"/>
  <c r="I88"/>
  <c r="H88"/>
  <c r="E39"/>
  <c r="E38"/>
  <c r="E37"/>
  <c r="G36"/>
  <c r="E36"/>
  <c r="G32" l="1"/>
  <c r="G30"/>
  <c r="I156" i="18" l="1"/>
  <c r="H156" l="1"/>
  <c r="G156"/>
  <c r="E156"/>
  <c r="D156"/>
  <c r="C156"/>
  <c r="Q155"/>
  <c r="P155"/>
  <c r="O155"/>
  <c r="Q154"/>
  <c r="P154"/>
  <c r="O154"/>
  <c r="Q153"/>
  <c r="P153"/>
  <c r="O153"/>
  <c r="Q152"/>
  <c r="P152"/>
  <c r="O152"/>
  <c r="Q151"/>
  <c r="P151"/>
  <c r="O151"/>
  <c r="Q150"/>
  <c r="P150"/>
  <c r="O150"/>
  <c r="Q149"/>
  <c r="P149"/>
  <c r="O149"/>
  <c r="Q148"/>
  <c r="P148"/>
  <c r="O148"/>
  <c r="Q147"/>
  <c r="P147"/>
  <c r="O147"/>
  <c r="Q146"/>
  <c r="P146"/>
  <c r="O146"/>
  <c r="Q145"/>
  <c r="P145"/>
  <c r="O145"/>
  <c r="Q144"/>
  <c r="P144"/>
  <c r="O144" l="1"/>
  <c r="Q143"/>
  <c r="P143"/>
  <c r="O143"/>
  <c r="N115"/>
  <c r="M115"/>
  <c r="L115"/>
  <c r="K115"/>
  <c r="J115"/>
  <c r="I115"/>
  <c r="H115"/>
  <c r="G115"/>
  <c r="F115"/>
  <c r="E115"/>
  <c r="D115"/>
  <c r="C115" s="1"/>
  <c r="A115"/>
  <c r="N114"/>
  <c r="M114"/>
  <c r="L114"/>
  <c r="K114"/>
  <c r="J114"/>
  <c r="I114"/>
  <c r="H114"/>
  <c r="G114"/>
  <c r="F114"/>
  <c r="E114"/>
  <c r="D114"/>
  <c r="C114" s="1"/>
  <c r="A114"/>
  <c r="N113"/>
  <c r="M113"/>
  <c r="L113"/>
  <c r="K113"/>
  <c r="J113"/>
  <c r="I113"/>
  <c r="H113"/>
  <c r="G113"/>
  <c r="F113"/>
  <c r="E113"/>
  <c r="D113"/>
  <c r="C113" s="1"/>
  <c r="A113"/>
  <c r="N112"/>
  <c r="M112"/>
  <c r="L112"/>
  <c r="K112"/>
  <c r="J112"/>
  <c r="I112"/>
  <c r="H112"/>
  <c r="G112"/>
  <c r="F112"/>
  <c r="E112"/>
  <c r="D112"/>
  <c r="C112" s="1"/>
  <c r="A112"/>
  <c r="N111"/>
  <c r="M111"/>
  <c r="L111"/>
  <c r="K111"/>
  <c r="J111"/>
  <c r="I111"/>
  <c r="H111"/>
  <c r="G111"/>
  <c r="F111"/>
  <c r="E111"/>
  <c r="D111"/>
  <c r="C111" s="1"/>
  <c r="A111"/>
  <c r="N110"/>
  <c r="M110"/>
  <c r="L110"/>
  <c r="K110"/>
  <c r="J110"/>
  <c r="I110"/>
  <c r="H110"/>
  <c r="G110"/>
  <c r="F110"/>
  <c r="E110"/>
  <c r="D110"/>
  <c r="C110" s="1"/>
  <c r="A110"/>
  <c r="N109" l="1"/>
  <c r="M109"/>
  <c r="L109"/>
  <c r="K109"/>
  <c r="J109"/>
  <c r="I109"/>
  <c r="H109"/>
  <c r="G109"/>
  <c r="F109"/>
  <c r="E109"/>
  <c r="D109"/>
  <c r="C109" s="1"/>
  <c r="A109"/>
  <c r="N108"/>
  <c r="M108"/>
  <c r="L108"/>
  <c r="K108"/>
  <c r="J108"/>
  <c r="I108"/>
  <c r="H108"/>
  <c r="G108"/>
  <c r="F108"/>
  <c r="E108"/>
  <c r="D108"/>
  <c r="C108" s="1"/>
  <c r="A108"/>
  <c r="N107"/>
  <c r="M107"/>
  <c r="L107"/>
  <c r="K107"/>
  <c r="J107"/>
  <c r="I107"/>
  <c r="H107"/>
  <c r="G107"/>
  <c r="F107"/>
  <c r="E107"/>
  <c r="D107"/>
  <c r="C107" s="1"/>
  <c r="A107"/>
  <c r="N106"/>
  <c r="M106"/>
  <c r="L106"/>
  <c r="K106"/>
  <c r="J106"/>
  <c r="I106"/>
  <c r="H106"/>
  <c r="G106"/>
  <c r="F106"/>
  <c r="E106"/>
  <c r="D106"/>
  <c r="C106" s="1"/>
  <c r="A106"/>
  <c r="N105"/>
  <c r="M105"/>
  <c r="L105"/>
  <c r="K105"/>
  <c r="J105"/>
  <c r="I105"/>
  <c r="H105"/>
  <c r="G105"/>
  <c r="F105"/>
  <c r="E105"/>
  <c r="D105"/>
  <c r="C105" s="1"/>
  <c r="A105"/>
  <c r="N104"/>
  <c r="M104"/>
  <c r="L104"/>
  <c r="K104"/>
  <c r="J104"/>
  <c r="I104"/>
  <c r="H104"/>
  <c r="G104"/>
  <c r="F104"/>
  <c r="E104"/>
  <c r="D104"/>
  <c r="C104" s="1"/>
  <c r="A104"/>
  <c r="N103"/>
  <c r="M103"/>
  <c r="L103"/>
  <c r="K103"/>
  <c r="J103"/>
  <c r="I103"/>
  <c r="H103"/>
  <c r="G103"/>
  <c r="F103"/>
  <c r="E103"/>
  <c r="D103"/>
  <c r="C103" s="1"/>
  <c r="A103"/>
  <c r="N102"/>
  <c r="M102"/>
  <c r="L102"/>
  <c r="K102"/>
  <c r="J102"/>
  <c r="I102"/>
  <c r="H102"/>
  <c r="G102"/>
  <c r="F102"/>
  <c r="E102"/>
  <c r="D102"/>
  <c r="C102" s="1"/>
  <c r="A102"/>
  <c r="N101"/>
  <c r="M101"/>
  <c r="L101"/>
  <c r="K101"/>
  <c r="J101"/>
  <c r="I101"/>
  <c r="H101"/>
  <c r="G101"/>
  <c r="F101"/>
  <c r="E101"/>
  <c r="D101"/>
  <c r="C101" s="1"/>
  <c r="A101"/>
  <c r="N100"/>
  <c r="M100"/>
  <c r="L100"/>
  <c r="K100"/>
  <c r="J100"/>
  <c r="I100"/>
  <c r="H100"/>
  <c r="G100"/>
  <c r="F100"/>
  <c r="E100"/>
  <c r="D100"/>
  <c r="C100" s="1"/>
  <c r="A100"/>
  <c r="N99"/>
  <c r="M99"/>
  <c r="L99"/>
  <c r="K99"/>
  <c r="J99"/>
  <c r="I99"/>
  <c r="H99"/>
  <c r="G99"/>
  <c r="F99"/>
  <c r="E99"/>
  <c r="D99"/>
  <c r="C99" s="1"/>
  <c r="A99"/>
  <c r="N98"/>
  <c r="M98"/>
  <c r="L98"/>
  <c r="K98"/>
  <c r="J98"/>
  <c r="I98"/>
  <c r="H98"/>
  <c r="G98"/>
  <c r="F98"/>
  <c r="E98"/>
  <c r="D98"/>
  <c r="C98" s="1"/>
  <c r="A98"/>
  <c r="N97"/>
  <c r="M97"/>
  <c r="L97"/>
  <c r="K97"/>
  <c r="J97"/>
  <c r="I97"/>
  <c r="H97"/>
  <c r="G97"/>
  <c r="F97"/>
  <c r="E97"/>
  <c r="D97"/>
  <c r="C97" s="1"/>
  <c r="A97"/>
  <c r="N96"/>
  <c r="M96"/>
  <c r="L96"/>
  <c r="K96"/>
  <c r="J96"/>
  <c r="I96"/>
  <c r="H96"/>
  <c r="G96"/>
  <c r="F96"/>
  <c r="E96"/>
  <c r="D96"/>
  <c r="C96" s="1"/>
  <c r="A96"/>
  <c r="N95"/>
  <c r="M95"/>
  <c r="L95"/>
  <c r="K95"/>
  <c r="J95"/>
  <c r="I95"/>
  <c r="H95"/>
  <c r="G95"/>
  <c r="F95"/>
  <c r="E95"/>
  <c r="D95"/>
  <c r="C95" s="1"/>
  <c r="A95"/>
  <c r="N94"/>
  <c r="M94"/>
  <c r="L94"/>
  <c r="K94"/>
  <c r="J94"/>
  <c r="I94"/>
  <c r="H94"/>
  <c r="G94"/>
  <c r="F94"/>
  <c r="E94"/>
  <c r="D94"/>
  <c r="C94" s="1"/>
  <c r="A94"/>
  <c r="N93"/>
  <c r="M93"/>
  <c r="L93"/>
  <c r="K93"/>
  <c r="J93"/>
  <c r="I93"/>
  <c r="H93"/>
  <c r="G93"/>
  <c r="F93"/>
  <c r="E93"/>
  <c r="D93"/>
  <c r="C93" s="1"/>
  <c r="A93"/>
  <c r="N92"/>
  <c r="M92"/>
  <c r="L92"/>
  <c r="K92"/>
  <c r="J92"/>
  <c r="I92"/>
  <c r="H92"/>
  <c r="G92"/>
  <c r="F92"/>
  <c r="E92"/>
  <c r="D92"/>
  <c r="C92" s="1"/>
  <c r="A92"/>
  <c r="N91"/>
  <c r="M91"/>
  <c r="L91"/>
  <c r="K91"/>
  <c r="J91"/>
  <c r="I91"/>
  <c r="H91"/>
  <c r="G91"/>
  <c r="F91"/>
  <c r="E91"/>
  <c r="D91"/>
  <c r="C91" s="1"/>
  <c r="A91"/>
  <c r="N90"/>
  <c r="M90"/>
  <c r="L90"/>
  <c r="K90"/>
  <c r="J90"/>
  <c r="I90"/>
  <c r="H90"/>
  <c r="G90"/>
  <c r="F90"/>
  <c r="E90"/>
  <c r="D90"/>
  <c r="C90" s="1"/>
  <c r="A90"/>
  <c r="N89"/>
  <c r="M89"/>
  <c r="L89"/>
  <c r="K89"/>
  <c r="J89"/>
  <c r="I89"/>
  <c r="H89"/>
  <c r="G89"/>
  <c r="F89"/>
  <c r="E89"/>
  <c r="D89"/>
  <c r="C89" s="1"/>
  <c r="A89"/>
  <c r="N88"/>
  <c r="M88"/>
  <c r="L88"/>
  <c r="K88"/>
  <c r="J88"/>
  <c r="I88"/>
  <c r="H88"/>
  <c r="G88"/>
  <c r="F88"/>
  <c r="E88"/>
  <c r="D88"/>
  <c r="C88" s="1"/>
  <c r="A88"/>
  <c r="N87"/>
  <c r="M87"/>
  <c r="L87"/>
  <c r="K87"/>
  <c r="J87"/>
  <c r="I87"/>
  <c r="H87"/>
  <c r="G87"/>
  <c r="F87"/>
  <c r="E87"/>
  <c r="D87"/>
  <c r="C87" s="1"/>
  <c r="A87"/>
  <c r="N86"/>
  <c r="M86"/>
  <c r="L86"/>
  <c r="K86"/>
  <c r="J86"/>
  <c r="I86"/>
  <c r="H86"/>
  <c r="G86"/>
  <c r="F86"/>
  <c r="E86"/>
  <c r="D86"/>
  <c r="C86" s="1"/>
  <c r="A86"/>
  <c r="N85"/>
  <c r="M85"/>
  <c r="L85"/>
  <c r="K85"/>
  <c r="J85"/>
  <c r="I85"/>
  <c r="H85"/>
  <c r="G85"/>
  <c r="F85"/>
  <c r="E85"/>
  <c r="D85"/>
  <c r="C85"/>
  <c r="A85"/>
  <c r="N84"/>
  <c r="M84"/>
  <c r="L84"/>
  <c r="K84"/>
  <c r="J84"/>
  <c r="I84"/>
  <c r="H84"/>
  <c r="G84"/>
  <c r="F84"/>
  <c r="E84"/>
  <c r="D84"/>
  <c r="C84" s="1"/>
  <c r="A84"/>
  <c r="N83"/>
  <c r="M83"/>
  <c r="L83"/>
  <c r="K83"/>
  <c r="J83"/>
  <c r="I83"/>
  <c r="H83"/>
  <c r="G83"/>
  <c r="F83"/>
  <c r="E83"/>
  <c r="D83"/>
  <c r="C83" s="1"/>
  <c r="A83"/>
  <c r="N82"/>
  <c r="M82"/>
  <c r="L82"/>
  <c r="K82"/>
  <c r="J82"/>
  <c r="I82"/>
  <c r="H82"/>
  <c r="G82"/>
  <c r="F82"/>
  <c r="E82"/>
  <c r="D82"/>
  <c r="C82" s="1"/>
  <c r="A82"/>
  <c r="N81"/>
  <c r="M81"/>
  <c r="L81"/>
  <c r="K81"/>
  <c r="J81"/>
  <c r="I81"/>
  <c r="H81"/>
  <c r="G81"/>
  <c r="F81"/>
  <c r="E81"/>
  <c r="D81"/>
  <c r="C81" s="1"/>
  <c r="A81"/>
  <c r="N80"/>
  <c r="M80"/>
  <c r="L80"/>
  <c r="K80"/>
  <c r="J80"/>
  <c r="I80"/>
  <c r="H80"/>
  <c r="G80"/>
  <c r="F80"/>
  <c r="E80"/>
  <c r="D80"/>
  <c r="C80" s="1"/>
  <c r="A80"/>
  <c r="N79"/>
  <c r="M79"/>
  <c r="L79"/>
  <c r="K79"/>
  <c r="J79"/>
  <c r="I79"/>
  <c r="H79"/>
  <c r="G79"/>
  <c r="F79"/>
  <c r="E79"/>
  <c r="D79"/>
  <c r="C79" s="1"/>
  <c r="A79"/>
  <c r="N78"/>
  <c r="M78"/>
  <c r="L78"/>
  <c r="K78"/>
  <c r="J78"/>
  <c r="I78"/>
  <c r="H78"/>
  <c r="G78"/>
  <c r="F78"/>
  <c r="E78"/>
  <c r="D78"/>
  <c r="C78" s="1"/>
  <c r="A78"/>
  <c r="N77"/>
  <c r="M77"/>
  <c r="L77"/>
  <c r="K77"/>
  <c r="J77"/>
  <c r="I77"/>
  <c r="H77"/>
  <c r="G77"/>
  <c r="F77"/>
  <c r="E77"/>
  <c r="D77"/>
  <c r="C77" s="1"/>
  <c r="A77"/>
  <c r="N76"/>
  <c r="M76"/>
  <c r="L76"/>
  <c r="K76"/>
  <c r="J76"/>
  <c r="I76"/>
  <c r="H76"/>
  <c r="G76"/>
  <c r="F76"/>
  <c r="E76"/>
  <c r="D76"/>
  <c r="C76" s="1"/>
  <c r="A76"/>
  <c r="N75"/>
  <c r="M75"/>
  <c r="L75"/>
  <c r="K75"/>
  <c r="J75"/>
  <c r="I75"/>
  <c r="H75"/>
  <c r="G75"/>
  <c r="F75"/>
  <c r="E75"/>
  <c r="D75"/>
  <c r="C75" s="1"/>
  <c r="A75"/>
  <c r="N74"/>
  <c r="M74"/>
  <c r="L74"/>
  <c r="K74"/>
  <c r="J74"/>
  <c r="I74"/>
  <c r="H74"/>
  <c r="G74"/>
  <c r="F74"/>
  <c r="E74"/>
  <c r="D74"/>
  <c r="C74" s="1"/>
  <c r="A74"/>
  <c r="N73"/>
  <c r="M73"/>
  <c r="L73"/>
  <c r="K73"/>
  <c r="J73"/>
  <c r="I73"/>
  <c r="H73"/>
  <c r="G73"/>
  <c r="F73"/>
  <c r="E73"/>
  <c r="D73"/>
  <c r="C73" s="1"/>
  <c r="A73"/>
  <c r="N72"/>
  <c r="M72"/>
  <c r="L72"/>
  <c r="K72"/>
  <c r="J72"/>
  <c r="I72"/>
  <c r="H72"/>
  <c r="G72"/>
  <c r="F72"/>
  <c r="E72"/>
  <c r="D72"/>
  <c r="C72" s="1"/>
  <c r="A72"/>
  <c r="N71"/>
  <c r="M71"/>
  <c r="L71"/>
  <c r="K71"/>
  <c r="J71"/>
  <c r="I71"/>
  <c r="H71"/>
  <c r="G71"/>
  <c r="F71"/>
  <c r="E71"/>
  <c r="D71"/>
  <c r="C71" s="1"/>
  <c r="A71"/>
  <c r="N70"/>
  <c r="M70"/>
  <c r="L70"/>
  <c r="K70"/>
  <c r="J70"/>
  <c r="I70"/>
  <c r="H70"/>
  <c r="G70"/>
  <c r="F70"/>
  <c r="E70"/>
  <c r="D70"/>
  <c r="C70" s="1"/>
  <c r="A70"/>
  <c r="N69"/>
  <c r="M69"/>
  <c r="L69"/>
  <c r="K69"/>
  <c r="J69"/>
  <c r="I69"/>
  <c r="H69"/>
  <c r="G69"/>
  <c r="F69"/>
  <c r="E69"/>
  <c r="D69"/>
  <c r="C69" s="1"/>
  <c r="A69"/>
  <c r="N68"/>
  <c r="M68"/>
  <c r="L68"/>
  <c r="K68"/>
  <c r="J68"/>
  <c r="I68"/>
  <c r="H68"/>
  <c r="G68"/>
  <c r="F68"/>
  <c r="E68"/>
  <c r="D68"/>
  <c r="C68" s="1"/>
  <c r="A68"/>
  <c r="N67"/>
  <c r="M67"/>
  <c r="L67"/>
  <c r="K67"/>
  <c r="J67"/>
  <c r="I67"/>
  <c r="H67"/>
  <c r="G67"/>
  <c r="F67"/>
  <c r="E67"/>
  <c r="D67"/>
  <c r="C67" s="1"/>
  <c r="A67"/>
  <c r="N66"/>
  <c r="M66"/>
  <c r="L66"/>
  <c r="K66"/>
  <c r="J66"/>
  <c r="I66"/>
  <c r="H66"/>
  <c r="G66"/>
  <c r="F66"/>
  <c r="E66"/>
  <c r="D66"/>
  <c r="C66" s="1"/>
  <c r="A66"/>
  <c r="N65"/>
  <c r="M65"/>
  <c r="L65"/>
  <c r="K65"/>
  <c r="J65"/>
  <c r="I65"/>
  <c r="H65"/>
  <c r="G65"/>
  <c r="F65"/>
  <c r="E65"/>
  <c r="D65"/>
  <c r="C65" s="1"/>
  <c r="A65"/>
  <c r="N64"/>
  <c r="M64"/>
  <c r="L64"/>
  <c r="K64"/>
  <c r="J64"/>
  <c r="I64"/>
  <c r="H64"/>
  <c r="G64"/>
  <c r="F64"/>
  <c r="E64"/>
  <c r="D64"/>
  <c r="C64" s="1"/>
  <c r="A64"/>
  <c r="N63"/>
  <c r="M63"/>
  <c r="L63"/>
  <c r="K63"/>
  <c r="J63"/>
  <c r="I63"/>
  <c r="H63"/>
  <c r="G63"/>
  <c r="F63"/>
  <c r="E63"/>
  <c r="D63"/>
  <c r="C63" s="1"/>
  <c r="A63"/>
  <c r="N62"/>
  <c r="M62"/>
  <c r="L62"/>
  <c r="K62"/>
  <c r="J62"/>
  <c r="I62"/>
  <c r="H62"/>
  <c r="G62"/>
  <c r="F62"/>
  <c r="E62"/>
  <c r="D62"/>
  <c r="C62" s="1"/>
  <c r="A62"/>
  <c r="N61"/>
  <c r="M61"/>
  <c r="L61"/>
  <c r="K61"/>
  <c r="J61"/>
  <c r="I61"/>
  <c r="H61"/>
  <c r="G61"/>
  <c r="F61"/>
  <c r="E61"/>
  <c r="D61"/>
  <c r="C61" s="1"/>
  <c r="A61"/>
  <c r="N60"/>
  <c r="M60"/>
  <c r="L60"/>
  <c r="K60"/>
  <c r="J60"/>
  <c r="I60"/>
  <c r="H60"/>
  <c r="G60"/>
  <c r="F60"/>
  <c r="E60"/>
  <c r="D60"/>
  <c r="C60" s="1"/>
  <c r="A60"/>
  <c r="N59"/>
  <c r="M59"/>
  <c r="L59"/>
  <c r="K59"/>
  <c r="J59"/>
  <c r="I59"/>
  <c r="H59"/>
  <c r="G59"/>
  <c r="F59"/>
  <c r="E59"/>
  <c r="D59"/>
  <c r="C59" s="1"/>
  <c r="A59"/>
  <c r="N58"/>
  <c r="M58"/>
  <c r="L58"/>
  <c r="K58"/>
  <c r="J58"/>
  <c r="I58"/>
  <c r="H58"/>
  <c r="G58"/>
  <c r="F58"/>
  <c r="E58"/>
  <c r="D58"/>
  <c r="C58" s="1"/>
  <c r="A58" l="1"/>
  <c r="A57"/>
  <c r="N57" s="1"/>
  <c r="M56"/>
  <c r="K56"/>
  <c r="I56"/>
  <c r="G56"/>
  <c r="E56"/>
  <c r="C56"/>
  <c r="A56"/>
  <c r="N56" s="1"/>
  <c r="A55"/>
  <c r="N55" s="1"/>
  <c r="M54"/>
  <c r="K54"/>
  <c r="I54"/>
  <c r="G54"/>
  <c r="E54"/>
  <c r="C54"/>
  <c r="A54"/>
  <c r="N54" s="1"/>
  <c r="A53"/>
  <c r="N53" s="1"/>
  <c r="D54" l="1"/>
  <c r="F54"/>
  <c r="H54"/>
  <c r="J54"/>
  <c r="L54"/>
  <c r="C55"/>
  <c r="E55"/>
  <c r="G55"/>
  <c r="I55"/>
  <c r="K55"/>
  <c r="M55"/>
  <c r="D56"/>
  <c r="F56"/>
  <c r="H56"/>
  <c r="J56"/>
  <c r="L56"/>
  <c r="C57"/>
  <c r="E57"/>
  <c r="G57"/>
  <c r="I57"/>
  <c r="K57"/>
  <c r="M57"/>
  <c r="D55"/>
  <c r="F55"/>
  <c r="H55"/>
  <c r="J55"/>
  <c r="L55"/>
  <c r="D57"/>
  <c r="F57"/>
  <c r="H57"/>
  <c r="J57"/>
  <c r="L57"/>
  <c r="C53"/>
  <c r="E53"/>
  <c r="G53"/>
  <c r="I53"/>
  <c r="K53"/>
  <c r="M53"/>
  <c r="D53"/>
  <c r="F53"/>
  <c r="H53"/>
  <c r="J53"/>
  <c r="L53"/>
  <c r="A52"/>
  <c r="D52" s="1"/>
  <c r="A51"/>
  <c r="N51" s="1"/>
  <c r="A50"/>
  <c r="A49"/>
  <c r="N49" s="1"/>
  <c r="A48"/>
  <c r="N48" s="1"/>
  <c r="A47"/>
  <c r="M47" s="1"/>
  <c r="M50" l="1"/>
  <c r="C50"/>
  <c r="M52"/>
  <c r="K52"/>
  <c r="I52"/>
  <c r="G52"/>
  <c r="E52"/>
  <c r="L52"/>
  <c r="J52"/>
  <c r="H52"/>
  <c r="F52"/>
  <c r="N52"/>
  <c r="C52"/>
  <c r="C51"/>
  <c r="E51"/>
  <c r="G51"/>
  <c r="I51"/>
  <c r="K51"/>
  <c r="M51"/>
  <c r="D51"/>
  <c r="F51"/>
  <c r="H51"/>
  <c r="J51"/>
  <c r="L51"/>
  <c r="D50"/>
  <c r="F50"/>
  <c r="H50"/>
  <c r="J50"/>
  <c r="L50"/>
  <c r="N50"/>
  <c r="E50"/>
  <c r="G50"/>
  <c r="I50"/>
  <c r="K50"/>
  <c r="C49"/>
  <c r="E49"/>
  <c r="G49"/>
  <c r="I49"/>
  <c r="K49"/>
  <c r="M49"/>
  <c r="D49"/>
  <c r="F49"/>
  <c r="H49"/>
  <c r="J49"/>
  <c r="L49"/>
  <c r="E48"/>
  <c r="M48"/>
  <c r="I48"/>
  <c r="C48"/>
  <c r="G48"/>
  <c r="K48"/>
  <c r="D47"/>
  <c r="F47"/>
  <c r="H47"/>
  <c r="J47"/>
  <c r="L47"/>
  <c r="N47"/>
  <c r="C47"/>
  <c r="E47"/>
  <c r="G47"/>
  <c r="I47"/>
  <c r="K47"/>
  <c r="D48"/>
  <c r="F48"/>
  <c r="H48"/>
  <c r="J48"/>
  <c r="L48"/>
  <c r="A46" l="1"/>
  <c r="A45"/>
  <c r="N45" s="1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N46" l="1"/>
  <c r="L46"/>
  <c r="J46"/>
  <c r="M46"/>
  <c r="K46"/>
  <c r="I46"/>
  <c r="G46"/>
  <c r="H46"/>
  <c r="F46"/>
  <c r="D46"/>
  <c r="E46"/>
  <c r="C46"/>
  <c r="D45"/>
  <c r="G45"/>
  <c r="F45" s="1"/>
  <c r="I45"/>
  <c r="K45"/>
  <c r="M45"/>
  <c r="C45"/>
  <c r="E45"/>
  <c r="H45"/>
  <c r="J45"/>
  <c r="L45"/>
  <c r="G21"/>
  <c r="F21"/>
  <c r="E21"/>
  <c r="D21" l="1"/>
  <c r="G20"/>
  <c r="F20"/>
  <c r="E20"/>
  <c r="D20"/>
</calcChain>
</file>

<file path=xl/connections.xml><?xml version="1.0" encoding="utf-8"?>
<connections xmlns="http://schemas.openxmlformats.org/spreadsheetml/2006/main">
  <connection id="1" name="tct-csp-w3c-tests-A" type="4" refreshedVersion="0" background="1">
    <webPr xml="1" sourceData="1" url="C:\Users\yunfenhx\Desktop\test\20150203\tct-csp-w3c-tests-A.xml" htmlTables="1" htmlFormat="all"/>
  </connection>
</connections>
</file>

<file path=xl/sharedStrings.xml><?xml version="1.0" encoding="utf-8"?>
<sst xmlns="http://schemas.openxmlformats.org/spreadsheetml/2006/main" count="2243" uniqueCount="1413">
  <si>
    <t>TIVI-1407</t>
  </si>
  <si>
    <t>TIVI-1270</t>
  </si>
  <si>
    <t>上海开发机地址： 10.239.97.16</t>
  </si>
  <si>
    <t>新的测试case地址： http://otcqa.sh.intel.com/qa-auto/live/ww46-fullxml/</t>
  </si>
  <si>
    <t>开机无画面</t>
  </si>
  <si>
    <r>
      <t>vim /boot/extlinux/extlinux.conf</t>
    </r>
    <r>
      <rPr>
        <sz val="11"/>
        <color theme="1"/>
        <rFont val="Calibri"/>
        <family val="2"/>
        <scheme val="minor"/>
      </rPr>
      <t> </t>
    </r>
  </si>
  <si>
    <t xml:space="preserve">在 quiet后面加加security=none
</t>
  </si>
  <si>
    <t>outshare地址： 10.239.97.27</t>
  </si>
  <si>
    <t>开机画面不够全</t>
  </si>
  <si>
    <t>你在原来的output 加一行[output]</t>
  </si>
  <si>
    <t>name=VGA1</t>
  </si>
  <si>
    <t>transform=90</t>
  </si>
  <si>
    <t>mode=173.00 1920 2048 2248 2576 1080 1083 1088 1120 -hsync +vsync</t>
  </si>
  <si>
    <t>首先在建立一个挂载目录。</t>
  </si>
  <si>
    <t>sudo mkdir /mnt/share</t>
  </si>
  <si>
    <t>然后就把共享目录持载进去。</t>
  </si>
  <si>
    <t>服务器：192.168.6.84</t>
  </si>
  <si>
    <t>共享名：gg</t>
  </si>
  <si>
    <t>用户名：administrator</t>
  </si>
  <si>
    <t>密　码：123</t>
  </si>
  <si>
    <t>命令如下：</t>
  </si>
  <si>
    <t>sudo mount //192.168.6.84/gg /mnt/share/ -o iocharset=utf8,username=administrator,password=123,dmask=777,fmask=777,codepage=cp936,uid=0</t>
  </si>
  <si>
    <t>加上iocharset＝uf8与codepage＝cp936。这样挂载好了后，就可以使用了，可以解决中文文件名的乱码问题。</t>
  </si>
  <si>
    <t>另说：</t>
  </si>
  <si>
    <t>假定您的网络连接已经正确设定好。</t>
  </si>
  <si>
    <t>网络主机的 IP: 192.168.0.1</t>
  </si>
  <si>
    <t>网络主机的使用者名称: myusername</t>
  </si>
  <si>
    <t>网络主机的登录密码: mypassword</t>
  </si>
  <si>
    <t>分享中的目录名称: linux</t>
  </si>
  <si>
    <t>主机上要挂载的目录: /media/sharename</t>
  </si>
  <si>
    <t>要挂载网络共享目录时</t>
  </si>
  <si>
    <t>sudo mkdir /media/sharename</t>
  </si>
  <si>
    <t>sudo mount //192.168.0.1/linux /media/sharename/ -o username=myusername,password=mypassword,dmask=777,fmask=777</t>
  </si>
  <si>
    <t>要卸载网络共享目录时</t>
  </si>
  <si>
    <t>sudo umount /media/sharename/</t>
  </si>
  <si>
    <r>
      <t> </t>
    </r>
    <r>
      <rPr>
        <b/>
        <sz val="11"/>
        <color rgb="FFFFFFFF"/>
        <rFont val="Arial"/>
        <family val="2"/>
      </rPr>
      <t>登录</t>
    </r>
  </si>
  <si>
    <r>
      <t>首页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专栏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专家</t>
    </r>
    <r>
      <rPr>
        <sz val="12"/>
        <color rgb="FF000000"/>
        <rFont val="Arial"/>
        <family val="2"/>
      </rPr>
      <t> </t>
    </r>
    <r>
      <rPr>
        <b/>
        <sz val="14"/>
        <color rgb="FF000000"/>
        <rFont val="Arial"/>
        <family val="2"/>
      </rPr>
      <t>热文</t>
    </r>
  </si>
  <si>
    <t>[转]Git: Basics</t>
  </si>
  <si>
    <t>2013-5-28阅读98 评论0</t>
  </si>
  <si>
    <t>查黄历，今天乃黄道吉日，特此分享一篇。</t>
  </si>
  <si>
    <t>// 已补充注解</t>
  </si>
  <si>
    <t>"Some Git operating log for rookie , hope useful to you :-)"</t>
  </si>
  <si>
    <r>
      <t> </t>
    </r>
    <r>
      <rPr>
        <b/>
        <sz val="12"/>
        <color rgb="FF000000"/>
        <rFont val="Arial"/>
        <family val="2"/>
      </rPr>
      <t>Add a file.</t>
    </r>
  </si>
  <si>
    <r>
      <t>jesse123@BJSCWL1802 </t>
    </r>
    <r>
      <rPr>
        <sz val="9"/>
        <color rgb="FFBFBF00"/>
        <rFont val="Lucida Console"/>
        <family val="3"/>
      </rPr>
      <t>~/1_gitAddNode</t>
    </r>
  </si>
  <si>
    <t>$ git init</t>
  </si>
  <si>
    <t>Reinitialized existing Git repository in /home/jesse123/1_gitAddNode/.git/</t>
  </si>
  <si>
    <t>$ ls -a</t>
  </si>
  <si>
    <t>.  ..  .git</t>
  </si>
  <si>
    <t>$ touch main.txt</t>
  </si>
  <si>
    <t>$ echo "Hello world." &gt;&gt; main.txt</t>
  </si>
  <si>
    <t>$ cat main.txt</t>
  </si>
  <si>
    <t>Hello world.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</si>
  <si>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同步至缓冲区</t>
    </r>
  </si>
  <si>
    <t>$ git add main.txt</t>
  </si>
  <si>
    <r>
      <t>jesse123@BJSCWL1802 </t>
    </r>
    <r>
      <rPr>
        <sz val="9"/>
        <color rgb="FFBFBF00"/>
        <rFont val="Lucida Console"/>
        <family val="3"/>
      </rPr>
      <t>~/1_gitAddNode </t>
    </r>
    <r>
      <rPr>
        <sz val="9"/>
        <color rgb="FF000000"/>
        <rFont val="Lucida Console"/>
        <family val="3"/>
      </rPr>
      <t>// 提交到仓库（本地）</t>
    </r>
  </si>
  <si>
    <t>$ git commit -m "Add a file."</t>
  </si>
  <si>
    <t>[master (root-commit) 274c5d5] Add a file.</t>
  </si>
  <si>
    <t> 1 files changed, 1 insertions(+), 0 deletions(-)</t>
  </si>
  <si>
    <t> create mode 100644 main.txt</t>
  </si>
  <si>
    <t>Make some change.</t>
  </si>
  <si>
    <t>$ echo "Make some changes." &gt;&gt; main.txt</t>
  </si>
  <si>
    <t>Make some changes.</t>
  </si>
  <si>
    <t>$ git status -s</t>
  </si>
  <si>
    <r>
      <t> </t>
    </r>
    <r>
      <rPr>
        <sz val="9"/>
        <color rgb="FFBF0000"/>
        <rFont val="Lucida Console"/>
        <family val="3"/>
      </rPr>
      <t>M</t>
    </r>
    <r>
      <rPr>
        <sz val="9"/>
        <color rgb="FF000000"/>
        <rFont val="Lucida Console"/>
        <family val="3"/>
      </rPr>
      <t> main.txt // </t>
    </r>
    <r>
      <rPr>
        <sz val="9"/>
        <color rgb="FFBF0000"/>
        <rFont val="Lucida Console"/>
        <family val="3"/>
      </rPr>
      <t>M（red）</t>
    </r>
    <r>
      <rPr>
        <sz val="9"/>
        <color rgb="FF000000"/>
        <rFont val="Lucida Console"/>
        <family val="3"/>
      </rPr>
      <t> 表示工作区有修改</t>
    </r>
  </si>
  <si>
    <t>$ git status</t>
  </si>
  <si>
    <t># On branch master</t>
  </si>
  <si>
    <t># Changes not staged for commit:</t>
  </si>
  <si>
    <t>#   (use "git add &lt;file&gt;..." to update what will be committed)</t>
  </si>
  <si>
    <t>#   (use "git checkout -- &lt;file&gt;..." to discard changes in working directory)</t>
  </si>
  <si>
    <t>#</t>
  </si>
  <si>
    <r>
      <t>#       </t>
    </r>
    <r>
      <rPr>
        <sz val="9"/>
        <color rgb="FFBF0000"/>
        <rFont val="Lucida Console"/>
        <family val="3"/>
      </rPr>
      <t>modified:   main.txt</t>
    </r>
  </si>
  <si>
    <t>no changes added to commit (use "git add" and/or "git commit -a")</t>
  </si>
  <si>
    <t>               </t>
  </si>
  <si>
    <t>Commit change.                </t>
  </si>
  <si>
    <t>                                      </t>
  </si>
  <si>
    <r>
      <t>M </t>
    </r>
    <r>
      <rPr>
        <sz val="9"/>
        <color rgb="FF000000"/>
        <rFont val="Lucida Console"/>
        <family val="3"/>
      </rPr>
      <t>main.txt</t>
    </r>
    <r>
      <rPr>
        <sz val="9"/>
        <color rgb="FF00BF00"/>
        <rFont val="Lucida Console"/>
        <family val="3"/>
      </rPr>
      <t> </t>
    </r>
    <r>
      <rPr>
        <sz val="9"/>
        <color rgb="FF000000"/>
        <rFont val="Lucida Console"/>
        <family val="3"/>
      </rPr>
      <t>//</t>
    </r>
    <r>
      <rPr>
        <sz val="9"/>
        <color rgb="FF00BF00"/>
        <rFont val="Lucida Console"/>
        <family val="3"/>
      </rPr>
      <t> M（green）</t>
    </r>
    <r>
      <rPr>
        <sz val="9"/>
        <color rgb="FF000000"/>
        <rFont val="Lucida Console"/>
        <family val="3"/>
      </rPr>
      <t>表示缓冲区已准备好，可以提交</t>
    </r>
  </si>
  <si>
    <t># Changes to be committed:</t>
  </si>
  <si>
    <t>#   (use "git reset HEAD &lt;file&gt;..." to unstage)</t>
  </si>
  <si>
    <r>
      <t>#       </t>
    </r>
    <r>
      <rPr>
        <sz val="9"/>
        <color rgb="FF00BF00"/>
        <rFont val="Lucida Console"/>
        <family val="3"/>
      </rPr>
      <t>modified:   main.txt</t>
    </r>
  </si>
  <si>
    <t>$ git commit -m "Make some changes."</t>
  </si>
  <si>
    <t>[master 70519d0] Make some changes.</t>
  </si>
  <si>
    <t>nothing to commit (working directory clean)</t>
  </si>
  <si>
    <t>$ git log</t>
  </si>
  <si>
    <t>commit 70519d08e8b251a44698c7aabdcaf9e79c4b1f57</t>
  </si>
  <si>
    <t>Author: Jie HAO &lt;jie.hao-x-ext@gmail.com&gt;</t>
  </si>
  <si>
    <t>Date:   Sat Feb 16 11:27:10 2013 +0800</t>
  </si>
  <si>
    <t>    Make some changes.</t>
  </si>
  <si>
    <t>commit 274c5d567af06c67532a306a51fee260e28acd7c</t>
  </si>
  <si>
    <t>Date:   Sat Feb 16 11:07:43 2013 +0800</t>
  </si>
  <si>
    <t>    Add a file.</t>
  </si>
  <si>
    <t>Add new file.   </t>
  </si>
  <si>
    <t>$ touch forNode3_master.txt</t>
  </si>
  <si>
    <r>
      <t>??</t>
    </r>
    <r>
      <rPr>
        <sz val="9"/>
        <color rgb="FF000000"/>
        <rFont val="Lucida Console"/>
        <family val="3"/>
      </rPr>
      <t> forNode3_master.txt</t>
    </r>
  </si>
  <si>
    <t>$ git add forNode3_master.txt</t>
  </si>
  <si>
    <r>
      <t>A</t>
    </r>
    <r>
      <rPr>
        <sz val="9"/>
        <color rgb="FF000000"/>
        <rFont val="Lucida Console"/>
        <family val="3"/>
      </rPr>
      <t>  forNode3_master.txt // </t>
    </r>
    <r>
      <rPr>
        <sz val="9"/>
        <color rgb="FF00FF00"/>
        <rFont val="Lucida Console"/>
        <family val="3"/>
      </rPr>
      <t>A（green）</t>
    </r>
    <r>
      <rPr>
        <sz val="9"/>
        <color rgb="FF000000"/>
        <rFont val="Lucida Console"/>
        <family val="3"/>
      </rPr>
      <t>表示工作区 添加新文件（之前为有记录）</t>
    </r>
  </si>
  <si>
    <t>$ git ls-files</t>
  </si>
  <si>
    <t>forNode3_master.txt</t>
  </si>
  <si>
    <t>main.txt</t>
  </si>
  <si>
    <t>$ git commit -m "Add new forNode3_master.txt."</t>
  </si>
  <si>
    <t>[master 766b6f5] Add new forNode3_master.txt.</t>
  </si>
  <si>
    <t> 0 files changed, 0 insertions(+), 0 deletions(-)</t>
  </si>
  <si>
    <t> create mode 100644 forNode3_master.txt</t>
  </si>
  <si>
    <t>Make new  branch.</t>
  </si>
  <si>
    <t>$ git log --pretty=oneline</t>
  </si>
  <si>
    <r>
      <t>766b6f563184380d5e794522d79ef6a008533d21</t>
    </r>
    <r>
      <rPr>
        <sz val="9"/>
        <color rgb="FF000000"/>
        <rFont val="Lucida Console"/>
        <family val="3"/>
      </rPr>
      <t> Add new forNode3_master.txt.</t>
    </r>
  </si>
  <si>
    <r>
      <t>70519d08e8b251a44698c7aabdcaf9e79c4b1f57</t>
    </r>
    <r>
      <rPr>
        <sz val="9"/>
        <color rgb="FF000000"/>
        <rFont val="Lucida Console"/>
        <family val="3"/>
      </rPr>
      <t> Make some changes.</t>
    </r>
  </si>
  <si>
    <r>
      <t>274c5d567af06c67532a306a51fee260e28acd7c</t>
    </r>
    <r>
      <rPr>
        <sz val="9"/>
        <color rgb="FF000000"/>
        <rFont val="Lucida Console"/>
        <family val="3"/>
      </rPr>
      <t> Add a file.</t>
    </r>
  </si>
  <si>
    <t>$ git reset --hard 70519</t>
  </si>
  <si>
    <t>HEAD is now at 70519d0 Make some changes.</t>
  </si>
  <si>
    <t>$ ls</t>
  </si>
  <si>
    <t>$ git checkout -b branchFrom_2 // 在当前节点创建新分支</t>
  </si>
  <si>
    <t>Switched to a new branch 'branchFrom_2'</t>
  </si>
  <si>
    <t>$ git branch -v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</si>
  <si>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70519d0 Make some changes.</t>
    </r>
  </si>
  <si>
    <t>  master       70519d0 Make some changes.</t>
  </si>
  <si>
    <t>$ touch file_branchFrom_2.txt</t>
  </si>
  <si>
    <t>$ git add file_branchFrom_2.txt</t>
  </si>
  <si>
    <t>$ git commit -m "Add node 4."</t>
  </si>
  <si>
    <t>[branchFrom_2 4ddf4c4] Add node 4.</t>
  </si>
  <si>
    <t> create mode 100644 file_branchFrom_2.txt</t>
  </si>
  <si>
    <r>
      <t>4ddf4c4cf7e6fc77eff476d9e8d45058153b1595</t>
    </r>
    <r>
      <rPr>
        <sz val="9"/>
        <color rgb="FF000000"/>
        <rFont val="Lucida Console"/>
        <family val="3"/>
      </rPr>
      <t> Add node 4.</t>
    </r>
  </si>
  <si>
    <t>Make another new branch.</t>
  </si>
  <si>
    <r>
      <t>* </t>
    </r>
    <r>
      <rPr>
        <sz val="9"/>
        <color rgb="FF00BF00"/>
        <rFont val="Lucida Console"/>
        <family val="3"/>
      </rPr>
      <t>branchFrom_2</t>
    </r>
    <r>
      <rPr>
        <sz val="9"/>
        <color rgb="FF000000"/>
        <rFont val="Lucida Console"/>
        <family val="3"/>
      </rPr>
      <t> 4ddf4c4 Add node 4.</t>
    </r>
  </si>
  <si>
    <t>  master       766b6f5 Add new forNode3_master.txt.</t>
  </si>
  <si>
    <t>$ git checkout 70519 -b branchFrom_2_forNode5</t>
  </si>
  <si>
    <t>Switched to a new branch 'branchFrom_2_forNode5'</t>
  </si>
  <si>
    <t>$ touch file_branchFrom_2_forNode5.txt</t>
  </si>
  <si>
    <t>$ git add file_branchFrom_2_forNode5.txt</t>
  </si>
  <si>
    <t>$ git commit -m "Add node5."</t>
  </si>
  <si>
    <t>[branchFrom_2_forNode5 31ef565] Add node5.</t>
  </si>
  <si>
    <t> create mode 100644 file_branchFrom_2_forNode5.txt</t>
  </si>
  <si>
    <t>  branchFrom_2          4ddf4c4 Add node 4.</t>
  </si>
  <si>
    <r>
      <t>* </t>
    </r>
    <r>
      <rPr>
        <sz val="9"/>
        <color rgb="FF00BF00"/>
        <rFont val="Lucida Console"/>
        <family val="3"/>
      </rPr>
      <t>branchFrom_2_forNode5</t>
    </r>
    <r>
      <rPr>
        <sz val="9"/>
        <color rgb="FF000000"/>
        <rFont val="Lucida Console"/>
        <family val="3"/>
      </rPr>
      <t> 31ef565 Add node5.</t>
    </r>
  </si>
  <si>
    <t>  master                766b6f5 Add new forNode3_master.txt.</t>
  </si>
  <si>
    <t>file_branchFrom_2_forNode5.txt  main.txt</t>
  </si>
  <si>
    <t>$ git checkout branchFrom_2</t>
  </si>
  <si>
    <t>Switched to branch 'branchFrom_2'</t>
  </si>
  <si>
    <t>file_branchFrom_2.txt  main.txt</t>
  </si>
  <si>
    <t>Rm old branch.</t>
  </si>
  <si>
    <t>$ git checkout master</t>
  </si>
  <si>
    <t>Switched to branch 'master'</t>
  </si>
  <si>
    <t>$ git reset --hard 766b6</t>
  </si>
  <si>
    <t>HEAD is now at 766b6f5 Add new forNode3_master.txt.</t>
  </si>
  <si>
    <t>  branchFrom_2_forNode5 31ef565 Add node5.</t>
  </si>
  <si>
    <r>
      <t>* </t>
    </r>
    <r>
      <rPr>
        <sz val="9"/>
        <color rgb="FF00BF00"/>
        <rFont val="Lucida Console"/>
        <family val="3"/>
      </rPr>
      <t>master               </t>
    </r>
    <r>
      <rPr>
        <sz val="9"/>
        <color rgb="FF000000"/>
        <rFont val="Lucida Console"/>
        <family val="3"/>
      </rPr>
      <t> 766b6f5 Add new forNode3_master.txt.</t>
    </r>
  </si>
  <si>
    <t>$ git branch -d branchFrom_2_forNode5</t>
  </si>
  <si>
    <t>error: The branch 'branchFrom_2_forNode5' is not fully merged.</t>
  </si>
  <si>
    <t>If you are sure you want to delete it, run 'git branch -D branchFrom_2_forNode5'.</t>
  </si>
  <si>
    <t>$ git branch -D branchFrom_2_forNode5</t>
  </si>
  <si>
    <t>Deleted branch branchFrom_2_forNode5 (was 31ef565).</t>
  </si>
  <si>
    <t>  branchFrom_2 4ddf4c4 Add node 4.</t>
  </si>
  <si>
    <r>
      <t>* </t>
    </r>
    <r>
      <rPr>
        <sz val="9"/>
        <color rgb="FF00BF00"/>
        <rFont val="Lucida Console"/>
        <family val="3"/>
      </rPr>
      <t>master      </t>
    </r>
    <r>
      <rPr>
        <sz val="9"/>
        <color rgb="FF000000"/>
        <rFont val="Lucida Console"/>
        <family val="3"/>
      </rPr>
      <t> 766b6f5 Add new forNode3_master.txt.</t>
    </r>
  </si>
  <si>
    <t>                      </t>
  </si>
  <si>
    <t>Add Tag.</t>
  </si>
  <si>
    <t>$ git tag -m "Say bye-bye to all previous practice." old_practice</t>
  </si>
  <si>
    <t>$ git rev-parse refs/tags/old_practice</t>
  </si>
  <si>
    <t>a49680369aacbaf64557d3a83c1f21aca1224fa5</t>
  </si>
  <si>
    <t>$ git cat-file -p refs/tags/old_practice</t>
  </si>
  <si>
    <t>object 766b6f563184380d5e794522d79ef6a008533d21</t>
  </si>
  <si>
    <t>type commit</t>
  </si>
  <si>
    <t>tag old_practice</t>
  </si>
  <si>
    <t>tagger Jie HAO &lt;jie.hao-x-ext@gmail.com&gt; Sat Feb 16 15:36:35 2013 +0800</t>
  </si>
  <si>
    <t>Say bye-bye to all previous practice.</t>
  </si>
  <si>
    <t>$ git describe</t>
  </si>
  <si>
    <t>old_practice</t>
  </si>
  <si>
    <t>$ ls</t>
  </si>
  <si>
    <t>forNode3_master.txt  main.txt</t>
  </si>
  <si>
    <t>$ touch onePice.txt</t>
  </si>
  <si>
    <t>$ echo "Hello, new world." &gt;&gt; onePice.txt</t>
  </si>
  <si>
    <t>$ cat onePice.txt</t>
  </si>
  <si>
    <t>Hello, new world.</t>
  </si>
  <si>
    <t>$ git add onePice.txt</t>
  </si>
  <si>
    <t>$ git commit -m "Hello, add onePice.txt."</t>
  </si>
  <si>
    <t>[master 5611a82] Hello, add onePice.txt.</t>
  </si>
  <si>
    <t> 1 files changed, 1 insertions(+), 0 deletions(-)</t>
  </si>
  <si>
    <t> create mode 100644 onePice.txt</t>
  </si>
  <si>
    <t>$ git reset --hard old_practice // tag 取代 hash值的好处 显而易见</t>
  </si>
  <si>
    <t>Diff between Tags.</t>
  </si>
  <si>
    <t>$ git reset --hard 5611a82</t>
  </si>
  <si>
    <t>HEAD is now at 5611a82 Hello, add onePice.txt.</t>
  </si>
  <si>
    <t>forNode3_master.txt  main.txt  onePice.txt</t>
  </si>
  <si>
    <t>$ git tag -m "Add onePice.txt." one_pice</t>
  </si>
  <si>
    <t>one_pice</t>
  </si>
  <si>
    <t>$ git diff old_practice one_pice</t>
  </si>
  <si>
    <t>diff --git a/onePice.txt b/onePice.txt</t>
  </si>
  <si>
    <t>new file mode 100644</t>
  </si>
  <si>
    <t>index 0000000..a8d301a</t>
  </si>
  <si>
    <t>--- /dev/null</t>
  </si>
  <si>
    <t>+++ b/onePice.txt</t>
  </si>
  <si>
    <t>@@ -0,0 +1 @@</t>
  </si>
  <si>
    <t>+Hello, new world.</t>
  </si>
  <si>
    <t>Create repository.</t>
  </si>
  <si>
    <r>
      <t>jesse123@BJSCWL1802 </t>
    </r>
    <r>
      <rPr>
        <sz val="9"/>
        <color rgb="FFBFBF00"/>
        <rFont val="Lucida Console"/>
        <family val="3"/>
      </rPr>
      <t>~ </t>
    </r>
    <r>
      <rPr>
        <sz val="9"/>
        <color rgb="FF000000"/>
        <rFont val="Lucida Console"/>
        <family val="3"/>
      </rPr>
      <t>// 将当前进度打包成仓库，供他人分享</t>
    </r>
  </si>
  <si>
    <t>$ git clone --bare /home/jesse123/1_gitAddNode/ /home/jesse123/share/shared.git</t>
  </si>
  <si>
    <t>Cloning into bare repository '/home/jesse123/share/shared.git'...</t>
  </si>
  <si>
    <t>done.</t>
  </si>
  <si>
    <r>
      <t>jesse123@BJSCWL1802 </t>
    </r>
    <r>
      <rPr>
        <sz val="9"/>
        <color rgb="FFBFBF00"/>
        <rFont val="Lucida Console"/>
        <family val="3"/>
      </rPr>
      <t>~</t>
    </r>
  </si>
  <si>
    <t>$ git clone file:///home/jesse123/share/shared.git user2</t>
  </si>
  <si>
    <t>Cloning into 'user2'...</t>
  </si>
  <si>
    <t>remote: Counting objects: 16, done.</t>
  </si>
  <si>
    <t>remote: Compressing objects: 100% (10/10), done.</t>
  </si>
  <si>
    <t>remote: Total 16 (delta 2), reused 0 (delta 0)</t>
  </si>
  <si>
    <t>Receiving objects: 100% (16/16), done.</t>
  </si>
  <si>
    <t>Resolving deltas: 100% (2/2), done.</t>
  </si>
  <si>
    <t>1_gitAddNode  share  user2</t>
  </si>
  <si>
    <t>$ cd user2/</t>
  </si>
  <si>
    <r>
      <t>jesse123@BJSCWL1802 </t>
    </r>
    <r>
      <rPr>
        <sz val="9"/>
        <color rgb="FFBFBF00"/>
        <rFont val="Lucida Console"/>
        <family val="3"/>
      </rPr>
      <t>~/user2</t>
    </r>
  </si>
  <si>
    <t>$ git config user.name user2</t>
  </si>
  <si>
    <t>$ git config user.email</t>
  </si>
  <si>
    <t>$ git log --pretty=oneline</t>
  </si>
  <si>
    <r>
      <t>5611a829225e22f250e1679e20b5e6a9fa2d8a7c</t>
    </r>
    <r>
      <rPr>
        <sz val="9"/>
        <color rgb="FF000000"/>
        <rFont val="Lucida Console"/>
        <family val="3"/>
      </rPr>
      <t> Hello, add onePice.txt.</t>
    </r>
  </si>
  <si>
    <t>Conflict!</t>
  </si>
  <si>
    <r>
      <t>jesse123@BJSCWL1802 </t>
    </r>
    <r>
      <rPr>
        <sz val="9"/>
        <color rgb="FFBFBF00"/>
        <rFont val="Lucida Console"/>
        <family val="3"/>
      </rPr>
      <t>~/user1</t>
    </r>
  </si>
  <si>
    <t>$ mkdir team</t>
  </si>
  <si>
    <t>$ echo "I'm user1." &gt; team/user1.txt</t>
  </si>
  <si>
    <t>$ git add team/</t>
  </si>
  <si>
    <t>$ git commit -m "user1's profile."</t>
  </si>
  <si>
    <t>[master 4472c99] user1's profile.</t>
  </si>
  <si>
    <t> create mode 100644 team/user1.txt</t>
  </si>
  <si>
    <t>$ git push</t>
  </si>
  <si>
    <t>Counting objects: 5, done.</t>
  </si>
  <si>
    <t>Delta compression using up to 4 threads.</t>
  </si>
  <si>
    <t>Compressing objects: 100% (2/2), done.</t>
  </si>
  <si>
    <t>Writing objects: 100% (4/4), 318 bytes, done.</t>
  </si>
  <si>
    <t>Total 4 (delta 1), reused 0 (delta 0)</t>
  </si>
  <si>
    <t>Unpacking objects: 100% (4/4), done.</t>
  </si>
  <si>
    <t>To file:///home/jesse123/share/shared.git</t>
  </si>
  <si>
    <t>   5611a82..4472c99  master -&gt; master</t>
  </si>
  <si>
    <r>
      <t>4472c9932774aaa9f1b1f23adc6b2401f1fc6006</t>
    </r>
    <r>
      <rPr>
        <sz val="9"/>
        <color rgb="FF000000"/>
        <rFont val="Lucida Console"/>
        <family val="3"/>
      </rPr>
      <t> user1's profile.</t>
    </r>
  </si>
  <si>
    <t>$ echo "I'm user2." &gt; team/user2.txt</t>
  </si>
  <si>
    <t>$ git commit -m "user2's profile."</t>
  </si>
  <si>
    <t>[master d2c134c] user2's profile.</t>
  </si>
  <si>
    <t> create mode 100644 team/user2.txt</t>
  </si>
  <si>
    <t> ! [rejected]        master -&gt; master (non-fast-forward) // 因为冲突，不能 fast-forward</t>
  </si>
  <si>
    <t>error: failed to push some refs to 'file:///home/jesse123/share/shared.git'</t>
  </si>
  <si>
    <t>To prevent you from losing history, non-fast-forward updates were rejected</t>
  </si>
  <si>
    <t>Merge the remote changes (e.g. 'git pull') before pushing again.  See the</t>
  </si>
  <si>
    <t>'Note about fast-forwards' section of 'git push --help' for details.</t>
  </si>
  <si>
    <t>Why?</t>
  </si>
  <si>
    <t>$ git rev-list HEAD</t>
  </si>
  <si>
    <t>4472c9932774aaa9f1b1f23adc6b2401f1fc6006</t>
  </si>
  <si>
    <t>5611a829225e22f250e1679e20b5e6a9fa2d8a7c</t>
  </si>
  <si>
    <t>766b6f563184380d5e794522d79ef6a008533d21</t>
  </si>
  <si>
    <t>70519d08e8b251a44698c7aabdcaf9e79c4b1f57</t>
  </si>
  <si>
    <t>274c5d567af06c67532a306a51fee260e28acd7c</t>
  </si>
  <si>
    <t>$ git ls-remote origin</t>
  </si>
  <si>
    <t>4472c9932774aaa9f1b1f23adc6b2401f1fc6006        HEAD</t>
  </si>
  <si>
    <t>4ddf4c4cf7e6fc77eff476d9e8d45058153b1595        refs/heads/branchFrom_2</t>
  </si>
  <si>
    <t>4472c9932774aaa9f1b1f23adc6b2401f1fc6006        refs/heads/master</t>
  </si>
  <si>
    <t>a49680369aacbaf64557d3a83c1f21aca1224fa5        refs/tags/old_practice</t>
  </si>
  <si>
    <t>766b6f563184380d5e794522d79ef6a008533d21        refs/tags/old_practice^{}</t>
  </si>
  <si>
    <t>0ed85278d7ac258912a81ba37a55c634f1967640        refs/tags/one_pice</t>
  </si>
  <si>
    <t>5611a829225e22f250e1679e20b5e6a9fa2d8a7c        refs/tags/one_pice^{}</t>
  </si>
  <si>
    <t>d2c134cc9c83d85699f0ec443af7e49fbf5433ac // 这里与user1已不同</t>
  </si>
  <si>
    <t>  </t>
  </si>
  <si>
    <t>   </t>
  </si>
  <si>
    <t>Merge made by recursive.</t>
  </si>
  <si>
    <t>$ git pull</t>
  </si>
  <si>
    <t>remote: Counting objects: 5, done.</t>
  </si>
  <si>
    <t>remote: Compressing objects: 100% (2/2), done.</t>
  </si>
  <si>
    <t>remote: Total 4 (delta 1), reused 0 (delta 0)</t>
  </si>
  <si>
    <t>From file:///home/jesse123/share/shared</t>
  </si>
  <si>
    <t>   5611a82..4472c99  master     -&gt; origin/master</t>
  </si>
  <si>
    <t>Merge made by the 'recursive' strategy.</t>
  </si>
  <si>
    <r>
      <t> team/user1.txt |    1 </t>
    </r>
    <r>
      <rPr>
        <sz val="9"/>
        <color rgb="FF00BF00"/>
        <rFont val="Lucida Console"/>
        <family val="3"/>
      </rPr>
      <t>+</t>
    </r>
  </si>
  <si>
    <t>forNode3_master.txt  main.txt  onePice.txt  team</t>
  </si>
  <si>
    <t>$ ls ./team/</t>
  </si>
  <si>
    <t>user1.txt  user2.txt</t>
  </si>
  <si>
    <t>$ git log --graph --oneline</t>
  </si>
  <si>
    <r>
      <t>*   </t>
    </r>
    <r>
      <rPr>
        <sz val="9"/>
        <color rgb="FFBFBF00"/>
        <rFont val="Lucida Console"/>
        <family val="3"/>
      </rPr>
      <t>7926606</t>
    </r>
    <r>
      <rPr>
        <sz val="9"/>
        <color rgb="FF000000"/>
        <rFont val="Lucida Console"/>
        <family val="3"/>
      </rPr>
      <t> Merge branch 'master' of file:///home/jesse123/share/shared</t>
    </r>
  </si>
  <si>
    <r>
      <t>|</t>
    </r>
    <r>
      <rPr>
        <sz val="9"/>
        <color rgb="FF00BF00"/>
        <rFont val="Lucida Console"/>
        <family val="3"/>
      </rPr>
      <t>\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</si>
  <si>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4472c99</t>
    </r>
    <r>
      <rPr>
        <sz val="9"/>
        <color rgb="FF000000"/>
        <rFont val="Lucida Console"/>
        <family val="3"/>
      </rPr>
      <t> user1's profile.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</si>
  <si>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d2c134c</t>
    </r>
    <r>
      <rPr>
        <sz val="9"/>
        <color rgb="FF000000"/>
        <rFont val="Lucida Console"/>
        <family val="3"/>
      </rPr>
      <t> user2's profile.</t>
    </r>
  </si>
  <si>
    <t>|/</t>
  </si>
  <si>
    <r>
      <t>* </t>
    </r>
    <r>
      <rPr>
        <sz val="9"/>
        <color rgb="FFBFBF00"/>
        <rFont val="Lucida Console"/>
        <family val="3"/>
      </rPr>
      <t>5611a82</t>
    </r>
    <r>
      <rPr>
        <sz val="9"/>
        <color rgb="FF000000"/>
        <rFont val="Lucida Console"/>
        <family val="3"/>
      </rPr>
      <t> Hello, add onePice.txt.</t>
    </r>
  </si>
  <si>
    <r>
      <t>* </t>
    </r>
    <r>
      <rPr>
        <sz val="9"/>
        <color rgb="FFBFBF00"/>
        <rFont val="Lucida Console"/>
        <family val="3"/>
      </rPr>
      <t>766b6f5</t>
    </r>
    <r>
      <rPr>
        <sz val="9"/>
        <color rgb="FF000000"/>
        <rFont val="Lucida Console"/>
        <family val="3"/>
      </rPr>
      <t> Add new forNode3_master.txt.</t>
    </r>
  </si>
  <si>
    <r>
      <t>* </t>
    </r>
    <r>
      <rPr>
        <sz val="9"/>
        <color rgb="FFBFBF00"/>
        <rFont val="Lucida Console"/>
        <family val="3"/>
      </rPr>
      <t>70519d0</t>
    </r>
    <r>
      <rPr>
        <sz val="9"/>
        <color rgb="FF000000"/>
        <rFont val="Lucida Console"/>
        <family val="3"/>
      </rPr>
      <t> Make some changes.</t>
    </r>
  </si>
  <si>
    <r>
      <t>* </t>
    </r>
    <r>
      <rPr>
        <sz val="9"/>
        <color rgb="FFBFBF00"/>
        <rFont val="Lucida Console"/>
        <family val="3"/>
      </rPr>
      <t>274c5d5</t>
    </r>
    <r>
      <rPr>
        <sz val="9"/>
        <color rgb="FF000000"/>
        <rFont val="Lucida Console"/>
        <family val="3"/>
      </rPr>
      <t> Add a file.</t>
    </r>
  </si>
  <si>
    <t>Counting objects: 10, done.</t>
  </si>
  <si>
    <t>Compressing objects: 100% (5/5), done.</t>
  </si>
  <si>
    <t>Writing objects: 100% (7/7), 652 bytes, done.</t>
  </si>
  <si>
    <t>Total 7 (delta 2), reused 0 (delta 0)</t>
  </si>
  <si>
    <t>Unpacking objects: 100% (7/7), done.</t>
  </si>
  <si>
    <t>   4472c99..7926606  master -&gt; master</t>
  </si>
  <si>
    <t>Changes in different files.</t>
  </si>
  <si>
    <t>$ git fetch</t>
  </si>
  <si>
    <t>remote: Counting objects: 10, done.</t>
  </si>
  <si>
    <t>remote: Compressing objects: 100% (5/5), done.</t>
  </si>
  <si>
    <t>remote: Total 7 (delta 2), reused 0 (delta 0)</t>
  </si>
  <si>
    <t>   4472c99..7926606  master     -&gt; origin/master</t>
  </si>
  <si>
    <t>$ git ls-files</t>
  </si>
  <si>
    <t>onePice.txt</t>
  </si>
  <si>
    <t>team/user1.txt</t>
  </si>
  <si>
    <t>$ git merge origin/master</t>
  </si>
  <si>
    <t>Updating 4472c99..7926606</t>
  </si>
  <si>
    <t>Fast-forward</t>
  </si>
  <si>
    <r>
      <t> team/user2.txt |    1 </t>
    </r>
    <r>
      <rPr>
        <sz val="9"/>
        <color rgb="FF00BF00"/>
        <rFont val="Lucida Console"/>
        <family val="3"/>
      </rPr>
      <t>+</t>
    </r>
  </si>
  <si>
    <t>Changes in same file.</t>
  </si>
  <si>
    <r>
      <t>jesse123@BJSCWL1802 </t>
    </r>
    <r>
      <rPr>
        <sz val="9"/>
        <color rgb="FFBFBF00"/>
        <rFont val="Lucida Console"/>
        <family val="3"/>
      </rPr>
      <t>~/user2/team</t>
    </r>
  </si>
  <si>
    <t>$ echo "user2 --&gt; hello." &gt; share.txt</t>
  </si>
  <si>
    <t>$ git add share.txt</t>
  </si>
  <si>
    <t>$ git commit -m "share.txt change by user2."</t>
  </si>
  <si>
    <t>[master ad972c0] share.txt change by user2.</t>
  </si>
  <si>
    <t> create mode 100644 team/share.txt</t>
  </si>
  <si>
    <t>Counting objects: 6, done.</t>
  </si>
  <si>
    <t>Compressing objects: 100% (3/3), done.</t>
  </si>
  <si>
    <t>Writing objects: 100% (4/4), 379 bytes, done.</t>
  </si>
  <si>
    <t>   7926606..ad972c0  master -&gt; master</t>
  </si>
  <si>
    <r>
      <t>jesse123@BJSCWL1802 </t>
    </r>
    <r>
      <rPr>
        <sz val="9"/>
        <color rgb="FFBFBF00"/>
        <rFont val="Lucida Console"/>
        <family val="3"/>
      </rPr>
      <t>~/user1/team</t>
    </r>
  </si>
  <si>
    <t>$ echo "user1 --&gt; hi." &gt; share.txt</t>
  </si>
  <si>
    <t>$ git add -u</t>
  </si>
  <si>
    <t>$ git commit -m "share.txt change by user1."</t>
  </si>
  <si>
    <t>[master e374ea5] share.txt change by user1.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</si>
  <si>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先获取远程分支现状</t>
    </r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</si>
  <si>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再对比，查看与本地分支的区别</t>
    </r>
  </si>
  <si>
    <t>$ git diff master origin/master</t>
  </si>
  <si>
    <t>diff --git a/team/share.txt b/team/share.txt</t>
  </si>
  <si>
    <t>index 466ac60..bcb5df9 100644</t>
  </si>
  <si>
    <t>--- a/team/share.txt</t>
  </si>
  <si>
    <t>+++ b/team/share.txt</t>
  </si>
  <si>
    <t>@@ -1 +1,2 @@</t>
  </si>
  <si>
    <t> user1 --&gt; hi.</t>
  </si>
  <si>
    <t>+user2 --&gt; hello.</t>
  </si>
  <si>
    <r>
      <t>jesse123@BJSCWL1802 </t>
    </r>
    <r>
      <rPr>
        <sz val="9"/>
        <color rgb="FFBFBF00"/>
        <rFont val="Lucida Console"/>
        <family val="3"/>
      </rPr>
      <t>~/user1/team </t>
    </r>
    <r>
      <rPr>
        <sz val="9"/>
        <color rgb="FF000000"/>
        <rFont val="Lucida Console"/>
        <family val="3"/>
      </rPr>
      <t>// 最后合并</t>
    </r>
  </si>
  <si>
    <t>Updating e374ea5..449cb76</t>
  </si>
  <si>
    <r>
      <t> team/share.txt |    1 </t>
    </r>
    <r>
      <rPr>
        <sz val="9"/>
        <color rgb="FF00BF00"/>
        <rFont val="Lucida Console"/>
        <family val="3"/>
      </rPr>
      <t>+</t>
    </r>
  </si>
  <si>
    <t>$ cat share.txt</t>
  </si>
  <si>
    <t>user1 --&gt; hi.</t>
  </si>
  <si>
    <t>user2 --&gt; hello.</t>
  </si>
  <si>
    <t>Solve conflict and “git blame”</t>
  </si>
  <si>
    <t>$ git blame share.txt // 查看内容具体由谁改动，神器！</t>
  </si>
  <si>
    <t>e374ea55 (user1 2013-02-17 14:30:39 +0800 1) user1 --&gt; hi.</t>
  </si>
  <si>
    <t>ad972c01 (user2 2013-02-17 14:30:03 +0800 2) user2 --&gt; hello.</t>
  </si>
  <si>
    <t>Add your remote branch.</t>
  </si>
  <si>
    <t>$ git clone file:///home/jesse123/share/shared.git/ user3</t>
  </si>
  <si>
    <t>Cloning into 'user3'...</t>
  </si>
  <si>
    <t>remote: Counting objects: 39, done.</t>
  </si>
  <si>
    <t>remote: Compressing objects: 100% (26/26), done.</t>
  </si>
  <si>
    <t>remote: Total 39 (delta 8), reused 0 (delta 0)</t>
  </si>
  <si>
    <t>Receiving objects: 100% (39/39), done.</t>
  </si>
  <si>
    <t>Resolving deltas: 100% (8/8), done.</t>
  </si>
  <si>
    <r>
      <t>jesse123@BJSCWL1802 </t>
    </r>
    <r>
      <rPr>
        <sz val="9"/>
        <color rgb="FFBFBF00"/>
        <rFont val="Lucida Console"/>
        <family val="3"/>
      </rPr>
      <t>~/user3</t>
    </r>
  </si>
  <si>
    <t>$ git log --pretty=oneline –graph -2</t>
  </si>
  <si>
    <r>
      <t>*   </t>
    </r>
    <r>
      <rPr>
        <sz val="9"/>
        <color rgb="FFBFBF00"/>
        <rFont val="Lucida Console"/>
        <family val="3"/>
      </rPr>
      <t>449cb767af7a4064b8f35ca4ab6c185cda4f8453</t>
    </r>
    <r>
      <rPr>
        <sz val="9"/>
        <color rgb="FF000000"/>
        <rFont val="Lucida Console"/>
        <family val="3"/>
      </rPr>
      <t> Solve conflict in share.txt.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</si>
  <si>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ad972c01d1cf7225109ed2bc66dee042e3759731</t>
    </r>
    <r>
      <rPr>
        <sz val="9"/>
        <color rgb="FF000000"/>
        <rFont val="Lucida Console"/>
        <family val="3"/>
      </rPr>
      <t> share.txt change by user2.</t>
    </r>
  </si>
  <si>
    <t>$ git show-ref</t>
  </si>
  <si>
    <t>449cb767af7a4064b8f35ca4ab6c185cda4f8453 refs/heads/master</t>
  </si>
  <si>
    <t>449cb767af7a4064b8f35ca4ab6c185cda4f8453 refs/remotes/origin/HEAD</t>
  </si>
  <si>
    <t>4ddf4c4cf7e6fc77eff476d9e8d45058153b1595 refs/remotes/origin/branchFrom_2</t>
  </si>
  <si>
    <t>449cb767af7a4064b8f35ca4ab6c185cda4f8453 refs/remotes/origin/master</t>
  </si>
  <si>
    <t>a49680369aacbaf64557d3a83c1f21aca1224fa5 refs/tags/old_practice</t>
  </si>
  <si>
    <t>0ed85278d7ac258912a81ba37a55c634f1967640 refs/tags/one_pice</t>
  </si>
  <si>
    <t>$ git checkout user3LocalBranch</t>
  </si>
  <si>
    <t>Switched to a new branch 'user3LocalBranch'</t>
  </si>
  <si>
    <t>  master           449cb76 [behind 3] Solve conflict in share.txt.</t>
  </si>
  <si>
    <r>
      <t>* </t>
    </r>
    <r>
      <rPr>
        <sz val="9"/>
        <color rgb="FF00BF00"/>
        <rFont val="Lucida Console"/>
        <family val="3"/>
      </rPr>
      <t>user3LocalBranch</t>
    </r>
    <r>
      <rPr>
        <sz val="9"/>
        <color rgb="FF000000"/>
        <rFont val="Lucida Console"/>
        <family val="3"/>
      </rPr>
      <t> 449cb76 Solve conflict in share.txt.</t>
    </r>
  </si>
  <si>
    <t>$ git push origin user3LocalBranch:user3RomoteBranch // 本地分支 推送到 指定远程分支</t>
  </si>
  <si>
    <t>Total 0 (delta 0), reused 0 (delta 0)</t>
  </si>
  <si>
    <t>To file:///home/jesse123/share/shared.git/</t>
  </si>
  <si>
    <t> * [new branch]      user3LocalBranch -&gt; user3RomoteBranch</t>
  </si>
  <si>
    <r>
      <t>jesse123@BJSCWL1802 </t>
    </r>
    <r>
      <rPr>
        <sz val="9"/>
        <color rgb="FFBFBF00"/>
        <rFont val="Lucida Console"/>
        <family val="3"/>
      </rPr>
      <t>~/share/shared.git</t>
    </r>
  </si>
  <si>
    <t>  branchFrom_2      4ddf4c4 Add node 4.</t>
  </si>
  <si>
    <r>
      <t>* </t>
    </r>
    <r>
      <rPr>
        <sz val="9"/>
        <color rgb="FF00BF00"/>
        <rFont val="Lucida Console"/>
        <family val="3"/>
      </rPr>
      <t>master           </t>
    </r>
    <r>
      <rPr>
        <sz val="9"/>
        <color rgb="FF000000"/>
        <rFont val="Lucida Console"/>
        <family val="3"/>
      </rPr>
      <t> 449cb76 Solve conflict in share.txt.</t>
    </r>
  </si>
  <si>
    <t>  old_master        449cb76 Solve conflict in share.txt.</t>
  </si>
  <si>
    <t>  user3RomoteBranch 449cb76 Solve conflict in share.txt.</t>
  </si>
  <si>
    <t>Add file in User3’s branch.</t>
  </si>
  <si>
    <t>$ touch user3.txt</t>
  </si>
  <si>
    <t>$ git add user3.txt</t>
  </si>
  <si>
    <t>$ git commit -m "Add user3.txt in user3LocalBranch."</t>
  </si>
  <si>
    <t>[user3LocalBranch 7cec762] Add user3.txt in user3LocalBranch.</t>
  </si>
  <si>
    <t> create mode 100644 user3.txt</t>
  </si>
  <si>
    <t>$ git push</t>
  </si>
  <si>
    <t>Everything up-to-date</t>
  </si>
  <si>
    <t>$ git push origin user3LocalBranch:user3RemoteBranch</t>
  </si>
  <si>
    <t>Counting objects: 3, done.</t>
  </si>
  <si>
    <t>Writing objects: 100% (2/2), 290 bytes, done.</t>
  </si>
  <si>
    <t>Total 2 (delta 1), reused 0 (delta 0)</t>
  </si>
  <si>
    <t>Unpacking objects: 100% (2/2), done.</t>
  </si>
  <si>
    <t>   449cb76..7cec762  user3LocalBranch -&gt; user3RemoteBranch</t>
  </si>
  <si>
    <t>$ touch node8_master.txt</t>
  </si>
  <si>
    <t>$ git add node8_master.txt</t>
  </si>
  <si>
    <t>$ git commit -m "Create node8_master.txt."</t>
  </si>
  <si>
    <t>[master f1efb8c] Create node8_master.txt.</t>
  </si>
  <si>
    <t> create mode 100644 node8_master.txt</t>
  </si>
  <si>
    <t>Writing objects: 100% (2/2), 239 bytes, done.</t>
  </si>
  <si>
    <t>   449cb76..f1efb8c  master -&gt; master</t>
  </si>
  <si>
    <r>
      <t>jesse123@BJSCWL1802 </t>
    </r>
    <r>
      <rPr>
        <sz val="9"/>
        <color rgb="FFBFBF00"/>
        <rFont val="Lucida Console"/>
        <family val="3"/>
      </rPr>
      <t>~/user1                                      </t>
    </r>
  </si>
  <si>
    <t>$ git merge origin/master origin/user3RemoteBranch // “特性分支”的合并</t>
  </si>
  <si>
    <t>Already up-to-date with origin/master</t>
  </si>
  <si>
    <t>Trying simple merge with origin/user3RemoteBranch</t>
  </si>
  <si>
    <t>Merge made by the 'octopus' strategy.</t>
  </si>
  <si>
    <t>Counting objects: 4, done.</t>
  </si>
  <si>
    <t>Writing objects: 100% (2/2), 298 bytes, done.</t>
  </si>
  <si>
    <t>   f1efb8c..05a04b0  master -&gt; master</t>
  </si>
  <si>
    <t>$ git log --pretty=oneline --graph -3</t>
  </si>
  <si>
    <r>
      <t>*   </t>
    </r>
    <r>
      <rPr>
        <sz val="9"/>
        <color rgb="FFBFBF00"/>
        <rFont val="Lucida Console"/>
        <family val="3"/>
      </rPr>
      <t>05a04b01b9caf0b41931de337b87aaebc7bc7367</t>
    </r>
    <r>
      <rPr>
        <sz val="9"/>
        <color rgb="FF000000"/>
        <rFont val="Lucida Console"/>
        <family val="3"/>
      </rPr>
      <t> Merge remote-tracking branches 'origin/master' and 'origin/user3RemoteBranch'</t>
    </r>
  </si>
  <si>
    <r>
      <t>|</t>
    </r>
    <r>
      <rPr>
        <sz val="9"/>
        <color rgb="FF000000"/>
        <rFont val="Lucida Console"/>
        <family val="3"/>
      </rPr>
      <t> * </t>
    </r>
    <r>
      <rPr>
        <sz val="9"/>
        <color rgb="FFBFBF00"/>
        <rFont val="Lucida Console"/>
        <family val="3"/>
      </rPr>
      <t>7cec762a9eda398290b26cdbfd61d55acc69f195</t>
    </r>
    <r>
      <rPr>
        <sz val="9"/>
        <color rgb="FF000000"/>
        <rFont val="Lucida Console"/>
        <family val="3"/>
      </rPr>
      <t> Add user3.txt in user3LocalBranch.</t>
    </r>
  </si>
  <si>
    <r>
      <t>* </t>
    </r>
    <r>
      <rPr>
        <sz val="9"/>
        <color rgb="FF00BF00"/>
        <rFont val="Lucida Console"/>
        <family val="3"/>
      </rPr>
      <t>|</t>
    </r>
    <r>
      <rPr>
        <sz val="9"/>
        <color rgb="FF000000"/>
        <rFont val="Lucida Console"/>
        <family val="3"/>
      </rPr>
      <t> </t>
    </r>
    <r>
      <rPr>
        <sz val="9"/>
        <color rgb="FFBFBF00"/>
        <rFont val="Lucida Console"/>
        <family val="3"/>
      </rPr>
      <t>f1efb8c3edab080d021c6c8a2874f435d6155f29</t>
    </r>
    <r>
      <rPr>
        <sz val="9"/>
        <color rgb="FF000000"/>
        <rFont val="Lucida Console"/>
        <family val="3"/>
      </rPr>
      <t> Create node8_master.txt.</t>
    </r>
  </si>
  <si>
    <t>    </t>
  </si>
  <si>
    <t>$ git branch -r</t>
  </si>
  <si>
    <r>
      <t>  </t>
    </r>
    <r>
      <rPr>
        <sz val="9"/>
        <color rgb="FFBF0000"/>
        <rFont val="Lucida Console"/>
        <family val="3"/>
      </rPr>
      <t>origin/HEAD</t>
    </r>
    <r>
      <rPr>
        <sz val="9"/>
        <color rgb="FF000000"/>
        <rFont val="Lucida Console"/>
        <family val="3"/>
      </rPr>
      <t> -&gt; origin/master</t>
    </r>
  </si>
  <si>
    <r>
      <t>  </t>
    </r>
    <r>
      <rPr>
        <sz val="9"/>
        <color rgb="FFBF0000"/>
        <rFont val="Lucida Console"/>
        <family val="3"/>
      </rPr>
      <t>origin/branchFrom_2</t>
    </r>
  </si>
  <si>
    <r>
      <t>  </t>
    </r>
    <r>
      <rPr>
        <sz val="9"/>
        <color rgb="FFBF0000"/>
        <rFont val="Lucida Console"/>
        <family val="3"/>
      </rPr>
      <t>origin/master</t>
    </r>
  </si>
  <si>
    <r>
      <t>  </t>
    </r>
    <r>
      <rPr>
        <sz val="9"/>
        <color rgb="FFBF0000"/>
        <rFont val="Lucida Console"/>
        <family val="3"/>
      </rPr>
      <t>origin/user3RemoteBranch</t>
    </r>
  </si>
  <si>
    <t>$ git checkout -b branchFrom_2 origin/branchFrom_2 // 获取远程分支，建立对应的本地分支</t>
  </si>
  <si>
    <t>Branch branchFrom_2 set up to track remote branch branchFrom_2 from origin.</t>
  </si>
  <si>
    <r>
      <t>* </t>
    </r>
    <r>
      <rPr>
        <sz val="9"/>
        <color rgb="FF00BF00"/>
        <rFont val="Lucida Console"/>
        <family val="3"/>
      </rPr>
      <t>branchFrom_2    </t>
    </r>
    <r>
      <rPr>
        <sz val="9"/>
        <color rgb="FF000000"/>
        <rFont val="Lucida Console"/>
        <family val="3"/>
      </rPr>
      <t> 4ddf4c4 Add node 4.</t>
    </r>
  </si>
  <si>
    <t>  master           05a04b0 Merge remote-tracking branches 'origin/master' and 'origin/user3RemoteBranch'</t>
  </si>
  <si>
    <t>  user3LocalBranch 7cec762 Add user3.txt in user3LocalBranch.</t>
  </si>
  <si>
    <t>$ git rebase master // 特性分支的更新</t>
  </si>
  <si>
    <t>First, rewinding head to replay your work on top of it...</t>
  </si>
  <si>
    <t>Applying: Add node 4.</t>
  </si>
  <si>
    <t>file_branchFrom_2.txt  main.txt          onePice.txt  user3.txt</t>
  </si>
  <si>
    <t>forNode3_master.txt    node8_master.txt  team</t>
  </si>
  <si>
    <t>上一篇下一篇</t>
  </si>
  <si>
    <t>请先登录后，再发表评论！</t>
  </si>
  <si>
    <t>查看评论</t>
  </si>
  <si>
    <t>更多评论（0）</t>
  </si>
  <si>
    <t>回顶部</t>
  </si>
  <si>
    <r>
      <t>移动版|</t>
    </r>
    <r>
      <rPr>
        <sz val="12"/>
        <color rgb="FF666666"/>
        <rFont val="Arial"/>
        <family val="2"/>
      </rPr>
      <t>桌面版</t>
    </r>
  </si>
  <si>
    <t>©1999-2012, CSDN.NET, All Rights Reserved</t>
  </si>
  <si>
    <t>http://m.blog.csdn.net/blog/dyllove98/8987241</t>
  </si>
  <si>
    <t>20131127.20以后的画面解决方法</t>
  </si>
  <si>
    <t>Workaround for booting to UI:</t>
  </si>
  <si>
    <t>After flashing, mount the image's root partition, chroot into the image, and do the following:</t>
  </si>
  <si>
    <t>* remove the following four files:</t>
  </si>
  <si>
    <t>/usr/lib/systemd/system/smack.service</t>
  </si>
  <si>
    <t>/usr/lib/systemd/system/basic.target.wants/smack-default-labeling.service</t>
  </si>
  <si>
    <t>/usr/lib/systemd/system/smack-default-labeling.service</t>
  </si>
  <si>
    <t>/usr/lib/systemd/system/smack.mount</t>
  </si>
  <si>
    <t>* append the following two lines</t>
  </si>
  <si>
    <t>to /etc/smack/accesses.d/default-ac-domains:</t>
  </si>
  <si>
    <t>System _ l</t>
  </si>
  <si>
    <t>User _ l</t>
  </si>
  <si>
    <t>* run the following four commands:</t>
  </si>
  <si>
    <t>find /opt/home/app/ -type f -delete</t>
  </si>
  <si>
    <t>chsmack -a User /opt/home/app</t>
  </si>
  <si>
    <t>chsmack -e User /usr/bin/weston-launch</t>
  </si>
  <si>
    <t>chsmack -e User /usr/bin/launchpad_preloading_preinitializing_daemon</t>
  </si>
  <si>
    <t xml:space="preserve">report地址： https://qarpt.tizen.org/#/3.0/recent </t>
  </si>
  <si>
    <t>report转换：http://tizen-qa-reports.sh.intel.com/V2/Common/WebAPI%20Daily%20Test/IVI/7991 yunfeix.hao@intel.com 6y6y^Y^Y</t>
  </si>
  <si>
    <t xml:space="preserve">外部case地址：http://download.tizen.org/tct/2.2.1/2.2.1_r1/ </t>
  </si>
  <si>
    <t>ivi spec 地址： https://review.tizen.org/gerrit/gitweb?p=profile/ivi/wrt-plugins-ivi.git;a=blob;f=src/Vehicle/Vehicle.idl;h=767e04958293427619bc1762a47d2b0646b8454f;hb=HEAD</t>
  </si>
  <si>
    <t>dbus-send --print-reply --system --dest=org.freedesktop.locale1 /org/freedesktop/locale1 org.freedesktop.locale1.SetLocale array:string:LANG=jp_JP.UTF8 boolean:false</t>
  </si>
  <si>
    <t>TIVI-1272</t>
  </si>
  <si>
    <t>element which using css position:sticky not work well</t>
  </si>
  <si>
    <t>setLocale() method is exist,but cannot change the locale</t>
  </si>
  <si>
    <t>154 cases (all is 274) failed for the same reason from the log, "The user blocks an application from calling this method." and block 10 cases.</t>
  </si>
  <si>
    <t>behavior build</t>
  </si>
  <si>
    <t>1. $ zypper in web-ui-fw</t>
  </si>
  <si>
    <t>2. $ zypper in web-ui-fw-theme-tizen-white </t>
  </si>
  <si>
    <t>3. $ mkdir /opt/usr/media/Documents</t>
  </si>
  <si>
    <t>4. $ chmod 777 /opt/usr/media/Documents</t>
  </si>
  <si>
    <r>
      <t>Regression issue</t>
    </r>
    <r>
      <rPr>
        <sz val="11"/>
        <color rgb="FF1F497D"/>
        <rFont val="SimSun"/>
      </rPr>
      <t>定义：</t>
    </r>
  </si>
  <si>
    <r>
      <t>Feature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上一版本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，新版本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，就属于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。如果该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是新加的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，并且发现问题了，就属于</t>
    </r>
    <r>
      <rPr>
        <sz val="11"/>
        <color rgb="FF1F497D"/>
        <rFont val="Calibri"/>
        <family val="2"/>
        <scheme val="minor"/>
      </rPr>
      <t>new issue</t>
    </r>
    <r>
      <rPr>
        <sz val="11"/>
        <color rgb="FF1F497D"/>
        <rFont val="SimSun"/>
      </rPr>
      <t>。不需要加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的标签。</t>
    </r>
  </si>
  <si>
    <r>
      <t>Webapi</t>
    </r>
    <r>
      <rPr>
        <sz val="11"/>
        <color rgb="FF1F497D"/>
        <rFont val="Wingdings"/>
        <charset val="2"/>
      </rPr>
      <t>à</t>
    </r>
    <r>
      <rPr>
        <sz val="11"/>
        <color rgb="FF1F497D"/>
        <rFont val="SimSun"/>
      </rPr>
      <t>如果该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上一轮</t>
    </r>
    <r>
      <rPr>
        <sz val="11"/>
        <color rgb="FF1F497D"/>
        <rFont val="Calibri"/>
        <family val="2"/>
        <scheme val="minor"/>
      </rPr>
      <t>pass</t>
    </r>
    <r>
      <rPr>
        <sz val="11"/>
        <color rgb="FF1F497D"/>
        <rFont val="SimSun"/>
      </rPr>
      <t>，本轮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，算</t>
    </r>
    <r>
      <rPr>
        <sz val="11"/>
        <color rgb="FF1F497D"/>
        <rFont val="Calibri"/>
        <family val="2"/>
        <scheme val="minor"/>
      </rPr>
      <t>Regression issue</t>
    </r>
    <r>
      <rPr>
        <sz val="11"/>
        <color rgb="FF1F497D"/>
        <rFont val="SimSun"/>
      </rPr>
      <t>，如果上一轮也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，本轮也</t>
    </r>
    <r>
      <rPr>
        <sz val="11"/>
        <color rgb="FF1F497D"/>
        <rFont val="Calibri"/>
        <family val="2"/>
        <scheme val="minor"/>
      </rPr>
      <t>fail</t>
    </r>
    <r>
      <rPr>
        <sz val="11"/>
        <color rgb="FF1F497D"/>
        <rFont val="SimSun"/>
      </rPr>
      <t>，但是问题是在这轮报出来的，请不要加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标签，如果是新</t>
    </r>
    <r>
      <rPr>
        <sz val="11"/>
        <color rgb="FF1F497D"/>
        <rFont val="Calibri"/>
        <family val="2"/>
        <scheme val="minor"/>
      </rPr>
      <t>case</t>
    </r>
    <r>
      <rPr>
        <sz val="11"/>
        <color rgb="FF1F497D"/>
        <rFont val="SimSun"/>
      </rPr>
      <t>，也请不要加</t>
    </r>
    <r>
      <rPr>
        <sz val="11"/>
        <color rgb="FF1F497D"/>
        <rFont val="Calibri"/>
        <family val="2"/>
        <scheme val="minor"/>
      </rPr>
      <t>Reg</t>
    </r>
    <r>
      <rPr>
        <sz val="11"/>
        <color rgb="FF1F497D"/>
        <rFont val="SimSun"/>
      </rPr>
      <t>标签。</t>
    </r>
  </si>
  <si>
    <t>##############################################################</t>
  </si>
  <si>
    <t>BUG DETAILED DESCRIPTIONS:</t>
  </si>
  <si>
    <t>---------------------------------------------------------------------------------------------------</t>
  </si>
  <si>
    <t>[ps:] Detail descriptions will be totally same as before, our point is the main fail reason which we analyzed.</t>
  </si>
  <si>
    <t>  We are familiar with the device API and have the confidence to analyze the root bug reason in these cases.</t>
  </si>
  <si>
    <t> But for some other W3C APIs, we may need time to learn and figure out the real fail reason and report it to developer.</t>
  </si>
  <si>
    <t>The error message:</t>
  </si>
  <si>
    <t>[ps:] At this part we will paste 2 kinds of logs (at least one) -&gt; the log from result.xml and the log from dlogutil.</t>
  </si>
  <si>
    <t>          From the js exception and dbus exception message, the developer can locate the problem more convenient.</t>
  </si>
  <si>
    <t xml:space="preserve">          If the dlog message is too long, we upload it as a attachment file (with internal permission). </t>
  </si>
  <si>
    <t>Impacted TCs:</t>
  </si>
  <si>
    <t>[ps:]  List all the failed case in same reason. To us, we can know which bug blocked which cases.</t>
  </si>
  <si>
    <t>Test steps:</t>
  </si>
  <si>
    <t>e.g.</t>
  </si>
  <si>
    <t>--------------------------------------------------------------------------------------------------</t>
  </si>
  <si>
    <t>TEST BUILDS:</t>
  </si>
  <si>
    <t>[ps:] Format this as below:</t>
  </si>
  <si>
    <t>||Adroid||Version||Test Date||</t>
  </si>
  <si>
    <t>|Affect Cananry Builds|3.32.46.0|2013-12-04|</t>
  </si>
  <si>
    <t>EXPECTED OUTCOME:</t>
  </si>
  <si>
    <t>ACTUAL OUTCOME:</t>
  </si>
  <si>
    <t>Bug 模板</t>
  </si>
  <si>
    <t>这里就写</t>
  </si>
  <si>
    <t>wiki地址： http://otcqa.sh.intel.com/wiki/WebAPI/Widget</t>
  </si>
  <si>
    <t>wiki地址： http://otcqa.sh.intel.com/wiki/Crosswalk_Bug_Report yunfenx.hao haoyunfeigood</t>
  </si>
  <si>
    <t>东软邮箱：haoyf DR,pwd.0815</t>
  </si>
  <si>
    <t>http://otcqa.sh.intel.com/qa-auto/live/web_tct_2.2.1_r1_IA/</t>
  </si>
  <si>
    <t>tinyweb：</t>
  </si>
  <si>
    <t>case：</t>
  </si>
  <si>
    <t>http://otcqa.sh.intel.com/qa-auto/live/ww47-fullxml/</t>
  </si>
  <si>
    <t>sdb：</t>
  </si>
  <si>
    <t xml:space="preserve">http://download.tizen.org/sdk/latest/tizen/binary/ </t>
  </si>
  <si>
    <t>testkit-lite:</t>
  </si>
  <si>
    <t>http://otcqa.sh.intel.com/qa-auto/testkit/WW47.5/testkit-lite_2.3.21_all.deb</t>
  </si>
  <si>
    <t>或用case里面的</t>
  </si>
  <si>
    <t>Bug ID</t>
  </si>
  <si>
    <t>Title</t>
  </si>
  <si>
    <t>Beta 3.32.53.2</t>
  </si>
  <si>
    <t>Canary 4.32.62</t>
  </si>
  <si>
    <t>Beta</t>
  </si>
  <si>
    <t>Canary 4.32.67</t>
  </si>
  <si>
    <t>Beta3.32.53.3</t>
  </si>
  <si>
    <t>Canary 4.32.69</t>
  </si>
  <si>
    <t>Canary 4.32.70?</t>
  </si>
  <si>
    <t>Status</t>
  </si>
  <si>
    <t>XWALK-806</t>
  </si>
  <si>
    <t xml:space="preserve">Scheme of content:// doesn't work on Android OS </t>
  </si>
  <si>
    <t>FAIL</t>
  </si>
  <si>
    <t>PASS</t>
  </si>
  <si>
    <t>XWALK-807</t>
  </si>
  <si>
    <t>Scheme of app:// doesn't work on Android OS</t>
  </si>
  <si>
    <t>XWALK-808</t>
  </si>
  <si>
    <t>[REG] Crosswalk will crash when HexGL app is launching</t>
  </si>
  <si>
    <t>XWALK-730</t>
  </si>
  <si>
    <t>[REG] Crosswalk will crash when launching the webapp which contains some links</t>
  </si>
  <si>
    <t>XWALK-731</t>
  </si>
  <si>
    <t>[REG] Resolution of webapp doesn't fit to phone screen size on Android OS</t>
  </si>
  <si>
    <t>XWALK-733</t>
  </si>
  <si>
    <t>[REG] Crosswalk will crash when Hangonman app is launching</t>
  </si>
  <si>
    <t>XWALK-780</t>
  </si>
  <si>
    <t>[REG]The manifest icon of webapp is displayed incorrectly on Android OS</t>
  </si>
  <si>
    <t>XWALK-781</t>
  </si>
  <si>
    <t>[REG]The version of manifest is displayed incorrectly on Android OS</t>
  </si>
  <si>
    <t>XWALK-737</t>
  </si>
  <si>
    <t>Unable to get the Packaging tool version info</t>
  </si>
  <si>
    <t>XWALK-738</t>
  </si>
  <si>
    <t>Unable to add the cookie name and value on Android OS</t>
  </si>
  <si>
    <t>XWALK-779</t>
  </si>
  <si>
    <t>[REG]Unable to write contact info to device on Android OS</t>
  </si>
  <si>
    <t>XWALK-735</t>
  </si>
  <si>
    <t>[REG] Crosswalk will crash when Presentation app is launching on Android OS</t>
  </si>
  <si>
    <t>i) zypper install dlogutil</t>
  </si>
  <si>
    <t>ii) Change /usr/lib/systemd/system/dlog-main.service file contents for detailed logs:</t>
  </si>
  <si>
    <t>ExecStart=/usr/bin/dlogutil -r 1024 -n 3 -f /var/log/dlog -v time *:W =&gt; ExecStart=/usr/bin/dlogutil -r 1024 -n 3 -f /var/log/dlog -v time *:V </t>
  </si>
  <si>
    <t>iii) systemctl restart dlog-main.service</t>
  </si>
  <si>
    <t>iv) systemctl daemon-reload</t>
  </si>
  <si>
    <t>v) reboot the device once </t>
  </si>
  <si>
    <t>vi) start systemd-journalctrl : journalctl -af</t>
  </si>
  <si>
    <t>vii) start your application</t>
  </si>
  <si>
    <t>dlog</t>
  </si>
  <si>
    <t>http://otcqa.sh.intel.com/qa-auto/sdk/tizenivi/image/</t>
  </si>
  <si>
    <r>
      <t>From:</t>
    </r>
    <r>
      <rPr>
        <sz val="10"/>
        <color theme="1"/>
        <rFont val="Tahoma"/>
        <family val="2"/>
      </rPr>
      <t xml:space="preserve"> Huang, JunX A</t>
    </r>
  </si>
  <si>
    <r>
      <t>Sent:</t>
    </r>
    <r>
      <rPr>
        <sz val="10"/>
        <color theme="1"/>
        <rFont val="Tahoma"/>
        <family val="2"/>
      </rPr>
      <t xml:space="preserve"> Monday, December 09, 2013 3:17 PM</t>
    </r>
  </si>
  <si>
    <r>
      <t>To:</t>
    </r>
    <r>
      <rPr>
        <sz val="10"/>
        <color theme="1"/>
        <rFont val="Tahoma"/>
        <family val="2"/>
      </rPr>
      <t xml:space="preserve"> Sun, HuihuiX</t>
    </r>
  </si>
  <si>
    <r>
      <t>Cc:</t>
    </r>
    <r>
      <rPr>
        <sz val="10"/>
        <color theme="1"/>
        <rFont val="Tahoma"/>
        <family val="2"/>
      </rPr>
      <t xml:space="preserve"> Zhang, Jingke</t>
    </r>
  </si>
  <si>
    <r>
      <t>Subject:</t>
    </r>
    <r>
      <rPr>
        <sz val="10"/>
        <color theme="1"/>
        <rFont val="Tahoma"/>
        <family val="2"/>
      </rPr>
      <t xml:space="preserve"> emulator ivi tizen</t>
    </r>
  </si>
  <si>
    <t>Install it on ubuntu 64bit</t>
  </si>
  <si>
    <t>1. Download Install manager</t>
  </si>
  <si>
    <t>Download the install manager from latest repo (http://download.tizen.org/sdk/latest/tizen/binary/)</t>
  </si>
  <si>
    <t>name: (version 2.2.71)</t>
  </si>
  <si>
    <t>install-manager-standalone_2.2.71_ubuntu-64.zip   (ubuntu-64)</t>
  </si>
  <si>
    <t>And unzip</t>
  </si>
  <si>
    <t>$ unzip install-manager-standalone_2.2.70_ubuntu-64.zip</t>
  </si>
  <si>
    <t>2. Run it</t>
  </si>
  <si>
    <t>$ ./inst-manager.bin</t>
  </si>
  <si>
    <t>2.2 Change proxy setting if needed</t>
  </si>
  <si>
    <t>Clcik left down button - “Proxy settings” </t>
  </si>
  <si>
    <t>select “Manual proxy configuration”</t>
  </si>
  <si>
    <t>Fill Http proxy: “proxy.cd.intel.com" Port: “911"</t>
  </si>
  <si>
    <t>2.3 select package server to  (http://download.tizen.org/sdk/latest)  and select the snapshot you want to install</t>
  </si>
  <si>
    <t>Click right down button - “Advanced”</t>
  </si>
  <si>
    <t>Click  upper right button - “Change server”</t>
  </si>
  <si>
    <t>Input New Server url “http://download.tizen.org/sdk/latest”</t>
  </si>
  <si>
    <t>unselect: “Auto update”</t>
  </si>
  <si>
    <t>select: “Show all” </t>
  </si>
  <si>
    <t>And you will see the all snapshots you can install.</t>
  </si>
  <si>
    <t xml:space="preserve">For example: </t>
  </si>
  <si>
    <t>Please help to install new SDK (snapshot: 1206053754098883) (built at last Friday night)</t>
  </si>
  <si>
    <t>This version include latest emulator update. (app can be launched successfully)</t>
  </si>
  <si>
    <t>2.4 install (next -&gt; I agree -&gt; next…..)</t>
  </si>
  <si>
    <t>2.5 select install type (ivi support is option; so you need to select it by yourself)</t>
  </si>
  <si>
    <t>Install Type: Custom</t>
  </si>
  <si>
    <t>Select: Platforms -&gt; IVI 3.0</t>
  </si>
  <si>
    <t>(BTW, Don’t forget to install web App Development; SDK Development Tools)</t>
  </si>
  <si>
    <t>2.6 keep (next -&gt; next …..)  and you will get the SDK with IVI support</t>
  </si>
  <si>
    <t>About login, please use as following</t>
  </si>
  <si>
    <t>username: root</t>
  </si>
  <si>
    <t>password: tizen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</si>
  <si>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sz val="10.5"/>
        <color rgb="FF000000"/>
        <rFont val="Calibri"/>
        <family val="2"/>
      </rPr>
      <t>preinstalled apps(terminal)</t>
    </r>
  </si>
  <si>
    <r>
      <t>1.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list apps</t>
    </r>
  </si>
  <si>
    <t>wrt-launcher –l</t>
  </si>
  <si>
    <r>
      <t>2.</t>
    </r>
    <r>
      <rPr>
        <sz val="7"/>
        <color rgb="FF000000"/>
        <rFont val="Times New Roman"/>
        <family val="1"/>
      </rPr>
      <t xml:space="preserve">         </t>
    </r>
    <r>
      <rPr>
        <sz val="10.5"/>
        <color rgb="FF000000"/>
        <rFont val="Calibri"/>
        <family val="2"/>
      </rPr>
      <t>// execute</t>
    </r>
  </si>
  <si>
    <t>wrt-launcher –s &lt;apps&gt;</t>
  </si>
  <si>
    <r>
      <t>l</t>
    </r>
    <r>
      <rPr>
        <sz val="7"/>
        <color rgb="FF000000"/>
        <rFont val="Times New Roman"/>
        <family val="1"/>
      </rPr>
      <t xml:space="preserve">  </t>
    </r>
    <r>
      <rPr>
        <b/>
        <sz val="10.5"/>
        <color rgb="FF000000"/>
        <rFont val="Calibri"/>
        <family val="2"/>
      </rPr>
      <t>IDE sample:</t>
    </r>
  </si>
  <si>
    <r>
      <t>1.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start IDE</t>
    </r>
  </si>
  <si>
    <r>
      <t>2.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kill-server</t>
    </r>
  </si>
  <si>
    <r>
      <t>3.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sdb root on</t>
    </r>
  </si>
  <si>
    <r>
      <t>4.</t>
    </r>
    <r>
      <rPr>
        <b/>
        <sz val="7"/>
        <color rgb="FF000000"/>
        <rFont val="Times New Roman"/>
        <family val="1"/>
      </rPr>
      <t xml:space="preserve">         </t>
    </r>
    <r>
      <rPr>
        <b/>
        <sz val="10.5"/>
        <color rgb="FF000000"/>
        <rFont val="Calibri"/>
        <family val="2"/>
      </rPr>
      <t>run ivi web-sample in IDE</t>
    </r>
  </si>
  <si>
    <t>gedit  /usr/share/pyshared/commodule/impl/tizenmobile.py</t>
  </si>
  <si>
    <t>        cmd = "sdb -s %s forward tcp:%s tcp:%s" % \</t>
  </si>
  <si>
    <t>            (self.deviceid, host_port, remote_port)</t>
  </si>
  <si>
    <t>该成:</t>
  </si>
  <si>
    <t>        cmd = "sdb forward tcp:%s tcp:%s" % \</t>
  </si>
  <si>
    <t>            (host_port, remote_port)</t>
  </si>
  <si>
    <t>需要sudo  gedit</t>
  </si>
  <si>
    <t>File "/usr/bin/testkit-lite", line 292, in &lt;module&gt;</t>
  </si>
  <si>
    <t>    device_locked = get_device_lock(device_id)</t>
  </si>
  <si>
    <t>lite命令行里面先加上 --non-active </t>
  </si>
  <si>
    <t xml:space="preserve">testkit-lite的bug 用这个解决。check server status, not ready yet! 
</t>
  </si>
  <si>
    <t>vehicle</t>
  </si>
  <si>
    <t>speech</t>
  </si>
  <si>
    <t>notification</t>
  </si>
  <si>
    <t>messageport</t>
  </si>
  <si>
    <t>css</t>
  </si>
  <si>
    <t>签名</t>
  </si>
  <si>
    <t>src file</t>
  </si>
  <si>
    <t>id</t>
  </si>
  <si>
    <t>num</t>
  </si>
  <si>
    <t>Sum of num</t>
  </si>
  <si>
    <t>Row Labels</t>
  </si>
  <si>
    <t>Grand Total</t>
  </si>
  <si>
    <t>我们就是 hciconfig hci0 up</t>
  </si>
  <si>
    <t>hciconfig hci0 pscan</t>
  </si>
  <si>
    <t>hciconfig hci0 piscan</t>
  </si>
  <si>
    <t>echo "AMB::writeall" &gt; /proc/self/attr/current</t>
  </si>
  <si>
    <t>pkill -9 ambd</t>
  </si>
  <si>
    <t>ambd -c /etc/ambd/examples/dbusconfig -D</t>
  </si>
  <si>
    <t>然后还是找HVAC ,就有了</t>
  </si>
  <si>
    <t>可以用amb-get HVAC ,验证以下</t>
  </si>
  <si>
    <t>root:~&gt; amb-get HVAC</t>
  </si>
  <si>
    <t>testkit-lite 3.0.8以后workaround</t>
  </si>
  <si>
    <t>$ export DBUS_SESSION_BUS_ADDRESS="unix:path=/run/dbus/system_bus_socket"</t>
  </si>
  <si>
    <t>$ export DISPLAY=":0.0"</t>
  </si>
  <si>
    <t>Abc,123.</t>
  </si>
  <si>
    <t>./aapt dump badging ./xwalkdrivertest.apk</t>
  </si>
  <si>
    <t>python make_apk.py --package=org.xwalk.test_upgrade --name=test_upgrade --mode=embedded --arch=x86   --app-url='http://crosswalk-project.org' --app-versionCode=60000001 --app-version=1.0.0</t>
  </si>
  <si>
    <t>python make_apk.py --package=org.xwalk.test_arm --name=test_arm --mode=embedded --arch=arm   --app-url='http://crosswalk-project.org' --app-versionCode=60000001 --app-version=1.0.0</t>
  </si>
  <si>
    <t>python make_apk.py --package=org.xwalk.test_upgrade --name=test_upgrade --mode=embedded --arch=x86   --app-url='http://crosswalk-project.org' --app-versionCode=60000002 --app-version=1.0.1</t>
  </si>
  <si>
    <t>python make_apk.py --package=org.xwalk.test_multiple --name=test_multiple --mode=embedded --arch=x86   --app-url='http://crosswalk-project.org' --app-versionCodeBase=1 --app-version=1.0.0</t>
  </si>
  <si>
    <t>python make_apk.py --package=org.xwalk.test_multiple --name=test_multiple --mode=embedded --arch=arm   --app-url='http://crosswalk-project.org' --app-versionCodeBase=1 --app-version=1.0.0</t>
  </si>
  <si>
    <t>python make_apk.py --package=org.xwalk.wrt_googleplay_android_tests --name=wrt_googleplay_android_tests --app-root=/tmp/uzqp3u78yvinrfp/pkg-app --app-local-path=index.html --icon=/tmp/uzqp3u78yvinrfp/pkg-app/icon.png --mode=embedded --arch=x86</t>
  </si>
  <si>
    <t>python make_apk.py --package=org.xwalk.test_upgrade --name=test_upgrade  --mode=embedded --arch=x86 --app-url='http://crosswalk-project.org' --app-versionCode=60000001 --app-version=1.0.0</t>
  </si>
  <si>
    <t>python make_apk.py --package=org.xwalk.test_arm --name=test_arm  --mode=embedded --arch=arm --app-url='http://crosswalk-project.org' --app-versionCode=60000001 --app-version=1.0.0</t>
  </si>
  <si>
    <t>python make_apk.py --package=org.xwalk.test_upgrade --name=test_upgrade  --mode=embedded --arch=x86 --app-url='http://crosswalk-project.org' --app-versionCode=60000002 --app-version=1.0.1</t>
  </si>
  <si>
    <t>python make_apk.py --package=org.xwalk.test_multiple --name=test_multiple  --mode=embedded --arch=x86 --app-url='http://crosswalk-project.org' --app-versionCodeBase=1 --app-version=1.0.0</t>
  </si>
  <si>
    <t>python make_apk.py --package=org.xwalk.test_multiple --name=test_multiple  --mode=embedded --arch=arm --app-url='http://crosswalk-project.org' --app-versionCodeBase=1 --app-version=1.0.0</t>
  </si>
  <si>
    <t>python make_apk.py --package=org.xwalk.wrt_googleplay_android_tests --name=wrt_googleplay_android_tests --app-root=/tmp/t35s1d9yw9qvco6/pkg-app --app-local-path=index.html --icon=/tmp/t35s1d9yw9qvco6/pkg-app/icon.png  --mode=embedded --arch=x86 </t>
  </si>
  <si>
    <t>python make_apk.py --package=org.xwalk.test_manifest --manifest=/tmp//sub-app/test_manifest/manifest.json  --mode=embedded --arch=x86   --app-versionCode=60000001</t>
  </si>
  <si>
    <t>python make_apk.py --package=org.xwalk.test_manifest --manifest=/tmp//sub-app/test_manifest/manifest.json  --mode=embedded --arch=x86 --app-versionCode=60000001</t>
  </si>
  <si>
    <t>python make_apk.py --package=org.xwalk.test_x86 --name=test_x86 --app-root=/tmp//sub-app/test_x86 --app-local-path=index.html --icon=/tmp//sub-app/test_x86/icon.png  --mode=embedded --arch=x86 --app-versionCode=60000001 --app-version=1.0.0 </t>
  </si>
  <si>
    <t>python make_apk.py --package=org.xwalk.test_x86 --name=test_x86 --app-root=/tmp//sub-app/test_x86 --app-local-path=index.html --icon=/tmp//sub-app/test_x86/icon.png --mode=embedded --arch=x86 --app-versionCode=60000001 --app-version=1.0.0</t>
  </si>
  <si>
    <t>webapi-style-css3-tests</t>
  </si>
  <si>
    <t>webapi-ambientlight-w3c-tests</t>
    <phoneticPr fontId="3" type="noConversion"/>
  </si>
  <si>
    <t>webapi-imports-w3c-tests</t>
    <phoneticPr fontId="3" type="noConversion"/>
  </si>
  <si>
    <t>webapi-deviceadaptation-css3-tests</t>
  </si>
  <si>
    <t>webapi-htmltemplates-html5-tests</t>
  </si>
  <si>
    <t>webapi-runtime-xwalk-tests</t>
    <phoneticPr fontId="3" type="noConversion"/>
  </si>
  <si>
    <t>webapi-shadowdom-w3c-tests</t>
  </si>
  <si>
    <t>webapi-taskscheduler-sysapps-tests</t>
    <phoneticPr fontId="3" type="noConversion"/>
  </si>
  <si>
    <t>webapi-cssfilter-w3c-tests</t>
    <phoneticPr fontId="3" type="noConversion"/>
  </si>
  <si>
    <t>webapi-speechapi-xwalk-tests</t>
    <phoneticPr fontId="3" type="noConversion"/>
  </si>
  <si>
    <t>webapi-vehicleinfo-xwalk-tests</t>
    <phoneticPr fontId="3" type="noConversion"/>
  </si>
  <si>
    <t>tct-batterystatus-w3c-tests</t>
    <phoneticPr fontId="3" type="noConversion"/>
  </si>
  <si>
    <t>tct-capability-tests</t>
    <phoneticPr fontId="3" type="noConversion"/>
  </si>
  <si>
    <t>tct-security-tcs-tests</t>
    <phoneticPr fontId="3" type="noConversion"/>
  </si>
  <si>
    <t>tct-getcapabilities</t>
    <phoneticPr fontId="3" type="noConversion"/>
  </si>
  <si>
    <t>tct-testconfig</t>
    <phoneticPr fontId="3" type="noConversion"/>
  </si>
  <si>
    <t>webapi-nacl-xwalk-tests</t>
    <phoneticPr fontId="3" type="noConversion"/>
  </si>
  <si>
    <t>webapi-audiosystem-xwalk-tests</t>
    <phoneticPr fontId="3" type="noConversion"/>
  </si>
  <si>
    <t>webapi-sso-xwalk-tests</t>
    <phoneticPr fontId="3" type="noConversion"/>
  </si>
  <si>
    <t>webapi-mediarenderer-xwalk-tests</t>
    <phoneticPr fontId="3" type="noConversion"/>
  </si>
  <si>
    <t>webapi-nfc-w3c-tests</t>
    <phoneticPr fontId="3" type="noConversion"/>
  </si>
  <si>
    <t>webapi-resourcetiming-w3c-tests</t>
  </si>
  <si>
    <t>webapi-ambientlight-w3c-tests</t>
  </si>
  <si>
    <t>webapi-imports-w3c-tests</t>
  </si>
  <si>
    <t>webapi-runtime-xwalk-tests</t>
  </si>
  <si>
    <t>ivi-tests</t>
  </si>
  <si>
    <t>webapi-dlna-xwalk-tests</t>
  </si>
  <si>
    <t>tizen-tests</t>
  </si>
  <si>
    <t>tct-wgtapi</t>
  </si>
  <si>
    <t>tct-widget</t>
  </si>
  <si>
    <t>tct-manual-w3c-tests</t>
  </si>
  <si>
    <t>tct-canvas-html5-tests</t>
  </si>
  <si>
    <t>tct-cors-w3c-tests</t>
  </si>
  <si>
    <t>tct-csp-w3c-tests</t>
  </si>
  <si>
    <t>tct-navigationtiming-w3c-tests</t>
  </si>
  <si>
    <t>tct-sandbox-html5-tests</t>
  </si>
  <si>
    <t>tct-sessionhistory-html5-tests</t>
  </si>
  <si>
    <t>tct-security-tcs-tests</t>
  </si>
  <si>
    <t>tct-sse-w3c-tests</t>
  </si>
  <si>
    <t>tct-webgl-nonw3c-tests</t>
  </si>
  <si>
    <t>tct-webmessaging-w3c-tests</t>
  </si>
  <si>
    <t>tct-websocket-w3c-tests</t>
  </si>
  <si>
    <t>tct-xmlhttprequest-w3c-tests</t>
  </si>
  <si>
    <t>webapi-webspeech-w3c-tests</t>
  </si>
  <si>
    <t>webapi-resourcetiming-w3c-test</t>
  </si>
  <si>
    <t>webapi-locale-xwalk-tests</t>
  </si>
  <si>
    <t>testkit-lite -e xwalk -A --comm androidmobile -k webdriver -f $PWD/tct-audio-html5-tests.tests.xml --set 3DTransforms-ref -o ../../../rerun_xml/webdriver_xml/wd_result_tct-audio-html5-tests.xml</t>
  </si>
  <si>
    <t>tct-audio-html5-tests</t>
  </si>
  <si>
    <t>tct-3dtransforms-css3-tests</t>
  </si>
  <si>
    <t>3DTransforms-ref</t>
  </si>
  <si>
    <t>testkit-lite</t>
  </si>
  <si>
    <t xml:space="preserve"> -A</t>
  </si>
  <si>
    <t xml:space="preserve"> -k webdriver</t>
  </si>
  <si>
    <t xml:space="preserve"> -f $PWD/</t>
  </si>
  <si>
    <t xml:space="preserve"> --comm androidmobile</t>
  </si>
  <si>
    <t>Audio-ref</t>
  </si>
  <si>
    <t xml:space="preserve"> --set </t>
  </si>
  <si>
    <t>tct-backgrounds-css3-tests</t>
  </si>
  <si>
    <t>Canvas-ref</t>
  </si>
  <si>
    <t>tct-colors-css3-tests</t>
  </si>
  <si>
    <t>csp-ref</t>
  </si>
  <si>
    <t>tct-flexiblebox-css3-tests</t>
  </si>
  <si>
    <t>reftest</t>
  </si>
  <si>
    <t>tct-fonts-css3-tests</t>
  </si>
  <si>
    <t>tct-multicolumn-css3-tests</t>
  </si>
  <si>
    <t>MultiColumn-ref</t>
  </si>
  <si>
    <t>tct-svg-html5-tests</t>
  </si>
  <si>
    <t>SVG-REF</t>
  </si>
  <si>
    <t>tct-text-css3-tests</t>
  </si>
  <si>
    <t>extra-ref browsers-bdd dom-bdd xhtml5-bdd</t>
  </si>
  <si>
    <t>tct-webstorage-w3c-tests</t>
  </si>
  <si>
    <t>webstorage-bdd</t>
  </si>
  <si>
    <t>tct-extra-html5-tests</t>
  </si>
  <si>
    <t>Nightly 自动化整改计划</t>
  </si>
  <si>
    <t>2. 与上轮结果比对时，如果pass率不变就难以发现问题。</t>
  </si>
  <si>
    <t>3. 复测实现自动化</t>
  </si>
  <si>
    <t>需求与目标：</t>
  </si>
  <si>
    <t>1. 根据xml，python本地实现case pass/fail/block/na 的统计</t>
  </si>
  <si>
    <t>Sub Task：</t>
  </si>
  <si>
    <t>1. 结果文件上传网站时间长，容易走神。</t>
  </si>
  <si>
    <t>2. 不依赖网站，脚本实现与上次结果的对比。</t>
  </si>
  <si>
    <t>3. 自动化重跑需要重跑的模块。初期可以只生成脚本。</t>
  </si>
  <si>
    <t>4. 对重跑的结果进行整合。</t>
  </si>
  <si>
    <t>5. 修改目前的统计表格，对4项内容都进行比对。</t>
  </si>
  <si>
    <t>3dtransforms-css3-tests</t>
  </si>
  <si>
    <t>audio-html5-tests</t>
  </si>
  <si>
    <t>backgrounds-css3-tests</t>
  </si>
  <si>
    <t>canvas-html5-tests</t>
  </si>
  <si>
    <t>colors-css3-tests</t>
  </si>
  <si>
    <t>csp-w3c-tests</t>
  </si>
  <si>
    <t>extra-html5-tests</t>
  </si>
  <si>
    <t>flexiblebox-css3-tests</t>
  </si>
  <si>
    <t>fonts-css3-tests</t>
  </si>
  <si>
    <t>multicolumn-css3-tests</t>
  </si>
  <si>
    <t>svg-html5-tests</t>
  </si>
  <si>
    <t>text-css3-tests</t>
  </si>
  <si>
    <t>webstorage-w3c-tests</t>
  </si>
  <si>
    <t>Input:</t>
  </si>
  <si>
    <t>Extra package  interfaces     fail-&gt; pass</t>
  </si>
  <si>
    <t>Canvas   canvasgradient_addColorStop_INDEX_SIZE_ERR    fail-&gt;pass</t>
  </si>
  <si>
    <r>
      <t xml:space="preserve">Webstorage  </t>
    </r>
    <r>
      <rPr>
        <sz val="10.5"/>
        <color rgb="FF1F497D"/>
        <rFont val="Arial"/>
        <family val="2"/>
      </rPr>
      <t xml:space="preserve">event_constructor fail-&gt;pass </t>
    </r>
  </si>
  <si>
    <t>total</t>
  </si>
  <si>
    <t>pass</t>
  </si>
  <si>
    <t>fail</t>
  </si>
  <si>
    <t>cordova</t>
  </si>
  <si>
    <t>wd_3dtransforms-css3-tests</t>
  </si>
  <si>
    <t>wd_audio-html5-tests</t>
  </si>
  <si>
    <t>wd_backgrounds-css3-tests</t>
  </si>
  <si>
    <t>wd_canvas-html5-tests</t>
  </si>
  <si>
    <t>wd_colors-css3-tests</t>
  </si>
  <si>
    <t>wd_csp-w3c-tests</t>
  </si>
  <si>
    <t>wd_extra-html5-tests</t>
  </si>
  <si>
    <t>wd_flexiblebox-css3-tests</t>
  </si>
  <si>
    <t>wd_fonts-css3-tests</t>
  </si>
  <si>
    <t>wd_multicolumn-css3-tests</t>
  </si>
  <si>
    <t>wd_svg-html5-tests</t>
  </si>
  <si>
    <t>wd_text-css3-tests</t>
  </si>
  <si>
    <t>wd_webstorage-w3c-tests</t>
  </si>
  <si>
    <t>./stats.py -f merge_xml/result_tct-extra-html5-tests.xml --id interfaces -c PASS</t>
  </si>
  <si>
    <t>./stats.py -f merge_xml/result_tct-canvas-html5-tests.xml --id canvasgradient_addColorStop_INDEX_SIZE_ERR -c PASS</t>
  </si>
  <si>
    <t>./stats.py -f merge_xml/result_tct-webstorage-w3c-tests.xml --id event_constructor -c PASS</t>
  </si>
  <si>
    <t xml:space="preserve"> -e "CordovaLauncher"</t>
  </si>
  <si>
    <t>Test Suites</t>
  </si>
  <si>
    <t>Component</t>
  </si>
  <si>
    <t>webapi-nativefilesystem-xwalk-tests</t>
  </si>
  <si>
    <t>Crosswalk APIs/Native File System</t>
  </si>
  <si>
    <t>webapi-presentation-xwalk-tests</t>
  </si>
  <si>
    <t>Crosswalk APIs/Screen Presentation APIs</t>
  </si>
  <si>
    <t>tct-fullscreen-nonw3c-tests</t>
  </si>
  <si>
    <t>Supplementary APIs/Fullscreen API - Mozilla (Partial)</t>
  </si>
  <si>
    <t>webapi-promises-nonw3c-tests</t>
  </si>
  <si>
    <t>Supplementary APIs/Promises</t>
  </si>
  <si>
    <t>webapi-simd-nonw3c-tests</t>
  </si>
  <si>
    <t>Supplementary APIs/SIMD</t>
  </si>
  <si>
    <t>tct-typedarrays-nonw3c-tests</t>
  </si>
  <si>
    <t>Supplementary APIs/Typed Arrays - Khronos (Partial)</t>
  </si>
  <si>
    <t>Supplementary APIs/WebGL - Khronos (Partial)</t>
  </si>
  <si>
    <t>W3C_HTML5 APIs/Communication/HTML5 The session history of browsing contexts (Partial)</t>
  </si>
  <si>
    <t>W3C_HTML5 APIs/Communication/HTML5 Web Messaging</t>
  </si>
  <si>
    <t>W3C_HTML5 APIs/Communication/Server-Sent Events</t>
  </si>
  <si>
    <t>W3C_HTML5 APIs/Communication/The WebSocket API</t>
  </si>
  <si>
    <t>webapi-webrtc-w3c-tests</t>
  </si>
  <si>
    <t>W3C_HTML5 APIs/Communication/WebRTC</t>
  </si>
  <si>
    <t>W3C_HTML5 APIs/Communication/XMLHttpRequest Level 2</t>
  </si>
  <si>
    <t>tct-deviceorientation-w3c-tests</t>
  </si>
  <si>
    <t>W3C_HTML5 APIs/Device/DeviceOrientation Event Specification (Partial)</t>
  </si>
  <si>
    <t>tct-browserstate-html5-tests</t>
  </si>
  <si>
    <t>W3C_HTML5 APIs/Device/HTML5 Browser state</t>
  </si>
  <si>
    <t>tct-netinfo-w3c-tests</t>
  </si>
  <si>
    <t>W3C_HTML5 APIs/Device/The Network Information API</t>
  </si>
  <si>
    <t>tct-screenorientation-w3c-tests</t>
  </si>
  <si>
    <t>W3C_HTML5 APIs/Device/The Screen Orientation API</t>
  </si>
  <si>
    <t>tct-touchevent-w3c-tests</t>
  </si>
  <si>
    <t>W3C_HTML5 APIs/Device/Touch Events version 1 (Partial)</t>
  </si>
  <si>
    <t>tct-vibration-w3c-tests</t>
  </si>
  <si>
    <t>W3C_HTML5 APIs/Device/Vibration API</t>
  </si>
  <si>
    <t>tct-animations-css3-tests</t>
  </si>
  <si>
    <t>W3C_HTML5 APIs/DOM, Forms and Styles/CSS Animations Module Level 3</t>
  </si>
  <si>
    <t>W3C_HTML5 APIs/DOM, Forms and Styles/CSS Backgrounds and Borders Module Level 3</t>
  </si>
  <si>
    <t>tct-ui-css3-tests</t>
  </si>
  <si>
    <t>W3C_HTML5 APIs/DOM, Forms and Styles/CSS Basic User Interface Module Level 3 (CSS3 UI) (Partial)</t>
  </si>
  <si>
    <t>W3C_HTML5 APIs/DOM, Forms and Styles/CSS Color Module Level 3</t>
  </si>
  <si>
    <t>W3C_HTML5 APIs/DOM, Forms and Styles/CSS Flexible Box Layout Module</t>
  </si>
  <si>
    <t>W3C_HTML5 APIs/DOM, Forms and Styles/CSS Fonts Module Level 3 (Partial)</t>
  </si>
  <si>
    <t>W3C_HTML5 APIs/DOM, Forms and Styles/CSS Multi-column Layout Module (Partial)</t>
  </si>
  <si>
    <t>W3C_HTML5 APIs/DOM, Forms and Styles/CSS Text Module Level 3 (Partial)</t>
  </si>
  <si>
    <t>tct-2dtransforms-css3-tests/tct-3dtransforms-css3-tests</t>
  </si>
  <si>
    <t>W3C_HTML5 APIs/DOM, Forms and Styles/CSS Transforms</t>
  </si>
  <si>
    <t>tct-transitions-css3-tests</t>
  </si>
  <si>
    <t>W3C_HTML5 APIs/DOM, Forms and Styles/CSS Transitions Module Level 3 (Partial)</t>
  </si>
  <si>
    <t>tct-forms-html5-tests</t>
  </si>
  <si>
    <t>W3C_HTML5 APIs/DOM, Forms and Styles/HTML5 Forms (Partial)</t>
  </si>
  <si>
    <t>webapi-input-html5-tests</t>
  </si>
  <si>
    <t>W3C_HTML5 APIs/DOM, Forms and Styles/HTML5 telephone, email and URL state of input element</t>
  </si>
  <si>
    <t>tct-jsenhance-html5-tests</t>
  </si>
  <si>
    <t>tct-mediaqueries-css3-tests</t>
  </si>
  <si>
    <t>W3C_HTML5 APIs/DOM, Forms and Styles/Media Queries (Partial)</t>
  </si>
  <si>
    <t>tct-selectorslevel1-w3c-tests</t>
  </si>
  <si>
    <t>W3C_HTML5 APIs/DOM, Forms and Styles/Selectors API Level 1</t>
  </si>
  <si>
    <t>tct-selectorslevel2-w3c-tests</t>
  </si>
  <si>
    <t>W3C_HTML5 APIs/DOM, Forms and Styles/Selectors API Level 2 (Partial)</t>
  </si>
  <si>
    <t>W3C_HTML5 APIs/Graphics/HTML Canvas 2D Context (Partial)</t>
  </si>
  <si>
    <t>W3C_HTML5 APIs/Graphics/HTML5 SVG</t>
  </si>
  <si>
    <t>tct-appcache-html5-tests</t>
  </si>
  <si>
    <t>W3C_HTML5 APIs/HTML5 Application caches</t>
  </si>
  <si>
    <t>tct-geoallow-w3c-tests/tct-geodeny-w3c-tests</t>
  </si>
  <si>
    <t>W3C_HTML5 APIs/Location/Geolocation API Specification</t>
  </si>
  <si>
    <t>tct-gumallow-w3c-tests</t>
  </si>
  <si>
    <t>W3C_HTML5 APIs/Media/getUserMedia (Partial)</t>
  </si>
  <si>
    <t>tct-mediacapture-w3c-tests</t>
  </si>
  <si>
    <t>W3C_HTML5 APIs/Media/HTML Media Capture</t>
  </si>
  <si>
    <t>W3C_HTML5 APIs/Media/HTML5 The audio element (Partial)</t>
  </si>
  <si>
    <t>tct-video-html5-tests</t>
  </si>
  <si>
    <t>W3C_HTML5 APIs/Media/HTML5 The video element (Partial)</t>
  </si>
  <si>
    <t>tct-webaudio-w3c-tests</t>
  </si>
  <si>
    <t>W3C_HTML5 APIs/Media/Web Audio API (Partial)</t>
  </si>
  <si>
    <t>webapi-hrtime-w3c-tests</t>
  </si>
  <si>
    <t>W3C_HTML5 APIs/Performance and Optimization/High Resolution Time</t>
  </si>
  <si>
    <t>W3C_HTML5 APIs/Performance and Optimization/Navigation Timing</t>
  </si>
  <si>
    <t>tct-pagevisibility-w3c-tests</t>
  </si>
  <si>
    <t>W3C_HTML5 APIs/Performance and Optimization/Page Visibility</t>
  </si>
  <si>
    <t>webapi-performancetimeline-w3c-tests</t>
  </si>
  <si>
    <t>W3C_HTML5 APIs/Performance and Optimization/Performance Timeline</t>
  </si>
  <si>
    <t>W3C_HTML5 APIs/Performance and Optimization/Resource Timing</t>
  </si>
  <si>
    <t>tct-animationtiming-w3c-tests</t>
  </si>
  <si>
    <t>W3C_HTML5 APIs/Performance and Optimization/Timing control for script-based animations</t>
  </si>
  <si>
    <t>webapi-usertiming-w3c-tests</t>
  </si>
  <si>
    <t>W3C_HTML5 APIs/Performance and Optimization/User Timing</t>
  </si>
  <si>
    <t>tct-workers-w3c-tests</t>
  </si>
  <si>
    <t>W3C_HTML5 APIs/Performance and Optimization/Web Workers (Partial)</t>
  </si>
  <si>
    <t>W3C_HTML5 APIs/Security/Content Security Policy 1.0 (Partial)</t>
  </si>
  <si>
    <t>W3C_HTML5 APIs/Security/Cross-Origin Resource Sharing</t>
  </si>
  <si>
    <t>W3C_HTML5 APIs/Security/HTML5 The iframe element</t>
  </si>
  <si>
    <t>tct-fileapi-w3c-tests</t>
  </si>
  <si>
    <t>W3C_HTML5 APIs/Storage/File API</t>
  </si>
  <si>
    <t>tct-filesystemapi-w3c-tests</t>
  </si>
  <si>
    <t>W3C_HTML5 APIs/Storage/File API: Directories and System</t>
  </si>
  <si>
    <t>tct-filewriterapi-w3c-tests</t>
  </si>
  <si>
    <t>W3C_HTML5 APIs/Storage/File API: Writer (Partial)</t>
  </si>
  <si>
    <t>tct-indexeddb-w3c-tests</t>
  </si>
  <si>
    <t>W3C_HTML5 APIs/Storage/Indexed Database API (Partial)</t>
  </si>
  <si>
    <t>tct-webdatabase-w3c-tests</t>
  </si>
  <si>
    <t>W3C_HTML5 APIs/Storage/Web SQL Database</t>
  </si>
  <si>
    <t>W3C_HTML5 APIs/Storage/Web Storage</t>
  </si>
  <si>
    <t>webapi-appuri-sysapps-tests</t>
  </si>
  <si>
    <t>W3C_HTML5 APIs/System Apps/App URI</t>
  </si>
  <si>
    <t>webapi-contactsmanager-sysapps-tests</t>
  </si>
  <si>
    <t>W3C_HTML5 APIs/System Apps/Contacts Manager</t>
  </si>
  <si>
    <t>webapi-devicecapabilities-sysapps-tests</t>
  </si>
  <si>
    <t>W3C_HTML5 APIs/System Apps/Device Capabilities</t>
  </si>
  <si>
    <t>webapi-gamepad-w3c-tests</t>
  </si>
  <si>
    <t>W3C_HTML5 APIs/System Apps/Gamepad</t>
  </si>
  <si>
    <t>webapi-messaging-sysapps-tests</t>
  </si>
  <si>
    <t>W3C_HTML5 APIs/System Apps/Messaging</t>
  </si>
  <si>
    <t>webapi-rawsockets-sysapps-tests</t>
  </si>
  <si>
    <t>W3C_HTML5 APIs/System Apps/Raw Sockets</t>
  </si>
  <si>
    <t>tct-dnd-html5-tests</t>
  </si>
  <si>
    <t>W3C_HTML5 APIs/UI/HTML5 Drag and drop (Partial)</t>
  </si>
  <si>
    <t>tct-notification-w3c-tests</t>
  </si>
  <si>
    <t>W3C_HTML5 APIs/UI/Web Notifications (Partial)</t>
  </si>
  <si>
    <t>W3C_HTML5 APIs/W3C_EXTRAHTML5/</t>
  </si>
  <si>
    <t>Feature</t>
  </si>
  <si>
    <t>Total</t>
  </si>
  <si>
    <t>Passed</t>
  </si>
  <si>
    <t>Failed</t>
  </si>
  <si>
    <t>Blocked</t>
  </si>
  <si>
    <t>Pass%</t>
  </si>
  <si>
    <t>Comments</t>
  </si>
  <si>
    <t>Grading</t>
  </si>
  <si>
    <t>W3C_HTML5 APIs/DOM, Forms and Styles/JavaScript related HTML5 Enhancements</t>
  </si>
  <si>
    <t>W3C_HTML5 APIs/W3C_EXTRAHTML5/Attributes</t>
  </si>
  <si>
    <t>W3C_HTML5 APIs/W3C_EXTRAHTML5/Base64</t>
  </si>
  <si>
    <t>W3C_HTML5 APIs/W3C_EXTRAHTML5/Browsers</t>
  </si>
  <si>
    <t>W3C_HTML5 APIs/W3C_EXTRAHTML5/Collections</t>
  </si>
  <si>
    <t>W3C_HTML5 APIs/W3C_EXTRAHTML5/Dom</t>
  </si>
  <si>
    <t>W3C_HTML5 APIs/W3C_EXTRAHTML5/ForeignContent</t>
  </si>
  <si>
    <t>W3C_HTML5 APIs/W3C_EXTRAHTML5/HTMLFormControlsCollection</t>
  </si>
  <si>
    <t>W3C_HTML5 APIs/W3C_EXTRAHTML5/HTMLOptionsCollection</t>
  </si>
  <si>
    <t>W3C_HTML5 APIs/W3C_EXTRAHTML5/RadioNodeList</t>
  </si>
  <si>
    <t>W3C_HTML5 APIs/W3C_EXTRAHTML5/Rendering</t>
  </si>
  <si>
    <t>W3C_HTML5 APIs/W3C_EXTRAHTML5/Semantics</t>
  </si>
  <si>
    <t>W3C_HTML5 APIs/W3C_EXTRAHTML5/Xhtml5</t>
  </si>
  <si>
    <t xml:space="preserve"> </t>
  </si>
  <si>
    <t>tct-2dtransforms-css3-tests</t>
  </si>
  <si>
    <t xml:space="preserve"> -e "XWalkLauncher"</t>
  </si>
  <si>
    <t>Dear all,</t>
  </si>
  <si>
    <t>Testkit-lite tool already update to v3.1.14, we have lot of changes in this version. Such like:</t>
  </si>
  <si>
    <t>1. Support Tizen common testing.</t>
  </si>
  <si>
    <t>2. Share the ENVs for the test script.</t>
  </si>
  <si>
    <t>3. Reform -e options(XWalkLauncher is default launcher).</t>
  </si>
  <si>
    <t>…</t>
  </si>
  <si>
    <t>More detailed usage, please see the following information:</t>
  </si>
  <si>
    <t>js test on Common:</t>
  </si>
  <si>
    <t>testkit-lite -e "XWalkLauncher" -f $PWD/tests.xml --comm tizenmobile --testenvs 'TIZEN_USER=guest' -A</t>
  </si>
  <si>
    <t>Common script:</t>
  </si>
  <si>
    <t>tct-sp02-wrt-tests</t>
  </si>
  <si>
    <t>(1 run script on DUT)testkit-lite -f $PWD/tests.xml --comm tizenmobile --testenvs 'TIZEN_USER=guest;CONNECT_TYPE=sdb;DEVICE_ID=10.239.255.45' -A</t>
  </si>
  <si>
    <t>wrt-packertool-tizen-tests</t>
  </si>
  <si>
    <t>(2 run script on host)testkit-lite -f $PWD/tests.xml --testprefix=/home/tizen/nightly/06.5_dry_run --testenvs 'TIZEN_USER=guest;CONNECT_TYPE=sdb;DEVICE_ID=10.239.255.35' -A</t>
  </si>
  <si>
    <t>Common wrt: tct-sp01-wrt-tests</t>
  </si>
  <si>
    <t>testkit-lite -f $PWD/tests.xml --comm tizenmobile --testenvs 'Launcher=app_launcher -s;TIZEN_USER=guest' -A</t>
  </si>
  <si>
    <t>testkit-lite -e "XWalkLauncher" -f "$PWD/tests.xml" --comm tizenmobile --testenvs 'TIZEN_USER=guest' -A</t>
  </si>
  <si>
    <t>Common pythonunit:</t>
  </si>
  <si>
    <t>testkit-lite --testprefix=/home/tizen/Music/0211/ -f /home/tizen/Music/0211/opt/wrt-manifest-tizen-tests/tests.xml --testenvs 'TIZEN_USER=guest;CONNECT_TYPE=sdb;DEVICE_ID=10.239.255.246' -A</t>
  </si>
  <si>
    <t>js test on Android:</t>
  </si>
  <si>
    <t>testkit-lite -e "XWalkLauncher" -f $PWD/webapi-input-html5-tests.tests.xml --comm androidmobile -A</t>
  </si>
  <si>
    <t>androidunit test on Android:</t>
  </si>
  <si>
    <t>testkit-lite -f $PWD/tests.xml --comm androidmobile -A</t>
  </si>
  <si>
    <t>pythonunit test on Android:</t>
  </si>
  <si>
    <t>testkit-lite -f /home/tizen/Documents/testkit/test_sample/opt/wrt-manifest2-android-tests/tests.xml  --testprefix=/home/tizen/Documents/testkit/test_sample/ --comm localhost --testenvs "DEVICE_ID=Medfield7B4EFE78;CONNECT_TYPE=adb" -A</t>
  </si>
  <si>
    <t>script test on Android:</t>
  </si>
  <si>
    <t>testkit-lite -f $PWD/tests.xml --testprefix=/home/tizen/Documents/testkit/test_sample/arm --comm localhost --testenvs "DEVICE_ID=0694dba70b301cd2;CONNECT_TYPE=adb" -A</t>
  </si>
  <si>
    <t>SSH js common:</t>
  </si>
  <si>
    <t>testkit-lite -e "XWalkLauncher" -f $PWD/tests.xml --comm tizenivi --deviceid=root@10.239.255.153 --testenvs 'TIZEN_USER=guest'</t>
  </si>
  <si>
    <t>SSH wrt common:</t>
  </si>
  <si>
    <t>testkit-lite -e "XWalkLauncher" -f $PWD/tests.xml --comm tizenivi --deviceid=root@10.239.255.153 -A --testenvs 'TIZEN_USER=guest'</t>
  </si>
  <si>
    <t>SSH script common:</t>
  </si>
  <si>
    <t>(1 run script on DUT)testkit-lite -f $PWD/tests.xml --comm tizenivi --deviceid=root@10.239.255.153 --testenvs 'TIZEN_USER=guest;CONNECT_TYPE=ssh' -A</t>
  </si>
  <si>
    <t>(2 run script on host)testkit-lite -f $PWD/tests.xml --comm tizenivi --deviceid=root@10.239.255.153 --testenvs 'TIZEN_USER=guest;CONNECT_TYPE=ssh' -A</t>
  </si>
  <si>
    <t>SSH pythonunit common:</t>
  </si>
  <si>
    <t>testkit-lite --testprefix=/home/tizen/Music/0211/ -f /home/tizen/Music/0211/opt/wrt-manifest-tizen-tests/tests.xml -A --comm localhost --testenvs 'TIZEN_USER=guest;CONNECT_TYPE=ssh;DEVICE_ID=root@10.239.255.54'</t>
  </si>
  <si>
    <t>CordovaLauncher:</t>
  </si>
  <si>
    <t>testkit-lite -e "CordovaLauncher" -f $PWD/tct-fonts-css3-tests.tests.xml --comm androidmobile -A</t>
  </si>
  <si>
    <t>testkit-lite -e "CordovaLauncher" -f $PWD/tct-fonts-css3-tests.tests.xml --comm androidmobile -k webdriver -A</t>
  </si>
  <si>
    <t xml:space="preserve"> ;then rm </t>
  </si>
  <si>
    <t xml:space="preserve"> -o</t>
  </si>
  <si>
    <t xml:space="preserve"> ../../../rerun_xml/webdriver_xml/wd_result_</t>
  </si>
  <si>
    <t xml:space="preserve"> ;fi ;</t>
  </si>
  <si>
    <t xml:space="preserve"> if test -f </t>
  </si>
  <si>
    <t>with set</t>
  </si>
  <si>
    <t>all</t>
  </si>
  <si>
    <t>ww06</t>
  </si>
  <si>
    <t>12.41.296.0</t>
  </si>
  <si>
    <t>IVI-11.40.277.0-29.1</t>
  </si>
  <si>
    <t>ww07</t>
  </si>
  <si>
    <t>12.41.298.0</t>
  </si>
  <si>
    <t>12.41.300.0</t>
  </si>
  <si>
    <t>ww08</t>
  </si>
  <si>
    <t>13.41.308.0</t>
  </si>
  <si>
    <t>2~6</t>
  </si>
  <si>
    <t>9~13</t>
  </si>
  <si>
    <t>16~20</t>
  </si>
  <si>
    <t>ww09</t>
  </si>
  <si>
    <t>23~27</t>
  </si>
  <si>
    <t>13.41.303.0</t>
  </si>
  <si>
    <t>12.41.296.2</t>
  </si>
  <si>
    <t>11625*2</t>
  </si>
  <si>
    <t>xwalk</t>
  </si>
  <si>
    <t>crodova</t>
  </si>
  <si>
    <t xml:space="preserve"> ../../../rerun_xml/webdriver_all_xml/result_</t>
  </si>
  <si>
    <t>stub</t>
  </si>
  <si>
    <t>webdriver</t>
  </si>
  <si>
    <t>deviceorientation-w3c-tests</t>
  </si>
  <si>
    <t>navigationtiming-w3c-tests</t>
  </si>
  <si>
    <t>module</t>
  </si>
  <si>
    <t>Total TCs</t>
  </si>
  <si>
    <t>ww10</t>
  </si>
  <si>
    <t>13.41.309.0</t>
  </si>
  <si>
    <t>13.41.310.0</t>
  </si>
  <si>
    <t>13.41.312.0</t>
  </si>
  <si>
    <t>13.41.313.0</t>
  </si>
  <si>
    <t>CrosswalkAPIs/NativeFileSystem</t>
  </si>
  <si>
    <t>CrosswalkAPIs/ScreenPresentationAPIs</t>
  </si>
  <si>
    <t>SupplementaryAPIs/FullscreenAPI-Mozilla(Partial)</t>
  </si>
  <si>
    <t>SupplementaryAPIs/Promises</t>
  </si>
  <si>
    <t>SupplementaryAPIs/SIMD</t>
  </si>
  <si>
    <t>SupplementaryAPIs/TypedArrays-Khronos(Partial)</t>
  </si>
  <si>
    <t>SupplementaryAPIs/WebGL-Khronos(Partial)</t>
  </si>
  <si>
    <t>W3C_HTML5APIs/Communication/HTML5Thesessionhistoryofbrowsingcontexts(Partial)</t>
  </si>
  <si>
    <t>W3C_HTML5APIs/Communication/HTML5WebMessaging</t>
  </si>
  <si>
    <t>W3C_HTML5APIs/Communication/Server-SentEvents</t>
  </si>
  <si>
    <t>W3C_HTML5APIs/Communication/TheWebSocketAPI</t>
  </si>
  <si>
    <t>W3C_HTML5APIs/Communication/WebRTC</t>
  </si>
  <si>
    <t>W3C_HTML5APIs/Communication/XMLHttpRequestLevel2</t>
  </si>
  <si>
    <t>W3C_HTML5APIs/Device/DeviceOrientationEventSpecification(Partial)</t>
  </si>
  <si>
    <t>W3C_HTML5APIs/Device/HTML5Browserstate</t>
  </si>
  <si>
    <t>W3C_HTML5APIs/Device/TheNetworkInformationAPI</t>
  </si>
  <si>
    <t>W3C_HTML5APIs/Device/TheScreenOrientationAPI</t>
  </si>
  <si>
    <t>W3C_HTML5APIs/Device/TouchEventsversion1(Partial)</t>
  </si>
  <si>
    <t>W3C_HTML5APIs/Device/VibrationAPI</t>
  </si>
  <si>
    <t>W3C_HTML5APIs/DOM,FormsandStyles/CSSAnimationsModuleLevel3</t>
  </si>
  <si>
    <t>W3C_HTML5APIs/DOM,FormsandStyles/CSSBackgroundsandBordersModuleLevel3</t>
  </si>
  <si>
    <t>W3C_HTML5APIs/DOM,FormsandStyles/CSSBasicUserInterfaceModuleLevel3(CSS3UI)(Partial)</t>
  </si>
  <si>
    <t>W3C_HTML5APIs/DOM,FormsandStyles/CSSColorModuleLevel3</t>
  </si>
  <si>
    <t>W3C_HTML5APIs/DOM,FormsandStyles/CSSFlexibleBoxLayoutModule</t>
  </si>
  <si>
    <t>W3C_HTML5APIs/DOM,FormsandStyles/CSSFontsModuleLevel3(Partial)</t>
  </si>
  <si>
    <t>W3C_HTML5APIs/DOM,FormsandStyles/CSSMulti-columnLayoutModule(Partial)</t>
  </si>
  <si>
    <t>W3C_HTML5APIs/DOM,FormsandStyles/CSSTextModuleLevel3(Partial)</t>
  </si>
  <si>
    <t>W3C_HTML5APIs/DOM,FormsandStyles/CSSTransforms</t>
  </si>
  <si>
    <t>W3C_HTML5APIs/DOM,FormsandStyles/CSSTransitionsModuleLevel3(Partial)</t>
  </si>
  <si>
    <t>W3C_HTML5APIs/DOM,FormsandStyles/HTML5Forms(Partial)</t>
  </si>
  <si>
    <t>W3C_HTML5APIs/DOM,FormsandStyles/HTML5telephone,emailandURLstateofinputelement</t>
  </si>
  <si>
    <t>W3C_HTML5APIs/DOM,FormsandStyles/JavaScriptrelatedHTML5Enhancements</t>
  </si>
  <si>
    <t>W3C_HTML5APIs/DOM,FormsandStyles/MediaQueries(Partial)</t>
  </si>
  <si>
    <t>W3C_HTML5APIs/DOM,FormsandStyles/SelectorsAPILevel1</t>
  </si>
  <si>
    <t>W3C_HTML5APIs/DOM,FormsandStyles/SelectorsAPILevel2(Partial)</t>
  </si>
  <si>
    <t>W3C_HTML5APIs/Graphics/HTMLCanvas2DContext(Partial)</t>
  </si>
  <si>
    <t>W3C_HTML5APIs/Graphics/HTML5SVG</t>
  </si>
  <si>
    <t>W3C_HTML5APIs/HTML5Applicationcaches</t>
  </si>
  <si>
    <t>W3C_HTML5APIs/Location/GeolocationAPISpecification</t>
  </si>
  <si>
    <t>W3C_HTML5APIs/Media/getUserMedia(Partial)</t>
  </si>
  <si>
    <t>W3C_HTML5APIs/Media/HTMLMediaCapture</t>
  </si>
  <si>
    <t>W3C_HTML5APIs/Media/HTML5Theaudioelement(Partial)</t>
  </si>
  <si>
    <t>W3C_HTML5APIs/Media/HTML5Thevideoelement(Partial)</t>
  </si>
  <si>
    <t>W3C_HTML5APIs/Media/WebAudioAPI(Partial)</t>
  </si>
  <si>
    <t>W3C_HTML5APIs/PerformanceandOptimization/HighResolutionTime</t>
  </si>
  <si>
    <t>W3C_HTML5APIs/PerformanceandOptimization/NavigationTiming</t>
  </si>
  <si>
    <t>W3C_HTML5APIs/PerformanceandOptimization/PageVisibility</t>
  </si>
  <si>
    <t>W3C_HTML5APIs/PerformanceandOptimization/PerformanceTimeline</t>
  </si>
  <si>
    <t>W3C_HTML5APIs/PerformanceandOptimization/ResourceTiming</t>
  </si>
  <si>
    <t>W3C_HTML5APIs/PerformanceandOptimization/Timingcontrolforscript-basedanimations</t>
  </si>
  <si>
    <t>W3C_HTML5APIs/PerformanceandOptimization/UserTiming</t>
  </si>
  <si>
    <t>W3C_HTML5APIs/PerformanceandOptimization/WebWorkers(Partial)</t>
  </si>
  <si>
    <t>W3C_HTML5APIs/Security/ContentSecurityPolicy1.0(Partial)</t>
  </si>
  <si>
    <t>W3C_HTML5APIs/Security/Cross-OriginResourceSharing</t>
  </si>
  <si>
    <t>W3C_HTML5APIs/Security/HTML5Theiframeelement</t>
  </si>
  <si>
    <t>W3C_HTML5APIs/Storage/FileAPI</t>
  </si>
  <si>
    <t>W3C_HTML5APIs/Storage/FileAPI:DirectoriesandSystem</t>
  </si>
  <si>
    <t>W3C_HTML5APIs/Storage/FileAPI:Writer(Partial)</t>
  </si>
  <si>
    <t>W3C_HTML5APIs/Storage/IndexedDatabaseAPI(Partial)</t>
  </si>
  <si>
    <t>W3C_HTML5APIs/Storage/WebSQLDatabase</t>
  </si>
  <si>
    <t>W3C_HTML5APIs/Storage/WebStorage</t>
  </si>
  <si>
    <t>W3C_HTML5APIs/SystemApps/AppURI</t>
  </si>
  <si>
    <t>W3C_HTML5APIs/SystemApps/ContactsManager</t>
  </si>
  <si>
    <t>W3C_HTML5APIs/SystemApps/DeviceCapabilities</t>
  </si>
  <si>
    <t>W3C_HTML5APIs/SystemApps/Gamepad</t>
  </si>
  <si>
    <t>W3C_HTML5APIs/SystemApps/Messaging</t>
  </si>
  <si>
    <t>W3C_HTML5APIs/SystemApps/RawSockets</t>
  </si>
  <si>
    <t>W3C_HTML5APIs/UI/HTML5Draganddrop(Partial)</t>
  </si>
  <si>
    <t>W3C_HTML5APIs/UI/WebNotifications(Partial)</t>
  </si>
  <si>
    <t>W3C_HTML5APIs/W3C_EXTRAHTML5/Attributes</t>
  </si>
  <si>
    <t>W3C_HTML5APIs/W3C_EXTRAHTML5/Base64</t>
  </si>
  <si>
    <t>W3C_HTML5APIs/W3C_EXTRAHTML5/Browsers</t>
  </si>
  <si>
    <t>W3C_HTML5APIs/W3C_EXTRAHTML5/Collections</t>
  </si>
  <si>
    <t>W3C_HTML5APIs/W3C_EXTRAHTML5/Dom</t>
  </si>
  <si>
    <t>W3C_HTML5APIs/W3C_EXTRAHTML5/ForeignContent</t>
  </si>
  <si>
    <t>W3C_HTML5APIs/W3C_EXTRAHTML5/HTMLFormControlsCollection</t>
  </si>
  <si>
    <t>W3C_HTML5APIs/W3C_EXTRAHTML5/HTMLOptionsCollection</t>
  </si>
  <si>
    <t>W3C_HTML5APIs/W3C_EXTRAHTML5/RadioNodeList</t>
  </si>
  <si>
    <t>W3C_HTML5APIs/W3C_EXTRAHTML5/Rendering</t>
  </si>
  <si>
    <t>W3C_HTML5APIs/W3C_EXTRAHTML5/Semantics</t>
  </si>
  <si>
    <t>W3C_HTML5APIs/W3C_EXTRAHTML5/Xhtml5</t>
  </si>
  <si>
    <t>sampleapp-android-tests</t>
  </si>
  <si>
    <t>usecase_webapi_xwalk_tests</t>
  </si>
  <si>
    <t>WW11</t>
  </si>
  <si>
    <t>Pad 8 (Black)</t>
  </si>
  <si>
    <t>Pad 8 (White)</t>
  </si>
  <si>
    <t>ZTE</t>
  </si>
  <si>
    <t>Nexus 4 (标记为N5)</t>
  </si>
  <si>
    <t>2dtransforms-css3-tests</t>
  </si>
  <si>
    <t>Fail:-100%</t>
  </si>
  <si>
    <t>Fail:-73%</t>
  </si>
  <si>
    <t>Fail:-93%</t>
  </si>
  <si>
    <t>Fail:-52%</t>
  </si>
  <si>
    <t>Fail:-98%</t>
  </si>
  <si>
    <t>geoallow-w3c-tests</t>
  </si>
  <si>
    <t>Fail:-37%</t>
  </si>
  <si>
    <t>indexeddb-w3c-tests</t>
  </si>
  <si>
    <t>mediaqueries-css3-tests</t>
  </si>
  <si>
    <t>Fail:-4%</t>
  </si>
  <si>
    <t>Fail:-2%</t>
  </si>
  <si>
    <t>sessionhistory-html5-tests</t>
  </si>
  <si>
    <t>Fail:-1%</t>
  </si>
  <si>
    <t>transitions-css3-tests</t>
  </si>
  <si>
    <t>Fail:-7%</t>
  </si>
  <si>
    <t>video-html5-tests</t>
  </si>
  <si>
    <t>Fail:-24%</t>
  </si>
  <si>
    <t>webaudio-w3c-tests</t>
  </si>
  <si>
    <t>Fail:-29%</t>
  </si>
  <si>
    <t>workers-w3c-tests</t>
  </si>
  <si>
    <t>Fail:-64%</t>
  </si>
  <si>
    <t>xmlhttprequest-w3c-tests</t>
  </si>
  <si>
    <t>Fail:-3%</t>
  </si>
  <si>
    <t>webapi-contactsmanager-w3c-tests</t>
  </si>
  <si>
    <t>Fail:-32%</t>
  </si>
  <si>
    <t>Fail:-65%</t>
  </si>
  <si>
    <t>Fail:-91%</t>
  </si>
  <si>
    <t>13.41.315.0</t>
  </si>
  <si>
    <t>12.41.296.5</t>
  </si>
  <si>
    <t>13.41.317.0</t>
  </si>
  <si>
    <t>11628*2+32+47</t>
  </si>
  <si>
    <t>11628*3+32*3+47*3</t>
  </si>
  <si>
    <t>11625+32+47</t>
  </si>
  <si>
    <t>Nexus 4 (358293)</t>
  </si>
  <si>
    <t>别用这个</t>
  </si>
  <si>
    <t xml:space="preserve"> --deviceid=E5OKCYC13257</t>
  </si>
  <si>
    <t xml:space="preserve"> --deviceid=E6OKCY317686</t>
  </si>
  <si>
    <t xml:space="preserve"> --deviceid=MedfieldF728BB12</t>
  </si>
  <si>
    <t xml:space="preserve"> --deviceid=0361972f828e0d0d</t>
  </si>
  <si>
    <t xml:space="preserve"> --deviceid=0694dba70b301cd2</t>
  </si>
  <si>
    <t>websocket-w3c-tests</t>
  </si>
  <si>
    <t>if test -f  ../../../rerun_xml/other_xml/result_usecase_webapi_xwalk_tests.xml ;then rm   ../../../rerun_xml/other_xml/result_usecase_webapi_xwalk_tests.xml ;fi ;testkit-lite -f $PWD/tests.auto.xml --comm androidmobile -A -k webdriver --testprefix=$PWD/../../ -o ../../../rerun_xml/other_xml/result_usecase_webapi_xwalk_tests.xml</t>
  </si>
  <si>
    <t>if test -f  ../../../rerun_xml/other_xml/result_sampleapp-android-tests_bdd.xml ;then rm   ../../../rerun_xml/other_xml/result_sampleapp-android-tests_bdd.xml ;fi ;testkit-lite -f $PWD/tests.xml  --comm androidmobile -A -k webdriver --set SampleApp-bdd --testprefix=$PWD/../../ -o ../../../rerun_xml/other_xml/result_sampleapp-android-tests_bdd.xml</t>
  </si>
  <si>
    <t>if test -f  ../../../rerun_xml/other_xml/result_sampleapp-android-tests.xml ;then rm   ../../../rerun_xml/other_xml/result_sampleapp-android-tests.xml ;fi ;testkit-lite -f $PWD/tests.xml  --testprefix=$PWD/../../ --comm localhost --testenvs "DEVICE_ID=E5OKCYC13257;CONNECT_TYPE=adb" -A -o  ../../../rerun_xml/other_xml/result_sampleapp-android-tests.xml</t>
  </si>
  <si>
    <t>animations-css3-tests</t>
  </si>
  <si>
    <t>animationtiming-w3c-tests</t>
  </si>
  <si>
    <t>appcache-html5-tests</t>
  </si>
  <si>
    <t>browserstate-html5-tests</t>
  </si>
  <si>
    <t>cors-w3c-tests</t>
  </si>
  <si>
    <t>dnd-html5-tests</t>
  </si>
  <si>
    <t>fileapi-w3c-tests</t>
  </si>
  <si>
    <t>filesystemapi-w3c-tests</t>
  </si>
  <si>
    <t>filewriterapi-w3c-tests</t>
  </si>
  <si>
    <t>forms-html5-tests</t>
  </si>
  <si>
    <t>fullscreen-nonw3c-tests</t>
  </si>
  <si>
    <t>gumallow-w3c-tests</t>
  </si>
  <si>
    <t>jsenhance-html5-tests</t>
  </si>
  <si>
    <t>mediacapture-w3c-tests</t>
  </si>
  <si>
    <t>netinfo-w3c-tests</t>
  </si>
  <si>
    <t>notification-w3c-tests</t>
  </si>
  <si>
    <t>pagevisibility-w3c-tests</t>
  </si>
  <si>
    <t>sandbox-html5-tests</t>
  </si>
  <si>
    <t>screenorientation-w3c-tests</t>
  </si>
  <si>
    <t>selectorslevel1-w3c-tests</t>
  </si>
  <si>
    <t>selectorslevel2-w3c-tests</t>
  </si>
  <si>
    <t>sse-w3c-tests</t>
  </si>
  <si>
    <t>touchevent-w3c-tests</t>
  </si>
  <si>
    <t>typedarrays-nonw3c-tests</t>
  </si>
  <si>
    <t>ui-css3-tests</t>
  </si>
  <si>
    <t>vibration-w3c-tests</t>
  </si>
  <si>
    <t>webdatabase-w3c-tests</t>
  </si>
  <si>
    <t>webgl-nonw3c-tests</t>
  </si>
  <si>
    <t>webmessaging-w3c-tests</t>
  </si>
  <si>
    <t>webapi-appuri-w3c-tests</t>
  </si>
  <si>
    <t>webapi-devicecapabilities-w3c-tests</t>
  </si>
  <si>
    <t>webapi-messaging-w3c-tests</t>
  </si>
  <si>
    <t>webapi-rawsockets-w3c-tests</t>
  </si>
  <si>
    <t>./config-device.sh -m adb -s 0361972f828e0d0d -o purge</t>
  </si>
  <si>
    <t>./config-device.sh -m adb -s 0361972f828e0d0d -o install</t>
  </si>
  <si>
    <t>Options</t>
  </si>
  <si>
    <t>Description</t>
  </si>
  <si>
    <t>-h/--help</t>
  </si>
  <si>
    <t>Show the help info</t>
  </si>
  <si>
    <t>-m (mandatory)</t>
  </si>
  <si>
    <t>Connection mode (adb/sdb/ssh)</t>
  </si>
  <si>
    <t>-s (mandatory)</t>
  </si>
  <si>
    <t>Specific test device</t>
  </si>
  <si>
    <t>-a (optional)</t>
  </si>
  <si>
    <t>Specific user (app/guest)</t>
  </si>
  <si>
    <t>-o (mandatory)</t>
  </si>
  <si>
    <t>Operation (install/purge)</t>
  </si>
  <si>
    <t>webapi-noneservice-tests</t>
  </si>
  <si>
    <t>testkit-lite -f $PWD/tests.xml  --testprefix=$PWD/../../ --comm localhost --testenvs "DEVICE_ID=E5OKCYC13257;CONNECT_TYPE=adb" -A</t>
  </si>
  <si>
    <t>wrt-manifest-android-tests</t>
  </si>
  <si>
    <t>=NOT(AND(IFERROR(FIND("-",ADR3),FALSE),IFERROR(FIND("-",ADZ3),FALSE)))</t>
  </si>
  <si>
    <t>test_positive_manifest147</t>
  </si>
  <si>
    <t>test_positive_manifest155</t>
  </si>
  <si>
    <t>test_positive_manifest194</t>
  </si>
  <si>
    <t>test_positive_manifest216</t>
  </si>
  <si>
    <t>test_positive_manifest243</t>
  </si>
  <si>
    <t>test_positive_manifest250</t>
  </si>
  <si>
    <t>test_positive_manifest263</t>
  </si>
  <si>
    <t>test_positive_manifest56</t>
  </si>
  <si>
    <t>test_positive_manifest105</t>
  </si>
  <si>
    <t>test_positive_manifest106</t>
  </si>
  <si>
    <t>test_positive_manifest107</t>
  </si>
  <si>
    <t>1st time</t>
  </si>
  <si>
    <t>2ed time</t>
  </si>
  <si>
    <t>packertool2-android-tests</t>
  </si>
  <si>
    <t>test_anyLocation_hostApp</t>
  </si>
  <si>
    <t>test_anyLocationtest_manifest</t>
  </si>
  <si>
    <t>test_anyLocationtest_package</t>
  </si>
  <si>
    <t>test_projectdir_antbuild</t>
  </si>
  <si>
    <t xml:space="preserve">  ../../../rerun_xml/stub_xml/result_</t>
  </si>
  <si>
    <t>Canary(ww12.5--&gt;ww13.2)</t>
  </si>
  <si>
    <t>Beta(ww13.3--&gt;ww13.4)</t>
  </si>
  <si>
    <t>Crosswalk x86</t>
  </si>
  <si>
    <t>AR</t>
  </si>
  <si>
    <t>Cordova ARM</t>
  </si>
  <si>
    <t>Cordova ARM 3.6.3</t>
  </si>
  <si>
    <t>Cordova ARM 4.0</t>
  </si>
  <si>
    <t>Web API(Embedded)</t>
  </si>
  <si>
    <t>?</t>
  </si>
  <si>
    <t>Features</t>
  </si>
  <si>
    <t>All canary full auto test data should be completed at ww13.2 2:00 PM</t>
  </si>
  <si>
    <t>xiaoyu</t>
  </si>
  <si>
    <t>yunfei</t>
  </si>
  <si>
    <t>All Beta full auto test data should be completed at ww13.4 12:00 PM</t>
  </si>
  <si>
    <t>Web API(Shared)</t>
  </si>
  <si>
    <t>Use Case</t>
  </si>
  <si>
    <t>WRT</t>
  </si>
  <si>
    <t>Sample App</t>
  </si>
  <si>
    <t>Web API</t>
  </si>
  <si>
    <t>Embedding API(Embedded)</t>
  </si>
  <si>
    <t>Embedding API(Shared)</t>
  </si>
  <si>
    <t>X</t>
  </si>
  <si>
    <t>Yes</t>
  </si>
  <si>
    <t>No code No result</t>
  </si>
  <si>
    <t>Code</t>
  </si>
  <si>
    <t>stub_xml</t>
  </si>
  <si>
    <t>webdriver_xml</t>
  </si>
  <si>
    <t>Canary 13.42.319.0</t>
  </si>
  <si>
    <t>Result</t>
  </si>
  <si>
    <t>NO</t>
  </si>
  <si>
    <t xml:space="preserve"> --id interfaces</t>
  </si>
  <si>
    <t>2015-03-06_06_27_34</t>
  </si>
  <si>
    <t>2015-03-06_05_58_13</t>
  </si>
  <si>
    <t>2015-03-06_06_33_55</t>
  </si>
  <si>
    <t>2015-03-06_05_22_50</t>
  </si>
  <si>
    <t>2015-03-06_05_35_51</t>
  </si>
  <si>
    <t>2015-03-06_05_28_10</t>
  </si>
  <si>
    <t>2015-03-06_05_21_10</t>
  </si>
  <si>
    <t>2015-03-06_06_55_57</t>
  </si>
  <si>
    <t>2015-03-06_05_07_43</t>
  </si>
  <si>
    <t>2015-03-06_05_49_52</t>
  </si>
  <si>
    <t>2015-03-06_04_37_59</t>
  </si>
  <si>
    <t>2015-03-06_04_36_39</t>
  </si>
  <si>
    <t>2015-03-06_05_41_11</t>
  </si>
  <si>
    <t>2015-03-06_05_27_50</t>
  </si>
  <si>
    <t>2015-03-06_06_45_36</t>
  </si>
  <si>
    <t>2015-03-06_06_48_36</t>
  </si>
  <si>
    <t>2015-03-06_06_31_15</t>
  </si>
  <si>
    <t>2015-03-06_05_43_31</t>
  </si>
  <si>
    <t>2015-03-06_05_49_32</t>
  </si>
  <si>
    <t>2015-03-06_06_34_36</t>
  </si>
  <si>
    <t>2015-03-06_06_35_35</t>
  </si>
  <si>
    <t>2015-03-06_05_58_53</t>
  </si>
  <si>
    <t>2015-03-06_06_00_13</t>
  </si>
  <si>
    <t>2015-03-06_05_57_33</t>
  </si>
  <si>
    <t>2015-03-06_05_23_30</t>
  </si>
  <si>
    <t>2015-03-06_06_34_55</t>
  </si>
  <si>
    <t>2015-03-06_05_52_52</t>
  </si>
  <si>
    <t>2015-03-06_06_49_36</t>
  </si>
  <si>
    <t>2015-03-06_05_53_12</t>
  </si>
  <si>
    <t>2015-03-06_05_07_02</t>
  </si>
  <si>
    <t>2015-03-06_05_54_32</t>
  </si>
  <si>
    <t>2015-03-06_05_57_53</t>
  </si>
  <si>
    <t>2015-03-06_05_35_11</t>
  </si>
  <si>
    <t>2015-03-06_05_05_02</t>
  </si>
  <si>
    <t>2015-03-06_05_36_31</t>
  </si>
  <si>
    <t>2015-03-06_05_48_52</t>
  </si>
  <si>
    <t>2015-03-06_05_48_12</t>
  </si>
  <si>
    <t>2015-03-06_05_18_44</t>
  </si>
  <si>
    <t>2015-03-06_05_12_03</t>
  </si>
  <si>
    <t>2015-03-06_05_52_32</t>
  </si>
  <si>
    <t>2015-03-06_05_35_31</t>
  </si>
  <si>
    <t>2015-03-06_05_53_52</t>
  </si>
  <si>
    <t>2015-03-06_05_59_13</t>
  </si>
  <si>
    <t>2015-03-06_06_52_16</t>
  </si>
  <si>
    <t>2015-03-06_06_43_16</t>
  </si>
  <si>
    <t>2015-03-06_05_51_32</t>
  </si>
  <si>
    <t>2015-03-06_06_39_15</t>
  </si>
  <si>
    <t>2015-03-06_06_50_16</t>
  </si>
  <si>
    <t>2015-03-06_06_36_35</t>
  </si>
  <si>
    <t>2015-03-06_04_56_22</t>
  </si>
  <si>
    <t>2015-03-06_04_54_41</t>
  </si>
  <si>
    <t>2015-03-06_08_45_11</t>
  </si>
  <si>
    <t>2015-03-06_05_31_51</t>
  </si>
  <si>
    <t>2015-03-06_05_55_12</t>
  </si>
  <si>
    <t>2015-03-06_05_14_43</t>
  </si>
  <si>
    <t>2015-03-06_05_38_11</t>
  </si>
  <si>
    <t>2015-03-06_05_38_31</t>
  </si>
  <si>
    <t>2015-03-06_05_37_11</t>
  </si>
  <si>
    <t>2015-03-06_05_43_11</t>
  </si>
  <si>
    <t>2015-03-06_05_51_52</t>
  </si>
  <si>
    <t>2015-03-06_06_43_56</t>
  </si>
  <si>
    <t>2015-03-06_08_57_51</t>
  </si>
  <si>
    <t>2015-03-06_05_50_32</t>
  </si>
  <si>
    <t>2015-03-06_05_54_52</t>
  </si>
  <si>
    <t>2015-03-06_06_36_15</t>
  </si>
  <si>
    <t>2015-03-06_05_54_12</t>
  </si>
  <si>
    <t>2015-03-06_06_28_14</t>
  </si>
  <si>
    <t>2015-03-06_05_05_42</t>
  </si>
  <si>
    <t>2015-03-06_06_53_37</t>
  </si>
  <si>
    <t>2015-03-06_06_30_35</t>
  </si>
  <si>
    <t>2015-03-06_05_41_51</t>
  </si>
  <si>
    <t>2015-03-06_06_28_00</t>
  </si>
  <si>
    <t>2015-03-06_05_58_38</t>
  </si>
  <si>
    <t>2015-03-06_06_34_17</t>
  </si>
  <si>
    <t>2015-03-06_05_23_12</t>
  </si>
  <si>
    <t>2015-03-06_05_36_12</t>
  </si>
  <si>
    <t>2015-03-06_05_31_46</t>
  </si>
  <si>
    <t>2015-03-06_05_22_36</t>
  </si>
  <si>
    <t>2015-03-06_06_56_14</t>
  </si>
  <si>
    <t>2015-03-06_05_12_00</t>
  </si>
  <si>
    <t>2015-03-06_05_50_13</t>
  </si>
  <si>
    <t>2015-03-06_04_38_21</t>
  </si>
  <si>
    <t>2015-03-06_04_37_51</t>
  </si>
  <si>
    <t>2015-03-06_05_41_33</t>
  </si>
  <si>
    <t>2015-03-06_05_28_08</t>
  </si>
  <si>
    <t>2015-03-06_06_48_16</t>
  </si>
  <si>
    <t>2015-03-06_06_49_22</t>
  </si>
  <si>
    <t>2015-03-06_06_33_53</t>
  </si>
  <si>
    <t>2015-03-06_05_47_57</t>
  </si>
  <si>
    <t>2015-03-06_05_49_49</t>
  </si>
  <si>
    <t>2015-03-06_06_34_53</t>
  </si>
  <si>
    <t>2015-03-06_06_36_07</t>
  </si>
  <si>
    <t>2015-03-06_05_59_10</t>
  </si>
  <si>
    <t>2015-03-06_06_27_23</t>
  </si>
  <si>
    <t>2015-03-06_05_57_52</t>
  </si>
  <si>
    <t>2015-03-06_05_27_36</t>
  </si>
  <si>
    <t>2015-03-06_06_35_21</t>
  </si>
  <si>
    <t>2015-03-06_05_53_10</t>
  </si>
  <si>
    <t>2015-03-06_06_49_58</t>
  </si>
  <si>
    <t>2015-03-06_05_53_46</t>
  </si>
  <si>
    <t>2015-03-06_05_07_26</t>
  </si>
  <si>
    <t>2015-03-06_05_54_49</t>
  </si>
  <si>
    <t>2015-03-06_05_58_10</t>
  </si>
  <si>
    <t>2015-03-06_05_35_28</t>
  </si>
  <si>
    <t>2015-03-06_05_05_34</t>
  </si>
  <si>
    <t>2015-03-06_05_36_54</t>
  </si>
  <si>
    <t>2015-03-06_05_49_13</t>
  </si>
  <si>
    <t>2015-03-06_05_48_41</t>
  </si>
  <si>
    <t>2015-03-06_05_19_38</t>
  </si>
  <si>
    <t>2015-03-06_05_14_42</t>
  </si>
  <si>
    <t>2015-03-06_05_52_49</t>
  </si>
  <si>
    <t>2015-03-06_05_35_50</t>
  </si>
  <si>
    <t>2015-03-06_05_54_09</t>
  </si>
  <si>
    <t>2015-03-06_06_00_00</t>
  </si>
  <si>
    <t>2015-03-06_06_53_36</t>
  </si>
  <si>
    <t>2015-03-06_06_43_37</t>
  </si>
  <si>
    <t>2015-03-06_05_51_49</t>
  </si>
  <si>
    <t>2015-03-06_06_43_02</t>
  </si>
  <si>
    <t>2015-03-06_06_52_06</t>
  </si>
  <si>
    <t>2015-03-06_06_39_05</t>
  </si>
  <si>
    <t>2015-03-06_05_04_49</t>
  </si>
  <si>
    <t>2015-03-06_04_56_05</t>
  </si>
  <si>
    <t>2015-03-06_08_55_12</t>
  </si>
  <si>
    <t>2015-03-06_05_35_02</t>
  </si>
  <si>
    <t>2015-03-06_05_57_32</t>
  </si>
  <si>
    <t>2015-03-06_05_18_26</t>
  </si>
  <si>
    <t>2015-03-06_05_38_28</t>
  </si>
  <si>
    <t>2015-03-06_05_41_01</t>
  </si>
  <si>
    <t>2015-03-06_05_38_08</t>
  </si>
  <si>
    <t>2015-03-06_05_43_29</t>
  </si>
  <si>
    <t>2015-03-06_05_52_18</t>
  </si>
  <si>
    <t>2015-03-06_06_44_13</t>
  </si>
  <si>
    <t>2015-03-06_08_59_02</t>
  </si>
  <si>
    <t>2015-03-06_05_51_19</t>
  </si>
  <si>
    <t>2015-03-06_05_55_10</t>
  </si>
  <si>
    <t>2015-03-06_06_36_33</t>
  </si>
  <si>
    <t>2015-03-06_05_54_29</t>
  </si>
  <si>
    <t>2015-03-06_06_30_22</t>
  </si>
  <si>
    <t>2015-03-06_05_06_58</t>
  </si>
  <si>
    <t>2015-03-06_06_55_48</t>
  </si>
  <si>
    <t>2015-03-06_06_31_07</t>
  </si>
  <si>
    <t>2015-03-06_05_43_09</t>
  </si>
  <si>
    <t>tct-geoallow-w3c-tests</t>
  </si>
  <si>
    <t>suite</t>
  </si>
  <si>
    <t>time</t>
  </si>
  <si>
    <t>Colors-ref color-bdd</t>
  </si>
  <si>
    <t>embedding-api-android-tests</t>
  </si>
  <si>
    <t>if test -f  ../../../rerun_xml/other_xml/result_embedding-api-android-tests.xml ;then rm   ../../../rerun_xml/other_xml/result_embedding-api-android-tests.xml ;fi ;testkit-lite -f $PWD/tests_v1.xml  $PWD/tests_v2.xml $PWD/tests_v3.xml $PWD/tests_v4.xml $PWD/tests_v5.xml --comm androidmobile -A   -o ../../../rerun_xml/other_xml/result_embedding-api-android-tests.xml</t>
  </si>
  <si>
    <t>testkit-lite -e "XWalkLauncher" -A --comm androidmobile -k webdriver -f $PWD/tests.xml --testprefix=../../ --set color-bdd</t>
  </si>
  <si>
    <t>first time</t>
  </si>
  <si>
    <t>second time</t>
  </si>
  <si>
    <t>[info]</t>
  </si>
  <si>
    <t>platform=x86-pad</t>
  </si>
  <si>
    <t>test_type=result</t>
  </si>
  <si>
    <t>test_type=baseline</t>
  </si>
  <si>
    <t>cordova-feature-android-tests</t>
  </si>
  <si>
    <t>testkit-lite -f $PWD/tests.xml  --testprefix=$PWD/../../ --comm localhost --testenvs "DEVICE_ID=066f440d2115ab72;CONNECT_TYPE=adb" -A</t>
  </si>
  <si>
    <t>sandbox-bdd</t>
  </si>
  <si>
    <t>Backgrounds-ref backgrounds-bdd</t>
  </si>
  <si>
    <t>Fonts-ref fonts-bdd</t>
  </si>
  <si>
    <t>cordova-sampleapp-android-tests</t>
  </si>
  <si>
    <t>cordova-webapp-android-tests</t>
  </si>
  <si>
    <t>add proxy:  </t>
  </si>
  <si>
    <t>create new file under ~./gradle/gradle.properties </t>
  </si>
  <si>
    <t>systemProp.http.proxyHost=proxy.cd.intel.com </t>
  </si>
  <si>
    <t>systemProp.http.proxyPort=911 </t>
  </si>
  <si>
    <t>systemProp.https.proxyHost=proxy.cd.intel.com </t>
  </si>
  <si>
    <t>systemProp.https.proxyPort=911 </t>
  </si>
  <si>
    <t>create new file under ~/.gradle/gradle.properties </t>
  </si>
  <si>
    <t>=IF(D2=1,"",IF(ISBLANK(H2),IF(VLOOKUP(B2,'[13.42.319.2_cordova_webapi_auto]13.42.319'!B:H,7,FALSE)=0,"",VLOOKUP(B2,'[13.42.319.2_cordova_webapi_auto]13.42.319'!B:H,7,FALSE)),H2))</t>
  </si>
  <si>
    <t>ok</t>
  </si>
  <si>
    <t>x</t>
  </si>
  <si>
    <t xml:space="preserve">testkit-lite -f $PWD/tests.xml  --testprefix=$PWD/../../ --comm androidmobile -e CordovaLauncher --set SampleApp_bdd -k webdriver
</t>
  </si>
  <si>
    <t>wget --no-proxy -nH -A *.zip -np -r -L -k --cut-dirs=10 http://otcqa.sh.intel.com/qa-auto/live/Xwalk-testsuites/WW16/beta/ww16.3/12.41.296.9~04-15-0803/android/cordova/arm/</t>
  </si>
  <si>
    <t>UserInterface-ref</t>
  </si>
  <si>
    <t>配置环境：
建立工作文件夹，比如是x.x.x.x
cd /home/tizen/00_yunfei/0000/test/nightly
./init_dir.sh x.x.x.x
进入工作文件夹 x.x.x.x
cd x.x.x.x
chmod 777 x.x.x.x
管xiaoyu要结果 通过IM
save to Z:\test\nightly\x.x.x.x
解压小雨的包
unzip xxxResult.zip
找名字里面含有pad_stub的文件夹，拷贝里面的所有xml到webapi/orig_xml/stub_xml
cp 14.43.338.0result/14.43.338.0_201504241121_pad8_stub/apk/WebAPI/*.xml x.x.x.x/webapi/orig_xml/stub_xml
下载测试包：
cd x.x.x.x/webapi/code
wget &lt;noneservice zip address&gt; --no-proxy
wget &lt;service zip address&gt; --no-proxy
wget &lt;service docroot zip address&gt; --no-proxy
连接好设备
在当前路径执行 ./setup.sh
./setup.sh
refresh 一下tinyweb</t>
  </si>
  <si>
    <t>Text-ref text-bdd</t>
  </si>
  <si>
    <t>Pass</t>
  </si>
  <si>
    <t>Fail</t>
  </si>
  <si>
    <t>Test Suite</t>
  </si>
  <si>
    <t>Components</t>
  </si>
  <si>
    <t>Shared Mode(Auto)</t>
  </si>
  <si>
    <t>Embedded Mode(Auto)</t>
  </si>
  <si>
    <r>
      <t>Comment</t>
    </r>
    <r>
      <rPr>
        <b/>
        <sz val="10"/>
        <color theme="1"/>
        <rFont val="Calibri"/>
        <family val="2"/>
        <scheme val="minor"/>
      </rPr>
      <t>s</t>
    </r>
  </si>
  <si>
    <t>Block</t>
  </si>
  <si>
    <t>Passrate</t>
  </si>
  <si>
    <t>W3C_HTML5 APIs/Media/Web Speech API</t>
  </si>
  <si>
    <t>file bug on XWALK-4123</t>
  </si>
  <si>
    <t>Case status change from Fail to Block</t>
  </si>
  <si>
    <t>shared mode pass rate up</t>
  </si>
  <si>
    <t>Baseline bdd case pass +1</t>
  </si>
  <si>
    <t>Add 1 bdd case manually XWALK-4039</t>
  </si>
  <si>
    <t>shared mode pass  +1</t>
  </si>
  <si>
    <t>XWALK-3807 not stable bug</t>
  </si>
  <si>
    <t>case pass +1</t>
  </si>
  <si>
    <t>Baseline bdd case pass +1 XWALK-4112</t>
  </si>
  <si>
    <t>Old result based on Pad8, updated with arm, now they're the same</t>
  </si>
  <si>
    <t>Backgrounds-ref</t>
  </si>
  <si>
    <t>Colors-ref</t>
  </si>
  <si>
    <t>Fonts-ref</t>
  </si>
  <si>
    <t>Text-ref</t>
  </si>
</sst>
</file>

<file path=xl/styles.xml><?xml version="1.0" encoding="utf-8"?>
<styleSheet xmlns="http://schemas.openxmlformats.org/spreadsheetml/2006/main">
  <fonts count="66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8"/>
      <color rgb="FF858585"/>
      <name val="Segoe UI"/>
      <family val="2"/>
    </font>
    <font>
      <sz val="8"/>
      <color theme="1"/>
      <name val="Segoe UI"/>
      <family val="2"/>
    </font>
    <font>
      <sz val="11"/>
      <color rgb="FF494949"/>
      <name val="SimSun"/>
    </font>
    <font>
      <u/>
      <sz val="11"/>
      <color theme="10"/>
      <name val="Calibri"/>
      <family val="2"/>
    </font>
    <font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4"/>
      <color rgb="FF000000"/>
      <name val="Arial"/>
      <family val="2"/>
    </font>
    <font>
      <sz val="12"/>
      <color rgb="FF666666"/>
      <name val="Arial"/>
      <family val="2"/>
    </font>
    <font>
      <b/>
      <sz val="12"/>
      <color rgb="FF888888"/>
      <name val="Arial"/>
      <family val="2"/>
    </font>
    <font>
      <b/>
      <sz val="12"/>
      <color rgb="FF000000"/>
      <name val="Arial"/>
      <family val="2"/>
    </font>
    <font>
      <sz val="9"/>
      <color rgb="FF00BF00"/>
      <name val="Lucida Console"/>
      <family val="3"/>
    </font>
    <font>
      <sz val="9"/>
      <color rgb="FFBFBF00"/>
      <name val="Lucida Console"/>
      <family val="3"/>
    </font>
    <font>
      <sz val="9"/>
      <color rgb="FF000000"/>
      <name val="Lucida Console"/>
      <family val="3"/>
    </font>
    <font>
      <sz val="9"/>
      <color rgb="FFBF0000"/>
      <name val="Lucida Console"/>
      <family val="3"/>
    </font>
    <font>
      <sz val="9"/>
      <color rgb="FF00FF00"/>
      <name val="Lucida Console"/>
      <family val="3"/>
    </font>
    <font>
      <b/>
      <sz val="9"/>
      <color rgb="FF000000"/>
      <name val="Lucida Console"/>
      <family val="3"/>
    </font>
    <font>
      <sz val="9"/>
      <color rgb="FF00BFBF"/>
      <name val="Lucida Console"/>
      <family val="3"/>
    </font>
    <font>
      <sz val="12"/>
      <color rgb="FFFFFFFF"/>
      <name val="Arial"/>
      <family val="2"/>
    </font>
    <font>
      <sz val="10.5"/>
      <color theme="1"/>
      <name val="Consolas"/>
      <family val="3"/>
    </font>
    <font>
      <sz val="11"/>
      <color rgb="FF333333"/>
      <name val="Arial"/>
      <family val="2"/>
    </font>
    <font>
      <sz val="11"/>
      <color rgb="FF000000"/>
      <name val="Segoe UI"/>
      <family val="2"/>
    </font>
    <font>
      <i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1F497D"/>
      <name val="SimSun"/>
    </font>
    <font>
      <sz val="11"/>
      <color rgb="FF1F497D"/>
      <name val="Wingdings"/>
      <charset val="2"/>
    </font>
    <font>
      <sz val="11"/>
      <color rgb="FF63242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rgb="FF1F497D"/>
      <name val="Calibri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.5"/>
      <color rgb="FF1F497D"/>
      <name val="Calibri"/>
      <family val="2"/>
    </font>
    <font>
      <sz val="12"/>
      <color rgb="FF000000"/>
      <name val="Times New Roman"/>
      <family val="1"/>
    </font>
    <font>
      <sz val="10.5"/>
      <color rgb="FF000000"/>
      <name val="Calibri"/>
      <family val="2"/>
    </font>
    <font>
      <sz val="10.5"/>
      <color rgb="FF000000"/>
      <name val="Wingdings"/>
      <charset val="2"/>
    </font>
    <font>
      <sz val="7"/>
      <color rgb="FF000000"/>
      <name val="Times New Roman"/>
      <family val="1"/>
    </font>
    <font>
      <b/>
      <sz val="10.5"/>
      <color rgb="FF000000"/>
      <name val="Calibri"/>
      <family val="2"/>
    </font>
    <font>
      <b/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Neo Sans Intel"/>
      <family val="2"/>
    </font>
    <font>
      <sz val="10"/>
      <color indexed="8"/>
      <name val="Neo Sans Intel"/>
      <family val="2"/>
    </font>
    <font>
      <sz val="10"/>
      <color rgb="FF000000"/>
      <name val="Neo Sans Intel"/>
      <family val="2"/>
    </font>
    <font>
      <sz val="10.5"/>
      <color rgb="FF333333"/>
      <name val="Arial"/>
      <family val="2"/>
    </font>
    <font>
      <sz val="10.5"/>
      <color rgb="FF1F497D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8F8F8"/>
      <name val="Calibri"/>
      <family val="2"/>
      <scheme val="minor"/>
    </font>
    <font>
      <sz val="11"/>
      <color rgb="FFFFFF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rgb="FF00B050"/>
      <name val="Calibri"/>
      <family val="2"/>
      <scheme val="minor"/>
    </font>
    <font>
      <sz val="10"/>
      <name val="Calibri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C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BD600"/>
        <bgColor indexed="64"/>
      </patternFill>
    </fill>
    <fill>
      <patternFill patternType="solid">
        <fgColor rgb="FFDFD8E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6DDE8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rgb="FFBBBBBB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8064A2"/>
      </left>
      <right style="medium">
        <color rgb="FF8064A2"/>
      </right>
      <top style="medium">
        <color rgb="FF8064A2"/>
      </top>
      <bottom style="thick">
        <color rgb="FF8064A2"/>
      </bottom>
      <diagonal/>
    </border>
    <border>
      <left/>
      <right style="medium">
        <color rgb="FF8064A2"/>
      </right>
      <top style="medium">
        <color rgb="FF8064A2"/>
      </top>
      <bottom style="thick">
        <color rgb="FF8064A2"/>
      </bottom>
      <diagonal/>
    </border>
    <border>
      <left style="medium">
        <color rgb="FF8064A2"/>
      </left>
      <right style="medium">
        <color rgb="FF8064A2"/>
      </right>
      <top/>
      <bottom style="medium">
        <color rgb="FF8064A2"/>
      </bottom>
      <diagonal/>
    </border>
    <border>
      <left/>
      <right style="medium">
        <color rgb="FF8064A2"/>
      </right>
      <top/>
      <bottom style="medium">
        <color rgb="FF8064A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3" fillId="0" borderId="0"/>
  </cellStyleXfs>
  <cellXfs count="247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0" fillId="2" borderId="0" xfId="0" applyFill="1"/>
    <xf numFmtId="0" fontId="4" fillId="0" borderId="0" xfId="0" applyFont="1"/>
    <xf numFmtId="0" fontId="6" fillId="0" borderId="0" xfId="0" applyFont="1" applyAlignment="1"/>
    <xf numFmtId="0" fontId="8" fillId="0" borderId="1" xfId="0" applyFont="1" applyBorder="1" applyAlignment="1"/>
    <xf numFmtId="0" fontId="5" fillId="0" borderId="0" xfId="1" applyAlignment="1" applyProtection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/>
    <xf numFmtId="0" fontId="5" fillId="0" borderId="0" xfId="1" applyAlignment="1" applyProtection="1"/>
    <xf numFmtId="0" fontId="6" fillId="0" borderId="0" xfId="0" applyFont="1" applyAlignment="1">
      <alignment horizontal="center"/>
    </xf>
    <xf numFmtId="0" fontId="20" fillId="0" borderId="0" xfId="0" applyFont="1"/>
    <xf numFmtId="0" fontId="1" fillId="2" borderId="0" xfId="0" applyFont="1" applyFill="1"/>
    <xf numFmtId="0" fontId="2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2" xfId="0" applyBorder="1" applyAlignment="1"/>
    <xf numFmtId="18" fontId="2" fillId="0" borderId="2" xfId="0" applyNumberFormat="1" applyFont="1" applyBorder="1" applyAlignment="1"/>
    <xf numFmtId="0" fontId="1" fillId="0" borderId="2" xfId="0" applyFont="1" applyBorder="1" applyAlignment="1"/>
    <xf numFmtId="0" fontId="21" fillId="0" borderId="2" xfId="0" applyFont="1" applyBorder="1" applyAlignment="1"/>
    <xf numFmtId="0" fontId="23" fillId="0" borderId="2" xfId="0" applyFont="1" applyBorder="1" applyAlignment="1"/>
    <xf numFmtId="0" fontId="20" fillId="2" borderId="0" xfId="0" applyFont="1" applyFill="1"/>
    <xf numFmtId="0" fontId="25" fillId="0" borderId="0" xfId="0" applyFont="1"/>
    <xf numFmtId="0" fontId="25" fillId="0" borderId="0" xfId="0" applyFont="1" applyAlignment="1"/>
    <xf numFmtId="0" fontId="25" fillId="2" borderId="0" xfId="0" applyFont="1" applyFill="1" applyAlignment="1"/>
    <xf numFmtId="0" fontId="24" fillId="0" borderId="0" xfId="0" applyFont="1"/>
    <xf numFmtId="0" fontId="28" fillId="0" borderId="0" xfId="0" applyFont="1"/>
    <xf numFmtId="0" fontId="0" fillId="2" borderId="0" xfId="0" applyFill="1" applyAlignment="1"/>
    <xf numFmtId="0" fontId="21" fillId="0" borderId="0" xfId="0" applyFont="1" applyAlignment="1"/>
    <xf numFmtId="0" fontId="21" fillId="2" borderId="0" xfId="0" applyFont="1" applyFill="1" applyAlignment="1"/>
    <xf numFmtId="0" fontId="29" fillId="3" borderId="3" xfId="0" applyFont="1" applyFill="1" applyBorder="1" applyAlignment="1" applyProtection="1">
      <alignment horizontal="center" vertical="center" wrapText="1"/>
      <protection locked="0"/>
    </xf>
    <xf numFmtId="0" fontId="29" fillId="3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4" borderId="4" xfId="0" applyFont="1" applyFill="1" applyBorder="1" applyAlignment="1" applyProtection="1">
      <alignment horizontal="center"/>
      <protection locked="0"/>
    </xf>
    <xf numFmtId="0" fontId="0" fillId="4" borderId="0" xfId="0" applyFont="1" applyFill="1" applyBorder="1" applyAlignment="1" applyProtection="1">
      <alignment horizontal="left"/>
      <protection locked="0"/>
    </xf>
    <xf numFmtId="0" fontId="30" fillId="2" borderId="0" xfId="0" applyFont="1" applyFill="1"/>
    <xf numFmtId="0" fontId="37" fillId="0" borderId="0" xfId="0" applyFont="1" applyAlignment="1">
      <alignment horizontal="justify"/>
    </xf>
    <xf numFmtId="0" fontId="39" fillId="0" borderId="0" xfId="0" applyFont="1" applyAlignment="1">
      <alignment horizontal="justify"/>
    </xf>
    <xf numFmtId="0" fontId="41" fillId="0" borderId="0" xfId="0" applyFont="1" applyAlignment="1">
      <alignment horizontal="justify"/>
    </xf>
    <xf numFmtId="0" fontId="33" fillId="0" borderId="0" xfId="0" applyFont="1" applyAlignment="1"/>
    <xf numFmtId="0" fontId="34" fillId="0" borderId="0" xfId="0" applyFont="1" applyAlignment="1"/>
    <xf numFmtId="0" fontId="32" fillId="0" borderId="0" xfId="0" applyFont="1" applyAlignment="1"/>
    <xf numFmtId="0" fontId="36" fillId="0" borderId="0" xfId="0" applyFont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22" fillId="0" borderId="0" xfId="0" applyFont="1" applyAlignment="1">
      <alignment horizontal="left" vertical="top"/>
    </xf>
    <xf numFmtId="0" fontId="0" fillId="0" borderId="3" xfId="0" applyBorder="1"/>
    <xf numFmtId="0" fontId="0" fillId="0" borderId="0" xfId="0" pivotButton="1"/>
    <xf numFmtId="0" fontId="44" fillId="0" borderId="3" xfId="0" applyFont="1" applyBorder="1" applyAlignment="1">
      <alignment vertical="center"/>
    </xf>
    <xf numFmtId="0" fontId="44" fillId="0" borderId="3" xfId="2" applyFont="1" applyBorder="1"/>
    <xf numFmtId="0" fontId="44" fillId="0" borderId="3" xfId="0" applyFont="1" applyFill="1" applyBorder="1" applyAlignment="1">
      <alignment vertical="center"/>
    </xf>
    <xf numFmtId="0" fontId="44" fillId="5" borderId="3" xfId="0" applyFont="1" applyFill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5" fillId="2" borderId="3" xfId="2" applyFont="1" applyFill="1" applyBorder="1" applyAlignment="1">
      <alignment horizontal="left" wrapText="1"/>
    </xf>
    <xf numFmtId="0" fontId="46" fillId="2" borderId="3" xfId="2" applyFont="1" applyFill="1" applyBorder="1" applyAlignment="1">
      <alignment vertical="center"/>
    </xf>
    <xf numFmtId="0" fontId="44" fillId="2" borderId="3" xfId="2" applyFont="1" applyFill="1" applyBorder="1"/>
    <xf numFmtId="0" fontId="0" fillId="0" borderId="0" xfId="0" quotePrefix="1"/>
    <xf numFmtId="0" fontId="30" fillId="0" borderId="0" xfId="0" applyFont="1"/>
    <xf numFmtId="0" fontId="0" fillId="7" borderId="0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6" xfId="0" applyFill="1" applyBorder="1"/>
    <xf numFmtId="0" fontId="0" fillId="0" borderId="7" xfId="0" applyBorder="1"/>
    <xf numFmtId="9" fontId="0" fillId="7" borderId="6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2" xfId="0" applyFill="1" applyBorder="1"/>
    <xf numFmtId="0" fontId="0" fillId="7" borderId="17" xfId="0" applyFill="1" applyBorder="1"/>
    <xf numFmtId="0" fontId="0" fillId="7" borderId="19" xfId="0" applyFill="1" applyBorder="1"/>
    <xf numFmtId="9" fontId="0" fillId="7" borderId="13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7" borderId="18" xfId="0" applyNumberFormat="1" applyFill="1" applyBorder="1" applyAlignment="1">
      <alignment horizontal="center"/>
    </xf>
    <xf numFmtId="0" fontId="47" fillId="0" borderId="0" xfId="0" applyFont="1"/>
    <xf numFmtId="0" fontId="30" fillId="0" borderId="3" xfId="0" applyFont="1" applyBorder="1"/>
    <xf numFmtId="0" fontId="31" fillId="0" borderId="0" xfId="0" applyFont="1"/>
    <xf numFmtId="0" fontId="22" fillId="0" borderId="0" xfId="0" applyFont="1" applyAlignment="1">
      <alignment horizontal="left" vertical="top"/>
    </xf>
    <xf numFmtId="0" fontId="49" fillId="8" borderId="20" xfId="0" applyFont="1" applyFill="1" applyBorder="1"/>
    <xf numFmtId="0" fontId="49" fillId="8" borderId="21" xfId="0" applyFont="1" applyFill="1" applyBorder="1"/>
    <xf numFmtId="0" fontId="50" fillId="9" borderId="22" xfId="0" applyFont="1" applyFill="1" applyBorder="1"/>
    <xf numFmtId="0" fontId="50" fillId="9" borderId="23" xfId="0" applyFont="1" applyFill="1" applyBorder="1"/>
    <xf numFmtId="0" fontId="50" fillId="9" borderId="24" xfId="0" applyFont="1" applyFill="1" applyBorder="1"/>
    <xf numFmtId="0" fontId="50" fillId="9" borderId="25" xfId="0" applyFont="1" applyFill="1" applyBorder="1"/>
    <xf numFmtId="0" fontId="50" fillId="9" borderId="20" xfId="0" applyFont="1" applyFill="1" applyBorder="1"/>
    <xf numFmtId="0" fontId="50" fillId="9" borderId="21" xfId="0" applyFont="1" applyFill="1" applyBorder="1"/>
    <xf numFmtId="9" fontId="0" fillId="0" borderId="0" xfId="0" applyNumberFormat="1"/>
    <xf numFmtId="9" fontId="0" fillId="0" borderId="0" xfId="0" applyNumberFormat="1" applyAlignment="1"/>
    <xf numFmtId="0" fontId="50" fillId="9" borderId="25" xfId="0" applyFont="1" applyFill="1" applyBorder="1" applyAlignment="1"/>
    <xf numFmtId="0" fontId="50" fillId="9" borderId="22" xfId="0" applyFont="1" applyFill="1" applyBorder="1" applyAlignment="1"/>
    <xf numFmtId="0" fontId="50" fillId="9" borderId="23" xfId="0" applyFont="1" applyFill="1" applyBorder="1" applyAlignment="1"/>
    <xf numFmtId="0" fontId="49" fillId="8" borderId="23" xfId="0" applyFont="1" applyFill="1" applyBorder="1"/>
    <xf numFmtId="0" fontId="49" fillId="8" borderId="22" xfId="0" applyFont="1" applyFill="1" applyBorder="1"/>
    <xf numFmtId="0" fontId="0" fillId="0" borderId="0" xfId="0" applyNumberFormat="1" applyAlignment="1"/>
    <xf numFmtId="0" fontId="51" fillId="0" borderId="0" xfId="0" applyFont="1"/>
    <xf numFmtId="0" fontId="0" fillId="10" borderId="0" xfId="0" applyFill="1"/>
    <xf numFmtId="0" fontId="51" fillId="11" borderId="0" xfId="0" applyFont="1" applyFill="1"/>
    <xf numFmtId="0" fontId="0" fillId="15" borderId="0" xfId="0" applyFill="1"/>
    <xf numFmtId="0" fontId="0" fillId="0" borderId="0" xfId="0" applyFill="1"/>
    <xf numFmtId="0" fontId="0" fillId="16" borderId="3" xfId="0" applyFill="1" applyBorder="1"/>
    <xf numFmtId="0" fontId="51" fillId="0" borderId="3" xfId="0" applyFont="1" applyBorder="1"/>
    <xf numFmtId="9" fontId="51" fillId="0" borderId="3" xfId="0" applyNumberFormat="1" applyFont="1" applyBorder="1"/>
    <xf numFmtId="9" fontId="0" fillId="0" borderId="3" xfId="0" applyNumberFormat="1" applyBorder="1"/>
    <xf numFmtId="0" fontId="0" fillId="3" borderId="5" xfId="0" applyFill="1" applyBorder="1"/>
    <xf numFmtId="0" fontId="0" fillId="0" borderId="0" xfId="0" applyBorder="1"/>
    <xf numFmtId="0" fontId="0" fillId="3" borderId="0" xfId="0" applyFill="1" applyBorder="1"/>
    <xf numFmtId="0" fontId="0" fillId="0" borderId="2" xfId="0" applyBorder="1"/>
    <xf numFmtId="0" fontId="0" fillId="2" borderId="5" xfId="0" applyFill="1" applyBorder="1"/>
    <xf numFmtId="0" fontId="0" fillId="12" borderId="0" xfId="0" applyFill="1" applyBorder="1"/>
    <xf numFmtId="0" fontId="0" fillId="2" borderId="0" xfId="0" applyFill="1" applyBorder="1"/>
    <xf numFmtId="0" fontId="0" fillId="12" borderId="2" xfId="0" applyFill="1" applyBorder="1"/>
    <xf numFmtId="0" fontId="0" fillId="22" borderId="2" xfId="0" applyFill="1" applyBorder="1"/>
    <xf numFmtId="9" fontId="51" fillId="2" borderId="0" xfId="0" applyNumberFormat="1" applyFont="1" applyFill="1"/>
    <xf numFmtId="9" fontId="51" fillId="2" borderId="3" xfId="0" applyNumberFormat="1" applyFont="1" applyFill="1" applyBorder="1"/>
    <xf numFmtId="0" fontId="0" fillId="11" borderId="3" xfId="0" applyFill="1" applyBorder="1"/>
    <xf numFmtId="0" fontId="51" fillId="11" borderId="3" xfId="0" applyFont="1" applyFill="1" applyBorder="1"/>
    <xf numFmtId="0" fontId="52" fillId="20" borderId="3" xfId="0" applyFont="1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53" fillId="21" borderId="3" xfId="0" applyFont="1" applyFill="1" applyBorder="1" applyAlignment="1">
      <alignment horizontal="center" vertical="center"/>
    </xf>
    <xf numFmtId="0" fontId="0" fillId="23" borderId="0" xfId="0" applyFill="1" applyBorder="1"/>
    <xf numFmtId="0" fontId="30" fillId="2" borderId="3" xfId="0" applyFont="1" applyFill="1" applyBorder="1" applyAlignment="1">
      <alignment horizontal="center" vertical="center"/>
    </xf>
    <xf numFmtId="0" fontId="53" fillId="13" borderId="3" xfId="0" applyFont="1" applyFill="1" applyBorder="1" applyAlignment="1">
      <alignment horizontal="center" vertical="center"/>
    </xf>
    <xf numFmtId="0" fontId="54" fillId="0" borderId="0" xfId="0" applyFont="1"/>
    <xf numFmtId="0" fontId="55" fillId="11" borderId="0" xfId="0" applyFont="1" applyFill="1"/>
    <xf numFmtId="0" fontId="56" fillId="11" borderId="0" xfId="0" applyFont="1" applyFill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29" xfId="0" applyFont="1" applyBorder="1" applyAlignment="1">
      <alignment wrapText="1"/>
    </xf>
    <xf numFmtId="0" fontId="59" fillId="0" borderId="30" xfId="0" applyFont="1" applyBorder="1" applyAlignment="1">
      <alignment wrapText="1"/>
    </xf>
    <xf numFmtId="0" fontId="0" fillId="24" borderId="31" xfId="0" applyFill="1" applyBorder="1" applyAlignment="1">
      <alignment wrapText="1"/>
    </xf>
    <xf numFmtId="0" fontId="0" fillId="24" borderId="32" xfId="0" applyFill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30" fillId="20" borderId="0" xfId="0" quotePrefix="1" applyFont="1" applyFill="1"/>
    <xf numFmtId="0" fontId="0" fillId="11" borderId="0" xfId="0" applyFill="1"/>
    <xf numFmtId="0" fontId="0" fillId="25" borderId="3" xfId="0" applyFill="1" applyBorder="1"/>
    <xf numFmtId="0" fontId="31" fillId="26" borderId="22" xfId="0" applyFont="1" applyFill="1" applyBorder="1"/>
    <xf numFmtId="0" fontId="31" fillId="26" borderId="23" xfId="0" applyFont="1" applyFill="1" applyBorder="1" applyAlignment="1">
      <alignment horizontal="center"/>
    </xf>
    <xf numFmtId="0" fontId="31" fillId="26" borderId="23" xfId="0" applyFont="1" applyFill="1" applyBorder="1"/>
    <xf numFmtId="0" fontId="31" fillId="0" borderId="22" xfId="0" applyFont="1" applyBorder="1"/>
    <xf numFmtId="0" fontId="31" fillId="0" borderId="23" xfId="0" applyFont="1" applyBorder="1" applyAlignment="1">
      <alignment horizontal="center"/>
    </xf>
    <xf numFmtId="0" fontId="31" fillId="0" borderId="23" xfId="0" applyFont="1" applyBorder="1"/>
    <xf numFmtId="0" fontId="31" fillId="26" borderId="3" xfId="0" applyFont="1" applyFill="1" applyBorder="1"/>
    <xf numFmtId="0" fontId="31" fillId="26" borderId="3" xfId="0" applyFont="1" applyFill="1" applyBorder="1" applyAlignment="1">
      <alignment horizontal="center"/>
    </xf>
    <xf numFmtId="0" fontId="31" fillId="0" borderId="3" xfId="0" applyFont="1" applyBorder="1"/>
    <xf numFmtId="0" fontId="60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0" fillId="2" borderId="3" xfId="0" applyFill="1" applyBorder="1"/>
    <xf numFmtId="0" fontId="61" fillId="0" borderId="3" xfId="0" applyFont="1" applyFill="1" applyBorder="1"/>
    <xf numFmtId="0" fontId="0" fillId="27" borderId="3" xfId="0" applyFill="1" applyBorder="1"/>
    <xf numFmtId="0" fontId="0" fillId="28" borderId="3" xfId="0" applyFill="1" applyBorder="1"/>
    <xf numFmtId="0" fontId="62" fillId="0" borderId="0" xfId="0" applyFont="1" applyAlignment="1">
      <alignment horizontal="left" indent="2"/>
    </xf>
    <xf numFmtId="0" fontId="60" fillId="0" borderId="4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0" fillId="3" borderId="3" xfId="0" applyNumberFormat="1" applyFill="1" applyBorder="1" applyAlignment="1">
      <alignment horizontal="left" vertical="top"/>
    </xf>
    <xf numFmtId="0" fontId="0" fillId="13" borderId="3" xfId="0" applyNumberFormat="1" applyFill="1" applyBorder="1" applyAlignment="1">
      <alignment horizontal="left" vertical="top"/>
    </xf>
    <xf numFmtId="0" fontId="0" fillId="0" borderId="3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0" fontId="63" fillId="29" borderId="23" xfId="0" applyFont="1" applyFill="1" applyBorder="1" applyAlignment="1">
      <alignment horizontal="center"/>
    </xf>
    <xf numFmtId="0" fontId="50" fillId="29" borderId="22" xfId="0" applyFont="1" applyFill="1" applyBorder="1" applyAlignment="1">
      <alignment wrapText="1"/>
    </xf>
    <xf numFmtId="0" fontId="50" fillId="29" borderId="23" xfId="0" applyFont="1" applyFill="1" applyBorder="1"/>
    <xf numFmtId="0" fontId="50" fillId="0" borderId="23" xfId="0" applyFont="1" applyBorder="1" applyAlignment="1">
      <alignment horizontal="center"/>
    </xf>
    <xf numFmtId="9" fontId="64" fillId="0" borderId="23" xfId="0" applyNumberFormat="1" applyFont="1" applyBorder="1" applyAlignment="1">
      <alignment horizontal="center"/>
    </xf>
    <xf numFmtId="9" fontId="65" fillId="0" borderId="23" xfId="0" applyNumberFormat="1" applyFont="1" applyBorder="1" applyAlignment="1">
      <alignment horizontal="center"/>
    </xf>
    <xf numFmtId="0" fontId="51" fillId="29" borderId="22" xfId="0" applyFont="1" applyFill="1" applyBorder="1" applyAlignment="1">
      <alignment wrapText="1"/>
    </xf>
    <xf numFmtId="0" fontId="51" fillId="29" borderId="23" xfId="0" applyFont="1" applyFill="1" applyBorder="1"/>
    <xf numFmtId="0" fontId="51" fillId="0" borderId="23" xfId="0" applyFont="1" applyBorder="1" applyAlignment="1">
      <alignment horizontal="center"/>
    </xf>
    <xf numFmtId="0" fontId="50" fillId="29" borderId="23" xfId="0" applyFont="1" applyFill="1" applyBorder="1" applyAlignment="1">
      <alignment wrapText="1"/>
    </xf>
    <xf numFmtId="0" fontId="51" fillId="0" borderId="41" xfId="0" applyFont="1" applyBorder="1" applyAlignment="1">
      <alignment horizontal="center"/>
    </xf>
    <xf numFmtId="9" fontId="65" fillId="0" borderId="22" xfId="0" applyNumberFormat="1" applyFont="1" applyBorder="1" applyAlignment="1">
      <alignment horizontal="center"/>
    </xf>
    <xf numFmtId="9" fontId="54" fillId="0" borderId="23" xfId="0" applyNumberFormat="1" applyFont="1" applyBorder="1" applyAlignment="1">
      <alignment horizontal="center"/>
    </xf>
    <xf numFmtId="0" fontId="57" fillId="0" borderId="23" xfId="0" applyFont="1" applyBorder="1" applyAlignment="1">
      <alignment wrapText="1"/>
    </xf>
    <xf numFmtId="0" fontId="31" fillId="0" borderId="37" xfId="0" applyFont="1" applyBorder="1" applyAlignment="1">
      <alignment horizontal="center" wrapText="1"/>
    </xf>
    <xf numFmtId="0" fontId="31" fillId="0" borderId="24" xfId="0" applyFont="1" applyBorder="1" applyAlignment="1">
      <alignment horizontal="center" wrapText="1"/>
    </xf>
    <xf numFmtId="0" fontId="31" fillId="0" borderId="36" xfId="0" applyFont="1" applyBorder="1" applyAlignment="1">
      <alignment horizontal="center" wrapText="1"/>
    </xf>
    <xf numFmtId="0" fontId="31" fillId="0" borderId="35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0" fillId="2" borderId="9" xfId="0" quotePrefix="1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52" fillId="20" borderId="9" xfId="0" applyFont="1" applyFill="1" applyBorder="1" applyAlignment="1">
      <alignment horizontal="center" vertical="center"/>
    </xf>
    <xf numFmtId="0" fontId="52" fillId="20" borderId="10" xfId="0" applyFont="1" applyFill="1" applyBorder="1" applyAlignment="1">
      <alignment horizontal="center" vertical="center"/>
    </xf>
    <xf numFmtId="0" fontId="52" fillId="20" borderId="11" xfId="0" applyFont="1" applyFill="1" applyBorder="1" applyAlignment="1">
      <alignment horizontal="center" vertic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0" fillId="18" borderId="28" xfId="0" applyFill="1" applyBorder="1" applyAlignment="1">
      <alignment horizontal="center"/>
    </xf>
    <xf numFmtId="0" fontId="31" fillId="26" borderId="35" xfId="0" applyFont="1" applyFill="1" applyBorder="1" applyAlignment="1">
      <alignment horizontal="center"/>
    </xf>
    <xf numFmtId="0" fontId="31" fillId="26" borderId="36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53" fillId="21" borderId="9" xfId="0" applyFont="1" applyFill="1" applyBorder="1" applyAlignment="1">
      <alignment horizontal="center" vertical="center"/>
    </xf>
    <xf numFmtId="0" fontId="53" fillId="21" borderId="10" xfId="0" applyFont="1" applyFill="1" applyBorder="1" applyAlignment="1">
      <alignment horizontal="center" vertical="center"/>
    </xf>
    <xf numFmtId="0" fontId="53" fillId="21" borderId="11" xfId="0" applyFont="1" applyFill="1" applyBorder="1" applyAlignment="1">
      <alignment horizontal="center" vertical="center"/>
    </xf>
    <xf numFmtId="0" fontId="53" fillId="13" borderId="9" xfId="0" applyFont="1" applyFill="1" applyBorder="1" applyAlignment="1">
      <alignment horizontal="center" vertical="center"/>
    </xf>
    <xf numFmtId="0" fontId="53" fillId="13" borderId="10" xfId="0" applyFont="1" applyFill="1" applyBorder="1" applyAlignment="1">
      <alignment horizontal="center" vertical="center"/>
    </xf>
    <xf numFmtId="0" fontId="53" fillId="13" borderId="11" xfId="0" applyFont="1" applyFill="1" applyBorder="1" applyAlignment="1">
      <alignment horizontal="center" vertical="center"/>
    </xf>
    <xf numFmtId="0" fontId="31" fillId="26" borderId="3" xfId="0" applyFont="1" applyFill="1" applyBorder="1" applyAlignment="1">
      <alignment horizontal="center"/>
    </xf>
    <xf numFmtId="0" fontId="31" fillId="26" borderId="33" xfId="0" applyFont="1" applyFill="1" applyBorder="1" applyAlignment="1">
      <alignment horizontal="center"/>
    </xf>
    <xf numFmtId="0" fontId="31" fillId="26" borderId="34" xfId="0" applyFont="1" applyFill="1" applyBorder="1" applyAlignment="1">
      <alignment horizontal="center"/>
    </xf>
    <xf numFmtId="0" fontId="31" fillId="26" borderId="21" xfId="0" applyFont="1" applyFill="1" applyBorder="1" applyAlignment="1">
      <alignment horizontal="center"/>
    </xf>
    <xf numFmtId="0" fontId="0" fillId="6" borderId="9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16" borderId="3" xfId="0" applyFill="1" applyBorder="1" applyAlignment="1">
      <alignment horizontal="center"/>
    </xf>
    <xf numFmtId="0" fontId="49" fillId="29" borderId="35" xfId="0" applyFont="1" applyFill="1" applyBorder="1" applyAlignment="1">
      <alignment horizontal="center"/>
    </xf>
    <xf numFmtId="0" fontId="49" fillId="29" borderId="36" xfId="0" applyFont="1" applyFill="1" applyBorder="1" applyAlignment="1">
      <alignment horizontal="center"/>
    </xf>
    <xf numFmtId="0" fontId="63" fillId="29" borderId="33" xfId="0" applyFont="1" applyFill="1" applyBorder="1" applyAlignment="1">
      <alignment horizontal="center"/>
    </xf>
    <xf numFmtId="0" fontId="63" fillId="29" borderId="34" xfId="0" applyFont="1" applyFill="1" applyBorder="1" applyAlignment="1">
      <alignment horizontal="center"/>
    </xf>
    <xf numFmtId="0" fontId="63" fillId="29" borderId="38" xfId="0" applyFont="1" applyFill="1" applyBorder="1" applyAlignment="1">
      <alignment horizontal="center"/>
    </xf>
    <xf numFmtId="0" fontId="63" fillId="29" borderId="42" xfId="0" applyFont="1" applyFill="1" applyBorder="1" applyAlignment="1">
      <alignment horizontal="center"/>
    </xf>
    <xf numFmtId="0" fontId="63" fillId="29" borderId="39" xfId="0" applyFont="1" applyFill="1" applyBorder="1" applyAlignment="1">
      <alignment horizontal="center" wrapText="1"/>
    </xf>
    <xf numFmtId="0" fontId="63" fillId="29" borderId="40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 3" xfId="2"/>
  </cellStyles>
  <dxfs count="8">
    <dxf>
      <font>
        <color rgb="FFFF0000"/>
      </font>
    </dxf>
    <dxf>
      <font>
        <color rgb="FF00B05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D600"/>
      <color rgb="FFF8F8F8"/>
    </mruColors>
  </colors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_definition">
        <xsd:complexType>
          <xsd:sequence minOccurs="0">
            <xsd:element minOccurs="0" nillable="true" name="environment" form="unqualified">
              <xsd:complexType>
                <xsd:sequence minOccurs="0">
                  <xsd:element minOccurs="0" nillable="true" type="xsd:string" name="other" form="unqualified"/>
                </xsd:sequence>
                <xsd:attribute name="build_id" form="unqualified" type="xsd:string"/>
                <xsd:attribute name="device_id" form="unqualified" type="xsd:string"/>
                <xsd:attribute name="device_model" form="unqualified" type="xsd:string"/>
                <xsd:attribute name="device_name" form="unqualified" type="xsd:string"/>
                <xsd:attribute name="host" form="unqualified" type="xsd:string"/>
                <xsd:attribute name="lite_version" form="unqualified" type="xsd:string"/>
                <xsd:attribute name="manufacturer" form="unqualified" type="xsd:string"/>
                <xsd:attribute name="resolution" form="unqualified" type="xsd:string"/>
                <xsd:attribute name="screen_size" form="unqualified" type="xsd:string"/>
              </xsd:complexType>
            </xsd:element>
            <xsd:element minOccurs="0" nillable="true" name="summary" form="unqualified">
              <xsd:complexType>
                <xsd:sequence minOccurs="0">
                  <xsd:element minOccurs="0" nillable="true" type="xsd:string" name="start_at" form="unqualified"/>
                  <xsd:element minOccurs="0" nillable="true" type="xsd:string" name="end_at" form="unqualified"/>
                </xsd:sequence>
                <xsd:attribute name="test_plan_name" form="unqualified" type="xsd:string"/>
              </xsd:complexType>
            </xsd:element>
            <xsd:element minOccurs="0" nillable="true" name="suite" form="unqualified">
              <xsd:complexType>
                <xsd:sequence minOccurs="0">
                  <xsd:element minOccurs="0" maxOccurs="unbounded" nillable="true" name="set" form="unqualified">
                    <xsd:complexType>
                      <xsd:sequence minOccurs="0">
                        <xsd:element minOccurs="0" maxOccurs="unbounded" nillable="true" name="testcase" form="unqualified">
                          <xsd:complexType>
                            <xsd:sequence minOccurs="0">
                              <xsd:element minOccurs="0" nillable="true" name="description" form="unqualified">
                                <xsd:complexType>
                                  <xsd:all>
                                    <xsd:element minOccurs="0" nillable="true" name="test_script_entry" form="unqualified">
                                      <xsd:complexType>
                                        <xsd:simpleContent>
                                          <xsd:extension base="xsd:string">
                                            <xsd:attribute name="test_script_expected_result" form="unqualified" type="xsd:integer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name="refer_test_script_entry" form="unqualified">
                                      <xsd:complexType>
                                        <xsd:simpleContent>
                                          <xsd:extension base="xsd:string">
                                            <xsd:attribute name="timeout" form="unqualified" type="xsd:integer"/>
                                          </xsd:extension>
                                        </xsd:simpleContent>
                                      </xsd:complexType>
                                    </xsd:element>
                                    <xsd:element minOccurs="0" nillable="true" type="xsd:string" name="pre_condition" form="unqualified"/>
                                    <xsd:element minOccurs="0" nillable="true" name="steps" form="unqualified">
                                      <xsd:complexType>
                                        <xsd:sequence minOccurs="0">
                                          <xsd:element minOccurs="0" nillable="true" name="step" form="unqualified">
                                            <xsd:complexType>
                                              <xsd:sequence minOccurs="0">
                                                <xsd:element minOccurs="0" nillable="true" type="xsd:string" name="step_desc" form="unqualified"/>
                                                <xsd:element minOccurs="0" nillable="true" type="xsd:string" name="expected" form="unqualified"/>
                                              </xsd:sequence>
                                              <xsd:attribute name="order" form="unqualified" type="xsd:integer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  <xsd:element minOccurs="0" nillable="true" name="result_info" form="unqualified">
                                <xsd:complexType>
                                  <xsd:sequence minOccurs="0">
                                    <xsd:element minOccurs="0" nillable="true" type="xsd:string" name="actual_result" form="unqualified"/>
                                    <xsd:element minOccurs="0" nillable="true" type="xsd:string" name="start" form="unqualified"/>
                                    <xsd:element minOccurs="0" nillable="true" type="xsd:string" name="end" form="unqualified"/>
                                    <xsd:element minOccurs="0" nillable="true" type="xsd:string" name="stdout" form="unqualified"/>
                                    <xsd:element minOccurs="0" nillable="true" type="xsd:string" name="stderr" form="unqualified"/>
                                  </xsd:sequence>
                                </xsd:complexType>
                              </xsd:element>
                            </xsd:sequence>
                            <xsd:attribute name="component" form="unqualified" type="xsd:string"/>
                            <xsd:attribute name="execution_type" form="unqualified" type="xsd:string"/>
                            <xsd:attribute name="id" form="unqualified" type="xsd:string"/>
                            <xsd:attribute name="purpose" form="unqualified" type="xsd:string"/>
                            <xsd:attribute name="result" form="unqualified" type="xsd:string"/>
                          </xsd:complexType>
                        </xsd:element>
                      </xsd:sequence>
                      <xsd:attribute name="name" form="unqualified" type="xsd:string"/>
                      <xsd:attribute name="set_debug_msg" form="unqualified" type="xsd:string"/>
                      <xsd:attribute name="type" form="unqualified" type="xsd:string"/>
                    </xsd:complexType>
                  </xsd:element>
                </xsd:sequence>
                <xsd:attribute name="category" form="unqualified" type="xsd:string"/>
                <xsd:attribute name="name" form="unqualified" type="xsd:string"/>
                <xsd:attribute name="widget" form="unqualified" type="xsd:string"/>
              </xsd:complexType>
            </xsd:element>
          </xsd:sequence>
        </xsd:complexType>
      </xsd:element>
    </xsd:schema>
  </Schema>
  <Map ID="1" Name="test_definition_Map" RootElement="test_definition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hyperlink" Target="http://m.blog.csdn.net/" TargetMode="External"/><Relationship Id="rId21" Type="http://schemas.openxmlformats.org/officeDocument/2006/relationships/image" Target="../media/image19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hyperlink" Target="http://www.csdn.net/" TargetMode="Externa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23" Type="http://schemas.openxmlformats.org/officeDocument/2006/relationships/image" Target="../media/image20.jpe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jpeg"/><Relationship Id="rId9" Type="http://schemas.openxmlformats.org/officeDocument/2006/relationships/image" Target="../media/image7.png"/><Relationship Id="rId14" Type="http://schemas.openxmlformats.org/officeDocument/2006/relationships/image" Target="../media/image12.png"/><Relationship Id="rId22" Type="http://schemas.openxmlformats.org/officeDocument/2006/relationships/hyperlink" Target="http://m.blog.csdn.net/blog/dyllove98/8987241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cid:image004.png@01CEF4F1.C395C070" TargetMode="External"/><Relationship Id="rId13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6.png"/><Relationship Id="rId12" Type="http://schemas.openxmlformats.org/officeDocument/2006/relationships/image" Target="cid:image006.png@01CEF4F1.C395C070" TargetMode="External"/><Relationship Id="rId2" Type="http://schemas.openxmlformats.org/officeDocument/2006/relationships/image" Target="cid:image001.png@01CEF4F1.C395C070" TargetMode="External"/><Relationship Id="rId16" Type="http://schemas.openxmlformats.org/officeDocument/2006/relationships/image" Target="cid:image008.png@01CEF4F1.C395C070" TargetMode="External"/><Relationship Id="rId1" Type="http://schemas.openxmlformats.org/officeDocument/2006/relationships/image" Target="../media/image23.png"/><Relationship Id="rId6" Type="http://schemas.openxmlformats.org/officeDocument/2006/relationships/image" Target="cid:image003.png@01CEF4F1.C395C070" TargetMode="External"/><Relationship Id="rId11" Type="http://schemas.openxmlformats.org/officeDocument/2006/relationships/image" Target="../media/image28.png"/><Relationship Id="rId5" Type="http://schemas.openxmlformats.org/officeDocument/2006/relationships/image" Target="../media/image25.png"/><Relationship Id="rId15" Type="http://schemas.openxmlformats.org/officeDocument/2006/relationships/image" Target="../media/image30.png"/><Relationship Id="rId10" Type="http://schemas.openxmlformats.org/officeDocument/2006/relationships/image" Target="cid:image005.png@01CEF4F1.C395C070" TargetMode="External"/><Relationship Id="rId4" Type="http://schemas.openxmlformats.org/officeDocument/2006/relationships/image" Target="cid:image002.png@01CEF4F1.C395C070" TargetMode="External"/><Relationship Id="rId9" Type="http://schemas.openxmlformats.org/officeDocument/2006/relationships/image" Target="../media/image27.png"/><Relationship Id="rId14" Type="http://schemas.openxmlformats.org/officeDocument/2006/relationships/image" Target="cid:image007.png@01CEF4F1.C395C0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13</xdr:row>
      <xdr:rowOff>161926</xdr:rowOff>
    </xdr:from>
    <xdr:to>
      <xdr:col>17</xdr:col>
      <xdr:colOff>0</xdr:colOff>
      <xdr:row>21</xdr:row>
      <xdr:rowOff>47626</xdr:rowOff>
    </xdr:to>
    <xdr:sp macro="" textlink="">
      <xdr:nvSpPr>
        <xdr:cNvPr id="2" name="Rectangle 1"/>
        <xdr:cNvSpPr/>
      </xdr:nvSpPr>
      <xdr:spPr>
        <a:xfrm>
          <a:off x="6724650" y="2638426"/>
          <a:ext cx="3638550" cy="140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altLang="zh-CN" sz="1100"/>
            <a:t>S5 </a:t>
          </a:r>
          <a:r>
            <a:rPr lang="zh-CN" altLang="en-US" sz="1100"/>
            <a:t>成果物：</a:t>
          </a:r>
          <a:r>
            <a:rPr lang="en-US" sz="1100"/>
            <a:t/>
          </a:r>
          <a:br>
            <a:rPr lang="en-US" sz="1100"/>
          </a:br>
          <a:r>
            <a:rPr lang="en-US" sz="1100"/>
            <a:t>=IF(EXACT(WX3,XF3),IF(EXACT(WY3,XG3),IF(EXACT(WZ3,XH3),IF(EXACT(XA3,XI3),"OK",CONCATENATE("Fail:",ROUND(XJ3-XB3,2)*100,"%")),CONCATENATE("Fail:",ROUND(XJ3-XB3,2)*100,"%")),CONCATENATE("Fail:",ROUND(XJ3-XB3,2)*100,"%")),CONCATENATE("Fail:",ROUND(XJ3-XB3,2)*100,"%"))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447675</xdr:colOff>
      <xdr:row>3</xdr:row>
      <xdr:rowOff>161925</xdr:rowOff>
    </xdr:to>
    <xdr:pic>
      <xdr:nvPicPr>
        <xdr:cNvPr id="1025" name="Picture 1" descr="http://static.blog.csdn.net/images/wapall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447675" cy="361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342900</xdr:colOff>
      <xdr:row>3</xdr:row>
      <xdr:rowOff>142875</xdr:rowOff>
    </xdr:to>
    <xdr:pic>
      <xdr:nvPicPr>
        <xdr:cNvPr id="1026" name="Picture 2" descr="http://static.blog.csdn.net/images/wapall/logo.jp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0025"/>
          <a:ext cx="952500" cy="142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495300</xdr:colOff>
      <xdr:row>16</xdr:row>
      <xdr:rowOff>123825</xdr:rowOff>
    </xdr:to>
    <xdr:pic>
      <xdr:nvPicPr>
        <xdr:cNvPr id="1027" name="Picture 3" descr="http://images.cnitblog.com/blog/310015/201302/18104540-879eb9fdfffc45ae8bf7d88a94445fc0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7248525"/>
          <a:ext cx="4953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2</xdr:col>
      <xdr:colOff>361950</xdr:colOff>
      <xdr:row>50</xdr:row>
      <xdr:rowOff>123825</xdr:rowOff>
    </xdr:to>
    <xdr:pic>
      <xdr:nvPicPr>
        <xdr:cNvPr id="1028" name="Picture 4" descr="http://images.cnitblog.com/blog/310015/201302/18104706-21fe8bd9506b4076a2ce2f1d84b9204e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6156900"/>
          <a:ext cx="158115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</xdr:col>
      <xdr:colOff>276225</xdr:colOff>
      <xdr:row>81</xdr:row>
      <xdr:rowOff>114300</xdr:rowOff>
    </xdr:to>
    <xdr:pic>
      <xdr:nvPicPr>
        <xdr:cNvPr id="1029" name="Picture 5" descr="http://images.cnitblog.com/blog/310015/201302/18104948-1ec58026390348ebac5e638674df03c5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62960250"/>
          <a:ext cx="1495425" cy="514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4</xdr:col>
      <xdr:colOff>38100</xdr:colOff>
      <xdr:row>134</xdr:row>
      <xdr:rowOff>123825</xdr:rowOff>
    </xdr:to>
    <xdr:pic>
      <xdr:nvPicPr>
        <xdr:cNvPr id="1030" name="Picture 6" descr="http://images.cnitblog.com/blog/310015/201302/18105129-7fef60fab5294552a6dbe128ecd969f7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109156500"/>
          <a:ext cx="2476500" cy="523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4</xdr:col>
      <xdr:colOff>19050</xdr:colOff>
      <xdr:row>170</xdr:row>
      <xdr:rowOff>85725</xdr:rowOff>
    </xdr:to>
    <xdr:pic>
      <xdr:nvPicPr>
        <xdr:cNvPr id="1031" name="Picture 7" descr="http://images.cnitblog.com/blog/310015/201302/18105147-395a1e48c59b4d9faa2db2adb3f9ce3c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137836275"/>
          <a:ext cx="2457450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4</xdr:col>
      <xdr:colOff>19050</xdr:colOff>
      <xdr:row>226</xdr:row>
      <xdr:rowOff>47625</xdr:rowOff>
    </xdr:to>
    <xdr:pic>
      <xdr:nvPicPr>
        <xdr:cNvPr id="1032" name="Picture 8" descr="http://images.cnitblog.com/blog/310015/201302/18105202-4af42b9950df4d6987a915f3090b54cb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195633975"/>
          <a:ext cx="2457450" cy="15906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7</xdr:col>
      <xdr:colOff>142875</xdr:colOff>
      <xdr:row>283</xdr:row>
      <xdr:rowOff>66675</xdr:rowOff>
    </xdr:to>
    <xdr:pic>
      <xdr:nvPicPr>
        <xdr:cNvPr id="1033" name="Picture 9" descr="http://images.cnitblog.com/blog/310015/201302/18105221-d769596374e646d0a9a49b6d4fdd53ad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252098175"/>
          <a:ext cx="4410075" cy="2190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6</xdr:col>
      <xdr:colOff>447675</xdr:colOff>
      <xdr:row>313</xdr:row>
      <xdr:rowOff>85725</xdr:rowOff>
    </xdr:to>
    <xdr:pic>
      <xdr:nvPicPr>
        <xdr:cNvPr id="1034" name="Picture 10" descr="http://images.cnitblog.com/blog/310015/201302/18110702-5eb2d449dba546dc8de4071f18e004a4.png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290264850"/>
          <a:ext cx="4105275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8</xdr:col>
      <xdr:colOff>142875</xdr:colOff>
      <xdr:row>375</xdr:row>
      <xdr:rowOff>76200</xdr:rowOff>
    </xdr:to>
    <xdr:pic>
      <xdr:nvPicPr>
        <xdr:cNvPr id="1035" name="Picture 11" descr="http://images.cnitblog.com/blog/310015/201302/18110845-2576e46e498d41a584953664934c7c1a.pn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0" y="347348175"/>
          <a:ext cx="5019675" cy="1247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10</xdr:col>
      <xdr:colOff>419100</xdr:colOff>
      <xdr:row>421</xdr:row>
      <xdr:rowOff>171450</xdr:rowOff>
    </xdr:to>
    <xdr:pic>
      <xdr:nvPicPr>
        <xdr:cNvPr id="1036" name="Picture 12" descr="http://images.cnitblog.com/blog/310015/201302/18111547-f40c2349f3b34924a8a75f5befa8d1fe.pn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0" y="373856250"/>
          <a:ext cx="6515100" cy="3629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5</xdr:col>
      <xdr:colOff>390525</xdr:colOff>
      <xdr:row>459</xdr:row>
      <xdr:rowOff>114300</xdr:rowOff>
    </xdr:to>
    <xdr:pic>
      <xdr:nvPicPr>
        <xdr:cNvPr id="1037" name="Picture 13" descr="http://images.cnitblog.com/blog/310015/201302/18111705-fdd09e5b597345c0a43314a6f52ca1eb.pn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0" y="421452675"/>
          <a:ext cx="3438525" cy="18573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13</xdr:col>
      <xdr:colOff>19050</xdr:colOff>
      <xdr:row>567</xdr:row>
      <xdr:rowOff>133350</xdr:rowOff>
    </xdr:to>
    <xdr:pic>
      <xdr:nvPicPr>
        <xdr:cNvPr id="1038" name="Picture 14" descr="http://images.cnitblog.com/blog/310015/201302/18112225-739f91f73d0b43739b3525ce1d104f4d.pn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0" y="563499000"/>
          <a:ext cx="7943850" cy="2076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6</xdr:col>
      <xdr:colOff>485775</xdr:colOff>
      <xdr:row>654</xdr:row>
      <xdr:rowOff>180975</xdr:rowOff>
    </xdr:to>
    <xdr:pic>
      <xdr:nvPicPr>
        <xdr:cNvPr id="1039" name="Picture 15" descr="http://images.cnitblog.com/blog/310015/201302/18112339-3dedfa8c0b38434b84699bbd7a19078f.pn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0" y="646690350"/>
          <a:ext cx="4143375" cy="2114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11</xdr:col>
      <xdr:colOff>457200</xdr:colOff>
      <xdr:row>728</xdr:row>
      <xdr:rowOff>76200</xdr:rowOff>
    </xdr:to>
    <xdr:pic>
      <xdr:nvPicPr>
        <xdr:cNvPr id="1040" name="Picture 16" descr="http://images.cnitblog.com/blog/310015/201302/19100310-046be07415e54555b8c2a8244d3bb082.pn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0" y="728376750"/>
          <a:ext cx="7162800" cy="14382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11</xdr:col>
      <xdr:colOff>581025</xdr:colOff>
      <xdr:row>783</xdr:row>
      <xdr:rowOff>57150</xdr:rowOff>
    </xdr:to>
    <xdr:pic>
      <xdr:nvPicPr>
        <xdr:cNvPr id="1041" name="Picture 17" descr="http://images.cnitblog.com/blog/310015/201302/19100441-f7da3914d83d4cc4a9e0fa3ea29b8288.pn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0" y="801804975"/>
          <a:ext cx="7286625" cy="1428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9</xdr:col>
      <xdr:colOff>600075</xdr:colOff>
      <xdr:row>819</xdr:row>
      <xdr:rowOff>85725</xdr:rowOff>
    </xdr:to>
    <xdr:pic>
      <xdr:nvPicPr>
        <xdr:cNvPr id="1042" name="Picture 18" descr="http://images.cnitblog.com/blog/310015/201302/19100558-4b7618e64659424d86d91465549db195.pn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0" y="837771375"/>
          <a:ext cx="6086475" cy="1447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12</xdr:col>
      <xdr:colOff>276225</xdr:colOff>
      <xdr:row>880</xdr:row>
      <xdr:rowOff>19050</xdr:rowOff>
    </xdr:to>
    <xdr:pic>
      <xdr:nvPicPr>
        <xdr:cNvPr id="1043" name="Picture 19" descr="http://images.cnitblog.com/blog/310015/201302/19100722-5e4118b16dc946ae9ab5bd3bc5ccface.pn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0" y="910018500"/>
          <a:ext cx="7591425" cy="1943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123825</xdr:colOff>
      <xdr:row>909</xdr:row>
      <xdr:rowOff>114300</xdr:rowOff>
    </xdr:to>
    <xdr:pic>
      <xdr:nvPicPr>
        <xdr:cNvPr id="1044" name="Picture 20" descr="http://static.blog.csdn.net/images/wapall/back-top.jp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0" y="953881125"/>
          <a:ext cx="123825" cy="1143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43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85800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133350</xdr:colOff>
      <xdr:row>43</xdr:row>
      <xdr:rowOff>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15200" y="0"/>
          <a:ext cx="6838950" cy="819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114300</xdr:colOff>
      <xdr:row>2</xdr:row>
      <xdr:rowOff>161925</xdr:rowOff>
    </xdr:from>
    <xdr:to>
      <xdr:col>13</xdr:col>
      <xdr:colOff>85725</xdr:colOff>
      <xdr:row>5</xdr:row>
      <xdr:rowOff>114300</xdr:rowOff>
    </xdr:to>
    <xdr:sp macro="" textlink="">
      <xdr:nvSpPr>
        <xdr:cNvPr id="6" name="Rectangle 5"/>
        <xdr:cNvSpPr/>
      </xdr:nvSpPr>
      <xdr:spPr>
        <a:xfrm>
          <a:off x="5600700" y="542925"/>
          <a:ext cx="2409825" cy="5238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标题处，简洁、正确。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可用“动</a:t>
          </a:r>
          <a:r>
            <a:rPr lang="en-US" altLang="zh-CN" sz="1100"/>
            <a:t>-</a:t>
          </a:r>
          <a:r>
            <a:rPr lang="zh-CN" altLang="en-US" sz="1100"/>
            <a:t>宾”词组来阐述问题</a:t>
          </a:r>
          <a:endParaRPr lang="en-US" sz="1100"/>
        </a:p>
      </xdr:txBody>
    </xdr:sp>
    <xdr:clientData/>
  </xdr:twoCellAnchor>
  <xdr:twoCellAnchor>
    <xdr:from>
      <xdr:col>1</xdr:col>
      <xdr:colOff>171450</xdr:colOff>
      <xdr:row>7</xdr:row>
      <xdr:rowOff>28575</xdr:rowOff>
    </xdr:from>
    <xdr:to>
      <xdr:col>9</xdr:col>
      <xdr:colOff>285750</xdr:colOff>
      <xdr:row>9</xdr:row>
      <xdr:rowOff>171450</xdr:rowOff>
    </xdr:to>
    <xdr:sp macro="" textlink="">
      <xdr:nvSpPr>
        <xdr:cNvPr id="7" name="Rectangle 6"/>
        <xdr:cNvSpPr/>
      </xdr:nvSpPr>
      <xdr:spPr>
        <a:xfrm>
          <a:off x="781050" y="1362075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123824</xdr:colOff>
      <xdr:row>7</xdr:row>
      <xdr:rowOff>28575</xdr:rowOff>
    </xdr:from>
    <xdr:to>
      <xdr:col>21</xdr:col>
      <xdr:colOff>380999</xdr:colOff>
      <xdr:row>9</xdr:row>
      <xdr:rowOff>171450</xdr:rowOff>
    </xdr:to>
    <xdr:sp macro="" textlink="">
      <xdr:nvSpPr>
        <xdr:cNvPr id="8" name="Rectangle 7"/>
        <xdr:cNvSpPr/>
      </xdr:nvSpPr>
      <xdr:spPr>
        <a:xfrm>
          <a:off x="8048624" y="1362075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228600</xdr:colOff>
      <xdr:row>4</xdr:row>
      <xdr:rowOff>42863</xdr:rowOff>
    </xdr:from>
    <xdr:to>
      <xdr:col>9</xdr:col>
      <xdr:colOff>114300</xdr:colOff>
      <xdr:row>7</xdr:row>
      <xdr:rowOff>28575</xdr:rowOff>
    </xdr:to>
    <xdr:cxnSp macro="">
      <xdr:nvCxnSpPr>
        <xdr:cNvPr id="12" name="Shape 11"/>
        <xdr:cNvCxnSpPr>
          <a:stCxn id="7" idx="0"/>
          <a:endCxn id="6" idx="1"/>
        </xdr:cNvCxnSpPr>
      </xdr:nvCxnSpPr>
      <xdr:spPr>
        <a:xfrm rot="5400000" flipH="1" flipV="1">
          <a:off x="4160044" y="-78581"/>
          <a:ext cx="557212" cy="2324100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4</xdr:row>
      <xdr:rowOff>42863</xdr:rowOff>
    </xdr:from>
    <xdr:to>
      <xdr:col>17</xdr:col>
      <xdr:colOff>252412</xdr:colOff>
      <xdr:row>7</xdr:row>
      <xdr:rowOff>28575</xdr:rowOff>
    </xdr:to>
    <xdr:cxnSp macro="">
      <xdr:nvCxnSpPr>
        <xdr:cNvPr id="14" name="Shape 13"/>
        <xdr:cNvCxnSpPr>
          <a:stCxn id="8" idx="0"/>
          <a:endCxn id="6" idx="3"/>
        </xdr:cNvCxnSpPr>
      </xdr:nvCxnSpPr>
      <xdr:spPr>
        <a:xfrm rot="16200000" flipV="1">
          <a:off x="9034463" y="-219075"/>
          <a:ext cx="557212" cy="2605087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22</xdr:row>
      <xdr:rowOff>114301</xdr:rowOff>
    </xdr:from>
    <xdr:to>
      <xdr:col>12</xdr:col>
      <xdr:colOff>219075</xdr:colOff>
      <xdr:row>27</xdr:row>
      <xdr:rowOff>133351</xdr:rowOff>
    </xdr:to>
    <xdr:sp macro="" textlink="">
      <xdr:nvSpPr>
        <xdr:cNvPr id="20" name="Rectangle 19"/>
        <xdr:cNvSpPr/>
      </xdr:nvSpPr>
      <xdr:spPr>
        <a:xfrm>
          <a:off x="5124450" y="4305301"/>
          <a:ext cx="2409825" cy="971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尽量避免使用</a:t>
          </a:r>
          <a:r>
            <a:rPr lang="en-US" altLang="zh-CN" sz="1100"/>
            <a:t>normally,</a:t>
          </a:r>
          <a:r>
            <a:rPr lang="en-US" altLang="zh-CN" sz="1100" baseline="0"/>
            <a:t> correct</a:t>
          </a:r>
          <a:r>
            <a:rPr lang="zh-CN" altLang="en-US" sz="1100" baseline="0"/>
            <a:t>等模糊的词汇来描述期待与实际结果。</a:t>
          </a:r>
          <a:endParaRPr lang="en-US" sz="1100"/>
        </a:p>
      </xdr:txBody>
    </xdr:sp>
    <xdr:clientData/>
  </xdr:twoCellAnchor>
  <xdr:twoCellAnchor>
    <xdr:from>
      <xdr:col>0</xdr:col>
      <xdr:colOff>304800</xdr:colOff>
      <xdr:row>26</xdr:row>
      <xdr:rowOff>171450</xdr:rowOff>
    </xdr:from>
    <xdr:to>
      <xdr:col>5</xdr:col>
      <xdr:colOff>476250</xdr:colOff>
      <xdr:row>29</xdr:row>
      <xdr:rowOff>123825</xdr:rowOff>
    </xdr:to>
    <xdr:sp macro="" textlink="">
      <xdr:nvSpPr>
        <xdr:cNvPr id="21" name="Rectangle 20"/>
        <xdr:cNvSpPr/>
      </xdr:nvSpPr>
      <xdr:spPr>
        <a:xfrm>
          <a:off x="304800" y="5124450"/>
          <a:ext cx="321945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285749</xdr:colOff>
      <xdr:row>30</xdr:row>
      <xdr:rowOff>152400</xdr:rowOff>
    </xdr:from>
    <xdr:to>
      <xdr:col>20</xdr:col>
      <xdr:colOff>542924</xdr:colOff>
      <xdr:row>33</xdr:row>
      <xdr:rowOff>104775</xdr:rowOff>
    </xdr:to>
    <xdr:sp macro="" textlink="">
      <xdr:nvSpPr>
        <xdr:cNvPr id="22" name="Rectangle 21"/>
        <xdr:cNvSpPr/>
      </xdr:nvSpPr>
      <xdr:spPr>
        <a:xfrm>
          <a:off x="7600949" y="5867400"/>
          <a:ext cx="5133975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85724</xdr:colOff>
      <xdr:row>25</xdr:row>
      <xdr:rowOff>28577</xdr:rowOff>
    </xdr:from>
    <xdr:to>
      <xdr:col>8</xdr:col>
      <xdr:colOff>247649</xdr:colOff>
      <xdr:row>26</xdr:row>
      <xdr:rowOff>171451</xdr:rowOff>
    </xdr:to>
    <xdr:cxnSp macro="">
      <xdr:nvCxnSpPr>
        <xdr:cNvPr id="23" name="Shape 22"/>
        <xdr:cNvCxnSpPr>
          <a:stCxn id="21" idx="0"/>
          <a:endCxn id="20" idx="1"/>
        </xdr:cNvCxnSpPr>
      </xdr:nvCxnSpPr>
      <xdr:spPr>
        <a:xfrm rot="5400000" flipH="1" flipV="1">
          <a:off x="3352800" y="3352801"/>
          <a:ext cx="333374" cy="3209925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25</xdr:row>
      <xdr:rowOff>28576</xdr:rowOff>
    </xdr:from>
    <xdr:to>
      <xdr:col>16</xdr:col>
      <xdr:colOff>414337</xdr:colOff>
      <xdr:row>30</xdr:row>
      <xdr:rowOff>152400</xdr:rowOff>
    </xdr:to>
    <xdr:cxnSp macro="">
      <xdr:nvCxnSpPr>
        <xdr:cNvPr id="24" name="Shape 23"/>
        <xdr:cNvCxnSpPr>
          <a:stCxn id="22" idx="0"/>
          <a:endCxn id="20" idx="3"/>
        </xdr:cNvCxnSpPr>
      </xdr:nvCxnSpPr>
      <xdr:spPr>
        <a:xfrm rot="16200000" flipV="1">
          <a:off x="8312944" y="4012407"/>
          <a:ext cx="1076324" cy="2633662"/>
        </a:xfrm>
        <a:prstGeom prst="bentConnector2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13</xdr:row>
      <xdr:rowOff>0</xdr:rowOff>
    </xdr:from>
    <xdr:to>
      <xdr:col>8</xdr:col>
      <xdr:colOff>457200</xdr:colOff>
      <xdr:row>15</xdr:row>
      <xdr:rowOff>142875</xdr:rowOff>
    </xdr:to>
    <xdr:sp macro="" textlink="">
      <xdr:nvSpPr>
        <xdr:cNvPr id="26" name="Rectangle 25"/>
        <xdr:cNvSpPr/>
      </xdr:nvSpPr>
      <xdr:spPr>
        <a:xfrm>
          <a:off x="342900" y="2476500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400049</xdr:colOff>
      <xdr:row>15</xdr:row>
      <xdr:rowOff>142875</xdr:rowOff>
    </xdr:from>
    <xdr:to>
      <xdr:col>10</xdr:col>
      <xdr:colOff>233362</xdr:colOff>
      <xdr:row>22</xdr:row>
      <xdr:rowOff>114301</xdr:rowOff>
    </xdr:to>
    <xdr:cxnSp macro="">
      <xdr:nvCxnSpPr>
        <xdr:cNvPr id="27" name="Shape 26"/>
        <xdr:cNvCxnSpPr>
          <a:stCxn id="26" idx="2"/>
          <a:endCxn id="20" idx="0"/>
        </xdr:cNvCxnSpPr>
      </xdr:nvCxnSpPr>
      <xdr:spPr>
        <a:xfrm rot="16200000" flipH="1">
          <a:off x="3931443" y="1907381"/>
          <a:ext cx="1304926" cy="3490913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16</xdr:row>
      <xdr:rowOff>157162</xdr:rowOff>
    </xdr:from>
    <xdr:to>
      <xdr:col>20</xdr:col>
      <xdr:colOff>266700</xdr:colOff>
      <xdr:row>19</xdr:row>
      <xdr:rowOff>109537</xdr:rowOff>
    </xdr:to>
    <xdr:sp macro="" textlink="">
      <xdr:nvSpPr>
        <xdr:cNvPr id="32" name="Rectangle 31"/>
        <xdr:cNvSpPr/>
      </xdr:nvSpPr>
      <xdr:spPr>
        <a:xfrm>
          <a:off x="7467600" y="3205162"/>
          <a:ext cx="4991100" cy="5238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233363</xdr:colOff>
      <xdr:row>16</xdr:row>
      <xdr:rowOff>157161</xdr:rowOff>
    </xdr:from>
    <xdr:to>
      <xdr:col>16</xdr:col>
      <xdr:colOff>209550</xdr:colOff>
      <xdr:row>22</xdr:row>
      <xdr:rowOff>114300</xdr:rowOff>
    </xdr:to>
    <xdr:cxnSp macro="">
      <xdr:nvCxnSpPr>
        <xdr:cNvPr id="33" name="Shape 32"/>
        <xdr:cNvCxnSpPr>
          <a:stCxn id="32" idx="0"/>
          <a:endCxn id="20" idx="0"/>
        </xdr:cNvCxnSpPr>
      </xdr:nvCxnSpPr>
      <xdr:spPr>
        <a:xfrm rot="16200000" flipH="1" flipV="1">
          <a:off x="7596187" y="1938337"/>
          <a:ext cx="1100139" cy="3633787"/>
        </a:xfrm>
        <a:prstGeom prst="bentConnector3">
          <a:avLst>
            <a:gd name="adj1" fmla="val -20779"/>
          </a:avLst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542925</xdr:colOff>
      <xdr:row>37</xdr:row>
      <xdr:rowOff>180975</xdr:rowOff>
    </xdr:to>
    <xdr:pic>
      <xdr:nvPicPr>
        <xdr:cNvPr id="2056" name="Picture 8" descr="cid:image001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0" y="4676775"/>
          <a:ext cx="3590925" cy="27336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5</xdr:col>
      <xdr:colOff>542925</xdr:colOff>
      <xdr:row>40</xdr:row>
      <xdr:rowOff>161925</xdr:rowOff>
    </xdr:to>
    <xdr:pic>
      <xdr:nvPicPr>
        <xdr:cNvPr id="2055" name="Picture 7" descr="cid:image002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0" y="5267325"/>
          <a:ext cx="3590925" cy="27051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5</xdr:col>
      <xdr:colOff>533400</xdr:colOff>
      <xdr:row>45</xdr:row>
      <xdr:rowOff>123825</xdr:rowOff>
    </xdr:to>
    <xdr:pic>
      <xdr:nvPicPr>
        <xdr:cNvPr id="2054" name="Picture 6" descr="cid:image003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/>
        <a:srcRect/>
        <a:stretch>
          <a:fillRect/>
        </a:stretch>
      </xdr:blipFill>
      <xdr:spPr bwMode="auto">
        <a:xfrm>
          <a:off x="0" y="6248400"/>
          <a:ext cx="3581400" cy="26765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5</xdr:col>
      <xdr:colOff>266700</xdr:colOff>
      <xdr:row>49</xdr:row>
      <xdr:rowOff>0</xdr:rowOff>
    </xdr:to>
    <xdr:pic>
      <xdr:nvPicPr>
        <xdr:cNvPr id="2053" name="Picture 5" descr="cid:image004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/>
        <a:srcRect/>
        <a:stretch>
          <a:fillRect/>
        </a:stretch>
      </xdr:blipFill>
      <xdr:spPr bwMode="auto">
        <a:xfrm>
          <a:off x="0" y="6838950"/>
          <a:ext cx="331470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5</xdr:col>
      <xdr:colOff>295275</xdr:colOff>
      <xdr:row>53</xdr:row>
      <xdr:rowOff>38100</xdr:rowOff>
    </xdr:to>
    <xdr:pic>
      <xdr:nvPicPr>
        <xdr:cNvPr id="2052" name="Picture 4" descr="cid:image005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 cstate="print"/>
        <a:srcRect/>
        <a:stretch>
          <a:fillRect/>
        </a:stretch>
      </xdr:blipFill>
      <xdr:spPr bwMode="auto">
        <a:xfrm>
          <a:off x="0" y="7620000"/>
          <a:ext cx="3343275" cy="27908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533400</xdr:colOff>
      <xdr:row>62</xdr:row>
      <xdr:rowOff>161925</xdr:rowOff>
    </xdr:to>
    <xdr:pic>
      <xdr:nvPicPr>
        <xdr:cNvPr id="2051" name="Picture 3" descr="cid:image006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1" r:link="rId12" cstate="print"/>
        <a:srcRect/>
        <a:stretch>
          <a:fillRect/>
        </a:stretch>
      </xdr:blipFill>
      <xdr:spPr bwMode="auto">
        <a:xfrm>
          <a:off x="0" y="9591675"/>
          <a:ext cx="3581400" cy="2724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5</xdr:col>
      <xdr:colOff>552450</xdr:colOff>
      <xdr:row>63</xdr:row>
      <xdr:rowOff>0</xdr:rowOff>
    </xdr:to>
    <xdr:pic>
      <xdr:nvPicPr>
        <xdr:cNvPr id="2050" name="Picture 2" descr="cid:image007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3" r:link="rId14" cstate="print"/>
        <a:srcRect/>
        <a:stretch>
          <a:fillRect/>
        </a:stretch>
      </xdr:blipFill>
      <xdr:spPr bwMode="auto">
        <a:xfrm>
          <a:off x="0" y="9591675"/>
          <a:ext cx="3600450" cy="2752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5</xdr:col>
      <xdr:colOff>552450</xdr:colOff>
      <xdr:row>65</xdr:row>
      <xdr:rowOff>161925</xdr:rowOff>
    </xdr:to>
    <xdr:pic>
      <xdr:nvPicPr>
        <xdr:cNvPr id="2049" name="Picture 1" descr="cid:image008.png@01CEF4F1.C395C070"/>
        <xdr:cNvPicPr>
          <a:picLocks noChangeAspect="1" noChangeArrowheads="1"/>
        </xdr:cNvPicPr>
      </xdr:nvPicPr>
      <xdr:blipFill>
        <a:blip xmlns:r="http://schemas.openxmlformats.org/officeDocument/2006/relationships" r:embed="rId15" r:link="rId16" cstate="print"/>
        <a:srcRect/>
        <a:stretch>
          <a:fillRect/>
        </a:stretch>
      </xdr:blipFill>
      <xdr:spPr bwMode="auto">
        <a:xfrm>
          <a:off x="0" y="10182225"/>
          <a:ext cx="3600450" cy="270510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nfenhx" refreshedDate="41690.442156944446" createdVersion="3" refreshedVersion="3" minRefreshableVersion="3" recordCount="6">
  <cacheSource type="worksheet">
    <worksheetSource ref="B4:C10" sheet="Sheet11"/>
  </cacheSource>
  <cacheFields count="2">
    <cacheField name="id" numFmtId="0">
      <sharedItems containsSemiMixedTypes="0" containsString="0" containsNumber="1" containsInteger="1" minValue="1" maxValue="3" count="3">
        <n v="1"/>
        <n v="2"/>
        <n v="3"/>
      </sharedItems>
    </cacheField>
    <cacheField name="num" numFmtId="0">
      <sharedItems containsSemiMixedTypes="0" containsString="0" containsNumber="1" containsInteger="1" minValue="10" maxValue="3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0"/>
  </r>
  <r>
    <x v="1"/>
    <n v="20"/>
  </r>
  <r>
    <x v="2"/>
    <n v="30"/>
  </r>
  <r>
    <x v="0"/>
    <n v="11"/>
  </r>
  <r>
    <x v="1"/>
    <n v="21"/>
  </r>
  <r>
    <x v="2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2"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://m.blog.csdn.net/account/login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m.blog.csdn.net/blog/dyllove98/8987241" TargetMode="External"/><Relationship Id="rId1" Type="http://schemas.openxmlformats.org/officeDocument/2006/relationships/hyperlink" Target="http://m.blog.csdn.net/blog/dyllove98/8987241" TargetMode="External"/><Relationship Id="rId6" Type="http://schemas.openxmlformats.org/officeDocument/2006/relationships/hyperlink" Target="http://m.blog.csdn.net/blog/dyllove98/8987241" TargetMode="External"/><Relationship Id="rId5" Type="http://schemas.openxmlformats.org/officeDocument/2006/relationships/hyperlink" Target="http://m.blog.csdn.net/blog/dyllove98/8987241" TargetMode="External"/><Relationship Id="rId4" Type="http://schemas.openxmlformats.org/officeDocument/2006/relationships/hyperlink" Target="http://m.blog.csdn.net/comment/898724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crosswalk-project.org/" TargetMode="External"/><Relationship Id="rId2" Type="http://schemas.openxmlformats.org/officeDocument/2006/relationships/hyperlink" Target="http://crosswalk-project.org/" TargetMode="External"/><Relationship Id="rId1" Type="http://schemas.openxmlformats.org/officeDocument/2006/relationships/hyperlink" Target="http://crosswalk-project.org/" TargetMode="External"/><Relationship Id="rId5" Type="http://schemas.openxmlformats.org/officeDocument/2006/relationships/hyperlink" Target="http://crosswalk-project.org/" TargetMode="External"/><Relationship Id="rId4" Type="http://schemas.openxmlformats.org/officeDocument/2006/relationships/hyperlink" Target="http://crosswalk-project.org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install-manager-standalone_2.2.71_ubuntu-64.zip" TargetMode="External"/><Relationship Id="rId2" Type="http://schemas.openxmlformats.org/officeDocument/2006/relationships/hyperlink" Target="http://download.tizen.org/sdk/latest/tizen/binary/" TargetMode="External"/><Relationship Id="rId1" Type="http://schemas.openxmlformats.org/officeDocument/2006/relationships/hyperlink" Target="http://otcqa.sh.intel.com/qa-auto/sdk/tizenivi/image/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://download.tizen.org/sdk/latest" TargetMode="External"/><Relationship Id="rId4" Type="http://schemas.openxmlformats.org/officeDocument/2006/relationships/hyperlink" Target="http://download.tizen.org/sdk/latest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ownload.tizen.org/sdk/latest/tizen/binary/" TargetMode="External"/><Relationship Id="rId2" Type="http://schemas.openxmlformats.org/officeDocument/2006/relationships/hyperlink" Target="http://otcqa.sh.intel.com/qa-auto/live/ww47-fullxml/" TargetMode="External"/><Relationship Id="rId1" Type="http://schemas.openxmlformats.org/officeDocument/2006/relationships/hyperlink" Target="http://otcqa.sh.intel.com/qa-auto/live/web_tct_2.2.1_r1_IA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otcqa.sh.intel.com/qa-auto/testkit/WW47.5/testkit-lite_2.3.21_all.deb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--deviceid=root@10.239.255.153" TargetMode="External"/><Relationship Id="rId2" Type="http://schemas.openxmlformats.org/officeDocument/2006/relationships/hyperlink" Target="mailto:--deviceid=root@10.239.255.153" TargetMode="External"/><Relationship Id="rId1" Type="http://schemas.openxmlformats.org/officeDocument/2006/relationships/hyperlink" Target="mailto:--deviceid=root@10.239.255.15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--deviceid=root@10.239.255.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/>
  <dimension ref="A1:Q308"/>
  <sheetViews>
    <sheetView tabSelected="1" topLeftCell="A4" workbookViewId="0">
      <selection activeCell="J15" sqref="J15"/>
    </sheetView>
  </sheetViews>
  <sheetFormatPr defaultRowHeight="15"/>
  <cols>
    <col min="1" max="1" width="2.28515625" style="122" customWidth="1"/>
    <col min="2" max="2" width="25" customWidth="1"/>
    <col min="3" max="3" width="17" customWidth="1"/>
    <col min="4" max="4" width="11.7109375" customWidth="1"/>
    <col min="5" max="5" width="15.28515625" customWidth="1"/>
  </cols>
  <sheetData>
    <row r="1" spans="2:10">
      <c r="B1" t="s">
        <v>683</v>
      </c>
    </row>
    <row r="2" spans="2:10">
      <c r="B2" t="s">
        <v>687</v>
      </c>
    </row>
    <row r="3" spans="2:10">
      <c r="B3" s="78" t="s">
        <v>901</v>
      </c>
      <c r="C3" s="78" t="s">
        <v>758</v>
      </c>
    </row>
    <row r="4" spans="2:10">
      <c r="B4" s="78" t="s">
        <v>688</v>
      </c>
    </row>
    <row r="5" spans="2:10">
      <c r="B5" s="78" t="s">
        <v>691</v>
      </c>
    </row>
    <row r="6" spans="2:10">
      <c r="B6" s="78" t="s">
        <v>689</v>
      </c>
    </row>
    <row r="7" spans="2:10">
      <c r="B7" s="78" t="s">
        <v>690</v>
      </c>
    </row>
    <row r="8" spans="2:10">
      <c r="B8" s="78" t="s">
        <v>693</v>
      </c>
    </row>
    <row r="9" spans="2:10">
      <c r="B9" s="78" t="s">
        <v>942</v>
      </c>
    </row>
    <row r="10" spans="2:10">
      <c r="B10" s="78" t="s">
        <v>943</v>
      </c>
    </row>
    <row r="11" spans="2:10">
      <c r="B11" s="78" t="s">
        <v>1180</v>
      </c>
    </row>
    <row r="12" spans="2:10">
      <c r="B12" s="78" t="s">
        <v>966</v>
      </c>
    </row>
    <row r="13" spans="2:10">
      <c r="B13" s="78" t="s">
        <v>945</v>
      </c>
    </row>
    <row r="14" spans="2:10">
      <c r="B14" s="78" t="s">
        <v>941</v>
      </c>
      <c r="I14" s="42" t="s">
        <v>694</v>
      </c>
      <c r="J14" t="s">
        <v>1370</v>
      </c>
    </row>
    <row r="15" spans="2:10">
      <c r="B15" s="78" t="s">
        <v>944</v>
      </c>
      <c r="I15" s="42" t="s">
        <v>696</v>
      </c>
      <c r="J15" t="s">
        <v>1357</v>
      </c>
    </row>
    <row r="16" spans="2:10">
      <c r="B16" s="78"/>
      <c r="I16" s="42" t="s">
        <v>700</v>
      </c>
      <c r="J16" t="s">
        <v>1371</v>
      </c>
    </row>
    <row r="17" spans="2:10">
      <c r="B17" s="78"/>
      <c r="I17" s="42" t="s">
        <v>705</v>
      </c>
      <c r="J17" t="s">
        <v>1388</v>
      </c>
    </row>
    <row r="18" spans="2:10">
      <c r="B18" s="78"/>
      <c r="D18" s="220" t="s">
        <v>964</v>
      </c>
      <c r="E18" s="220"/>
      <c r="F18" s="221" t="s">
        <v>741</v>
      </c>
      <c r="G18" s="221"/>
    </row>
    <row r="19" spans="2:10">
      <c r="D19" t="s">
        <v>946</v>
      </c>
      <c r="E19" t="s">
        <v>947</v>
      </c>
      <c r="F19" t="s">
        <v>946</v>
      </c>
      <c r="G19" t="s">
        <v>947</v>
      </c>
    </row>
    <row r="20" spans="2:10">
      <c r="B20" t="s">
        <v>685</v>
      </c>
      <c r="C20" t="s">
        <v>686</v>
      </c>
      <c r="D20" s="5" t="str">
        <f>CONCATENATE($B$13,$B$10,B20,".xml",$B$14,$B$10,B20,".xml",$B$15,$B$2,$B$3,$B$4,$B$5,$B$6,$B$7,B20,".tests.xml",$B$8,C20,$B$9,$B$10,,B20,".xml")</f>
        <v xml:space="preserve"> if test -f  ../../../rerun_xml/webdriver_xml/wd_result_tct-3dtransforms-css3-tests.xml ;then rm  ../../../rerun_xml/webdriver_xml/wd_result_tct-3dtransforms-css3-tests.xml ;fi ;testkit-lite -e "XWalkLauncher" -A --comm androidmobile -k webdriver -f $PWD/tct-3dtransforms-css3-tests.tests.xml --set 3DTransforms-ref -o ../../../rerun_xml/webdriver_xml/wd_result_tct-3dtransforms-css3-tests.xml</v>
      </c>
      <c r="E20" s="120" t="str">
        <f>CONCATENATE($B$13,$B$12,B20,".xml",$B$14,$B$12,B20,".xml",$B$15,$B$2,$B$3,$B$4,$B$5,$B$6,$B$7,B20,".tests.xml",$B$9,$B$12,B20,".xml")</f>
        <v xml:space="preserve"> if test -f  ../../../rerun_xml/webdriver_all_xml/result_tct-3dtransforms-css3-tests.xml ;then rm  ../../../rerun_xml/webdriver_all_xml/result_tct-3dtransforms-css3-tests.xml ;fi ;testkit-lite -e "XWalkLauncher" -A --comm androidmobile -k webdriver -f $PWD/tct-3dtransforms-css3-tests.tests.xml -o ../../../rerun_xml/webdriver_all_xml/result_tct-3dtransforms-css3-tests.xml</v>
      </c>
      <c r="F20" s="5" t="str">
        <f>CONCATENATE($B$13,$B$10,B20,".xml",$B$14,$B$10,B20,".xml",$B$15,$B$2,$C$3,$B$4,$B$5,$B$6,$B$7,B20,".tests.xml",$B$8,C20,$B$9,$B$10,,B20,".xml")</f>
        <v xml:space="preserve"> if test -f  ../../../rerun_xml/webdriver_xml/wd_result_tct-3dtransforms-css3-tests.xml ;then rm  ../../../rerun_xml/webdriver_xml/wd_result_tct-3dtransforms-css3-tests.xml ;fi ;testkit-lite -e "CordovaLauncher" -A --comm androidmobile -k webdriver -f $PWD/tct-3dtransforms-css3-tests.tests.xml --set 3DTransforms-ref -o ../../../rerun_xml/webdriver_xml/wd_result_tct-3dtransforms-css3-tests.xml</v>
      </c>
      <c r="G20" s="120" t="str">
        <f>CONCATENATE($B$13,$B$12,B20,".xml",$B$14,$B$12,B20,".xml",$B$15,$B$2,$C$3,$B$4,$B$5,$B$6,$B$7,B20,".tests.xml",$B$9,$B$12,,B20,".xml")</f>
        <v xml:space="preserve"> if test -f  ../../../rerun_xml/webdriver_all_xml/result_tct-3dtransforms-css3-tests.xml ;then rm  ../../../rerun_xml/webdriver_all_xml/result_tct-3dtransforms-css3-tests.xml ;fi ;testkit-lite -e "CordovaLauncher" -A --comm androidmobile -k webdriver -f $PWD/tct-3dtransforms-css3-tests.tests.xml -o ../../../rerun_xml/webdriver_all_xml/result_tct-3dtransforms-css3-tests.xml</v>
      </c>
    </row>
    <row r="21" spans="2:10">
      <c r="B21" t="s">
        <v>684</v>
      </c>
      <c r="C21" t="s">
        <v>692</v>
      </c>
      <c r="D21" s="5" t="str">
        <f t="shared" ref="D21:D34" si="0">CONCATENATE($B$13,$B$10,B21,".xml",$B$14,$B$10,B21,".xml",$B$15,$B$2,$B$3,$B$4,$B$5,$B$6,$B$7,B21,".tests.xml",$B$8,C21,$B$9,$B$10,,B21,".xml")</f>
        <v xml:space="preserve"> if test -f  ../../../rerun_xml/webdriver_xml/wd_result_tct-audio-html5-tests.xml ;then rm  ../../../rerun_xml/webdriver_xml/wd_result_tct-audio-html5-tests.xml ;fi ;testkit-lite -e "XWalkLauncher" -A --comm androidmobile -k webdriver -f $PWD/tct-audio-html5-tests.tests.xml --set Audio-ref -o ../../../rerun_xml/webdriver_xml/wd_result_tct-audio-html5-tests.xml</v>
      </c>
      <c r="E21" s="120" t="str">
        <f t="shared" ref="E21:E34" si="1">CONCATENATE($B$13,$B$12,B21,".xml",$B$14,$B$12,B21,".xml",$B$15,$B$2,$B$3,$B$4,$B$5,$B$6,$B$7,B21,".tests.xml",$B$9,$B$12,B21,".xml")</f>
        <v xml:space="preserve"> if test -f  ../../../rerun_xml/webdriver_all_xml/result_tct-audio-html5-tests.xml ;then rm  ../../../rerun_xml/webdriver_all_xml/result_tct-audio-html5-tests.xml ;fi ;testkit-lite -e "XWalkLauncher" -A --comm androidmobile -k webdriver -f $PWD/tct-audio-html5-tests.tests.xml -o ../../../rerun_xml/webdriver_all_xml/result_tct-audio-html5-tests.xml</v>
      </c>
      <c r="F21" s="5" t="str">
        <f t="shared" ref="F21:F34" si="2">CONCATENATE($B$13,$B$10,B21,".xml",$B$14,$B$10,B21,".xml",$B$15,$B$2,$C$3,$B$4,$B$5,$B$6,$B$7,B21,".tests.xml",$B$8,C21,$B$9,$B$10,,B21,".xml")</f>
        <v xml:space="preserve"> if test -f  ../../../rerun_xml/webdriver_xml/wd_result_tct-audio-html5-tests.xml ;then rm  ../../../rerun_xml/webdriver_xml/wd_result_tct-audio-html5-tests.xml ;fi ;testkit-lite -e "CordovaLauncher" -A --comm androidmobile -k webdriver -f $PWD/tct-audio-html5-tests.tests.xml --set Audio-ref -o ../../../rerun_xml/webdriver_xml/wd_result_tct-audio-html5-tests.xml</v>
      </c>
      <c r="G21" s="120" t="str">
        <f t="shared" ref="G21:G34" si="3">CONCATENATE($B$13,$B$12,B21,".xml",$B$14,$B$12,B21,".xml",$B$15,$B$2,$C$3,$B$4,$B$5,$B$6,$B$7,B21,".tests.xml",$B$9,$B$12,,B21,".xml")</f>
        <v xml:space="preserve"> if test -f  ../../../rerun_xml/webdriver_all_xml/result_tct-audio-html5-tests.xml ;then rm  ../../../rerun_xml/webdriver_all_xml/result_tct-audio-html5-tests.xml ;fi ;testkit-lite -e "CordovaLauncher" -A --comm androidmobile -k webdriver -f $PWD/tct-audio-html5-tests.tests.xml -o ../../../rerun_xml/webdriver_all_xml/result_tct-audio-html5-tests.xml</v>
      </c>
    </row>
    <row r="22" spans="2:10">
      <c r="B22" s="42" t="s">
        <v>694</v>
      </c>
      <c r="C22" t="s">
        <v>1409</v>
      </c>
      <c r="D22" s="5" t="str">
        <f t="shared" si="0"/>
        <v xml:space="preserve"> if test -f  ../../../rerun_xml/webdriver_xml/wd_result_tct-backgrounds-css3-tests.xml ;then rm  ../../../rerun_xml/webdriver_xml/wd_result_tct-backgrounds-css3-tests.xml ;fi ;testkit-lite -e "XWalkLauncher" -A --comm androidmobile -k webdriver -f $PWD/tct-backgrounds-css3-tests.tests.xml --set Backgrounds-ref -o ../../../rerun_xml/webdriver_xml/wd_result_tct-backgrounds-css3-tests.xml</v>
      </c>
      <c r="E22" s="120" t="str">
        <f t="shared" si="1"/>
        <v xml:space="preserve"> if test -f  ../../../rerun_xml/webdriver_all_xml/result_tct-backgrounds-css3-tests.xml ;then rm  ../../../rerun_xml/webdriver_all_xml/result_tct-backgrounds-css3-tests.xml ;fi ;testkit-lite -e "XWalkLauncher" -A --comm androidmobile -k webdriver -f $PWD/tct-backgrounds-css3-tests.tests.xml -o ../../../rerun_xml/webdriver_all_xml/result_tct-backgrounds-css3-tests.xml</v>
      </c>
      <c r="F22" s="5" t="str">
        <f t="shared" si="2"/>
        <v xml:space="preserve"> if test -f  ../../../rerun_xml/webdriver_xml/wd_result_tct-backgrounds-css3-tests.xml ;then rm  ../../../rerun_xml/webdriver_xml/wd_result_tct-backgrounds-css3-tests.xml ;fi ;testkit-lite -e "CordovaLauncher" -A --comm androidmobile -k webdriver -f $PWD/tct-backgrounds-css3-tests.tests.xml --set Backgrounds-ref -o ../../../rerun_xml/webdriver_xml/wd_result_tct-backgrounds-css3-tests.xml</v>
      </c>
      <c r="G22" s="120" t="str">
        <f t="shared" si="3"/>
        <v xml:space="preserve"> if test -f  ../../../rerun_xml/webdriver_all_xml/result_tct-backgrounds-css3-tests.xml ;then rm  ../../../rerun_xml/webdriver_all_xml/result_tct-backgrounds-css3-tests.xml ;fi ;testkit-lite -e "CordovaLauncher" -A --comm androidmobile -k webdriver -f $PWD/tct-backgrounds-css3-tests.tests.xml -o ../../../rerun_xml/webdriver_all_xml/result_tct-backgrounds-css3-tests.xml</v>
      </c>
    </row>
    <row r="23" spans="2:10">
      <c r="B23" s="42" t="s">
        <v>696</v>
      </c>
      <c r="C23" t="s">
        <v>1410</v>
      </c>
      <c r="D23" s="5" t="str">
        <f t="shared" si="0"/>
        <v xml:space="preserve"> if test -f  ../../../rerun_xml/webdriver_xml/wd_result_tct-colors-css3-tests.xml ;then rm  ../../../rerun_xml/webdriver_xml/wd_result_tct-colors-css3-tests.xml ;fi ;testkit-lite -e "XWalkLauncher" -A --comm androidmobile -k webdriver -f $PWD/tct-colors-css3-tests.tests.xml --set Colors-ref -o ../../../rerun_xml/webdriver_xml/wd_result_tct-colors-css3-tests.xml</v>
      </c>
      <c r="E23" s="120" t="str">
        <f t="shared" si="1"/>
        <v xml:space="preserve"> if test -f  ../../../rerun_xml/webdriver_all_xml/result_tct-colors-css3-tests.xml ;then rm  ../../../rerun_xml/webdriver_all_xml/result_tct-colors-css3-tests.xml ;fi ;testkit-lite -e "XWalkLauncher" -A --comm androidmobile -k webdriver -f $PWD/tct-colors-css3-tests.tests.xml -o ../../../rerun_xml/webdriver_all_xml/result_tct-colors-css3-tests.xml</v>
      </c>
      <c r="F23" s="5" t="str">
        <f t="shared" si="2"/>
        <v xml:space="preserve"> if test -f  ../../../rerun_xml/webdriver_xml/wd_result_tct-colors-css3-tests.xml ;then rm  ../../../rerun_xml/webdriver_xml/wd_result_tct-colors-css3-tests.xml ;fi ;testkit-lite -e "CordovaLauncher" -A --comm androidmobile -k webdriver -f $PWD/tct-colors-css3-tests.tests.xml --set Colors-ref -o ../../../rerun_xml/webdriver_xml/wd_result_tct-colors-css3-tests.xml</v>
      </c>
      <c r="G23" s="120" t="str">
        <f t="shared" si="3"/>
        <v xml:space="preserve"> if test -f  ../../../rerun_xml/webdriver_all_xml/result_tct-colors-css3-tests.xml ;then rm  ../../../rerun_xml/webdriver_all_xml/result_tct-colors-css3-tests.xml ;fi ;testkit-lite -e "CordovaLauncher" -A --comm androidmobile -k webdriver -f $PWD/tct-colors-css3-tests.tests.xml -o ../../../rerun_xml/webdriver_all_xml/result_tct-colors-css3-tests.xml</v>
      </c>
    </row>
    <row r="24" spans="2:10">
      <c r="B24" t="s">
        <v>698</v>
      </c>
      <c r="C24" t="s">
        <v>699</v>
      </c>
      <c r="D24" s="5" t="str">
        <f t="shared" si="0"/>
        <v xml:space="preserve"> if test -f  ../../../rerun_xml/webdriver_xml/wd_result_tct-flexiblebox-css3-tests.xml ;then rm  ../../../rerun_xml/webdriver_xml/wd_result_tct-flexiblebox-css3-tests.xml ;fi ;testkit-lite -e "XWalkLauncher" -A --comm androidmobile -k webdriver -f $PWD/tct-flexiblebox-css3-tests.tests.xml --set reftest -o ../../../rerun_xml/webdriver_xml/wd_result_tct-flexiblebox-css3-tests.xml</v>
      </c>
      <c r="E24" s="120" t="str">
        <f t="shared" si="1"/>
        <v xml:space="preserve"> if test -f  ../../../rerun_xml/webdriver_all_xml/result_tct-flexiblebox-css3-tests.xml ;then rm  ../../../rerun_xml/webdriver_all_xml/result_tct-flexiblebox-css3-tests.xml ;fi ;testkit-lite -e "XWalkLauncher" -A --comm androidmobile -k webdriver -f $PWD/tct-flexiblebox-css3-tests.tests.xml -o ../../../rerun_xml/webdriver_all_xml/result_tct-flexiblebox-css3-tests.xml</v>
      </c>
      <c r="F24" s="5" t="str">
        <f t="shared" si="2"/>
        <v xml:space="preserve"> if test -f  ../../../rerun_xml/webdriver_xml/wd_result_tct-flexiblebox-css3-tests.xml ;then rm  ../../../rerun_xml/webdriver_xml/wd_result_tct-flexiblebox-css3-tests.xml ;fi ;testkit-lite -e "CordovaLauncher" -A --comm androidmobile -k webdriver -f $PWD/tct-flexiblebox-css3-tests.tests.xml --set reftest -o ../../../rerun_xml/webdriver_xml/wd_result_tct-flexiblebox-css3-tests.xml</v>
      </c>
      <c r="G24" s="120" t="str">
        <f t="shared" si="3"/>
        <v xml:space="preserve"> if test -f  ../../../rerun_xml/webdriver_all_xml/result_tct-flexiblebox-css3-tests.xml ;then rm  ../../../rerun_xml/webdriver_all_xml/result_tct-flexiblebox-css3-tests.xml ;fi ;testkit-lite -e "CordovaLauncher" -A --comm androidmobile -k webdriver -f $PWD/tct-flexiblebox-css3-tests.tests.xml -o ../../../rerun_xml/webdriver_all_xml/result_tct-flexiblebox-css3-tests.xml</v>
      </c>
    </row>
    <row r="25" spans="2:10">
      <c r="B25" s="42" t="s">
        <v>700</v>
      </c>
      <c r="C25" t="s">
        <v>1411</v>
      </c>
      <c r="D25" s="5" t="str">
        <f t="shared" si="0"/>
        <v xml:space="preserve"> if test -f  ../../../rerun_xml/webdriver_xml/wd_result_tct-fonts-css3-tests.xml ;then rm  ../../../rerun_xml/webdriver_xml/wd_result_tct-fonts-css3-tests.xml ;fi ;testkit-lite -e "XWalkLauncher" -A --comm androidmobile -k webdriver -f $PWD/tct-fonts-css3-tests.tests.xml --set Fonts-ref -o ../../../rerun_xml/webdriver_xml/wd_result_tct-fonts-css3-tests.xml</v>
      </c>
      <c r="E25" s="120" t="str">
        <f t="shared" si="1"/>
        <v xml:space="preserve"> if test -f  ../../../rerun_xml/webdriver_all_xml/result_tct-fonts-css3-tests.xml ;then rm  ../../../rerun_xml/webdriver_all_xml/result_tct-fonts-css3-tests.xml ;fi ;testkit-lite -e "XWalkLauncher" -A --comm androidmobile -k webdriver -f $PWD/tct-fonts-css3-tests.tests.xml -o ../../../rerun_xml/webdriver_all_xml/result_tct-fonts-css3-tests.xml</v>
      </c>
      <c r="F25" s="5" t="str">
        <f t="shared" si="2"/>
        <v xml:space="preserve"> if test -f  ../../../rerun_xml/webdriver_xml/wd_result_tct-fonts-css3-tests.xml ;then rm  ../../../rerun_xml/webdriver_xml/wd_result_tct-fonts-css3-tests.xml ;fi ;testkit-lite -e "CordovaLauncher" -A --comm androidmobile -k webdriver -f $PWD/tct-fonts-css3-tests.tests.xml --set Fonts-ref -o ../../../rerun_xml/webdriver_xml/wd_result_tct-fonts-css3-tests.xml</v>
      </c>
      <c r="G25" s="120" t="str">
        <f t="shared" si="3"/>
        <v xml:space="preserve"> if test -f  ../../../rerun_xml/webdriver_all_xml/result_tct-fonts-css3-tests.xml ;then rm  ../../../rerun_xml/webdriver_all_xml/result_tct-fonts-css3-tests.xml ;fi ;testkit-lite -e "CordovaLauncher" -A --comm androidmobile -k webdriver -f $PWD/tct-fonts-css3-tests.tests.xml -o ../../../rerun_xml/webdriver_all_xml/result_tct-fonts-css3-tests.xml</v>
      </c>
    </row>
    <row r="26" spans="2:10">
      <c r="B26" t="s">
        <v>701</v>
      </c>
      <c r="C26" t="s">
        <v>702</v>
      </c>
      <c r="D26" s="5" t="str">
        <f t="shared" si="0"/>
        <v xml:space="preserve"> if test -f  ../../../rerun_xml/webdriver_xml/wd_result_tct-multicolumn-css3-tests.xml ;then rm  ../../../rerun_xml/webdriver_xml/wd_result_tct-multicolumn-css3-tests.xml ;fi ;testkit-lite -e "XWalkLauncher" -A --comm androidmobile -k webdriver -f $PWD/tct-multicolumn-css3-tests.tests.xml --set MultiColumn-ref -o ../../../rerun_xml/webdriver_xml/wd_result_tct-multicolumn-css3-tests.xml</v>
      </c>
      <c r="E26" s="120" t="str">
        <f t="shared" si="1"/>
        <v xml:space="preserve"> if test -f  ../../../rerun_xml/webdriver_all_xml/result_tct-multicolumn-css3-tests.xml ;then rm  ../../../rerun_xml/webdriver_all_xml/result_tct-multicolumn-css3-tests.xml ;fi ;testkit-lite -e "XWalkLauncher" -A --comm androidmobile -k webdriver -f $PWD/tct-multicolumn-css3-tests.tests.xml -o ../../../rerun_xml/webdriver_all_xml/result_tct-multicolumn-css3-tests.xml</v>
      </c>
      <c r="F26" s="5" t="str">
        <f t="shared" si="2"/>
        <v xml:space="preserve"> if test -f  ../../../rerun_xml/webdriver_xml/wd_result_tct-multicolumn-css3-tests.xml ;then rm  ../../../rerun_xml/webdriver_xml/wd_result_tct-multicolumn-css3-tests.xml ;fi ;testkit-lite -e "CordovaLauncher" -A --comm androidmobile -k webdriver -f $PWD/tct-multicolumn-css3-tests.tests.xml --set MultiColumn-ref -o ../../../rerun_xml/webdriver_xml/wd_result_tct-multicolumn-css3-tests.xml</v>
      </c>
      <c r="G26" s="120" t="str">
        <f t="shared" si="3"/>
        <v xml:space="preserve"> if test -f  ../../../rerun_xml/webdriver_all_xml/result_tct-multicolumn-css3-tests.xml ;then rm  ../../../rerun_xml/webdriver_all_xml/result_tct-multicolumn-css3-tests.xml ;fi ;testkit-lite -e "CordovaLauncher" -A --comm androidmobile -k webdriver -f $PWD/tct-multicolumn-css3-tests.tests.xml -o ../../../rerun_xml/webdriver_all_xml/result_tct-multicolumn-css3-tests.xml</v>
      </c>
    </row>
    <row r="27" spans="2:10">
      <c r="B27" t="s">
        <v>672</v>
      </c>
      <c r="C27" t="s">
        <v>1369</v>
      </c>
      <c r="D27" s="5" t="str">
        <f>CONCATENATE($B$13,$B$10,B27,".xml",$B$14,$B$10,B27,".xml",$B$15,$B$2,$B$3,$B$4,$B$5,$B$6,$B$7,B27,".tests.xml",$B$8,C27,$B$9,$B$10,,B27,".xml")</f>
        <v xml:space="preserve"> if test -f  ../../../rerun_xml/webdriver_xml/wd_result_tct-sandbox-html5-tests.xml ;then rm  ../../../rerun_xml/webdriver_xml/wd_result_tct-sandbox-html5-tests.xml ;fi ;testkit-lite -e "XWalkLauncher" -A --comm androidmobile -k webdriver -f $PWD/tct-sandbox-html5-tests.tests.xml --set sandbox-bdd -o ../../../rerun_xml/webdriver_xml/wd_result_tct-sandbox-html5-tests.xml</v>
      </c>
      <c r="E27" s="120" t="str">
        <f>CONCATENATE($B$13,$B$12,B27,".xml",$B$14,$B$12,B27,".xml",$B$15,$B$2,$B$3,$B$4,$B$5,$B$6,$B$7,B27,".tests.xml",$B$9,$B$12,B27,".xml")</f>
        <v xml:space="preserve"> if test -f  ../../../rerun_xml/webdriver_all_xml/result_tct-sandbox-html5-tests.xml ;then rm  ../../../rerun_xml/webdriver_all_xml/result_tct-sandbox-html5-tests.xml ;fi ;testkit-lite -e "XWalkLauncher" -A --comm androidmobile -k webdriver -f $PWD/tct-sandbox-html5-tests.tests.xml -o ../../../rerun_xml/webdriver_all_xml/result_tct-sandbox-html5-tests.xml</v>
      </c>
      <c r="F27" s="5" t="str">
        <f>CONCATENATE($B$13,$B$10,B27,".xml",$B$14,$B$10,B27,".xml",$B$15,$B$2,$C$3,$B$4,$B$5,$B$6,$B$7,B27,".tests.xml",$B$8,C27,$B$9,$B$10,,B27,".xml")</f>
        <v xml:space="preserve"> if test -f  ../../../rerun_xml/webdriver_xml/wd_result_tct-sandbox-html5-tests.xml ;then rm  ../../../rerun_xml/webdriver_xml/wd_result_tct-sandbox-html5-tests.xml ;fi ;testkit-lite -e "CordovaLauncher" -A --comm androidmobile -k webdriver -f $PWD/tct-sandbox-html5-tests.tests.xml --set sandbox-bdd -o ../../../rerun_xml/webdriver_xml/wd_result_tct-sandbox-html5-tests.xml</v>
      </c>
      <c r="G27" s="120" t="str">
        <f>CONCATENATE($B$13,$B$12,B27,".xml",$B$14,$B$12,B27,".xml",$B$15,$B$2,$C$3,$B$4,$B$5,$B$6,$B$7,B27,".tests.xml",$B$9,$B$12,,B27,".xml")</f>
        <v xml:space="preserve"> if test -f  ../../../rerun_xml/webdriver_all_xml/result_tct-sandbox-html5-tests.xml ;then rm  ../../../rerun_xml/webdriver_all_xml/result_tct-sandbox-html5-tests.xml ;fi ;testkit-lite -e "CordovaLauncher" -A --comm androidmobile -k webdriver -f $PWD/tct-sandbox-html5-tests.tests.xml -o ../../../rerun_xml/webdriver_all_xml/result_tct-sandbox-html5-tests.xml</v>
      </c>
    </row>
    <row r="28" spans="2:10">
      <c r="B28" t="s">
        <v>703</v>
      </c>
      <c r="C28" t="s">
        <v>704</v>
      </c>
      <c r="D28" s="5" t="str">
        <f t="shared" si="0"/>
        <v xml:space="preserve"> if test -f  ../../../rerun_xml/webdriver_xml/wd_result_tct-svg-html5-tests.xml ;then rm  ../../../rerun_xml/webdriver_xml/wd_result_tct-svg-html5-tests.xml ;fi ;testkit-lite -e "XWalkLauncher" -A --comm androidmobile -k webdriver -f $PWD/tct-svg-html5-tests.tests.xml --set SVG-REF -o ../../../rerun_xml/webdriver_xml/wd_result_tct-svg-html5-tests.xml</v>
      </c>
      <c r="E28" s="120" t="str">
        <f t="shared" si="1"/>
        <v xml:space="preserve"> if test -f  ../../../rerun_xml/webdriver_all_xml/result_tct-svg-html5-tests.xml ;then rm  ../../../rerun_xml/webdriver_all_xml/result_tct-svg-html5-tests.xml ;fi ;testkit-lite -e "XWalkLauncher" -A --comm androidmobile -k webdriver -f $PWD/tct-svg-html5-tests.tests.xml -o ../../../rerun_xml/webdriver_all_xml/result_tct-svg-html5-tests.xml</v>
      </c>
      <c r="F28" s="5" t="str">
        <f t="shared" si="2"/>
        <v xml:space="preserve"> if test -f  ../../../rerun_xml/webdriver_xml/wd_result_tct-svg-html5-tests.xml ;then rm  ../../../rerun_xml/webdriver_xml/wd_result_tct-svg-html5-tests.xml ;fi ;testkit-lite -e "CordovaLauncher" -A --comm androidmobile -k webdriver -f $PWD/tct-svg-html5-tests.tests.xml --set SVG-REF -o ../../../rerun_xml/webdriver_xml/wd_result_tct-svg-html5-tests.xml</v>
      </c>
      <c r="G28" s="120" t="str">
        <f t="shared" si="3"/>
        <v xml:space="preserve"> if test -f  ../../../rerun_xml/webdriver_all_xml/result_tct-svg-html5-tests.xml ;then rm  ../../../rerun_xml/webdriver_all_xml/result_tct-svg-html5-tests.xml ;fi ;testkit-lite -e "CordovaLauncher" -A --comm androidmobile -k webdriver -f $PWD/tct-svg-html5-tests.tests.xml -o ../../../rerun_xml/webdriver_all_xml/result_tct-svg-html5-tests.xml</v>
      </c>
    </row>
    <row r="29" spans="2:10">
      <c r="B29" t="s">
        <v>796</v>
      </c>
      <c r="C29" t="s">
        <v>1386</v>
      </c>
      <c r="D29" s="5" t="str">
        <f t="shared" ref="D29" si="4">CONCATENATE($B$13,$B$10,B29,".xml",$B$14,$B$10,B29,".xml",$B$15,$B$2,$B$3,$B$4,$B$5,$B$6,$B$7,B29,".tests.xml",$B$8,C29,$B$9,$B$10,,B29,".xml")</f>
        <v xml:space="preserve"> if test -f  ../../../rerun_xml/webdriver_xml/wd_result_tct-ui-css3-tests.xml ;then rm  ../../../rerun_xml/webdriver_xml/wd_result_tct-ui-css3-tests.xml ;fi ;testkit-lite -e "XWalkLauncher" -A --comm androidmobile -k webdriver -f $PWD/tct-ui-css3-tests.tests.xml --set UserInterface-ref -o ../../../rerun_xml/webdriver_xml/wd_result_tct-ui-css3-tests.xml</v>
      </c>
      <c r="E29" s="120" t="str">
        <f t="shared" ref="E29" si="5">CONCATENATE($B$13,$B$12,B29,".xml",$B$14,$B$12,B29,".xml",$B$15,$B$2,$B$3,$B$4,$B$5,$B$6,$B$7,B29,".tests.xml",$B$9,$B$12,B29,".xml")</f>
        <v xml:space="preserve"> if test -f  ../../../rerun_xml/webdriver_all_xml/result_tct-ui-css3-tests.xml ;then rm  ../../../rerun_xml/webdriver_all_xml/result_tct-ui-css3-tests.xml ;fi ;testkit-lite -e "XWalkLauncher" -A --comm androidmobile -k webdriver -f $PWD/tct-ui-css3-tests.tests.xml -o ../../../rerun_xml/webdriver_all_xml/result_tct-ui-css3-tests.xml</v>
      </c>
      <c r="F29" s="5" t="str">
        <f t="shared" ref="F29" si="6">CONCATENATE($B$13,$B$10,B29,".xml",$B$14,$B$10,B29,".xml",$B$15,$B$2,$C$3,$B$4,$B$5,$B$6,$B$7,B29,".tests.xml",$B$8,C29,$B$9,$B$10,,B29,".xml")</f>
        <v xml:space="preserve"> if test -f  ../../../rerun_xml/webdriver_xml/wd_result_tct-ui-css3-tests.xml ;then rm  ../../../rerun_xml/webdriver_xml/wd_result_tct-ui-css3-tests.xml ;fi ;testkit-lite -e "CordovaLauncher" -A --comm androidmobile -k webdriver -f $PWD/tct-ui-css3-tests.tests.xml --set UserInterface-ref -o ../../../rerun_xml/webdriver_xml/wd_result_tct-ui-css3-tests.xml</v>
      </c>
      <c r="G29" s="120" t="str">
        <f t="shared" ref="G29" si="7">CONCATENATE($B$13,$B$12,B29,".xml",$B$14,$B$12,B29,".xml",$B$15,$B$2,$C$3,$B$4,$B$5,$B$6,$B$7,B29,".tests.xml",$B$9,$B$12,,B29,".xml")</f>
        <v xml:space="preserve"> if test -f  ../../../rerun_xml/webdriver_all_xml/result_tct-ui-css3-tests.xml ;then rm  ../../../rerun_xml/webdriver_all_xml/result_tct-ui-css3-tests.xml ;fi ;testkit-lite -e "CordovaLauncher" -A --comm androidmobile -k webdriver -f $PWD/tct-ui-css3-tests.tests.xml -o ../../../rerun_xml/webdriver_all_xml/result_tct-ui-css3-tests.xml</v>
      </c>
    </row>
    <row r="30" spans="2:10">
      <c r="B30" s="42" t="s">
        <v>705</v>
      </c>
      <c r="C30" t="s">
        <v>1412</v>
      </c>
      <c r="D30" s="5" t="str">
        <f t="shared" si="0"/>
        <v xml:space="preserve"> if test -f  ../../../rerun_xml/webdriver_xml/wd_result_tct-text-css3-tests.xml ;then rm  ../../../rerun_xml/webdriver_xml/wd_result_tct-text-css3-tests.xml ;fi ;testkit-lite -e "XWalkLauncher" -A --comm androidmobile -k webdriver -f $PWD/tct-text-css3-tests.tests.xml --set Text-ref -o ../../../rerun_xml/webdriver_xml/wd_result_tct-text-css3-tests.xml</v>
      </c>
      <c r="E30" s="120" t="str">
        <f t="shared" si="1"/>
        <v xml:space="preserve"> if test -f  ../../../rerun_xml/webdriver_all_xml/result_tct-text-css3-tests.xml ;then rm  ../../../rerun_xml/webdriver_all_xml/result_tct-text-css3-tests.xml ;fi ;testkit-lite -e "XWalkLauncher" -A --comm androidmobile -k webdriver -f $PWD/tct-text-css3-tests.tests.xml -o ../../../rerun_xml/webdriver_all_xml/result_tct-text-css3-tests.xml</v>
      </c>
      <c r="F30" s="5" t="str">
        <f t="shared" si="2"/>
        <v xml:space="preserve"> if test -f  ../../../rerun_xml/webdriver_xml/wd_result_tct-text-css3-tests.xml ;then rm  ../../../rerun_xml/webdriver_xml/wd_result_tct-text-css3-tests.xml ;fi ;testkit-lite -e "CordovaLauncher" -A --comm androidmobile -k webdriver -f $PWD/tct-text-css3-tests.tests.xml --set Text-ref -o ../../../rerun_xml/webdriver_xml/wd_result_tct-text-css3-tests.xml</v>
      </c>
      <c r="G30" s="120" t="str">
        <f t="shared" si="3"/>
        <v xml:space="preserve"> if test -f  ../../../rerun_xml/webdriver_all_xml/result_tct-text-css3-tests.xml ;then rm  ../../../rerun_xml/webdriver_all_xml/result_tct-text-css3-tests.xml ;fi ;testkit-lite -e "CordovaLauncher" -A --comm androidmobile -k webdriver -f $PWD/tct-text-css3-tests.tests.xml -o ../../../rerun_xml/webdriver_all_xml/result_tct-text-css3-tests.xml</v>
      </c>
    </row>
    <row r="31" spans="2:10">
      <c r="B31" s="42" t="s">
        <v>709</v>
      </c>
      <c r="C31" t="s">
        <v>706</v>
      </c>
      <c r="D31" s="5" t="str">
        <f t="shared" si="0"/>
        <v xml:space="preserve"> if test -f  ../../../rerun_xml/webdriver_xml/wd_result_tct-extra-html5-tests.xml ;then rm  ../../../rerun_xml/webdriver_xml/wd_result_tct-extra-html5-tests.xml ;fi ;testkit-lite -e "XWalkLauncher" -A --comm androidmobile -k webdriver -f $PWD/tct-extra-html5-tests.tests.xml --set extra-ref browsers-bdd dom-bdd xhtml5-bdd -o ../../../rerun_xml/webdriver_xml/wd_result_tct-extra-html5-tests.xml</v>
      </c>
      <c r="E31" s="120" t="str">
        <f t="shared" si="1"/>
        <v xml:space="preserve"> if test -f  ../../../rerun_xml/webdriver_all_xml/result_tct-extra-html5-tests.xml ;then rm  ../../../rerun_xml/webdriver_all_xml/result_tct-extra-html5-tests.xml ;fi ;testkit-lite -e "XWalkLauncher" -A --comm androidmobile -k webdriver -f $PWD/tct-extra-html5-tests.tests.xml -o ../../../rerun_xml/webdriver_all_xml/result_tct-extra-html5-tests.xml</v>
      </c>
      <c r="F31" s="5" t="str">
        <f t="shared" si="2"/>
        <v xml:space="preserve"> if test -f  ../../../rerun_xml/webdriver_xml/wd_result_tct-extra-html5-tests.xml ;then rm  ../../../rerun_xml/webdriver_xml/wd_result_tct-extra-html5-tests.xml ;fi ;testkit-lite -e "CordovaLauncher" -A --comm androidmobile -k webdriver -f $PWD/tct-extra-html5-tests.tests.xml --set extra-ref browsers-bdd dom-bdd xhtml5-bdd -o ../../../rerun_xml/webdriver_xml/wd_result_tct-extra-html5-tests.xml</v>
      </c>
      <c r="G31" s="120" t="str">
        <f t="shared" si="3"/>
        <v xml:space="preserve"> if test -f  ../../../rerun_xml/webdriver_all_xml/result_tct-extra-html5-tests.xml ;then rm  ../../../rerun_xml/webdriver_all_xml/result_tct-extra-html5-tests.xml ;fi ;testkit-lite -e "CordovaLauncher" -A --comm androidmobile -k webdriver -f $PWD/tct-extra-html5-tests.tests.xml -o ../../../rerun_xml/webdriver_all_xml/result_tct-extra-html5-tests.xml</v>
      </c>
    </row>
    <row r="32" spans="2:10">
      <c r="B32" s="42" t="s">
        <v>707</v>
      </c>
      <c r="C32" t="s">
        <v>708</v>
      </c>
      <c r="D32" s="5" t="str">
        <f t="shared" si="0"/>
        <v xml:space="preserve"> if test -f  ../../../rerun_xml/webdriver_xml/wd_result_tct-webstorage-w3c-tests.xml ;then rm  ../../../rerun_xml/webdriver_xml/wd_result_tct-webstorage-w3c-tests.xml ;fi ;testkit-lite -e "XWalkLauncher" -A --comm androidmobile -k webdriver -f $PWD/tct-webstorage-w3c-tests.tests.xml --set webstorage-bdd -o ../../../rerun_xml/webdriver_xml/wd_result_tct-webstorage-w3c-tests.xml</v>
      </c>
      <c r="E32" s="120" t="str">
        <f t="shared" si="1"/>
        <v xml:space="preserve"> if test -f  ../../../rerun_xml/webdriver_all_xml/result_tct-webstorage-w3c-tests.xml ;then rm  ../../../rerun_xml/webdriver_all_xml/result_tct-webstorage-w3c-tests.xml ;fi ;testkit-lite -e "XWalkLauncher" -A --comm androidmobile -k webdriver -f $PWD/tct-webstorage-w3c-tests.tests.xml -o ../../../rerun_xml/webdriver_all_xml/result_tct-webstorage-w3c-tests.xml</v>
      </c>
      <c r="F32" s="5" t="str">
        <f t="shared" si="2"/>
        <v xml:space="preserve"> if test -f  ../../../rerun_xml/webdriver_xml/wd_result_tct-webstorage-w3c-tests.xml ;then rm  ../../../rerun_xml/webdriver_xml/wd_result_tct-webstorage-w3c-tests.xml ;fi ;testkit-lite -e "CordovaLauncher" -A --comm androidmobile -k webdriver -f $PWD/tct-webstorage-w3c-tests.tests.xml --set webstorage-bdd -o ../../../rerun_xml/webdriver_xml/wd_result_tct-webstorage-w3c-tests.xml</v>
      </c>
      <c r="G32" s="120" t="str">
        <f t="shared" si="3"/>
        <v xml:space="preserve"> if test -f  ../../../rerun_xml/webdriver_all_xml/result_tct-webstorage-w3c-tests.xml ;then rm  ../../../rerun_xml/webdriver_all_xml/result_tct-webstorage-w3c-tests.xml ;fi ;testkit-lite -e "CordovaLauncher" -A --comm androidmobile -k webdriver -f $PWD/tct-webstorage-w3c-tests.tests.xml -o ../../../rerun_xml/webdriver_all_xml/result_tct-webstorage-w3c-tests.xml</v>
      </c>
    </row>
    <row r="33" spans="1:14">
      <c r="B33" s="79" t="s">
        <v>668</v>
      </c>
      <c r="C33" t="s">
        <v>695</v>
      </c>
      <c r="D33" s="5" t="str">
        <f t="shared" si="0"/>
        <v xml:space="preserve"> if test -f  ../../../rerun_xml/webdriver_xml/wd_result_tct-canvas-html5-tests.xml ;then rm  ../../../rerun_xml/webdriver_xml/wd_result_tct-canvas-html5-tests.xml ;fi ;testkit-lite -e "XWalkLauncher" -A --comm androidmobile -k webdriver -f $PWD/tct-canvas-html5-tests.tests.xml --set Canvas-ref -o ../../../rerun_xml/webdriver_xml/wd_result_tct-canvas-html5-tests.xml</v>
      </c>
      <c r="E33" s="120" t="str">
        <f t="shared" si="1"/>
        <v xml:space="preserve"> if test -f  ../../../rerun_xml/webdriver_all_xml/result_tct-canvas-html5-tests.xml ;then rm  ../../../rerun_xml/webdriver_all_xml/result_tct-canvas-html5-tests.xml ;fi ;testkit-lite -e "XWalkLauncher" -A --comm androidmobile -k webdriver -f $PWD/tct-canvas-html5-tests.tests.xml -o ../../../rerun_xml/webdriver_all_xml/result_tct-canvas-html5-tests.xml</v>
      </c>
      <c r="F33" s="5" t="str">
        <f t="shared" si="2"/>
        <v xml:space="preserve"> if test -f  ../../../rerun_xml/webdriver_xml/wd_result_tct-canvas-html5-tests.xml ;then rm  ../../../rerun_xml/webdriver_xml/wd_result_tct-canvas-html5-tests.xml ;fi ;testkit-lite -e "CordovaLauncher" -A --comm androidmobile -k webdriver -f $PWD/tct-canvas-html5-tests.tests.xml --set Canvas-ref -o ../../../rerun_xml/webdriver_xml/wd_result_tct-canvas-html5-tests.xml</v>
      </c>
      <c r="G33" s="120" t="str">
        <f t="shared" si="3"/>
        <v xml:space="preserve"> if test -f  ../../../rerun_xml/webdriver_all_xml/result_tct-canvas-html5-tests.xml ;then rm  ../../../rerun_xml/webdriver_all_xml/result_tct-canvas-html5-tests.xml ;fi ;testkit-lite -e "CordovaLauncher" -A --comm androidmobile -k webdriver -f $PWD/tct-canvas-html5-tests.tests.xml -o ../../../rerun_xml/webdriver_all_xml/result_tct-canvas-html5-tests.xml</v>
      </c>
    </row>
    <row r="34" spans="1:14">
      <c r="B34" s="79" t="s">
        <v>670</v>
      </c>
      <c r="C34" t="s">
        <v>697</v>
      </c>
      <c r="D34" s="5" t="str">
        <f t="shared" si="0"/>
        <v xml:space="preserve"> if test -f  ../../../rerun_xml/webdriver_xml/wd_result_tct-csp-w3c-tests.xml ;then rm  ../../../rerun_xml/webdriver_xml/wd_result_tct-csp-w3c-tests.xml ;fi ;testkit-lite -e "XWalkLauncher" -A --comm androidmobile -k webdriver -f $PWD/tct-csp-w3c-tests.tests.xml --set csp-ref -o ../../../rerun_xml/webdriver_xml/wd_result_tct-csp-w3c-tests.xml</v>
      </c>
      <c r="E34" s="120" t="str">
        <f t="shared" si="1"/>
        <v xml:space="preserve"> if test -f  ../../../rerun_xml/webdriver_all_xml/result_tct-csp-w3c-tests.xml ;then rm  ../../../rerun_xml/webdriver_all_xml/result_tct-csp-w3c-tests.xml ;fi ;testkit-lite -e "XWalkLauncher" -A --comm androidmobile -k webdriver -f $PWD/tct-csp-w3c-tests.tests.xml -o ../../../rerun_xml/webdriver_all_xml/result_tct-csp-w3c-tests.xml</v>
      </c>
      <c r="F34" s="5" t="str">
        <f t="shared" si="2"/>
        <v xml:space="preserve"> if test -f  ../../../rerun_xml/webdriver_xml/wd_result_tct-csp-w3c-tests.xml ;then rm  ../../../rerun_xml/webdriver_xml/wd_result_tct-csp-w3c-tests.xml ;fi ;testkit-lite -e "CordovaLauncher" -A --comm androidmobile -k webdriver -f $PWD/tct-csp-w3c-tests.tests.xml --set csp-ref -o ../../../rerun_xml/webdriver_xml/wd_result_tct-csp-w3c-tests.xml</v>
      </c>
      <c r="G34" s="120" t="str">
        <f t="shared" si="3"/>
        <v xml:space="preserve"> if test -f  ../../../rerun_xml/webdriver_all_xml/result_tct-csp-w3c-tests.xml ;then rm  ../../../rerun_xml/webdriver_all_xml/result_tct-csp-w3c-tests.xml ;fi ;testkit-lite -e "CordovaLauncher" -A --comm androidmobile -k webdriver -f $PWD/tct-csp-w3c-tests.tests.xml -o ../../../rerun_xml/webdriver_all_xml/result_tct-csp-w3c-tests.xml</v>
      </c>
    </row>
    <row r="35" spans="1:14">
      <c r="D35" s="123"/>
    </row>
    <row r="36" spans="1:14">
      <c r="B36" s="141" t="s">
        <v>1062</v>
      </c>
      <c r="C36" s="209" t="s">
        <v>1102</v>
      </c>
      <c r="D36" s="210"/>
      <c r="E36" s="210"/>
      <c r="F36" s="211"/>
    </row>
    <row r="37" spans="1:14">
      <c r="B37" s="142" t="s">
        <v>1063</v>
      </c>
      <c r="C37" s="222" t="s">
        <v>1103</v>
      </c>
      <c r="D37" s="223"/>
      <c r="E37" s="223"/>
      <c r="F37" s="224"/>
    </row>
    <row r="38" spans="1:14">
      <c r="B38" s="145" t="s">
        <v>1064</v>
      </c>
      <c r="C38" s="225" t="s">
        <v>1104</v>
      </c>
      <c r="D38" s="207"/>
      <c r="E38" s="207"/>
      <c r="F38" s="208"/>
    </row>
    <row r="39" spans="1:14">
      <c r="B39" s="143" t="s">
        <v>1065</v>
      </c>
      <c r="C39" s="226" t="s">
        <v>1105</v>
      </c>
      <c r="D39" s="227"/>
      <c r="E39" s="227"/>
      <c r="F39" s="228"/>
      <c r="G39" t="s">
        <v>1101</v>
      </c>
    </row>
    <row r="40" spans="1:14">
      <c r="B40" s="146" t="s">
        <v>1100</v>
      </c>
      <c r="C40" s="229" t="s">
        <v>1106</v>
      </c>
      <c r="D40" s="230"/>
      <c r="E40" s="230"/>
      <c r="F40" s="231"/>
    </row>
    <row r="41" spans="1:14">
      <c r="D41" s="123"/>
    </row>
    <row r="42" spans="1:14">
      <c r="D42" s="123"/>
      <c r="G42" s="206" t="s">
        <v>1211</v>
      </c>
      <c r="H42" s="207"/>
      <c r="I42" s="207"/>
      <c r="J42" s="208"/>
      <c r="K42" s="209" t="s">
        <v>1102</v>
      </c>
      <c r="L42" s="210"/>
      <c r="M42" s="210"/>
      <c r="N42" s="211"/>
    </row>
    <row r="43" spans="1:14">
      <c r="C43" s="212" t="s">
        <v>967</v>
      </c>
      <c r="D43" s="213"/>
      <c r="E43" s="214" t="s">
        <v>968</v>
      </c>
      <c r="F43" s="215"/>
      <c r="G43" s="212" t="s">
        <v>967</v>
      </c>
      <c r="H43" s="213"/>
      <c r="I43" s="214" t="s">
        <v>968</v>
      </c>
      <c r="J43" s="215"/>
      <c r="K43" s="212" t="s">
        <v>967</v>
      </c>
      <c r="L43" s="213"/>
      <c r="M43" s="214" t="s">
        <v>968</v>
      </c>
      <c r="N43" s="215"/>
    </row>
    <row r="44" spans="1:14">
      <c r="B44" t="s">
        <v>734</v>
      </c>
      <c r="C44" s="128" t="s">
        <v>964</v>
      </c>
      <c r="D44" s="129" t="s">
        <v>965</v>
      </c>
      <c r="E44" s="130" t="s">
        <v>964</v>
      </c>
      <c r="F44" s="131" t="s">
        <v>965</v>
      </c>
      <c r="G44" s="128" t="s">
        <v>964</v>
      </c>
      <c r="H44" s="129" t="s">
        <v>965</v>
      </c>
      <c r="I44" s="130" t="s">
        <v>964</v>
      </c>
      <c r="J44" s="131" t="s">
        <v>965</v>
      </c>
      <c r="K44" s="128" t="s">
        <v>964</v>
      </c>
      <c r="L44" s="129" t="s">
        <v>965</v>
      </c>
      <c r="M44" s="130" t="s">
        <v>964</v>
      </c>
      <c r="N44" s="131" t="s">
        <v>965</v>
      </c>
    </row>
    <row r="45" spans="1:14">
      <c r="A45" s="122" t="str">
        <f>IF(LEFT(B45,6)="webapi",B45,CONCATENATE("tct-",B45))</f>
        <v>tct-websocket-w3c-tests</v>
      </c>
      <c r="B45" s="119" t="s">
        <v>1107</v>
      </c>
      <c r="C45" s="132" t="str">
        <f>CONCATENATE($B$13,$B$11,A45,".xml",$B$14,$B$11,A45,".xml",$B$15,$B$2,$B$3,$B$4,$B$5,$B$7,A45,".tests.xml ",$B$9,$B$11,A45,".xml")</f>
        <v xml:space="preserve"> if test -f   ../../../rerun_xml/stub_xml/result_tct-websocket-w3c-tests.xml ;then rm   ../../../rerun_xml/stub_xml/result_tct-websocket-w3c-tests.xml ;fi ;testkit-lite -e "XWalkLauncher" -A --comm androidmobile -f $PWD/tct-websocket-w3c-tests.tests.xml  -o  ../../../rerun_xml/stub_xml/result_tct-websocket-w3c-tests.xml</v>
      </c>
      <c r="D45" s="133" t="str">
        <f>CONCATENATE($B$13,$B$11,A45,".xml",$B$14,$B$11,A45,".xml",$B$15,$B$2,$C$3,$B$4,$B$5,$B$7,A45,".tests.xml ",$B$9,$B$11,A45,".xml")</f>
        <v xml:space="preserve"> if test -f   ../../../rerun_xml/stub_xml/result_tct-websocket-w3c-tests.xml ;then rm   ../../../rerun_xml/stub_xml/result_tct-websocket-w3c-tests.xml ;fi ;testkit-lite -e "CordovaLauncher" -A --comm androidmobile -f $PWD/tct-websocket-w3c-tests.tests.xml  -o  ../../../rerun_xml/stub_xml/result_tct-websocket-w3c-tests.xml</v>
      </c>
      <c r="E45" s="134" t="str">
        <f>CONCATENATE($B$13,$B$12,A45,".xml",$B$14,$B$12,A45,".xml",$B$15,$B$2,$B$3,$B$4,$B$5,$B$7,A45,".tests.xml ",$B$9,$B$12,A45,".xml",$B$6)</f>
        <v xml:space="preserve"> if test -f  ../../../rerun_xml/webdriver_all_xml/result_tct-websocket-w3c-tests.xml ;then rm  ../../../rerun_xml/webdriver_all_xml/result_tct-websocket-w3c-tests.xml ;fi ;testkit-lite -e "XWalkLauncher" -A --comm androidmobile -f $PWD/tct-websocket-w3c-tests.tests.xml  -o ../../../rerun_xml/webdriver_all_xml/result_tct-websocket-w3c-tests.xml -k webdriver</v>
      </c>
      <c r="F45" s="135" t="str">
        <f>CONCATENATE($B$13,$B$12,A45,".xml",$B$14,$B$12,A45,".xml",$B$15,$B$2,$C$3,$B$4,$B$5,$B$7,A45,".tests.xml ",$B$9,$B$12,A45,".xml",$B$6)</f>
        <v xml:space="preserve"> if test -f  ../../../rerun_xml/webdriver_all_xml/result_tct-websocket-w3c-tests.xml ;then rm  ../../../rerun_xml/webdriver_all_xml/result_tct-websocket-w3c-tests.xml ;fi ;testkit-lite -e "CordovaLauncher" -A --comm androidmobile -f $PWD/tct-websocket-w3c-tests.tests.xml  -o ../../../rerun_xml/webdriver_all_xml/result_tct-websocket-w3c-tests.xml -k webdriver</v>
      </c>
      <c r="G45" s="132" t="str">
        <f>CONCATENATE($B$13,$B$11,A45,".xml",$B$14,$B$11,A45,".xml",$B$15,$B$2,$B$3,$B$4,$B$5,$B$7,A45,".tests.xml ",$B$9,$B$11,A45,".xml",$G$42)</f>
        <v xml:space="preserve"> if test -f   ../../../rerun_xml/stub_xml/result_tct-websocket-w3c-tests.xml ;then rm   ../../../rerun_xml/stub_xml/result_tct-websocket-w3c-tests.xml ;fi ;testkit-lite -e "XWalkLauncher" -A --comm androidmobile -f $PWD/tct-websocket-w3c-tests.tests.xml  -o  ../../../rerun_xml/stub_xml/result_tct-websocket-w3c-tests.xml --id interfaces</v>
      </c>
      <c r="H45" s="133" t="str">
        <f>CONCATENATE($B$13,$B$11,A45,".xml",$B$14,$B$11,A45,".xml",$B$15,$B$2,$C$3,$B$4,$B$5,$B$7,A45,".tests.xml ",$B$9,$B$11,A45,".xml",$G$42)</f>
        <v xml:space="preserve"> if test -f   ../../../rerun_xml/stub_xml/result_tct-websocket-w3c-tests.xml ;then rm   ../../../rerun_xml/stub_xml/result_tct-websocket-w3c-tests.xml ;fi ;testkit-lite -e "CordovaLauncher" -A --comm androidmobile -f $PWD/tct-websocket-w3c-tests.tests.xml  -o  ../../../rerun_xml/stub_xml/result_tct-websocket-w3c-tests.xml --id interfaces</v>
      </c>
      <c r="I45" s="134" t="str">
        <f>CONCATENATE($B$13,$B$12,A45,".xml",$B$14,$B$12,A45,".xml",$B$15,$B$2,$B$3,$B$4,$B$5,$B$7,A45,".tests.xml ",$B$9,$B$12,A45,".xml",$B$6,$G$42)</f>
        <v xml:space="preserve"> if test -f  ../../../rerun_xml/webdriver_all_xml/result_tct-websocket-w3c-tests.xml ;then rm  ../../../rerun_xml/webdriver_all_xml/result_tct-websocket-w3c-tests.xml ;fi ;testkit-lite -e "XWalkLauncher" -A --comm androidmobile -f $PWD/tct-websocket-w3c-tests.tests.xml  -o ../../../rerun_xml/webdriver_all_xml/result_tct-websocket-w3c-tests.xml -k webdriver --id interfaces</v>
      </c>
      <c r="J45" s="136" t="str">
        <f>CONCATENATE($B$13,$B$12,A45,".xml",$B$14,$B$12,A45,".xml",$B$15,$B$2,$C$3,$B$4,$B$5,$B$7,A45,".tests.xml ",$B$9,$B$12,A45,".xml",$B$6,$G$42)</f>
        <v xml:space="preserve"> if test -f  ../../../rerun_xml/webdriver_all_xml/result_tct-websocket-w3c-tests.xml ;then rm  ../../../rerun_xml/webdriver_all_xml/result_tct-websocket-w3c-tests.xml ;fi ;testkit-lite -e "CordovaLauncher" -A --comm androidmobile -f $PWD/tct-websocket-w3c-tests.tests.xml  -o ../../../rerun_xml/webdriver_all_xml/result_tct-websocket-w3c-tests.xml -k webdriver --id interfaces</v>
      </c>
      <c r="K45" s="132" t="str">
        <f>CONCATENATE($B$13,$B$11,A45,".xml",$B$14,$B$11,A45,".xml",$B$15,$B$2,$B$3,$B$4,$B$5,$B$7,A45,".tests.xml ",$B$9,$B$11,A45,".xml",$K$42)</f>
        <v xml:space="preserve"> if test -f   ../../../rerun_xml/stub_xml/result_tct-websocket-w3c-tests.xml ;then rm   ../../../rerun_xml/stub_xml/result_tct-websocket-w3c-tests.xml ;fi ;testkit-lite -e "XWalkLauncher" -A --comm androidmobile -f $PWD/tct-websocket-w3c-tests.tests.xml  -o  ../../../rerun_xml/stub_xml/result_tct-websocket-w3c-tests.xml --deviceid=E5OKCYC13257</v>
      </c>
      <c r="L45" s="133" t="str">
        <f>CONCATENATE($B$13,$B$11,A45,".xml",$B$14,$B$11,A45,".xml",$B$15,$B$2,$C$3,$B$4,$B$5,$B$7,A45,".tests.xml ",$B$9,$B$11,A45,".xml",$K$42)</f>
        <v xml:space="preserve"> if test -f   ../../../rerun_xml/stub_xml/result_tct-websocket-w3c-tests.xml ;then rm   ../../../rerun_xml/stub_xml/result_tct-websocket-w3c-tests.xml ;fi ;testkit-lite -e "CordovaLauncher" -A --comm androidmobile -f $PWD/tct-websocket-w3c-tests.tests.xml  -o  ../../../rerun_xml/stub_xml/result_tct-websocket-w3c-tests.xml --deviceid=E5OKCYC13257</v>
      </c>
      <c r="M45" s="144" t="str">
        <f>CONCATENATE($B$13,$B$12,A45,".xml",$B$14,$B$12,A45,".xml",$B$15,$B$2,$B$3,$B$4,$B$5,$B$7,A45,".tests.xml ",$B$9,$B$12,A45,".xml",$B$6,$K$42)</f>
        <v xml:space="preserve"> if test -f  ../../../rerun_xml/webdriver_all_xml/result_tct-websocket-w3c-tests.xml ;then rm  ../../../rerun_xml/webdriver_all_xml/result_tct-websocket-w3c-tests.xml ;fi ;testkit-lite -e "XWalkLauncher" -A --comm androidmobile -f $PWD/tct-websocket-w3c-tests.tests.xml  -o ../../../rerun_xml/webdriver_all_xml/result_tct-websocket-w3c-tests.xml -k webdriver --deviceid=E5OKCYC13257</v>
      </c>
      <c r="N45" s="135" t="str">
        <f>CONCATENATE($B$13,$B$12,A45,".xml",$B$14,$B$12,A45,".xml",$B$15,$B$2,$C$3,$B$4,$B$5,$B$7,A45,".tests.xml ",$B$9,$B$12,A45,".xml",$B$6,$K$42)</f>
        <v xml:space="preserve"> if test -f  ../../../rerun_xml/webdriver_all_xml/result_tct-websocket-w3c-tests.xml ;then rm  ../../../rerun_xml/webdriver_all_xml/result_tct-websocket-w3c-tests.xml ;fi ;testkit-lite -e "CordovaLauncher" -A --comm androidmobile -f $PWD/tct-websocket-w3c-tests.tests.xml  -o ../../../rerun_xml/webdriver_all_xml/result_tct-websocket-w3c-tests.xml -k webdriver --deviceid=E5OKCYC13257</v>
      </c>
    </row>
    <row r="46" spans="1:14">
      <c r="A46" s="122" t="str">
        <f t="shared" ref="A46:A109" si="8">IF(LEFT(B46,6)="webapi",B46,CONCATENATE("tct-",B46))</f>
        <v>webapi-contactsmanager-w3c-tests</v>
      </c>
      <c r="B46" s="119" t="s">
        <v>1090</v>
      </c>
      <c r="C46" s="132" t="str">
        <f t="shared" ref="C46:C59" si="9">CONCATENATE($B$13,$B$11,A46,".xml",$B$14,$B$11,A46,".xml",$B$15,$B$2,$B$3,$B$4,$B$5,$B$7,A46,".tests.xml ",$B$9,$B$11,A46,".xml")</f>
        <v xml:space="preserve"> if test -f   ../../../rerun_xml/stub_xml/result_webapi-contactsmanager-w3c-tests.xml ;then rm   ../../../rerun_xml/stub_xml/result_webapi-contactsmanager-w3c-tests.xml ;fi ;testkit-lite -e "XWalkLauncher" -A --comm androidmobile -f $PWD/webapi-contactsmanager-w3c-tests.tests.xml  -o  ../../../rerun_xml/stub_xml/result_webapi-contactsmanager-w3c-tests.xml</v>
      </c>
      <c r="D46" s="133" t="str">
        <f t="shared" ref="D46:D59" si="10">CONCATENATE($B$13,$B$11,A46,".xml",$B$14,$B$11,A46,".xml",$B$15,$B$2,$C$3,$B$4,$B$5,$B$7,A46,".tests.xml ",$B$9,$B$11,A46,".xml")</f>
        <v xml:space="preserve"> if test -f   ../../../rerun_xml/stub_xml/result_webapi-contactsmanager-w3c-tests.xml ;then rm   ../../../rerun_xml/stub_xml/result_webapi-contactsmanager-w3c-tests.xml ;fi ;testkit-lite -e "CordovaLauncher" -A --comm androidmobile -f $PWD/webapi-contactsmanager-w3c-tests.tests.xml  -o  ../../../rerun_xml/stub_xml/result_webapi-contactsmanager-w3c-tests.xml</v>
      </c>
      <c r="E46" s="134" t="str">
        <f t="shared" ref="E46:E59" si="11">CONCATENATE($B$13,$B$12,A46,".xml",$B$14,$B$12,A46,".xml",$B$15,$B$2,$B$3,$B$4,$B$5,$B$7,A46,".tests.xml ",$B$9,$B$12,A46,".xml",$B$6)</f>
        <v xml:space="preserve"> if test -f  ../../../rerun_xml/webdriver_all_xml/result_webapi-contactsmanager-w3c-tests.xml ;then rm  ../../../rerun_xml/webdriver_all_xml/result_webapi-contactsmanager-w3c-tests.xml ;fi ;testkit-lite -e "XWalkLauncher" -A --comm androidmobile -f $PWD/webapi-contactsmanager-w3c-tests.tests.xml  -o ../../../rerun_xml/webdriver_all_xml/result_webapi-contactsmanager-w3c-tests.xml -k webdriver</v>
      </c>
      <c r="F46" s="135" t="str">
        <f t="shared" ref="F46:F59" si="12">CONCATENATE($B$13,$B$12,A46,".xml",$B$14,$B$12,A46,".xml",$B$15,$B$2,$C$3,$B$4,$B$5,$B$7,A46,".tests.xml ",$B$9,$B$12,A46,".xml",$B$6)</f>
        <v xml:space="preserve"> if test -f  ../../../rerun_xml/webdriver_all_xml/result_webapi-contactsmanager-w3c-tests.xml ;then rm  ../../../rerun_xml/webdriver_all_xml/result_webapi-contactsmanager-w3c-tests.xml ;fi ;testkit-lite -e "CordovaLauncher" -A --comm androidmobile -f $PWD/webapi-contactsmanager-w3c-tests.tests.xml  -o ../../../rerun_xml/webdriver_all_xml/result_webapi-contactsmanager-w3c-tests.xml -k webdriver</v>
      </c>
      <c r="G46" s="132" t="str">
        <f t="shared" ref="G46:G59" si="13">CONCATENATE($B$13,$B$11,A46,".xml",$B$14,$B$11,A46,".xml",$B$15,$B$2,$B$3,$B$4,$B$5,$B$7,A46,".tests.xml ",$B$9,$B$11,A46,".xml",$G$42)</f>
        <v xml:space="preserve"> if test -f   ../../../rerun_xml/stub_xml/result_webapi-contactsmanager-w3c-tests.xml ;then rm   ../../../rerun_xml/stub_xml/result_webapi-contactsmanager-w3c-tests.xml ;fi ;testkit-lite -e "XWalkLauncher" -A --comm androidmobile -f $PWD/webapi-contactsmanager-w3c-tests.tests.xml  -o  ../../../rerun_xml/stub_xml/result_webapi-contactsmanager-w3c-tests.xml --id interfaces</v>
      </c>
      <c r="H46" s="133" t="str">
        <f t="shared" ref="H46:H59" si="14">CONCATENATE($B$13,$B$11,A46,".xml",$B$14,$B$11,A46,".xml",$B$15,$B$2,$C$3,$B$4,$B$5,$B$7,A46,".tests.xml ",$B$9,$B$11,A46,".xml",$G$42)</f>
        <v xml:space="preserve"> if test -f   ../../../rerun_xml/stub_xml/result_webapi-contactsmanager-w3c-tests.xml ;then rm   ../../../rerun_xml/stub_xml/result_webapi-contactsmanager-w3c-tests.xml ;fi ;testkit-lite -e "CordovaLauncher" -A --comm androidmobile -f $PWD/webapi-contactsmanager-w3c-tests.tests.xml  -o  ../../../rerun_xml/stub_xml/result_webapi-contactsmanager-w3c-tests.xml --id interfaces</v>
      </c>
      <c r="I46" s="134" t="str">
        <f t="shared" ref="I46:I59" si="15">CONCATENATE($B$13,$B$12,A46,".xml",$B$14,$B$12,A46,".xml",$B$15,$B$2,$B$3,$B$4,$B$5,$B$7,A46,".tests.xml ",$B$9,$B$12,A46,".xml",$B$6,$G$42)</f>
        <v xml:space="preserve"> if test -f  ../../../rerun_xml/webdriver_all_xml/result_webapi-contactsmanager-w3c-tests.xml ;then rm  ../../../rerun_xml/webdriver_all_xml/result_webapi-contactsmanager-w3c-tests.xml ;fi ;testkit-lite -e "XWalkLauncher" -A --comm androidmobile -f $PWD/webapi-contactsmanager-w3c-tests.tests.xml  -o ../../../rerun_xml/webdriver_all_xml/result_webapi-contactsmanager-w3c-tests.xml -k webdriver --id interfaces</v>
      </c>
      <c r="J46" s="136" t="str">
        <f t="shared" ref="J46:J59" si="16">CONCATENATE($B$13,$B$12,A46,".xml",$B$14,$B$12,A46,".xml",$B$15,$B$2,$C$3,$B$4,$B$5,$B$7,A46,".tests.xml ",$B$9,$B$12,A46,".xml",$B$6,$G$42)</f>
        <v xml:space="preserve"> if test -f  ../../../rerun_xml/webdriver_all_xml/result_webapi-contactsmanager-w3c-tests.xml ;then rm  ../../../rerun_xml/webdriver_all_xml/result_webapi-contactsmanager-w3c-tests.xml ;fi ;testkit-lite -e "CordovaLauncher" -A --comm androidmobile -f $PWD/webapi-contactsmanager-w3c-tests.tests.xml  -o ../../../rerun_xml/webdriver_all_xml/result_webapi-contactsmanager-w3c-tests.xml -k webdriver --id interfaces</v>
      </c>
      <c r="K46" s="132" t="str">
        <f t="shared" ref="K46:K59" si="17">CONCATENATE($B$13,$B$11,A46,".xml",$B$14,$B$11,A46,".xml",$B$15,$B$2,$B$3,$B$4,$B$5,$B$7,A46,".tests.xml ",$B$9,$B$11,A46,".xml",$K$42)</f>
        <v xml:space="preserve"> if test -f   ../../../rerun_xml/stub_xml/result_webapi-contactsmanager-w3c-tests.xml ;then rm   ../../../rerun_xml/stub_xml/result_webapi-contactsmanager-w3c-tests.xml ;fi ;testkit-lite -e "XWalkLauncher" -A --comm androidmobile -f $PWD/webapi-contactsmanager-w3c-tests.tests.xml  -o  ../../../rerun_xml/stub_xml/result_webapi-contactsmanager-w3c-tests.xml --deviceid=E5OKCYC13257</v>
      </c>
      <c r="L46" s="133" t="str">
        <f t="shared" ref="L46:L59" si="18">CONCATENATE($B$13,$B$11,A46,".xml",$B$14,$B$11,A46,".xml",$B$15,$B$2,$C$3,$B$4,$B$5,$B$7,A46,".tests.xml ",$B$9,$B$11,A46,".xml",$K$42)</f>
        <v xml:space="preserve"> if test -f   ../../../rerun_xml/stub_xml/result_webapi-contactsmanager-w3c-tests.xml ;then rm   ../../../rerun_xml/stub_xml/result_webapi-contactsmanager-w3c-tests.xml ;fi ;testkit-lite -e "CordovaLauncher" -A --comm androidmobile -f $PWD/webapi-contactsmanager-w3c-tests.tests.xml  -o  ../../../rerun_xml/stub_xml/result_webapi-contactsmanager-w3c-tests.xml --deviceid=E5OKCYC13257</v>
      </c>
      <c r="M46" s="144" t="str">
        <f t="shared" ref="M46:M59" si="19">CONCATENATE($B$13,$B$12,A46,".xml",$B$14,$B$12,A46,".xml",$B$15,$B$2,$B$3,$B$4,$B$5,$B$7,A46,".tests.xml ",$B$9,$B$12,A46,".xml",$B$6,$K$42)</f>
        <v xml:space="preserve"> if test -f  ../../../rerun_xml/webdriver_all_xml/result_webapi-contactsmanager-w3c-tests.xml ;then rm  ../../../rerun_xml/webdriver_all_xml/result_webapi-contactsmanager-w3c-tests.xml ;fi ;testkit-lite -e "XWalkLauncher" -A --comm androidmobile -f $PWD/webapi-contactsmanager-w3c-tests.tests.xml  -o ../../../rerun_xml/webdriver_all_xml/result_webapi-contactsmanager-w3c-tests.xml -k webdriver --deviceid=E5OKCYC13257</v>
      </c>
      <c r="N46" s="135" t="str">
        <f t="shared" ref="N46:N59" si="20">CONCATENATE($B$13,$B$12,A46,".xml",$B$14,$B$12,A46,".xml",$B$15,$B$2,$C$3,$B$4,$B$5,$B$7,A46,".tests.xml ",$B$9,$B$12,A46,".xml",$B$6,$K$42)</f>
        <v xml:space="preserve"> if test -f  ../../../rerun_xml/webdriver_all_xml/result_webapi-contactsmanager-w3c-tests.xml ;then rm  ../../../rerun_xml/webdriver_all_xml/result_webapi-contactsmanager-w3c-tests.xml ;fi ;testkit-lite -e "CordovaLauncher" -A --comm androidmobile -f $PWD/webapi-contactsmanager-w3c-tests.tests.xml  -o ../../../rerun_xml/webdriver_all_xml/result_webapi-contactsmanager-w3c-tests.xml -k webdriver --deviceid=E5OKCYC13257</v>
      </c>
    </row>
    <row r="47" spans="1:14">
      <c r="A47" s="122" t="str">
        <f t="shared" si="8"/>
        <v>tct-</v>
      </c>
      <c r="B47" s="119"/>
      <c r="C47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47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47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47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47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47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47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47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47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47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47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47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48" spans="1:14">
      <c r="A48" s="122" t="str">
        <f t="shared" si="8"/>
        <v>tct-</v>
      </c>
      <c r="B48" s="119"/>
      <c r="C48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48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48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48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48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48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48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48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48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48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48" s="144" t="str">
        <f>CONCATENATE($B$13,$B$12,A48,".xml",$B$14,$B$12,A48,".xml",$B$15,$B$2,$B$3,$B$4,$B$5,$B$7,A48,".tests.xml ",$B$9,$B$12,A48,".xml",$B$6,$K$42)</f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48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49" spans="1:14">
      <c r="A49" s="122" t="str">
        <f t="shared" si="8"/>
        <v>tct-</v>
      </c>
      <c r="B49" s="119"/>
      <c r="C49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49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49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49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49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49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49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49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49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49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49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49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0" spans="1:14">
      <c r="A50" s="122" t="str">
        <f t="shared" si="8"/>
        <v>tct-</v>
      </c>
      <c r="B50" s="119"/>
      <c r="C50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0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0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0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0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0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0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0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0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0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0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0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1" spans="1:14">
      <c r="A51" s="122" t="str">
        <f t="shared" si="8"/>
        <v>tct-</v>
      </c>
      <c r="B51" s="119"/>
      <c r="C51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1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1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1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1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1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1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1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1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1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1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1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2" spans="1:14">
      <c r="A52" s="122" t="str">
        <f t="shared" si="8"/>
        <v>tct-</v>
      </c>
      <c r="B52" s="119"/>
      <c r="C52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2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2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2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2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2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2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2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2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2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2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2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3" spans="1:14">
      <c r="A53" s="122" t="str">
        <f t="shared" si="8"/>
        <v>tct-</v>
      </c>
      <c r="B53" s="119"/>
      <c r="C53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3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3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3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3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3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3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3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3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3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3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3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4" spans="1:14">
      <c r="A54" s="122" t="str">
        <f t="shared" si="8"/>
        <v>tct-</v>
      </c>
      <c r="B54" s="175"/>
      <c r="C54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4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4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4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4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4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4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4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4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4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4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4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5" spans="1:14">
      <c r="A55" s="122" t="str">
        <f t="shared" si="8"/>
        <v>tct-</v>
      </c>
      <c r="B55" s="175"/>
      <c r="C55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5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5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5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5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5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5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5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5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5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5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5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6" spans="1:14">
      <c r="A56" s="122" t="str">
        <f t="shared" si="8"/>
        <v>tct-</v>
      </c>
      <c r="C56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6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6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6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6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6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6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6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6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6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6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6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7" spans="1:14">
      <c r="A57" s="122" t="str">
        <f t="shared" si="8"/>
        <v>tct-</v>
      </c>
      <c r="C57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7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7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7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7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7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7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7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7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7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7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7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8" spans="1:14" hidden="1">
      <c r="A58" s="122" t="str">
        <f t="shared" si="8"/>
        <v>tct-</v>
      </c>
      <c r="B58" s="119"/>
      <c r="C58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8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8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8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8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8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8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8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8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8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8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8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59" spans="1:14" hidden="1">
      <c r="A59" s="122" t="str">
        <f t="shared" si="8"/>
        <v>tct-</v>
      </c>
      <c r="B59" s="121"/>
      <c r="C59" s="132" t="str">
        <f t="shared" si="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59" s="133" t="str">
        <f t="shared" si="1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59" s="134" t="str">
        <f t="shared" si="1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59" s="135" t="str">
        <f t="shared" si="1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59" s="132" t="str">
        <f t="shared" si="13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59" s="133" t="str">
        <f t="shared" si="14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59" s="134" t="str">
        <f t="shared" si="15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59" s="136" t="str">
        <f t="shared" si="16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59" s="132" t="str">
        <f t="shared" si="17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59" s="133" t="str">
        <f t="shared" si="18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59" s="144" t="str">
        <f t="shared" si="19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59" s="135" t="str">
        <f t="shared" si="20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0" spans="1:14" hidden="1">
      <c r="A60" s="122" t="str">
        <f t="shared" si="8"/>
        <v>tct-</v>
      </c>
      <c r="B60" s="119"/>
      <c r="C60" s="132" t="str">
        <f t="shared" ref="C60:C115" si="21">CONCATENATE($B$13,$B$11,A60,".xml",$B$14,$B$11,A60,".xml",$B$15,$B$2,$B$3,$B$4,$B$5,$B$7,A60,".tests.xml ",$B$9,$B$11,A60,".xml")</f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0" s="133" t="str">
        <f t="shared" ref="D60:D115" si="22">CONCATENATE($B$13,$B$11,A60,".xml",$B$14,$B$11,A60,".xml",$B$15,$B$2,$C$3,$B$4,$B$5,$B$7,A60,".tests.xml ",$B$9,$B$11,A60,".xml")</f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0" s="134" t="str">
        <f t="shared" ref="E60:E115" si="23">CONCATENATE($B$13,$B$12,A60,".xml",$B$14,$B$12,A60,".xml",$B$15,$B$2,$B$3,$B$4,$B$5,$B$7,A60,".tests.xml ",$B$9,$B$12,A60,".xml",$B$6)</f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0" s="135" t="str">
        <f t="shared" ref="F60:F115" si="24">CONCATENATE($B$13,$B$12,A60,".xml",$B$14,$B$12,A60,".xml",$B$15,$B$2,$C$3,$B$4,$B$5,$B$7,A60,".tests.xml ",$B$9,$B$12,A60,".xml",$B$6)</f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0" s="132" t="str">
        <f t="shared" ref="G60:G115" si="25">CONCATENATE($B$13,$B$11,A60,".xml",$B$14,$B$11,A60,".xml",$B$15,$B$2,$B$3,$B$4,$B$5,$B$7,A60,".tests.xml ",$B$9,$B$11,A60,".xml",$G$42)</f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0" s="133" t="str">
        <f t="shared" ref="H60:H115" si="26">CONCATENATE($B$13,$B$11,A60,".xml",$B$14,$B$11,A60,".xml",$B$15,$B$2,$C$3,$B$4,$B$5,$B$7,A60,".tests.xml ",$B$9,$B$11,A60,".xml",$G$42)</f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0" s="134" t="str">
        <f t="shared" ref="I60:I115" si="27">CONCATENATE($B$13,$B$12,A60,".xml",$B$14,$B$12,A60,".xml",$B$15,$B$2,$B$3,$B$4,$B$5,$B$7,A60,".tests.xml ",$B$9,$B$12,A60,".xml",$B$6,$G$42)</f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0" s="136" t="str">
        <f t="shared" ref="J60:J115" si="28">CONCATENATE($B$13,$B$12,A60,".xml",$B$14,$B$12,A60,".xml",$B$15,$B$2,$C$3,$B$4,$B$5,$B$7,A60,".tests.xml ",$B$9,$B$12,A60,".xml",$B$6,$G$42)</f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0" s="132" t="str">
        <f t="shared" ref="K60:K115" si="29">CONCATENATE($B$13,$B$11,A60,".xml",$B$14,$B$11,A60,".xml",$B$15,$B$2,$B$3,$B$4,$B$5,$B$7,A60,".tests.xml ",$B$9,$B$11,A60,".xml",$K$42)</f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0" s="133" t="str">
        <f t="shared" ref="L60:L115" si="30">CONCATENATE($B$13,$B$11,A60,".xml",$B$14,$B$11,A60,".xml",$B$15,$B$2,$C$3,$B$4,$B$5,$B$7,A60,".tests.xml ",$B$9,$B$11,A60,".xml",$K$42)</f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0" s="144" t="str">
        <f t="shared" ref="M60:M115" si="31">CONCATENATE($B$13,$B$12,A60,".xml",$B$14,$B$12,A60,".xml",$B$15,$B$2,$B$3,$B$4,$B$5,$B$7,A60,".tests.xml ",$B$9,$B$12,A60,".xml",$B$6,$K$42)</f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0" s="135" t="str">
        <f t="shared" ref="N60:N115" si="32">CONCATENATE($B$13,$B$12,A60,".xml",$B$14,$B$12,A60,".xml",$B$15,$B$2,$C$3,$B$4,$B$5,$B$7,A60,".tests.xml ",$B$9,$B$12,A60,".xml",$B$6,$K$42)</f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1" spans="1:14" hidden="1">
      <c r="A61" s="122" t="str">
        <f t="shared" si="8"/>
        <v>tct-</v>
      </c>
      <c r="B61" s="119"/>
      <c r="C61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1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1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1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1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1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1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1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1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1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1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1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2" spans="1:14" hidden="1">
      <c r="A62" s="122" t="str">
        <f t="shared" si="8"/>
        <v>tct-</v>
      </c>
      <c r="B62" s="119"/>
      <c r="C62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2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2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2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2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2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2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2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2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2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2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2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3" spans="1:14" hidden="1">
      <c r="A63" s="122" t="str">
        <f t="shared" si="8"/>
        <v>tct-</v>
      </c>
      <c r="B63" s="121"/>
      <c r="C63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3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3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3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3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3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3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3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3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3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3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3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4" spans="1:14" hidden="1">
      <c r="A64" s="122" t="str">
        <f t="shared" si="8"/>
        <v>tct-</v>
      </c>
      <c r="B64" s="121"/>
      <c r="C64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4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4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4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4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4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4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4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4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4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4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4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5" spans="1:14" hidden="1">
      <c r="A65" s="122" t="str">
        <f t="shared" si="8"/>
        <v>tct-</v>
      </c>
      <c r="B65" s="119"/>
      <c r="C65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5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5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5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5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5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5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5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5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5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5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5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6" spans="1:14" hidden="1">
      <c r="A66" s="122" t="str">
        <f t="shared" si="8"/>
        <v>tct-</v>
      </c>
      <c r="B66" s="119"/>
      <c r="C66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6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6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6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6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6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6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6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6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6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6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6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7" spans="1:14" hidden="1">
      <c r="A67" s="122" t="str">
        <f t="shared" si="8"/>
        <v>tct-</v>
      </c>
      <c r="B67" s="119"/>
      <c r="C67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7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7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7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7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7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7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7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7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7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7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7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8" spans="1:14" hidden="1">
      <c r="A68" s="122" t="str">
        <f t="shared" si="8"/>
        <v>tct-</v>
      </c>
      <c r="B68" s="119"/>
      <c r="C68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8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8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8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8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8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8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8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8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8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8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8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69" spans="1:14" hidden="1">
      <c r="A69" s="122" t="str">
        <f t="shared" si="8"/>
        <v>tct-</v>
      </c>
      <c r="B69" s="119"/>
      <c r="C69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69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69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69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69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69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69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69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69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69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69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69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0" spans="1:14" hidden="1">
      <c r="A70" s="122" t="str">
        <f t="shared" si="8"/>
        <v>tct-</v>
      </c>
      <c r="B70" s="119"/>
      <c r="C70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0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0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0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0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0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0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0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0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0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0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0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1" spans="1:14" hidden="1">
      <c r="A71" s="122" t="str">
        <f t="shared" si="8"/>
        <v>tct-</v>
      </c>
      <c r="B71" s="119"/>
      <c r="C71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1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1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1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1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1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1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1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1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1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1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1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2" spans="1:14" hidden="1">
      <c r="A72" s="122" t="str">
        <f t="shared" si="8"/>
        <v>tct-</v>
      </c>
      <c r="B72" s="119"/>
      <c r="C72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2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2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2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2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2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2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2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2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2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2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2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3" spans="1:14" hidden="1">
      <c r="A73" s="122" t="str">
        <f t="shared" si="8"/>
        <v>tct-</v>
      </c>
      <c r="B73" s="160"/>
      <c r="C73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3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3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3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3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3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3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3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3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3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3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3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4" spans="1:14" hidden="1">
      <c r="A74" s="122" t="str">
        <f t="shared" si="8"/>
        <v>tct-</v>
      </c>
      <c r="B74" s="119"/>
      <c r="C74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4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4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4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4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4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4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4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4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4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4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4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5" spans="1:14" hidden="1">
      <c r="A75" s="122" t="str">
        <f t="shared" si="8"/>
        <v>tct-</v>
      </c>
      <c r="B75" s="119"/>
      <c r="C75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5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5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5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5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5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5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5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5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5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5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5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6" spans="1:14" hidden="1">
      <c r="A76" s="122" t="str">
        <f t="shared" si="8"/>
        <v>tct-</v>
      </c>
      <c r="B76" s="119"/>
      <c r="C76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6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6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6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6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6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6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6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6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6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6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6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7" spans="1:14" hidden="1">
      <c r="A77" s="122" t="str">
        <f t="shared" si="8"/>
        <v>tct-</v>
      </c>
      <c r="B77" s="119"/>
      <c r="C77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7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7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7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7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7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7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7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7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7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7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7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8" spans="1:14" hidden="1">
      <c r="A78" s="122" t="str">
        <f t="shared" si="8"/>
        <v>tct-</v>
      </c>
      <c r="B78" s="119"/>
      <c r="C78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8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8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8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8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8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8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8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8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8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8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8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79" spans="1:14" hidden="1">
      <c r="A79" s="122" t="str">
        <f t="shared" si="8"/>
        <v>tct-</v>
      </c>
      <c r="B79" s="119"/>
      <c r="C79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79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79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79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79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79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79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79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79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79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79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79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0" spans="1:14" hidden="1">
      <c r="A80" s="122" t="str">
        <f t="shared" si="8"/>
        <v>tct-</v>
      </c>
      <c r="B80" s="119"/>
      <c r="C80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0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0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0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0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0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0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0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0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0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0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0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1" spans="1:14" hidden="1">
      <c r="A81" s="122" t="str">
        <f t="shared" si="8"/>
        <v>tct-</v>
      </c>
      <c r="B81" s="119"/>
      <c r="C81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1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1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1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1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1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1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1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1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1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1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1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2" spans="1:14" hidden="1">
      <c r="A82" s="122" t="str">
        <f t="shared" si="8"/>
        <v>tct-</v>
      </c>
      <c r="B82" s="119"/>
      <c r="C82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2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2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2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2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2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2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2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2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2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2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2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3" spans="1:14" hidden="1">
      <c r="A83" s="122" t="str">
        <f t="shared" si="8"/>
        <v>tct-</v>
      </c>
      <c r="B83" s="119"/>
      <c r="C83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3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3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3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3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3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3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3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3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3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3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3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4" spans="1:14" hidden="1">
      <c r="A84" s="122" t="str">
        <f t="shared" si="8"/>
        <v>tct-</v>
      </c>
      <c r="B84" s="160"/>
      <c r="C84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4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4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4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4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4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4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4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4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4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4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4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5" spans="1:14" hidden="1">
      <c r="A85" s="122" t="str">
        <f t="shared" si="8"/>
        <v>tct-</v>
      </c>
      <c r="B85" s="160"/>
      <c r="C85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5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5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5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5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5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5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5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5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5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5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5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6" spans="1:14" hidden="1">
      <c r="A86" s="122" t="str">
        <f t="shared" si="8"/>
        <v>tct-</v>
      </c>
      <c r="B86" s="119"/>
      <c r="C86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6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6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6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6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6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6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6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6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6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6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6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7" spans="1:14" hidden="1">
      <c r="A87" s="122" t="str">
        <f t="shared" si="8"/>
        <v>tct-</v>
      </c>
      <c r="B87" s="119"/>
      <c r="C87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7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7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7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7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7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7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7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7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7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7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7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8" spans="1:14" hidden="1">
      <c r="A88" s="122" t="str">
        <f t="shared" si="8"/>
        <v>tct-</v>
      </c>
      <c r="B88" s="119"/>
      <c r="C88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8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8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8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8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8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8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8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8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8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8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8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89" spans="1:14" hidden="1">
      <c r="A89" s="122" t="str">
        <f t="shared" si="8"/>
        <v>tct-</v>
      </c>
      <c r="B89" s="119"/>
      <c r="C89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89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89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89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89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89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89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89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89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89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89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89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0" spans="1:14" hidden="1">
      <c r="A90" s="122" t="str">
        <f t="shared" si="8"/>
        <v>tct-</v>
      </c>
      <c r="B90" s="119"/>
      <c r="C90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0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0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0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0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0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0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0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0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0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0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0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1" spans="1:14" hidden="1">
      <c r="A91" s="122" t="str">
        <f t="shared" si="8"/>
        <v>tct-</v>
      </c>
      <c r="B91" s="119"/>
      <c r="C91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1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1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1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1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1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1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1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1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1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1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1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2" spans="1:14" hidden="1">
      <c r="A92" s="122" t="str">
        <f t="shared" si="8"/>
        <v>tct-</v>
      </c>
      <c r="B92" s="119"/>
      <c r="C92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2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2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2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2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2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2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2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2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2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2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2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3" spans="1:14" hidden="1">
      <c r="A93" s="122" t="str">
        <f t="shared" si="8"/>
        <v>tct-</v>
      </c>
      <c r="B93" s="119"/>
      <c r="C93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3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3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3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3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3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3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3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3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3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3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3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4" spans="1:14" hidden="1">
      <c r="A94" s="122" t="str">
        <f t="shared" si="8"/>
        <v>tct-</v>
      </c>
      <c r="B94" s="119"/>
      <c r="C94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4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4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4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4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4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4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4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4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4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4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4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5" spans="1:14" hidden="1">
      <c r="A95" s="122" t="str">
        <f t="shared" si="8"/>
        <v>tct-</v>
      </c>
      <c r="B95" s="119"/>
      <c r="C95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5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5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5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5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5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5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5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5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5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5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5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6" spans="1:14" hidden="1">
      <c r="A96" s="122" t="str">
        <f t="shared" si="8"/>
        <v>tct-</v>
      </c>
      <c r="B96" s="119"/>
      <c r="C96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6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6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6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6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6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6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6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6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6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6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6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7" spans="1:14" hidden="1">
      <c r="A97" s="122" t="str">
        <f t="shared" si="8"/>
        <v>tct-</v>
      </c>
      <c r="B97" s="121"/>
      <c r="C97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7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7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7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7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7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7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7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7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7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7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7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8" spans="1:14" hidden="1">
      <c r="A98" s="122" t="str">
        <f t="shared" si="8"/>
        <v>tct-</v>
      </c>
      <c r="B98" s="119"/>
      <c r="C98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8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8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8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8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8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8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8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8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8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8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8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99" spans="1:14" hidden="1">
      <c r="A99" s="122" t="str">
        <f t="shared" si="8"/>
        <v>tct-</v>
      </c>
      <c r="B99" s="119"/>
      <c r="C99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99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99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99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99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99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99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99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99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99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99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99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0" spans="1:14" hidden="1">
      <c r="A100" s="122" t="str">
        <f t="shared" si="8"/>
        <v>tct-</v>
      </c>
      <c r="B100" s="119"/>
      <c r="C100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0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0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0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0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0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0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0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0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0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0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0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1" spans="1:14" hidden="1">
      <c r="A101" s="122" t="str">
        <f t="shared" si="8"/>
        <v>tct-</v>
      </c>
      <c r="B101" s="119"/>
      <c r="C101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1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1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1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1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1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1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1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1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1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1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1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2" spans="1:14" hidden="1">
      <c r="A102" s="122" t="str">
        <f t="shared" si="8"/>
        <v>tct-</v>
      </c>
      <c r="B102" s="119"/>
      <c r="C102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2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2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2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2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2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2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2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2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2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2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2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3" spans="1:14" hidden="1">
      <c r="A103" s="122" t="str">
        <f t="shared" si="8"/>
        <v>tct-</v>
      </c>
      <c r="B103" s="119"/>
      <c r="C103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3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3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3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3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3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3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3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3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3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3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3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4" spans="1:14" hidden="1">
      <c r="A104" s="122" t="str">
        <f t="shared" si="8"/>
        <v>tct-</v>
      </c>
      <c r="B104" s="119"/>
      <c r="C104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4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4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4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4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4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4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4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4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4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4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4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5" spans="1:14" hidden="1">
      <c r="A105" s="122" t="str">
        <f t="shared" si="8"/>
        <v>tct-</v>
      </c>
      <c r="B105" s="119"/>
      <c r="C105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5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5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5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5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5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5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5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5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5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5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5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6" spans="1:14" hidden="1">
      <c r="A106" s="122" t="str">
        <f t="shared" si="8"/>
        <v>tct-</v>
      </c>
      <c r="B106" s="119"/>
      <c r="C106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6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6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6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6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6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6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6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6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6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6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6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7" spans="1:14" hidden="1">
      <c r="A107" s="122" t="str">
        <f t="shared" si="8"/>
        <v>tct-</v>
      </c>
      <c r="B107" s="119"/>
      <c r="C107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7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7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7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7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7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7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7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7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7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7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7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8" spans="1:14" hidden="1">
      <c r="A108" s="122" t="str">
        <f t="shared" si="8"/>
        <v>tct-</v>
      </c>
      <c r="B108" s="119"/>
      <c r="C108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8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8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8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8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8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8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8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8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8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8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8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09" spans="1:14" hidden="1">
      <c r="A109" s="122" t="str">
        <f t="shared" si="8"/>
        <v>tct-</v>
      </c>
      <c r="B109" s="119"/>
      <c r="C109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09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09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09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09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09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09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09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09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09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09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09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0" spans="1:14" hidden="1">
      <c r="A110" s="122" t="str">
        <f t="shared" ref="A110:A115" si="33">IF(LEFT(B110,6)="webapi",B110,CONCATENATE("tct-",B110))</f>
        <v>tct-</v>
      </c>
      <c r="B110" s="119"/>
      <c r="C110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10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10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10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10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10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10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10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10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10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10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10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1" spans="1:14" hidden="1">
      <c r="A111" s="122" t="str">
        <f t="shared" si="33"/>
        <v>tct-</v>
      </c>
      <c r="B111" s="119"/>
      <c r="C111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11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11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11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11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11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11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11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11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11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11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11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2" spans="1:14" hidden="1">
      <c r="A112" s="122" t="str">
        <f t="shared" si="33"/>
        <v>tct-</v>
      </c>
      <c r="B112" s="119"/>
      <c r="C112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12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12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12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12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12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12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12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12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12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12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12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3" spans="1:14" hidden="1">
      <c r="A113" s="122" t="str">
        <f t="shared" si="33"/>
        <v>tct-</v>
      </c>
      <c r="B113" s="119"/>
      <c r="C113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13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13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13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13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13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13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13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13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13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13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13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4" spans="1:14" hidden="1">
      <c r="A114" s="122" t="str">
        <f t="shared" si="33"/>
        <v>tct-</v>
      </c>
      <c r="B114" s="119"/>
      <c r="C114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14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14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14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14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14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14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14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14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14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14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14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5" spans="1:14" hidden="1">
      <c r="A115" s="122" t="str">
        <f t="shared" si="33"/>
        <v>tct-</v>
      </c>
      <c r="B115" s="119"/>
      <c r="C115" s="132" t="str">
        <f t="shared" si="21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</v>
      </c>
      <c r="D115" s="133" t="str">
        <f t="shared" si="22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</v>
      </c>
      <c r="E115" s="134" t="str">
        <f t="shared" si="23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</v>
      </c>
      <c r="F115" s="135" t="str">
        <f t="shared" si="24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</v>
      </c>
      <c r="G115" s="132" t="str">
        <f t="shared" si="25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--id interfaces</v>
      </c>
      <c r="H115" s="133" t="str">
        <f t="shared" si="26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--id interfaces</v>
      </c>
      <c r="I115" s="134" t="str">
        <f t="shared" si="27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--id interfaces</v>
      </c>
      <c r="J115" s="136" t="str">
        <f t="shared" si="28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--id interfaces</v>
      </c>
      <c r="K115" s="132" t="str">
        <f t="shared" si="29"/>
        <v xml:space="preserve"> if test -f   ../../../rerun_xml/stub_xml/result_tct-.xml ;then rm   ../../../rerun_xml/stub_xml/result_tct-.xml ;fi ;testkit-lite -e "XWalkLauncher" -A --comm androidmobile -f $PWD/tct-.tests.xml  -o  ../../../rerun_xml/stub_xml/result_tct-.xml --deviceid=E5OKCYC13257</v>
      </c>
      <c r="L115" s="133" t="str">
        <f t="shared" si="30"/>
        <v xml:space="preserve"> if test -f   ../../../rerun_xml/stub_xml/result_tct-.xml ;then rm   ../../../rerun_xml/stub_xml/result_tct-.xml ;fi ;testkit-lite -e "CordovaLauncher" -A --comm androidmobile -f $PWD/tct-.tests.xml  -o  ../../../rerun_xml/stub_xml/result_tct-.xml --deviceid=E5OKCYC13257</v>
      </c>
      <c r="M115" s="144" t="str">
        <f t="shared" si="31"/>
        <v xml:space="preserve"> if test -f  ../../../rerun_xml/webdriver_all_xml/result_tct-.xml ;then rm  ../../../rerun_xml/webdriver_all_xml/result_tct-.xml ;fi ;testkit-lite -e "XWalkLauncher" -A --comm androidmobile -f $PWD/tct-.tests.xml  -o ../../../rerun_xml/webdriver_all_xml/result_tct-.xml -k webdriver --deviceid=E5OKCYC13257</v>
      </c>
      <c r="N115" s="135" t="str">
        <f t="shared" si="32"/>
        <v xml:space="preserve"> if test -f  ../../../rerun_xml/webdriver_all_xml/result_tct-.xml ;then rm  ../../../rerun_xml/webdriver_all_xml/result_tct-.xml ;fi ;testkit-lite -e "CordovaLauncher" -A --comm androidmobile -f $PWD/tct-.tests.xml  -o ../../../rerun_xml/webdriver_all_xml/result_tct-.xml -k webdriver --deviceid=E5OKCYC13257</v>
      </c>
    </row>
    <row r="117" spans="1:14">
      <c r="B117" t="s">
        <v>1059</v>
      </c>
      <c r="C117" t="s">
        <v>1109</v>
      </c>
    </row>
    <row r="118" spans="1:14">
      <c r="C118" t="s">
        <v>1110</v>
      </c>
    </row>
    <row r="119" spans="1:14">
      <c r="B119" t="s">
        <v>1060</v>
      </c>
      <c r="C119" t="s">
        <v>1108</v>
      </c>
    </row>
    <row r="120" spans="1:14">
      <c r="B120" t="s">
        <v>1358</v>
      </c>
      <c r="C120" t="s">
        <v>1359</v>
      </c>
    </row>
    <row r="123" spans="1:14">
      <c r="B123" t="s">
        <v>1158</v>
      </c>
      <c r="C123" t="s">
        <v>1159</v>
      </c>
    </row>
    <row r="124" spans="1:14">
      <c r="B124" t="s">
        <v>1160</v>
      </c>
      <c r="C124" t="s">
        <v>1159</v>
      </c>
    </row>
    <row r="126" spans="1:14">
      <c r="B126" t="s">
        <v>1367</v>
      </c>
      <c r="C126" t="s">
        <v>1368</v>
      </c>
    </row>
    <row r="127" spans="1:14">
      <c r="B127" t="s">
        <v>1372</v>
      </c>
      <c r="C127" t="s">
        <v>1368</v>
      </c>
    </row>
    <row r="128" spans="1:14">
      <c r="C128" s="4" t="s">
        <v>1384</v>
      </c>
    </row>
    <row r="129" spans="2:17">
      <c r="B129" t="s">
        <v>1373</v>
      </c>
      <c r="C129" t="s">
        <v>1368</v>
      </c>
    </row>
    <row r="132" spans="2:17">
      <c r="B132" t="s">
        <v>696</v>
      </c>
      <c r="C132" t="s">
        <v>1360</v>
      </c>
    </row>
    <row r="133" spans="2:17">
      <c r="B133" s="176" t="s">
        <v>1361</v>
      </c>
      <c r="C133" s="176" t="s">
        <v>1362</v>
      </c>
    </row>
    <row r="134" spans="2:17">
      <c r="B134" s="177" t="s">
        <v>1363</v>
      </c>
      <c r="C134" s="177" t="s">
        <v>1363</v>
      </c>
    </row>
    <row r="135" spans="2:17">
      <c r="B135" s="177" t="s">
        <v>1364</v>
      </c>
      <c r="C135" s="177" t="s">
        <v>1364</v>
      </c>
    </row>
    <row r="136" spans="2:17">
      <c r="B136" s="177" t="s">
        <v>1366</v>
      </c>
      <c r="C136" s="177" t="s">
        <v>1365</v>
      </c>
    </row>
    <row r="139" spans="2:17">
      <c r="B139" s="159" t="s">
        <v>1161</v>
      </c>
    </row>
    <row r="140" spans="2:17">
      <c r="B140" s="159" t="s">
        <v>1381</v>
      </c>
    </row>
    <row r="142" spans="2:17">
      <c r="B142" s="68"/>
      <c r="C142" s="68" t="s">
        <v>738</v>
      </c>
      <c r="D142" s="68" t="s">
        <v>739</v>
      </c>
      <c r="E142" s="68" t="s">
        <v>740</v>
      </c>
      <c r="F142" s="68"/>
      <c r="G142" s="68" t="s">
        <v>741</v>
      </c>
      <c r="H142" s="68" t="s">
        <v>739</v>
      </c>
      <c r="I142" s="68" t="s">
        <v>740</v>
      </c>
      <c r="L142" t="s">
        <v>738</v>
      </c>
      <c r="M142" t="s">
        <v>739</v>
      </c>
      <c r="N142" t="s">
        <v>740</v>
      </c>
    </row>
    <row r="143" spans="2:17">
      <c r="B143" s="68" t="s">
        <v>721</v>
      </c>
      <c r="C143" s="68">
        <v>12</v>
      </c>
      <c r="D143" s="68">
        <v>0</v>
      </c>
      <c r="E143" s="68">
        <v>12</v>
      </c>
      <c r="F143" s="68"/>
      <c r="G143" s="68">
        <v>12</v>
      </c>
      <c r="H143" s="68">
        <v>0</v>
      </c>
      <c r="I143" s="68">
        <v>12</v>
      </c>
      <c r="K143" t="s">
        <v>742</v>
      </c>
      <c r="L143">
        <v>12</v>
      </c>
      <c r="M143">
        <v>0</v>
      </c>
      <c r="N143">
        <v>12</v>
      </c>
      <c r="O143" t="b">
        <f>EXACT(C143,L143)</f>
        <v>1</v>
      </c>
      <c r="P143" t="b">
        <f>EXACT(D143,M143)</f>
        <v>1</v>
      </c>
      <c r="Q143" t="b">
        <f>EXACT(E143,N143)</f>
        <v>1</v>
      </c>
    </row>
    <row r="144" spans="2:17">
      <c r="B144" s="68" t="s">
        <v>722</v>
      </c>
      <c r="C144" s="68">
        <v>2</v>
      </c>
      <c r="D144" s="68">
        <v>2</v>
      </c>
      <c r="E144" s="68">
        <v>0</v>
      </c>
      <c r="F144" s="68"/>
      <c r="G144" s="68">
        <v>2</v>
      </c>
      <c r="H144" s="68">
        <v>2</v>
      </c>
      <c r="I144" s="68">
        <v>0</v>
      </c>
      <c r="K144" t="s">
        <v>743</v>
      </c>
      <c r="L144">
        <v>2</v>
      </c>
      <c r="M144">
        <v>2</v>
      </c>
      <c r="N144">
        <v>0</v>
      </c>
      <c r="O144" t="b">
        <f t="shared" ref="O144:O155" si="34">EXACT(C144,L144)</f>
        <v>1</v>
      </c>
      <c r="P144" t="b">
        <f t="shared" ref="P144:P155" si="35">EXACT(D144,M144)</f>
        <v>1</v>
      </c>
      <c r="Q144" t="b">
        <f t="shared" ref="Q144:Q155" si="36">EXACT(E144,N144)</f>
        <v>1</v>
      </c>
    </row>
    <row r="145" spans="2:17">
      <c r="B145" s="68" t="s">
        <v>723</v>
      </c>
      <c r="C145" s="68">
        <v>56</v>
      </c>
      <c r="D145" s="68">
        <v>19</v>
      </c>
      <c r="E145" s="68">
        <v>37</v>
      </c>
      <c r="F145" s="68"/>
      <c r="G145" s="68">
        <v>56</v>
      </c>
      <c r="H145" s="68">
        <v>19</v>
      </c>
      <c r="I145" s="68">
        <v>37</v>
      </c>
      <c r="K145" t="s">
        <v>744</v>
      </c>
      <c r="L145">
        <v>56</v>
      </c>
      <c r="M145">
        <v>17</v>
      </c>
      <c r="N145">
        <v>39</v>
      </c>
      <c r="O145" t="b">
        <f t="shared" si="34"/>
        <v>1</v>
      </c>
      <c r="P145" t="b">
        <f t="shared" si="35"/>
        <v>0</v>
      </c>
      <c r="Q145" t="b">
        <f t="shared" si="36"/>
        <v>0</v>
      </c>
    </row>
    <row r="146" spans="2:17">
      <c r="B146" s="68" t="s">
        <v>724</v>
      </c>
      <c r="C146" s="68">
        <v>6</v>
      </c>
      <c r="D146" s="68">
        <v>0</v>
      </c>
      <c r="E146" s="68">
        <v>6</v>
      </c>
      <c r="F146" s="68"/>
      <c r="G146" s="68">
        <v>6</v>
      </c>
      <c r="H146" s="68">
        <v>0</v>
      </c>
      <c r="I146" s="68">
        <v>6</v>
      </c>
      <c r="K146" t="s">
        <v>745</v>
      </c>
      <c r="L146">
        <v>6</v>
      </c>
      <c r="M146">
        <v>0</v>
      </c>
      <c r="N146">
        <v>6</v>
      </c>
      <c r="O146" t="b">
        <f t="shared" si="34"/>
        <v>1</v>
      </c>
      <c r="P146" t="b">
        <f t="shared" si="35"/>
        <v>1</v>
      </c>
      <c r="Q146" t="b">
        <f t="shared" si="36"/>
        <v>1</v>
      </c>
    </row>
    <row r="147" spans="2:17">
      <c r="B147" s="68" t="s">
        <v>725</v>
      </c>
      <c r="C147" s="68">
        <v>25</v>
      </c>
      <c r="D147" s="68">
        <v>13</v>
      </c>
      <c r="E147" s="68">
        <v>12</v>
      </c>
      <c r="F147" s="68"/>
      <c r="G147" s="68">
        <v>25</v>
      </c>
      <c r="H147" s="68">
        <v>13</v>
      </c>
      <c r="I147" s="68">
        <v>12</v>
      </c>
      <c r="K147" t="s">
        <v>746</v>
      </c>
      <c r="L147">
        <v>27</v>
      </c>
      <c r="M147">
        <v>13</v>
      </c>
      <c r="N147">
        <v>14</v>
      </c>
      <c r="O147" t="b">
        <f t="shared" si="34"/>
        <v>0</v>
      </c>
      <c r="P147" t="b">
        <f t="shared" si="35"/>
        <v>1</v>
      </c>
      <c r="Q147" t="b">
        <f t="shared" si="36"/>
        <v>0</v>
      </c>
    </row>
    <row r="148" spans="2:17">
      <c r="B148" s="68" t="s">
        <v>726</v>
      </c>
      <c r="C148" s="68">
        <v>104</v>
      </c>
      <c r="D148" s="68">
        <v>71</v>
      </c>
      <c r="E148" s="68">
        <v>33</v>
      </c>
      <c r="F148" s="68"/>
      <c r="G148" s="68">
        <v>104</v>
      </c>
      <c r="H148" s="68">
        <v>71</v>
      </c>
      <c r="I148" s="68">
        <v>33</v>
      </c>
      <c r="K148" t="s">
        <v>747</v>
      </c>
      <c r="L148">
        <v>104</v>
      </c>
      <c r="M148">
        <v>71</v>
      </c>
      <c r="N148">
        <v>33</v>
      </c>
      <c r="O148" t="b">
        <f t="shared" si="34"/>
        <v>1</v>
      </c>
      <c r="P148" t="b">
        <f t="shared" si="35"/>
        <v>1</v>
      </c>
      <c r="Q148" t="b">
        <f t="shared" si="36"/>
        <v>1</v>
      </c>
    </row>
    <row r="149" spans="2:17">
      <c r="B149" s="68" t="s">
        <v>727</v>
      </c>
      <c r="C149" s="68">
        <v>8</v>
      </c>
      <c r="D149" s="68">
        <v>8</v>
      </c>
      <c r="E149" s="68">
        <v>0</v>
      </c>
      <c r="F149" s="68"/>
      <c r="G149" s="100">
        <v>8</v>
      </c>
      <c r="H149" s="100">
        <v>2</v>
      </c>
      <c r="I149" s="100">
        <v>6</v>
      </c>
      <c r="K149" t="s">
        <v>748</v>
      </c>
      <c r="L149">
        <v>8</v>
      </c>
      <c r="M149">
        <v>8</v>
      </c>
      <c r="N149">
        <v>0</v>
      </c>
      <c r="O149" t="b">
        <f t="shared" si="34"/>
        <v>1</v>
      </c>
      <c r="P149" t="b">
        <f t="shared" si="35"/>
        <v>1</v>
      </c>
      <c r="Q149" t="b">
        <f t="shared" si="36"/>
        <v>1</v>
      </c>
    </row>
    <row r="150" spans="2:17">
      <c r="B150" s="68" t="s">
        <v>728</v>
      </c>
      <c r="C150" s="68">
        <v>42</v>
      </c>
      <c r="D150" s="68">
        <v>6</v>
      </c>
      <c r="E150" s="68">
        <v>36</v>
      </c>
      <c r="F150" s="68"/>
      <c r="G150" s="68">
        <v>42</v>
      </c>
      <c r="H150" s="68">
        <v>6</v>
      </c>
      <c r="I150" s="68">
        <v>36</v>
      </c>
      <c r="K150" t="s">
        <v>749</v>
      </c>
      <c r="L150">
        <v>42</v>
      </c>
      <c r="M150">
        <v>6</v>
      </c>
      <c r="N150">
        <v>36</v>
      </c>
      <c r="O150" t="b">
        <f t="shared" si="34"/>
        <v>1</v>
      </c>
      <c r="P150" t="b">
        <f t="shared" si="35"/>
        <v>1</v>
      </c>
      <c r="Q150" t="b">
        <f t="shared" si="36"/>
        <v>1</v>
      </c>
    </row>
    <row r="151" spans="2:17">
      <c r="B151" s="68" t="s">
        <v>729</v>
      </c>
      <c r="C151" s="68">
        <v>70</v>
      </c>
      <c r="D151" s="68">
        <v>59</v>
      </c>
      <c r="E151" s="68">
        <v>11</v>
      </c>
      <c r="F151" s="68"/>
      <c r="G151" s="68">
        <v>70</v>
      </c>
      <c r="H151" s="68">
        <v>59</v>
      </c>
      <c r="I151" s="68">
        <v>11</v>
      </c>
      <c r="K151" t="s">
        <v>750</v>
      </c>
      <c r="L151">
        <v>70</v>
      </c>
      <c r="M151">
        <v>59</v>
      </c>
      <c r="N151">
        <v>11</v>
      </c>
      <c r="O151" t="b">
        <f t="shared" si="34"/>
        <v>1</v>
      </c>
      <c r="P151" t="b">
        <f t="shared" si="35"/>
        <v>1</v>
      </c>
      <c r="Q151" t="b">
        <f t="shared" si="36"/>
        <v>1</v>
      </c>
    </row>
    <row r="152" spans="2:17">
      <c r="B152" s="68" t="s">
        <v>730</v>
      </c>
      <c r="C152" s="68">
        <v>4</v>
      </c>
      <c r="D152" s="68">
        <v>0</v>
      </c>
      <c r="E152" s="68">
        <v>4</v>
      </c>
      <c r="F152" s="68"/>
      <c r="G152" s="68">
        <v>4</v>
      </c>
      <c r="H152" s="68">
        <v>0</v>
      </c>
      <c r="I152" s="68">
        <v>4</v>
      </c>
      <c r="K152" t="s">
        <v>751</v>
      </c>
      <c r="L152">
        <v>4</v>
      </c>
      <c r="M152">
        <v>0</v>
      </c>
      <c r="N152">
        <v>4</v>
      </c>
      <c r="O152" t="b">
        <f t="shared" si="34"/>
        <v>1</v>
      </c>
      <c r="P152" t="b">
        <f t="shared" si="35"/>
        <v>1</v>
      </c>
      <c r="Q152" t="b">
        <f t="shared" si="36"/>
        <v>1</v>
      </c>
    </row>
    <row r="153" spans="2:17">
      <c r="B153" s="68" t="s">
        <v>731</v>
      </c>
      <c r="C153" s="68">
        <v>6</v>
      </c>
      <c r="D153" s="68">
        <v>0</v>
      </c>
      <c r="E153" s="68">
        <v>6</v>
      </c>
      <c r="F153" s="68"/>
      <c r="G153" s="68">
        <v>6</v>
      </c>
      <c r="H153" s="68">
        <v>0</v>
      </c>
      <c r="I153" s="68">
        <v>6</v>
      </c>
      <c r="K153" t="s">
        <v>752</v>
      </c>
      <c r="L153">
        <v>6</v>
      </c>
      <c r="M153">
        <v>0</v>
      </c>
      <c r="N153">
        <v>6</v>
      </c>
      <c r="O153" t="b">
        <f t="shared" si="34"/>
        <v>1</v>
      </c>
      <c r="P153" t="b">
        <f t="shared" si="35"/>
        <v>1</v>
      </c>
      <c r="Q153" t="b">
        <f t="shared" si="36"/>
        <v>1</v>
      </c>
    </row>
    <row r="154" spans="2:17">
      <c r="B154" s="68" t="s">
        <v>732</v>
      </c>
      <c r="C154" s="68">
        <v>5</v>
      </c>
      <c r="D154" s="68">
        <v>5</v>
      </c>
      <c r="E154" s="68">
        <v>0</v>
      </c>
      <c r="F154" s="68"/>
      <c r="G154" s="68">
        <v>5</v>
      </c>
      <c r="H154" s="68">
        <v>5</v>
      </c>
      <c r="I154" s="68">
        <v>0</v>
      </c>
      <c r="K154" t="s">
        <v>753</v>
      </c>
      <c r="L154">
        <v>5</v>
      </c>
      <c r="M154">
        <v>5</v>
      </c>
      <c r="N154">
        <v>0</v>
      </c>
      <c r="O154" t="b">
        <f t="shared" si="34"/>
        <v>1</v>
      </c>
      <c r="P154" t="b">
        <f t="shared" si="35"/>
        <v>1</v>
      </c>
      <c r="Q154" t="b">
        <f t="shared" si="36"/>
        <v>1</v>
      </c>
    </row>
    <row r="155" spans="2:17">
      <c r="B155" s="68" t="s">
        <v>733</v>
      </c>
      <c r="C155" s="68">
        <v>2</v>
      </c>
      <c r="D155" s="68">
        <v>2</v>
      </c>
      <c r="E155" s="68">
        <v>0</v>
      </c>
      <c r="F155" s="68"/>
      <c r="G155" s="68">
        <v>2</v>
      </c>
      <c r="H155" s="68">
        <v>2</v>
      </c>
      <c r="I155" s="68">
        <v>0</v>
      </c>
      <c r="K155" t="s">
        <v>754</v>
      </c>
      <c r="L155">
        <v>2</v>
      </c>
      <c r="M155">
        <v>2</v>
      </c>
      <c r="N155">
        <v>0</v>
      </c>
      <c r="O155" t="b">
        <f t="shared" si="34"/>
        <v>1</v>
      </c>
      <c r="P155" t="b">
        <f t="shared" si="35"/>
        <v>1</v>
      </c>
      <c r="Q155" t="b">
        <f t="shared" si="36"/>
        <v>1</v>
      </c>
    </row>
    <row r="156" spans="2:17">
      <c r="B156" s="68"/>
      <c r="C156" s="68">
        <f>SUM(C143:C155)</f>
        <v>342</v>
      </c>
      <c r="D156" s="68">
        <f>SUM(D143:D155)</f>
        <v>185</v>
      </c>
      <c r="E156" s="68">
        <f>D156/C156</f>
        <v>0.54093567251461994</v>
      </c>
      <c r="F156" s="68"/>
      <c r="G156" s="68">
        <f>SUM(G143:G155)</f>
        <v>342</v>
      </c>
      <c r="H156" s="68">
        <f>SUM(H143:H155)</f>
        <v>179</v>
      </c>
      <c r="I156" s="68">
        <f>H156/G156</f>
        <v>0.52339181286549707</v>
      </c>
    </row>
    <row r="158" spans="2:17">
      <c r="B158" t="s">
        <v>735</v>
      </c>
      <c r="H158" t="s">
        <v>755</v>
      </c>
    </row>
    <row r="159" spans="2:17">
      <c r="B159" s="99" t="s">
        <v>736</v>
      </c>
      <c r="H159" t="s">
        <v>756</v>
      </c>
    </row>
    <row r="160" spans="2:17">
      <c r="B160" s="99"/>
    </row>
    <row r="161" spans="2:8">
      <c r="B161" s="99" t="s">
        <v>737</v>
      </c>
      <c r="H161" t="s">
        <v>757</v>
      </c>
    </row>
    <row r="163" spans="2:8">
      <c r="B163" s="119" t="s">
        <v>1066</v>
      </c>
    </row>
    <row r="164" spans="2:8">
      <c r="B164" s="148" t="s">
        <v>721</v>
      </c>
    </row>
    <row r="165" spans="2:8">
      <c r="B165" s="119" t="s">
        <v>1111</v>
      </c>
    </row>
    <row r="166" spans="2:8">
      <c r="B166" s="119" t="s">
        <v>1112</v>
      </c>
    </row>
    <row r="167" spans="2:8">
      <c r="B167" s="119" t="s">
        <v>1113</v>
      </c>
    </row>
    <row r="168" spans="2:8">
      <c r="B168" s="149" t="s">
        <v>722</v>
      </c>
    </row>
    <row r="169" spans="2:8">
      <c r="B169" s="148" t="s">
        <v>723</v>
      </c>
    </row>
    <row r="170" spans="2:8">
      <c r="B170" s="119" t="s">
        <v>1114</v>
      </c>
    </row>
    <row r="171" spans="2:8">
      <c r="B171" s="148" t="s">
        <v>724</v>
      </c>
    </row>
    <row r="172" spans="2:8">
      <c r="B172" s="148" t="s">
        <v>725</v>
      </c>
    </row>
    <row r="173" spans="2:8">
      <c r="B173" s="119" t="s">
        <v>1115</v>
      </c>
    </row>
    <row r="174" spans="2:8">
      <c r="B174" s="148" t="s">
        <v>726</v>
      </c>
    </row>
    <row r="175" spans="2:8">
      <c r="B175" s="147" t="s">
        <v>969</v>
      </c>
    </row>
    <row r="176" spans="2:8">
      <c r="B176" s="119" t="s">
        <v>1116</v>
      </c>
    </row>
    <row r="177" spans="2:2">
      <c r="B177" s="149" t="s">
        <v>727</v>
      </c>
    </row>
    <row r="178" spans="2:2">
      <c r="B178" s="119" t="s">
        <v>1117</v>
      </c>
    </row>
    <row r="179" spans="2:2">
      <c r="B179" s="119" t="s">
        <v>1118</v>
      </c>
    </row>
    <row r="180" spans="2:2">
      <c r="B180" s="119" t="s">
        <v>1119</v>
      </c>
    </row>
    <row r="181" spans="2:2">
      <c r="B181" s="149" t="s">
        <v>728</v>
      </c>
    </row>
    <row r="182" spans="2:2">
      <c r="B182" s="149" t="s">
        <v>729</v>
      </c>
    </row>
    <row r="183" spans="2:2">
      <c r="B183" s="119" t="s">
        <v>1120</v>
      </c>
    </row>
    <row r="184" spans="2:2">
      <c r="B184" s="119" t="s">
        <v>1121</v>
      </c>
    </row>
    <row r="185" spans="2:2">
      <c r="B185" s="119" t="s">
        <v>1072</v>
      </c>
    </row>
    <row r="186" spans="2:2">
      <c r="B186" s="119" t="s">
        <v>1122</v>
      </c>
    </row>
    <row r="187" spans="2:2">
      <c r="B187" s="119" t="s">
        <v>1074</v>
      </c>
    </row>
    <row r="188" spans="2:2">
      <c r="B188" s="119" t="s">
        <v>1123</v>
      </c>
    </row>
    <row r="189" spans="2:2">
      <c r="B189" s="119" t="s">
        <v>1124</v>
      </c>
    </row>
    <row r="190" spans="2:2">
      <c r="B190" s="147" t="s">
        <v>1075</v>
      </c>
    </row>
    <row r="191" spans="2:2">
      <c r="B191" s="148" t="s">
        <v>730</v>
      </c>
    </row>
    <row r="192" spans="2:2">
      <c r="B192" s="119" t="s">
        <v>970</v>
      </c>
    </row>
    <row r="193" spans="2:2">
      <c r="B193" s="119" t="s">
        <v>1125</v>
      </c>
    </row>
    <row r="194" spans="2:2">
      <c r="B194" s="119" t="s">
        <v>1126</v>
      </c>
    </row>
    <row r="195" spans="2:2">
      <c r="B195" s="119" t="s">
        <v>1127</v>
      </c>
    </row>
    <row r="196" spans="2:2">
      <c r="B196" s="119" t="s">
        <v>1128</v>
      </c>
    </row>
    <row r="197" spans="2:2">
      <c r="B197" s="119" t="s">
        <v>1129</v>
      </c>
    </row>
    <row r="198" spans="2:2">
      <c r="B198" s="119" t="s">
        <v>1130</v>
      </c>
    </row>
    <row r="199" spans="2:2">
      <c r="B199" s="119" t="s">
        <v>1131</v>
      </c>
    </row>
    <row r="200" spans="2:2">
      <c r="B200" s="119" t="s">
        <v>1078</v>
      </c>
    </row>
    <row r="201" spans="2:2">
      <c r="B201" s="119" t="s">
        <v>1132</v>
      </c>
    </row>
    <row r="202" spans="2:2">
      <c r="B202" s="148" t="s">
        <v>731</v>
      </c>
    </row>
    <row r="203" spans="2:2">
      <c r="B203" s="148" t="s">
        <v>732</v>
      </c>
    </row>
    <row r="204" spans="2:2">
      <c r="B204" s="119" t="s">
        <v>1133</v>
      </c>
    </row>
    <row r="205" spans="2:2">
      <c r="B205" s="119" t="s">
        <v>1080</v>
      </c>
    </row>
    <row r="206" spans="2:2">
      <c r="B206" s="119" t="s">
        <v>1134</v>
      </c>
    </row>
    <row r="207" spans="2:2">
      <c r="B207" s="119" t="s">
        <v>1135</v>
      </c>
    </row>
    <row r="208" spans="2:2">
      <c r="B208" s="119" t="s">
        <v>1136</v>
      </c>
    </row>
    <row r="209" spans="2:2">
      <c r="B209" s="150" t="s">
        <v>1082</v>
      </c>
    </row>
    <row r="210" spans="2:2">
      <c r="B210" s="151" t="s">
        <v>1084</v>
      </c>
    </row>
    <row r="211" spans="2:2">
      <c r="B211" s="119" t="s">
        <v>1137</v>
      </c>
    </row>
    <row r="212" spans="2:2">
      <c r="B212" s="119" t="s">
        <v>1138</v>
      </c>
    </row>
    <row r="213" spans="2:2">
      <c r="B213" s="119" t="s">
        <v>1139</v>
      </c>
    </row>
    <row r="214" spans="2:2">
      <c r="B214" s="119" t="s">
        <v>1107</v>
      </c>
    </row>
    <row r="215" spans="2:2">
      <c r="B215" s="149" t="s">
        <v>733</v>
      </c>
    </row>
    <row r="216" spans="2:2">
      <c r="B216" s="119" t="s">
        <v>1086</v>
      </c>
    </row>
    <row r="217" spans="2:2">
      <c r="B217" s="119" t="s">
        <v>1088</v>
      </c>
    </row>
    <row r="218" spans="2:2">
      <c r="B218" s="119" t="s">
        <v>1140</v>
      </c>
    </row>
    <row r="219" spans="2:2">
      <c r="B219" s="119" t="s">
        <v>1090</v>
      </c>
    </row>
    <row r="220" spans="2:2">
      <c r="B220" s="119" t="s">
        <v>1141</v>
      </c>
    </row>
    <row r="221" spans="2:2">
      <c r="B221" s="119" t="s">
        <v>867</v>
      </c>
    </row>
    <row r="222" spans="2:2">
      <c r="B222" s="119" t="s">
        <v>833</v>
      </c>
    </row>
    <row r="223" spans="2:2">
      <c r="B223" s="119" t="s">
        <v>809</v>
      </c>
    </row>
    <row r="224" spans="2:2">
      <c r="B224" s="119" t="s">
        <v>1142</v>
      </c>
    </row>
    <row r="225" spans="2:12">
      <c r="B225" s="119" t="s">
        <v>761</v>
      </c>
    </row>
    <row r="226" spans="2:12">
      <c r="B226" s="119" t="s">
        <v>838</v>
      </c>
    </row>
    <row r="227" spans="2:12">
      <c r="B227" s="119" t="s">
        <v>763</v>
      </c>
    </row>
    <row r="228" spans="2:12">
      <c r="B228" s="119" t="s">
        <v>767</v>
      </c>
    </row>
    <row r="229" spans="2:12">
      <c r="B229" s="119" t="s">
        <v>1143</v>
      </c>
    </row>
    <row r="230" spans="2:12">
      <c r="B230" s="119" t="s">
        <v>658</v>
      </c>
    </row>
    <row r="231" spans="2:12">
      <c r="B231" s="119" t="s">
        <v>769</v>
      </c>
    </row>
    <row r="232" spans="2:12">
      <c r="B232" s="119" t="s">
        <v>843</v>
      </c>
    </row>
    <row r="233" spans="2:12">
      <c r="B233" s="119" t="s">
        <v>778</v>
      </c>
    </row>
    <row r="239" spans="2:12">
      <c r="K239" t="s">
        <v>1175</v>
      </c>
    </row>
    <row r="240" spans="2:12">
      <c r="C240" s="161" t="s">
        <v>1173</v>
      </c>
      <c r="D240" s="161" t="s">
        <v>1174</v>
      </c>
      <c r="K240" s="161" t="s">
        <v>1173</v>
      </c>
      <c r="L240" s="161" t="s">
        <v>1174</v>
      </c>
    </row>
    <row r="241" spans="2:13">
      <c r="C241" s="68" t="s">
        <v>1162</v>
      </c>
      <c r="D241" s="68" t="s">
        <v>1170</v>
      </c>
      <c r="G241" t="s">
        <v>1170</v>
      </c>
      <c r="K241" s="68" t="s">
        <v>1176</v>
      </c>
      <c r="L241" s="68" t="s">
        <v>1176</v>
      </c>
    </row>
    <row r="242" spans="2:13">
      <c r="C242" s="68" t="s">
        <v>1163</v>
      </c>
      <c r="D242" s="68" t="s">
        <v>1171</v>
      </c>
      <c r="G242" t="s">
        <v>1171</v>
      </c>
      <c r="K242" s="68" t="s">
        <v>1177</v>
      </c>
      <c r="L242" s="68" t="s">
        <v>1177</v>
      </c>
    </row>
    <row r="243" spans="2:13">
      <c r="C243" s="68" t="s">
        <v>1164</v>
      </c>
      <c r="D243" s="68" t="s">
        <v>1172</v>
      </c>
      <c r="G243" t="s">
        <v>1172</v>
      </c>
      <c r="K243" s="68" t="s">
        <v>1178</v>
      </c>
      <c r="L243" s="68" t="s">
        <v>1178</v>
      </c>
    </row>
    <row r="244" spans="2:13">
      <c r="C244" s="68" t="s">
        <v>1165</v>
      </c>
      <c r="D244" s="68"/>
      <c r="K244" s="68" t="s">
        <v>1179</v>
      </c>
      <c r="L244" s="68"/>
    </row>
    <row r="245" spans="2:13">
      <c r="C245" s="68" t="s">
        <v>1166</v>
      </c>
      <c r="D245" s="68"/>
    </row>
    <row r="246" spans="2:13">
      <c r="C246" s="68" t="s">
        <v>1167</v>
      </c>
      <c r="D246" s="68"/>
    </row>
    <row r="247" spans="2:13">
      <c r="C247" s="68" t="s">
        <v>1168</v>
      </c>
      <c r="D247" s="68"/>
    </row>
    <row r="248" spans="2:13">
      <c r="C248" s="68" t="s">
        <v>1169</v>
      </c>
      <c r="D248" s="68"/>
    </row>
    <row r="252" spans="2:13" ht="15.75" thickBot="1"/>
    <row r="253" spans="2:13" ht="15.75" thickBot="1">
      <c r="B253" s="233" t="s">
        <v>1181</v>
      </c>
      <c r="C253" s="234"/>
      <c r="D253" s="234"/>
      <c r="E253" s="235"/>
      <c r="F253" s="216" t="s">
        <v>884</v>
      </c>
      <c r="G253" s="233" t="s">
        <v>1182</v>
      </c>
      <c r="H253" s="234"/>
      <c r="I253" s="234"/>
      <c r="J253" s="234"/>
      <c r="K253" s="234"/>
      <c r="L253" s="235"/>
      <c r="M253" s="216" t="s">
        <v>884</v>
      </c>
    </row>
    <row r="254" spans="2:13" ht="15.75" thickBot="1">
      <c r="B254" s="162" t="s">
        <v>1183</v>
      </c>
      <c r="C254" s="163" t="s">
        <v>1184</v>
      </c>
      <c r="D254" s="164" t="s">
        <v>1185</v>
      </c>
      <c r="E254" s="163" t="s">
        <v>1184</v>
      </c>
      <c r="F254" s="217"/>
      <c r="G254" s="164" t="s">
        <v>1183</v>
      </c>
      <c r="H254" s="163" t="s">
        <v>1184</v>
      </c>
      <c r="I254" s="164" t="s">
        <v>1186</v>
      </c>
      <c r="J254" s="163" t="s">
        <v>1184</v>
      </c>
      <c r="K254" s="164" t="s">
        <v>1187</v>
      </c>
      <c r="L254" s="163" t="s">
        <v>1184</v>
      </c>
      <c r="M254" s="217"/>
    </row>
    <row r="255" spans="2:13" ht="55.5" customHeight="1" thickBot="1">
      <c r="B255" s="165" t="s">
        <v>1188</v>
      </c>
      <c r="C255" s="166" t="s">
        <v>1203</v>
      </c>
      <c r="D255" s="167" t="s">
        <v>1190</v>
      </c>
      <c r="E255" s="166" t="s">
        <v>1189</v>
      </c>
      <c r="F255" s="200" t="s">
        <v>1191</v>
      </c>
      <c r="G255" s="167" t="s">
        <v>1188</v>
      </c>
      <c r="H255" s="203" t="s">
        <v>1192</v>
      </c>
      <c r="I255" s="167" t="s">
        <v>1190</v>
      </c>
      <c r="J255" s="203" t="s">
        <v>1193</v>
      </c>
      <c r="K255" s="167" t="s">
        <v>1190</v>
      </c>
      <c r="L255" s="203" t="s">
        <v>1193</v>
      </c>
      <c r="M255" s="200" t="s">
        <v>1194</v>
      </c>
    </row>
    <row r="256" spans="2:13" ht="15.75" thickBot="1">
      <c r="B256" s="165" t="s">
        <v>1195</v>
      </c>
      <c r="C256" s="166" t="s">
        <v>1202</v>
      </c>
      <c r="D256" s="167" t="s">
        <v>1196</v>
      </c>
      <c r="E256" s="166" t="s">
        <v>1189</v>
      </c>
      <c r="F256" s="201"/>
      <c r="G256" s="167" t="s">
        <v>1197</v>
      </c>
      <c r="H256" s="204"/>
      <c r="I256" s="167" t="s">
        <v>1196</v>
      </c>
      <c r="J256" s="204"/>
      <c r="K256" s="167" t="s">
        <v>1196</v>
      </c>
      <c r="L256" s="204"/>
      <c r="M256" s="201"/>
    </row>
    <row r="257" spans="2:13" ht="15.75" thickBot="1">
      <c r="B257" s="165" t="s">
        <v>1197</v>
      </c>
      <c r="C257" s="166" t="s">
        <v>1204</v>
      </c>
      <c r="D257" s="164"/>
      <c r="E257" s="163"/>
      <c r="F257" s="201"/>
      <c r="G257" s="167" t="s">
        <v>1198</v>
      </c>
      <c r="H257" s="204"/>
      <c r="I257" s="167" t="s">
        <v>1199</v>
      </c>
      <c r="J257" s="205"/>
      <c r="K257" s="167" t="s">
        <v>1199</v>
      </c>
      <c r="L257" s="205"/>
      <c r="M257" s="201"/>
    </row>
    <row r="258" spans="2:13" ht="15.75" thickBot="1">
      <c r="B258" s="165" t="s">
        <v>1198</v>
      </c>
      <c r="C258" s="166" t="s">
        <v>1189</v>
      </c>
      <c r="D258" s="164"/>
      <c r="E258" s="163"/>
      <c r="F258" s="201"/>
      <c r="G258" s="167" t="s">
        <v>1196</v>
      </c>
      <c r="H258" s="204"/>
      <c r="I258" s="164"/>
      <c r="J258" s="163"/>
      <c r="K258" s="164"/>
      <c r="L258" s="163"/>
      <c r="M258" s="201"/>
    </row>
    <row r="259" spans="2:13" ht="15.75" thickBot="1">
      <c r="B259" s="165" t="s">
        <v>1196</v>
      </c>
      <c r="C259" s="166" t="s">
        <v>1189</v>
      </c>
      <c r="D259" s="164"/>
      <c r="E259" s="163"/>
      <c r="F259" s="201"/>
      <c r="G259" s="167" t="s">
        <v>1200</v>
      </c>
      <c r="H259" s="204"/>
      <c r="I259" s="164"/>
      <c r="J259" s="163"/>
      <c r="K259" s="164"/>
      <c r="L259" s="163"/>
      <c r="M259" s="201"/>
    </row>
    <row r="260" spans="2:13" ht="15.75" thickBot="1">
      <c r="B260" s="165" t="s">
        <v>1200</v>
      </c>
      <c r="C260" s="166" t="s">
        <v>1189</v>
      </c>
      <c r="D260" s="164"/>
      <c r="E260" s="163"/>
      <c r="F260" s="201"/>
      <c r="G260" s="167" t="s">
        <v>1200</v>
      </c>
      <c r="H260" s="205"/>
      <c r="I260" s="164"/>
      <c r="J260" s="163"/>
      <c r="K260" s="164"/>
      <c r="L260" s="163"/>
      <c r="M260" s="201"/>
    </row>
    <row r="261" spans="2:13" ht="15.75" thickBot="1">
      <c r="B261" s="165" t="s">
        <v>1201</v>
      </c>
      <c r="C261" s="166" t="s">
        <v>1189</v>
      </c>
      <c r="D261" s="164"/>
      <c r="E261" s="163"/>
      <c r="F261" s="202"/>
      <c r="G261" s="164"/>
      <c r="H261" s="163"/>
      <c r="I261" s="164"/>
      <c r="J261" s="163"/>
      <c r="K261" s="164"/>
      <c r="L261" s="163"/>
      <c r="M261" s="202"/>
    </row>
    <row r="266" spans="2:13">
      <c r="B266" s="232" t="s">
        <v>1208</v>
      </c>
      <c r="C266" s="232"/>
      <c r="D266" s="232"/>
      <c r="E266" s="232"/>
      <c r="F266" s="232"/>
    </row>
    <row r="267" spans="2:13">
      <c r="B267" s="168" t="s">
        <v>1183</v>
      </c>
      <c r="C267" s="169" t="s">
        <v>1205</v>
      </c>
      <c r="D267" s="168" t="s">
        <v>1206</v>
      </c>
      <c r="E267" s="169" t="s">
        <v>1207</v>
      </c>
      <c r="F267" s="169" t="s">
        <v>1209</v>
      </c>
    </row>
    <row r="268" spans="2:13">
      <c r="B268" s="170" t="s">
        <v>1188</v>
      </c>
      <c r="C268" s="171" t="s">
        <v>1203</v>
      </c>
      <c r="D268" s="171" t="s">
        <v>1203</v>
      </c>
      <c r="E268" s="171" t="s">
        <v>1203</v>
      </c>
      <c r="F268" s="173" t="s">
        <v>1210</v>
      </c>
      <c r="G268" s="179" t="s">
        <v>1382</v>
      </c>
    </row>
    <row r="269" spans="2:13">
      <c r="B269" s="170" t="s">
        <v>1195</v>
      </c>
      <c r="C269" s="172" t="s">
        <v>1202</v>
      </c>
      <c r="D269" s="172" t="s">
        <v>1202</v>
      </c>
      <c r="E269" s="172" t="s">
        <v>1202</v>
      </c>
      <c r="F269" s="172" t="s">
        <v>1202</v>
      </c>
      <c r="G269" s="180" t="s">
        <v>1383</v>
      </c>
    </row>
    <row r="270" spans="2:13">
      <c r="B270" s="170" t="s">
        <v>1197</v>
      </c>
      <c r="C270" s="171" t="s">
        <v>1203</v>
      </c>
      <c r="D270" s="171" t="s">
        <v>1203</v>
      </c>
      <c r="E270" s="171" t="s">
        <v>1203</v>
      </c>
      <c r="F270" s="171" t="s">
        <v>1203</v>
      </c>
    </row>
    <row r="271" spans="2:13">
      <c r="B271" s="170" t="s">
        <v>1198</v>
      </c>
      <c r="C271" s="171" t="s">
        <v>1203</v>
      </c>
      <c r="D271" s="172" t="s">
        <v>1202</v>
      </c>
      <c r="E271" s="171" t="s">
        <v>1203</v>
      </c>
      <c r="F271" s="171" t="s">
        <v>1203</v>
      </c>
      <c r="G271" s="179" t="s">
        <v>1382</v>
      </c>
    </row>
    <row r="272" spans="2:13">
      <c r="B272" s="170" t="s">
        <v>1196</v>
      </c>
      <c r="C272" s="171" t="s">
        <v>1203</v>
      </c>
      <c r="D272" s="171" t="s">
        <v>1203</v>
      </c>
      <c r="E272" s="171" t="s">
        <v>1203</v>
      </c>
      <c r="F272" s="171"/>
      <c r="G272" s="179" t="s">
        <v>1382</v>
      </c>
    </row>
    <row r="273" spans="2:7">
      <c r="B273" s="170" t="s">
        <v>1200</v>
      </c>
      <c r="C273" s="171" t="s">
        <v>1203</v>
      </c>
      <c r="D273" s="171" t="s">
        <v>1203</v>
      </c>
      <c r="E273" s="172" t="s">
        <v>1202</v>
      </c>
      <c r="F273" s="172"/>
      <c r="G273" t="s">
        <v>1382</v>
      </c>
    </row>
    <row r="274" spans="2:7">
      <c r="B274" s="170" t="s">
        <v>1201</v>
      </c>
      <c r="C274" s="172" t="s">
        <v>1202</v>
      </c>
      <c r="D274" s="172" t="s">
        <v>1202</v>
      </c>
      <c r="E274" s="172" t="s">
        <v>1202</v>
      </c>
      <c r="F274" s="172"/>
    </row>
    <row r="275" spans="2:7">
      <c r="B275" s="168" t="s">
        <v>1185</v>
      </c>
      <c r="C275" s="169" t="s">
        <v>1205</v>
      </c>
      <c r="D275" s="168" t="s">
        <v>1206</v>
      </c>
      <c r="E275" s="169" t="s">
        <v>1207</v>
      </c>
      <c r="F275" s="169" t="s">
        <v>1209</v>
      </c>
    </row>
    <row r="276" spans="2:7">
      <c r="B276" s="170" t="s">
        <v>1190</v>
      </c>
      <c r="C276" s="172" t="s">
        <v>1382</v>
      </c>
      <c r="D276" s="172" t="s">
        <v>1382</v>
      </c>
      <c r="E276" s="172" t="s">
        <v>1382</v>
      </c>
      <c r="F276" s="172"/>
      <c r="G276" s="180" t="s">
        <v>1382</v>
      </c>
    </row>
    <row r="277" spans="2:7">
      <c r="B277" s="170" t="s">
        <v>1196</v>
      </c>
      <c r="C277" s="171" t="s">
        <v>1203</v>
      </c>
      <c r="D277" s="171" t="s">
        <v>1203</v>
      </c>
      <c r="E277" s="171" t="s">
        <v>1203</v>
      </c>
      <c r="F277" s="171"/>
      <c r="G277" s="179" t="s">
        <v>1382</v>
      </c>
    </row>
    <row r="280" spans="2:7">
      <c r="B280" s="178" t="s">
        <v>1374</v>
      </c>
    </row>
    <row r="281" spans="2:7">
      <c r="B281" s="178" t="s">
        <v>1380</v>
      </c>
    </row>
    <row r="282" spans="2:7">
      <c r="B282" s="178" t="s">
        <v>1376</v>
      </c>
    </row>
    <row r="283" spans="2:7">
      <c r="B283" s="178" t="s">
        <v>1377</v>
      </c>
    </row>
    <row r="284" spans="2:7">
      <c r="B284" s="178" t="s">
        <v>1378</v>
      </c>
    </row>
    <row r="285" spans="2:7">
      <c r="B285" s="178" t="s">
        <v>1379</v>
      </c>
    </row>
    <row r="288" spans="2:7">
      <c r="B288" s="178" t="s">
        <v>1385</v>
      </c>
    </row>
    <row r="294" spans="2:7">
      <c r="B294" s="218" t="s">
        <v>1387</v>
      </c>
      <c r="C294" s="219"/>
      <c r="D294" s="219"/>
      <c r="E294" s="219"/>
      <c r="F294" s="219"/>
      <c r="G294" s="219"/>
    </row>
    <row r="295" spans="2:7">
      <c r="B295" s="219"/>
      <c r="C295" s="219"/>
      <c r="D295" s="219"/>
      <c r="E295" s="219"/>
      <c r="F295" s="219"/>
      <c r="G295" s="219"/>
    </row>
    <row r="296" spans="2:7">
      <c r="B296" s="219"/>
      <c r="C296" s="219"/>
      <c r="D296" s="219"/>
      <c r="E296" s="219"/>
      <c r="F296" s="219"/>
      <c r="G296" s="219"/>
    </row>
    <row r="297" spans="2:7">
      <c r="B297" s="219"/>
      <c r="C297" s="219"/>
      <c r="D297" s="219"/>
      <c r="E297" s="219"/>
      <c r="F297" s="219"/>
      <c r="G297" s="219"/>
    </row>
    <row r="298" spans="2:7">
      <c r="B298" s="219"/>
      <c r="C298" s="219"/>
      <c r="D298" s="219"/>
      <c r="E298" s="219"/>
      <c r="F298" s="219"/>
      <c r="G298" s="219"/>
    </row>
    <row r="299" spans="2:7">
      <c r="B299" s="219"/>
      <c r="C299" s="219"/>
      <c r="D299" s="219"/>
      <c r="E299" s="219"/>
      <c r="F299" s="219"/>
      <c r="G299" s="219"/>
    </row>
    <row r="300" spans="2:7">
      <c r="B300" s="219"/>
      <c r="C300" s="219"/>
      <c r="D300" s="219"/>
      <c r="E300" s="219"/>
      <c r="F300" s="219"/>
      <c r="G300" s="219"/>
    </row>
    <row r="301" spans="2:7">
      <c r="B301" s="219"/>
      <c r="C301" s="219"/>
      <c r="D301" s="219"/>
      <c r="E301" s="219"/>
      <c r="F301" s="219"/>
      <c r="G301" s="219"/>
    </row>
    <row r="302" spans="2:7">
      <c r="B302" s="219"/>
      <c r="C302" s="219"/>
      <c r="D302" s="219"/>
      <c r="E302" s="219"/>
      <c r="F302" s="219"/>
      <c r="G302" s="219"/>
    </row>
    <row r="303" spans="2:7">
      <c r="B303" s="219"/>
      <c r="C303" s="219"/>
      <c r="D303" s="219"/>
      <c r="E303" s="219"/>
      <c r="F303" s="219"/>
      <c r="G303" s="219"/>
    </row>
    <row r="304" spans="2:7">
      <c r="B304" s="219"/>
      <c r="C304" s="219"/>
      <c r="D304" s="219"/>
      <c r="E304" s="219"/>
      <c r="F304" s="219"/>
      <c r="G304" s="219"/>
    </row>
    <row r="305" spans="2:7">
      <c r="B305" s="219"/>
      <c r="C305" s="219"/>
      <c r="D305" s="219"/>
      <c r="E305" s="219"/>
      <c r="F305" s="219"/>
      <c r="G305" s="219"/>
    </row>
    <row r="306" spans="2:7">
      <c r="B306" s="219"/>
      <c r="C306" s="219"/>
      <c r="D306" s="219"/>
      <c r="E306" s="219"/>
      <c r="F306" s="219"/>
      <c r="G306" s="219"/>
    </row>
    <row r="307" spans="2:7">
      <c r="B307" s="219"/>
      <c r="C307" s="219"/>
      <c r="D307" s="219"/>
      <c r="E307" s="219"/>
      <c r="F307" s="219"/>
      <c r="G307" s="219"/>
    </row>
    <row r="308" spans="2:7">
      <c r="B308" s="219"/>
      <c r="C308" s="219"/>
      <c r="D308" s="219"/>
      <c r="E308" s="219"/>
      <c r="F308" s="219"/>
      <c r="G308" s="219"/>
    </row>
  </sheetData>
  <mergeCells count="26">
    <mergeCell ref="B294:G308"/>
    <mergeCell ref="D18:E18"/>
    <mergeCell ref="F18:G18"/>
    <mergeCell ref="C43:D43"/>
    <mergeCell ref="E43:F43"/>
    <mergeCell ref="C36:F36"/>
    <mergeCell ref="C37:F37"/>
    <mergeCell ref="C38:F38"/>
    <mergeCell ref="C39:F39"/>
    <mergeCell ref="C40:F40"/>
    <mergeCell ref="G43:H43"/>
    <mergeCell ref="B266:F266"/>
    <mergeCell ref="B253:E253"/>
    <mergeCell ref="F253:F254"/>
    <mergeCell ref="G253:L253"/>
    <mergeCell ref="I43:J43"/>
    <mergeCell ref="G42:J42"/>
    <mergeCell ref="K42:N42"/>
    <mergeCell ref="K43:L43"/>
    <mergeCell ref="M43:N43"/>
    <mergeCell ref="M253:M254"/>
    <mergeCell ref="F255:F261"/>
    <mergeCell ref="H255:H260"/>
    <mergeCell ref="J255:J257"/>
    <mergeCell ref="L255:L257"/>
    <mergeCell ref="M255:M261"/>
  </mergeCells>
  <conditionalFormatting sqref="O143:Q155">
    <cfRule type="cellIs" dxfId="7" priority="6" operator="equal">
      <formula>FALSE</formula>
    </cfRule>
  </conditionalFormatting>
  <conditionalFormatting sqref="B266:F277 G268:G269 G276:G277 G271:G272">
    <cfRule type="cellIs" dxfId="6" priority="1" operator="equal">
      <formula>"Yes"</formula>
    </cfRule>
    <cfRule type="cellIs" dxfId="5" priority="3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A912"/>
  <sheetViews>
    <sheetView topLeftCell="A178" workbookViewId="0">
      <selection activeCell="N500" sqref="N500"/>
    </sheetView>
  </sheetViews>
  <sheetFormatPr defaultRowHeight="15"/>
  <sheetData>
    <row r="1" spans="1:1">
      <c r="A1" s="22" t="s">
        <v>421</v>
      </c>
    </row>
    <row r="3" spans="1:1" ht="15.75">
      <c r="A3" s="7"/>
    </row>
    <row r="4" spans="1:1" ht="16.5" thickBot="1">
      <c r="A4" s="7" t="s">
        <v>35</v>
      </c>
    </row>
    <row r="5" spans="1:1" ht="18">
      <c r="A5" s="8" t="s">
        <v>36</v>
      </c>
    </row>
    <row r="6" spans="1:1">
      <c r="A6" s="9" t="s">
        <v>37</v>
      </c>
    </row>
    <row r="7" spans="1:1">
      <c r="A7" s="9" t="s">
        <v>38</v>
      </c>
    </row>
    <row r="8" spans="1:1" ht="15.75">
      <c r="A8" s="10" t="s">
        <v>39</v>
      </c>
    </row>
    <row r="9" spans="1:1" ht="15.75">
      <c r="A9" s="10" t="s">
        <v>40</v>
      </c>
    </row>
    <row r="10" spans="1:1" ht="15.75">
      <c r="A10" s="11" t="s">
        <v>41</v>
      </c>
    </row>
    <row r="11" spans="1:1">
      <c r="A11" s="4"/>
    </row>
    <row r="12" spans="1:1">
      <c r="A12" s="4"/>
    </row>
    <row r="13" spans="1:1" ht="15.75">
      <c r="A13" s="7"/>
    </row>
    <row r="14" spans="1:1" ht="15.75">
      <c r="A14" s="12"/>
    </row>
    <row r="15" spans="1:1" ht="15.75">
      <c r="A15" s="12"/>
    </row>
    <row r="16" spans="1:1" ht="15.75">
      <c r="A16" s="12" t="s">
        <v>42</v>
      </c>
    </row>
    <row r="17" spans="1:1" ht="15.75">
      <c r="A17" s="13"/>
    </row>
    <row r="18" spans="1:1">
      <c r="A18" s="14" t="s">
        <v>43</v>
      </c>
    </row>
    <row r="19" spans="1:1">
      <c r="A19" s="15" t="s">
        <v>44</v>
      </c>
    </row>
    <row r="20" spans="1:1">
      <c r="A20" s="15" t="s">
        <v>45</v>
      </c>
    </row>
    <row r="21" spans="1:1">
      <c r="A21" s="15"/>
    </row>
    <row r="22" spans="1:1">
      <c r="A22" s="14" t="s">
        <v>43</v>
      </c>
    </row>
    <row r="23" spans="1:1">
      <c r="A23" s="15" t="s">
        <v>46</v>
      </c>
    </row>
    <row r="24" spans="1:1">
      <c r="A24" s="15" t="s">
        <v>47</v>
      </c>
    </row>
    <row r="25" spans="1:1">
      <c r="A25" s="15"/>
    </row>
    <row r="26" spans="1:1">
      <c r="A26" s="14" t="s">
        <v>43</v>
      </c>
    </row>
    <row r="27" spans="1:1">
      <c r="A27" s="15" t="s">
        <v>48</v>
      </c>
    </row>
    <row r="28" spans="1:1">
      <c r="A28" s="15"/>
    </row>
    <row r="29" spans="1:1">
      <c r="A29" s="14" t="s">
        <v>43</v>
      </c>
    </row>
    <row r="30" spans="1:1">
      <c r="A30" s="15" t="s">
        <v>49</v>
      </c>
    </row>
    <row r="31" spans="1:1">
      <c r="A31" s="15"/>
    </row>
    <row r="32" spans="1:1">
      <c r="A32" s="14" t="s">
        <v>43</v>
      </c>
    </row>
    <row r="33" spans="1:1">
      <c r="A33" s="15" t="s">
        <v>50</v>
      </c>
    </row>
    <row r="34" spans="1:1">
      <c r="A34" s="15" t="s">
        <v>51</v>
      </c>
    </row>
    <row r="35" spans="1:1">
      <c r="A35" s="15"/>
    </row>
    <row r="36" spans="1:1">
      <c r="A36" s="14" t="s">
        <v>52</v>
      </c>
    </row>
    <row r="37" spans="1:1">
      <c r="A37" s="15" t="s">
        <v>53</v>
      </c>
    </row>
    <row r="38" spans="1:1">
      <c r="A38" s="15"/>
    </row>
    <row r="39" spans="1:1">
      <c r="A39" s="14" t="s">
        <v>54</v>
      </c>
    </row>
    <row r="40" spans="1:1">
      <c r="A40" s="15" t="s">
        <v>55</v>
      </c>
    </row>
    <row r="41" spans="1:1">
      <c r="A41" s="15" t="s">
        <v>56</v>
      </c>
    </row>
    <row r="42" spans="1:1">
      <c r="A42" s="15" t="s">
        <v>57</v>
      </c>
    </row>
    <row r="43" spans="1:1">
      <c r="A43" s="15" t="s">
        <v>58</v>
      </c>
    </row>
    <row r="44" spans="1:1">
      <c r="A44" s="15"/>
    </row>
    <row r="45" spans="1:1" ht="15.75">
      <c r="A45" s="12"/>
    </row>
    <row r="46" spans="1:1">
      <c r="A46" s="4"/>
    </row>
    <row r="47" spans="1:1">
      <c r="A47" s="16"/>
    </row>
    <row r="48" spans="1:1" ht="15.75">
      <c r="A48" s="12"/>
    </row>
    <row r="49" spans="1:1" ht="15.75">
      <c r="A49" s="12"/>
    </row>
    <row r="50" spans="1:1" ht="15.75">
      <c r="A50" s="13" t="s">
        <v>59</v>
      </c>
    </row>
    <row r="51" spans="1:1" ht="15.75">
      <c r="A51" s="12"/>
    </row>
    <row r="52" spans="1:1">
      <c r="A52" s="14" t="s">
        <v>43</v>
      </c>
    </row>
    <row r="53" spans="1:1">
      <c r="A53" s="15" t="s">
        <v>60</v>
      </c>
    </row>
    <row r="54" spans="1:1">
      <c r="A54" s="15"/>
    </row>
    <row r="55" spans="1:1">
      <c r="A55" s="14" t="s">
        <v>43</v>
      </c>
    </row>
    <row r="56" spans="1:1">
      <c r="A56" s="15" t="s">
        <v>50</v>
      </c>
    </row>
    <row r="57" spans="1:1">
      <c r="A57" s="15" t="s">
        <v>51</v>
      </c>
    </row>
    <row r="58" spans="1:1">
      <c r="A58" s="15" t="s">
        <v>61</v>
      </c>
    </row>
    <row r="59" spans="1:1">
      <c r="A59" s="15"/>
    </row>
    <row r="60" spans="1:1">
      <c r="A60" s="14" t="s">
        <v>43</v>
      </c>
    </row>
    <row r="61" spans="1:1">
      <c r="A61" s="15" t="s">
        <v>62</v>
      </c>
    </row>
    <row r="62" spans="1:1">
      <c r="A62" s="15" t="s">
        <v>63</v>
      </c>
    </row>
    <row r="63" spans="1:1">
      <c r="A63" s="15"/>
    </row>
    <row r="64" spans="1:1">
      <c r="A64" s="14" t="s">
        <v>43</v>
      </c>
    </row>
    <row r="65" spans="1:1">
      <c r="A65" s="15" t="s">
        <v>64</v>
      </c>
    </row>
    <row r="66" spans="1:1">
      <c r="A66" s="15" t="s">
        <v>65</v>
      </c>
    </row>
    <row r="67" spans="1:1">
      <c r="A67" s="15" t="s">
        <v>66</v>
      </c>
    </row>
    <row r="68" spans="1:1">
      <c r="A68" s="15" t="s">
        <v>67</v>
      </c>
    </row>
    <row r="69" spans="1:1">
      <c r="A69" s="15" t="s">
        <v>68</v>
      </c>
    </row>
    <row r="70" spans="1:1">
      <c r="A70" s="15" t="s">
        <v>69</v>
      </c>
    </row>
    <row r="71" spans="1:1">
      <c r="A71" s="15" t="s">
        <v>70</v>
      </c>
    </row>
    <row r="72" spans="1:1">
      <c r="A72" s="15" t="s">
        <v>69</v>
      </c>
    </row>
    <row r="73" spans="1:1">
      <c r="A73" s="15" t="s">
        <v>71</v>
      </c>
    </row>
    <row r="74" spans="1:1" ht="15.75">
      <c r="A74" s="12"/>
    </row>
    <row r="75" spans="1:1" ht="15.75">
      <c r="A75" s="12"/>
    </row>
    <row r="76" spans="1:1">
      <c r="A76" s="4"/>
    </row>
    <row r="77" spans="1:1">
      <c r="A77" s="16"/>
    </row>
    <row r="78" spans="1:1" ht="15.75">
      <c r="A78" s="12"/>
    </row>
    <row r="79" spans="1:1" ht="15.75">
      <c r="A79" s="12"/>
    </row>
    <row r="80" spans="1:1" ht="15.75">
      <c r="A80" s="12" t="s">
        <v>72</v>
      </c>
    </row>
    <row r="81" spans="1:1" ht="15.75">
      <c r="A81" s="13" t="s">
        <v>73</v>
      </c>
    </row>
    <row r="82" spans="1:1" ht="15.75">
      <c r="A82" s="13" t="s">
        <v>74</v>
      </c>
    </row>
    <row r="83" spans="1:1">
      <c r="A83" s="14" t="s">
        <v>43</v>
      </c>
    </row>
    <row r="84" spans="1:1">
      <c r="A84" s="15" t="s">
        <v>53</v>
      </c>
    </row>
    <row r="85" spans="1:1">
      <c r="A85" s="15"/>
    </row>
    <row r="86" spans="1:1">
      <c r="A86" s="14" t="s">
        <v>43</v>
      </c>
    </row>
    <row r="87" spans="1:1">
      <c r="A87" s="15" t="s">
        <v>62</v>
      </c>
    </row>
    <row r="88" spans="1:1">
      <c r="A88" s="14" t="s">
        <v>75</v>
      </c>
    </row>
    <row r="89" spans="1:1">
      <c r="A89" s="15"/>
    </row>
    <row r="90" spans="1:1">
      <c r="A90" s="14" t="s">
        <v>43</v>
      </c>
    </row>
    <row r="91" spans="1:1">
      <c r="A91" s="15" t="s">
        <v>64</v>
      </c>
    </row>
    <row r="92" spans="1:1">
      <c r="A92" s="15" t="s">
        <v>65</v>
      </c>
    </row>
    <row r="93" spans="1:1">
      <c r="A93" s="15" t="s">
        <v>76</v>
      </c>
    </row>
    <row r="94" spans="1:1">
      <c r="A94" s="15" t="s">
        <v>77</v>
      </c>
    </row>
    <row r="95" spans="1:1">
      <c r="A95" s="15" t="s">
        <v>69</v>
      </c>
    </row>
    <row r="96" spans="1:1">
      <c r="A96" s="15" t="s">
        <v>78</v>
      </c>
    </row>
    <row r="97" spans="1:1">
      <c r="A97" s="15" t="s">
        <v>69</v>
      </c>
    </row>
    <row r="98" spans="1:1">
      <c r="A98" s="15"/>
    </row>
    <row r="99" spans="1:1">
      <c r="A99" s="15"/>
    </row>
    <row r="100" spans="1:1">
      <c r="A100" s="14" t="s">
        <v>43</v>
      </c>
    </row>
    <row r="101" spans="1:1">
      <c r="A101" s="15" t="s">
        <v>79</v>
      </c>
    </row>
    <row r="102" spans="1:1">
      <c r="A102" s="15" t="s">
        <v>80</v>
      </c>
    </row>
    <row r="103" spans="1:1">
      <c r="A103" s="15" t="s">
        <v>57</v>
      </c>
    </row>
    <row r="104" spans="1:1">
      <c r="A104" s="15"/>
    </row>
    <row r="105" spans="1:1">
      <c r="A105" s="14" t="s">
        <v>43</v>
      </c>
    </row>
    <row r="106" spans="1:1">
      <c r="A106" s="15" t="s">
        <v>62</v>
      </c>
    </row>
    <row r="107" spans="1:1">
      <c r="A107" s="15"/>
    </row>
    <row r="108" spans="1:1">
      <c r="A108" s="14" t="s">
        <v>43</v>
      </c>
    </row>
    <row r="109" spans="1:1">
      <c r="A109" s="15" t="s">
        <v>64</v>
      </c>
    </row>
    <row r="110" spans="1:1">
      <c r="A110" s="15" t="s">
        <v>65</v>
      </c>
    </row>
    <row r="111" spans="1:1">
      <c r="A111" s="15" t="s">
        <v>81</v>
      </c>
    </row>
    <row r="112" spans="1:1">
      <c r="A112" s="15"/>
    </row>
    <row r="113" spans="1:1">
      <c r="A113" s="15"/>
    </row>
    <row r="114" spans="1:1">
      <c r="A114" s="14" t="s">
        <v>43</v>
      </c>
    </row>
    <row r="115" spans="1:1">
      <c r="A115" s="15" t="s">
        <v>82</v>
      </c>
    </row>
    <row r="116" spans="1:1">
      <c r="A116" s="17" t="s">
        <v>83</v>
      </c>
    </row>
    <row r="117" spans="1:1">
      <c r="A117" s="15" t="s">
        <v>84</v>
      </c>
    </row>
    <row r="118" spans="1:1">
      <c r="A118" s="15" t="s">
        <v>85</v>
      </c>
    </row>
    <row r="119" spans="1:1">
      <c r="A119" s="15"/>
    </row>
    <row r="120" spans="1:1">
      <c r="A120" s="15" t="s">
        <v>86</v>
      </c>
    </row>
    <row r="121" spans="1:1">
      <c r="A121" s="15"/>
    </row>
    <row r="122" spans="1:1">
      <c r="A122" s="17" t="s">
        <v>87</v>
      </c>
    </row>
    <row r="123" spans="1:1">
      <c r="A123" s="15" t="s">
        <v>84</v>
      </c>
    </row>
    <row r="124" spans="1:1">
      <c r="A124" s="15" t="s">
        <v>88</v>
      </c>
    </row>
    <row r="125" spans="1:1">
      <c r="A125" s="15"/>
    </row>
    <row r="126" spans="1:1">
      <c r="A126" s="15" t="s">
        <v>89</v>
      </c>
    </row>
    <row r="127" spans="1:1" ht="15.75">
      <c r="A127" s="12"/>
    </row>
    <row r="128" spans="1:1" ht="15.75">
      <c r="A128" s="12"/>
    </row>
    <row r="129" spans="1:1">
      <c r="A129" s="4"/>
    </row>
    <row r="130" spans="1:1">
      <c r="A130" s="16"/>
    </row>
    <row r="131" spans="1:1" ht="15.75">
      <c r="A131" s="12"/>
    </row>
    <row r="132" spans="1:1" ht="15.75">
      <c r="A132" s="12"/>
    </row>
    <row r="133" spans="1:1" ht="15.75">
      <c r="A133" s="12"/>
    </row>
    <row r="134" spans="1:1" ht="15.75">
      <c r="A134" s="13" t="s">
        <v>90</v>
      </c>
    </row>
    <row r="135" spans="1:1" ht="15.75">
      <c r="A135" s="13" t="s">
        <v>72</v>
      </c>
    </row>
    <row r="136" spans="1:1">
      <c r="A136" s="14"/>
    </row>
    <row r="137" spans="1:1">
      <c r="A137" s="14" t="s">
        <v>43</v>
      </c>
    </row>
    <row r="138" spans="1:1">
      <c r="A138" s="15" t="s">
        <v>91</v>
      </c>
    </row>
    <row r="139" spans="1:1">
      <c r="A139" s="15"/>
    </row>
    <row r="140" spans="1:1">
      <c r="A140" s="14" t="s">
        <v>43</v>
      </c>
    </row>
    <row r="141" spans="1:1">
      <c r="A141" s="15" t="s">
        <v>62</v>
      </c>
    </row>
    <row r="142" spans="1:1">
      <c r="A142" s="18" t="s">
        <v>92</v>
      </c>
    </row>
    <row r="143" spans="1:1">
      <c r="A143" s="15"/>
    </row>
    <row r="144" spans="1:1">
      <c r="A144" s="14" t="s">
        <v>43</v>
      </c>
    </row>
    <row r="145" spans="1:1">
      <c r="A145" s="15" t="s">
        <v>93</v>
      </c>
    </row>
    <row r="146" spans="1:1">
      <c r="A146" s="15"/>
    </row>
    <row r="147" spans="1:1">
      <c r="A147" s="14" t="s">
        <v>43</v>
      </c>
    </row>
    <row r="148" spans="1:1">
      <c r="A148" s="15" t="s">
        <v>62</v>
      </c>
    </row>
    <row r="149" spans="1:1">
      <c r="A149" s="14" t="s">
        <v>94</v>
      </c>
    </row>
    <row r="150" spans="1:1">
      <c r="A150" s="15"/>
    </row>
    <row r="151" spans="1:1">
      <c r="A151" s="14" t="s">
        <v>43</v>
      </c>
    </row>
    <row r="152" spans="1:1">
      <c r="A152" s="15" t="s">
        <v>95</v>
      </c>
    </row>
    <row r="153" spans="1:1">
      <c r="A153" s="15" t="s">
        <v>96</v>
      </c>
    </row>
    <row r="154" spans="1:1">
      <c r="A154" s="15" t="s">
        <v>97</v>
      </c>
    </row>
    <row r="155" spans="1:1">
      <c r="A155" s="15"/>
    </row>
    <row r="156" spans="1:1">
      <c r="A156" s="14" t="s">
        <v>43</v>
      </c>
    </row>
    <row r="157" spans="1:1">
      <c r="A157" s="15" t="s">
        <v>98</v>
      </c>
    </row>
    <row r="158" spans="1:1">
      <c r="A158" s="15" t="s">
        <v>99</v>
      </c>
    </row>
    <row r="159" spans="1:1">
      <c r="A159" s="15" t="s">
        <v>100</v>
      </c>
    </row>
    <row r="160" spans="1:1">
      <c r="A160" s="15" t="s">
        <v>101</v>
      </c>
    </row>
    <row r="161" spans="1:1">
      <c r="A161" s="15"/>
    </row>
    <row r="162" spans="1:1" ht="15.75">
      <c r="A162" s="12"/>
    </row>
    <row r="163" spans="1:1">
      <c r="A163" s="4"/>
    </row>
    <row r="164" spans="1:1">
      <c r="A164" s="16"/>
    </row>
    <row r="165" spans="1:1" ht="15.75">
      <c r="A165" s="12"/>
    </row>
    <row r="166" spans="1:1" ht="15.75">
      <c r="A166" s="12"/>
    </row>
    <row r="167" spans="1:1" ht="15.75">
      <c r="A167" s="13" t="s">
        <v>102</v>
      </c>
    </row>
    <row r="168" spans="1:1" ht="15.75">
      <c r="A168" s="13"/>
    </row>
    <row r="169" spans="1:1">
      <c r="A169" s="15" t="s">
        <v>103</v>
      </c>
    </row>
    <row r="170" spans="1:1">
      <c r="A170" s="17" t="s">
        <v>104</v>
      </c>
    </row>
    <row r="171" spans="1:1">
      <c r="A171" s="17" t="s">
        <v>105</v>
      </c>
    </row>
    <row r="172" spans="1:1">
      <c r="A172" s="17" t="s">
        <v>106</v>
      </c>
    </row>
    <row r="173" spans="1:1">
      <c r="A173" s="15"/>
    </row>
    <row r="174" spans="1:1">
      <c r="A174" s="14" t="s">
        <v>43</v>
      </c>
    </row>
    <row r="175" spans="1:1">
      <c r="A175" s="15" t="s">
        <v>107</v>
      </c>
    </row>
    <row r="176" spans="1:1">
      <c r="A176" s="15" t="s">
        <v>108</v>
      </c>
    </row>
    <row r="177" spans="1:1">
      <c r="A177" s="15"/>
    </row>
    <row r="178" spans="1:1">
      <c r="A178" s="14" t="s">
        <v>43</v>
      </c>
    </row>
    <row r="179" spans="1:1">
      <c r="A179" s="15" t="s">
        <v>109</v>
      </c>
    </row>
    <row r="180" spans="1:1">
      <c r="A180" s="15" t="s">
        <v>97</v>
      </c>
    </row>
    <row r="181" spans="1:1">
      <c r="A181" s="15"/>
    </row>
    <row r="182" spans="1:1">
      <c r="A182" s="14" t="s">
        <v>43</v>
      </c>
    </row>
    <row r="183" spans="1:1">
      <c r="A183" s="15" t="s">
        <v>103</v>
      </c>
    </row>
    <row r="184" spans="1:1">
      <c r="A184" s="17" t="s">
        <v>105</v>
      </c>
    </row>
    <row r="185" spans="1:1">
      <c r="A185" s="17" t="s">
        <v>106</v>
      </c>
    </row>
    <row r="186" spans="1:1" ht="15.75">
      <c r="A186" s="12"/>
    </row>
    <row r="187" spans="1:1" ht="15.75">
      <c r="A187" s="12"/>
    </row>
    <row r="188" spans="1:1">
      <c r="A188" s="14" t="s">
        <v>43</v>
      </c>
    </row>
    <row r="189" spans="1:1">
      <c r="A189" s="15" t="s">
        <v>110</v>
      </c>
    </row>
    <row r="190" spans="1:1">
      <c r="A190" s="15" t="s">
        <v>111</v>
      </c>
    </row>
    <row r="191" spans="1:1">
      <c r="A191" s="15"/>
    </row>
    <row r="192" spans="1:1">
      <c r="A192" s="14" t="s">
        <v>43</v>
      </c>
    </row>
    <row r="193" spans="1:1">
      <c r="A193" s="15" t="s">
        <v>112</v>
      </c>
    </row>
    <row r="194" spans="1:1">
      <c r="A194" s="15" t="s">
        <v>113</v>
      </c>
    </row>
    <row r="195" spans="1:1">
      <c r="A195" s="15" t="s">
        <v>114</v>
      </c>
    </row>
    <row r="196" spans="1:1">
      <c r="A196" s="15"/>
    </row>
    <row r="197" spans="1:1">
      <c r="A197" s="14" t="s">
        <v>43</v>
      </c>
    </row>
    <row r="198" spans="1:1">
      <c r="A198" s="15" t="s">
        <v>115</v>
      </c>
    </row>
    <row r="199" spans="1:1">
      <c r="A199" s="15"/>
    </row>
    <row r="200" spans="1:1">
      <c r="A200" s="14" t="s">
        <v>43</v>
      </c>
    </row>
    <row r="201" spans="1:1">
      <c r="A201" s="15" t="s">
        <v>116</v>
      </c>
    </row>
    <row r="202" spans="1:1">
      <c r="A202" s="15"/>
    </row>
    <row r="203" spans="1:1">
      <c r="A203" s="14" t="s">
        <v>43</v>
      </c>
    </row>
    <row r="204" spans="1:1">
      <c r="A204" s="15" t="s">
        <v>117</v>
      </c>
    </row>
    <row r="205" spans="1:1">
      <c r="A205" s="15" t="s">
        <v>118</v>
      </c>
    </row>
    <row r="206" spans="1:1">
      <c r="A206" s="15" t="s">
        <v>100</v>
      </c>
    </row>
    <row r="207" spans="1:1">
      <c r="A207" s="15" t="s">
        <v>119</v>
      </c>
    </row>
    <row r="208" spans="1:1">
      <c r="A208" s="15"/>
    </row>
    <row r="209" spans="1:1">
      <c r="A209" s="14" t="s">
        <v>43</v>
      </c>
    </row>
    <row r="210" spans="1:1">
      <c r="A210" s="15" t="s">
        <v>103</v>
      </c>
    </row>
    <row r="211" spans="1:1">
      <c r="A211" s="17" t="s">
        <v>120</v>
      </c>
    </row>
    <row r="212" spans="1:1">
      <c r="A212" s="17" t="s">
        <v>105</v>
      </c>
    </row>
    <row r="213" spans="1:1">
      <c r="A213" s="17" t="s">
        <v>106</v>
      </c>
    </row>
    <row r="214" spans="1:1" ht="15.75">
      <c r="A214" s="12"/>
    </row>
    <row r="215" spans="1:1" ht="15.75">
      <c r="A215" s="12"/>
    </row>
    <row r="216" spans="1:1">
      <c r="A216" s="4"/>
    </row>
    <row r="217" spans="1:1">
      <c r="A217" s="16"/>
    </row>
    <row r="218" spans="1:1" ht="15.75">
      <c r="A218" s="12"/>
    </row>
    <row r="219" spans="1:1" ht="15.75">
      <c r="A219" s="12"/>
    </row>
    <row r="220" spans="1:1" ht="15.75">
      <c r="A220" s="13" t="s">
        <v>121</v>
      </c>
    </row>
    <row r="221" spans="1:1">
      <c r="A221" s="15"/>
    </row>
    <row r="222" spans="1:1">
      <c r="A222" s="14" t="s">
        <v>43</v>
      </c>
    </row>
    <row r="223" spans="1:1">
      <c r="A223" s="15" t="s">
        <v>103</v>
      </c>
    </row>
    <row r="224" spans="1:1">
      <c r="A224" s="17" t="s">
        <v>120</v>
      </c>
    </row>
    <row r="225" spans="1:1">
      <c r="A225" s="17" t="s">
        <v>105</v>
      </c>
    </row>
    <row r="226" spans="1:1">
      <c r="A226" s="17" t="s">
        <v>106</v>
      </c>
    </row>
    <row r="227" spans="1:1">
      <c r="A227" s="15"/>
    </row>
    <row r="228" spans="1:1">
      <c r="A228" s="14" t="s">
        <v>43</v>
      </c>
    </row>
    <row r="229" spans="1:1">
      <c r="A229" s="15" t="s">
        <v>112</v>
      </c>
    </row>
    <row r="230" spans="1:1">
      <c r="A230" s="15" t="s">
        <v>122</v>
      </c>
    </row>
    <row r="231" spans="1:1">
      <c r="A231" s="15" t="s">
        <v>123</v>
      </c>
    </row>
    <row r="232" spans="1:1">
      <c r="A232" s="15"/>
    </row>
    <row r="233" spans="1:1">
      <c r="A233" s="15"/>
    </row>
    <row r="234" spans="1:1">
      <c r="A234" s="14" t="s">
        <v>43</v>
      </c>
    </row>
    <row r="235" spans="1:1">
      <c r="A235" s="15" t="s">
        <v>124</v>
      </c>
    </row>
    <row r="236" spans="1:1">
      <c r="A236" s="15" t="s">
        <v>125</v>
      </c>
    </row>
    <row r="237" spans="1:1">
      <c r="A237" s="15"/>
    </row>
    <row r="238" spans="1:1">
      <c r="A238" s="14" t="s">
        <v>43</v>
      </c>
    </row>
    <row r="239" spans="1:1">
      <c r="A239" s="15" t="s">
        <v>126</v>
      </c>
    </row>
    <row r="240" spans="1:1">
      <c r="A240" s="15"/>
    </row>
    <row r="241" spans="1:1">
      <c r="A241" s="14" t="s">
        <v>43</v>
      </c>
    </row>
    <row r="242" spans="1:1">
      <c r="A242" s="15" t="s">
        <v>127</v>
      </c>
    </row>
    <row r="243" spans="1:1">
      <c r="A243" s="15"/>
    </row>
    <row r="244" spans="1:1">
      <c r="A244" s="14" t="s">
        <v>43</v>
      </c>
    </row>
    <row r="245" spans="1:1">
      <c r="A245" s="15" t="s">
        <v>128</v>
      </c>
    </row>
    <row r="246" spans="1:1">
      <c r="A246" s="15" t="s">
        <v>129</v>
      </c>
    </row>
    <row r="247" spans="1:1">
      <c r="A247" s="15" t="s">
        <v>100</v>
      </c>
    </row>
    <row r="248" spans="1:1">
      <c r="A248" s="15" t="s">
        <v>130</v>
      </c>
    </row>
    <row r="249" spans="1:1">
      <c r="A249" s="15"/>
    </row>
    <row r="250" spans="1:1">
      <c r="A250" s="14" t="s">
        <v>43</v>
      </c>
    </row>
    <row r="251" spans="1:1">
      <c r="A251" s="15" t="s">
        <v>112</v>
      </c>
    </row>
    <row r="252" spans="1:1">
      <c r="A252" s="15" t="s">
        <v>131</v>
      </c>
    </row>
    <row r="253" spans="1:1">
      <c r="A253" s="15" t="s">
        <v>132</v>
      </c>
    </row>
    <row r="254" spans="1:1">
      <c r="A254" s="15" t="s">
        <v>133</v>
      </c>
    </row>
    <row r="255" spans="1:1">
      <c r="A255" s="15"/>
    </row>
    <row r="256" spans="1:1" ht="15.75">
      <c r="A256" s="12"/>
    </row>
    <row r="257" spans="1:1">
      <c r="A257" s="14" t="s">
        <v>43</v>
      </c>
    </row>
    <row r="258" spans="1:1">
      <c r="A258" s="15" t="s">
        <v>109</v>
      </c>
    </row>
    <row r="259" spans="1:1">
      <c r="A259" s="15" t="s">
        <v>134</v>
      </c>
    </row>
    <row r="260" spans="1:1">
      <c r="A260" s="15"/>
    </row>
    <row r="261" spans="1:1">
      <c r="A261" s="14" t="s">
        <v>43</v>
      </c>
    </row>
    <row r="262" spans="1:1">
      <c r="A262" s="15" t="s">
        <v>135</v>
      </c>
    </row>
    <row r="263" spans="1:1">
      <c r="A263" s="15" t="s">
        <v>136</v>
      </c>
    </row>
    <row r="264" spans="1:1">
      <c r="A264" s="15"/>
    </row>
    <row r="265" spans="1:1">
      <c r="A265" s="14" t="s">
        <v>43</v>
      </c>
    </row>
    <row r="266" spans="1:1">
      <c r="A266" s="15" t="s">
        <v>109</v>
      </c>
    </row>
    <row r="267" spans="1:1">
      <c r="A267" s="15" t="s">
        <v>137</v>
      </c>
    </row>
    <row r="268" spans="1:1" ht="15.75">
      <c r="A268" s="12"/>
    </row>
    <row r="269" spans="1:1" ht="15.75">
      <c r="A269" s="12"/>
    </row>
    <row r="270" spans="1:1">
      <c r="A270" s="4"/>
    </row>
    <row r="271" spans="1:1">
      <c r="A271" s="16"/>
    </row>
    <row r="272" spans="1:1" ht="15.75">
      <c r="A272" s="12"/>
    </row>
    <row r="273" spans="1:1" ht="15.75">
      <c r="A273" s="12"/>
    </row>
    <row r="274" spans="1:1" ht="15.75">
      <c r="A274" s="13" t="s">
        <v>138</v>
      </c>
    </row>
    <row r="275" spans="1:1" ht="15.75">
      <c r="A275" s="12"/>
    </row>
    <row r="276" spans="1:1">
      <c r="A276" s="14" t="s">
        <v>43</v>
      </c>
    </row>
    <row r="277" spans="1:1">
      <c r="A277" s="15" t="s">
        <v>139</v>
      </c>
    </row>
    <row r="278" spans="1:1">
      <c r="A278" s="15" t="s">
        <v>140</v>
      </c>
    </row>
    <row r="279" spans="1:1">
      <c r="A279" s="15"/>
    </row>
    <row r="280" spans="1:1">
      <c r="A280" s="14" t="s">
        <v>43</v>
      </c>
    </row>
    <row r="281" spans="1:1">
      <c r="A281" s="15" t="s">
        <v>141</v>
      </c>
    </row>
    <row r="282" spans="1:1">
      <c r="A282" s="15" t="s">
        <v>142</v>
      </c>
    </row>
    <row r="283" spans="1:1">
      <c r="A283" s="15"/>
    </row>
    <row r="284" spans="1:1">
      <c r="A284" s="14" t="s">
        <v>43</v>
      </c>
    </row>
    <row r="285" spans="1:1">
      <c r="A285" s="15" t="s">
        <v>112</v>
      </c>
    </row>
    <row r="286" spans="1:1">
      <c r="A286" s="15" t="s">
        <v>131</v>
      </c>
    </row>
    <row r="287" spans="1:1">
      <c r="A287" s="15" t="s">
        <v>143</v>
      </c>
    </row>
    <row r="288" spans="1:1">
      <c r="A288" s="15" t="s">
        <v>144</v>
      </c>
    </row>
    <row r="289" spans="1:1">
      <c r="A289" s="15"/>
    </row>
    <row r="290" spans="1:1">
      <c r="A290" s="15"/>
    </row>
    <row r="291" spans="1:1">
      <c r="A291" s="14" t="s">
        <v>43</v>
      </c>
    </row>
    <row r="292" spans="1:1">
      <c r="A292" s="15" t="s">
        <v>145</v>
      </c>
    </row>
    <row r="293" spans="1:1">
      <c r="A293" s="15" t="s">
        <v>146</v>
      </c>
    </row>
    <row r="294" spans="1:1">
      <c r="A294" s="15" t="s">
        <v>147</v>
      </c>
    </row>
    <row r="295" spans="1:1">
      <c r="A295" s="15"/>
    </row>
    <row r="296" spans="1:1">
      <c r="A296" s="14" t="s">
        <v>43</v>
      </c>
    </row>
    <row r="297" spans="1:1">
      <c r="A297" s="15" t="s">
        <v>148</v>
      </c>
    </row>
    <row r="298" spans="1:1">
      <c r="A298" s="15" t="s">
        <v>149</v>
      </c>
    </row>
    <row r="299" spans="1:1">
      <c r="A299" s="15"/>
    </row>
    <row r="300" spans="1:1">
      <c r="A300" s="14" t="s">
        <v>43</v>
      </c>
    </row>
    <row r="301" spans="1:1">
      <c r="A301" s="15" t="s">
        <v>112</v>
      </c>
    </row>
    <row r="302" spans="1:1">
      <c r="A302" s="15" t="s">
        <v>150</v>
      </c>
    </row>
    <row r="303" spans="1:1">
      <c r="A303" s="15" t="s">
        <v>151</v>
      </c>
    </row>
    <row r="304" spans="1:1">
      <c r="A304" s="15"/>
    </row>
    <row r="305" spans="1:1" ht="15.75">
      <c r="A305" s="12"/>
    </row>
    <row r="306" spans="1:1">
      <c r="A306" s="4"/>
    </row>
    <row r="307" spans="1:1">
      <c r="A307" s="16"/>
    </row>
    <row r="308" spans="1:1" ht="15.75">
      <c r="A308" s="12"/>
    </row>
    <row r="309" spans="1:1" ht="15.75">
      <c r="A309" s="12" t="s">
        <v>152</v>
      </c>
    </row>
    <row r="310" spans="1:1" ht="15.75">
      <c r="A310" s="13" t="s">
        <v>153</v>
      </c>
    </row>
    <row r="311" spans="1:1" ht="15.75">
      <c r="A311" s="13"/>
    </row>
    <row r="312" spans="1:1">
      <c r="A312" s="14" t="s">
        <v>43</v>
      </c>
    </row>
    <row r="313" spans="1:1">
      <c r="A313" s="15" t="s">
        <v>154</v>
      </c>
    </row>
    <row r="314" spans="1:1">
      <c r="A314" s="15"/>
    </row>
    <row r="315" spans="1:1">
      <c r="A315" s="14" t="s">
        <v>43</v>
      </c>
    </row>
    <row r="316" spans="1:1">
      <c r="A316" s="15" t="s">
        <v>155</v>
      </c>
    </row>
    <row r="317" spans="1:1">
      <c r="A317" s="15" t="s">
        <v>156</v>
      </c>
    </row>
    <row r="318" spans="1:1">
      <c r="A318" s="15"/>
    </row>
    <row r="319" spans="1:1">
      <c r="A319" s="14" t="s">
        <v>43</v>
      </c>
    </row>
    <row r="320" spans="1:1">
      <c r="A320" s="15" t="s">
        <v>157</v>
      </c>
    </row>
    <row r="321" spans="1:1">
      <c r="A321" s="15" t="s">
        <v>158</v>
      </c>
    </row>
    <row r="322" spans="1:1">
      <c r="A322" s="15" t="s">
        <v>159</v>
      </c>
    </row>
    <row r="323" spans="1:1">
      <c r="A323" s="15" t="s">
        <v>160</v>
      </c>
    </row>
    <row r="324" spans="1:1">
      <c r="A324" s="15" t="s">
        <v>161</v>
      </c>
    </row>
    <row r="325" spans="1:1">
      <c r="A325" s="15"/>
    </row>
    <row r="326" spans="1:1">
      <c r="A326" s="15" t="s">
        <v>162</v>
      </c>
    </row>
    <row r="327" spans="1:1">
      <c r="A327" s="15"/>
    </row>
    <row r="328" spans="1:1">
      <c r="A328" s="14" t="s">
        <v>43</v>
      </c>
    </row>
    <row r="329" spans="1:1">
      <c r="A329" s="15" t="s">
        <v>163</v>
      </c>
    </row>
    <row r="330" spans="1:1">
      <c r="A330" s="15" t="s">
        <v>164</v>
      </c>
    </row>
    <row r="331" spans="1:1">
      <c r="A331" s="15"/>
    </row>
    <row r="332" spans="1:1">
      <c r="A332" s="15"/>
    </row>
    <row r="333" spans="1:1">
      <c r="A333" s="14" t="s">
        <v>43</v>
      </c>
    </row>
    <row r="334" spans="1:1">
      <c r="A334" s="15" t="s">
        <v>165</v>
      </c>
    </row>
    <row r="335" spans="1:1">
      <c r="A335" s="15" t="s">
        <v>166</v>
      </c>
    </row>
    <row r="336" spans="1:1">
      <c r="A336" s="15"/>
    </row>
    <row r="337" spans="1:1">
      <c r="A337" s="14" t="s">
        <v>43</v>
      </c>
    </row>
    <row r="338" spans="1:1">
      <c r="A338" s="15" t="s">
        <v>167</v>
      </c>
    </row>
    <row r="339" spans="1:1">
      <c r="A339" s="15"/>
    </row>
    <row r="340" spans="1:1">
      <c r="A340" s="14" t="s">
        <v>43</v>
      </c>
    </row>
    <row r="341" spans="1:1">
      <c r="A341" s="15" t="s">
        <v>168</v>
      </c>
    </row>
    <row r="342" spans="1:1">
      <c r="A342" s="15"/>
    </row>
    <row r="343" spans="1:1">
      <c r="A343" s="14" t="s">
        <v>43</v>
      </c>
    </row>
    <row r="344" spans="1:1">
      <c r="A344" s="15" t="s">
        <v>169</v>
      </c>
    </row>
    <row r="345" spans="1:1">
      <c r="A345" s="15" t="s">
        <v>170</v>
      </c>
    </row>
    <row r="346" spans="1:1">
      <c r="A346" s="15"/>
    </row>
    <row r="347" spans="1:1">
      <c r="A347" s="14" t="s">
        <v>43</v>
      </c>
    </row>
    <row r="348" spans="1:1">
      <c r="A348" s="15" t="s">
        <v>171</v>
      </c>
    </row>
    <row r="349" spans="1:1">
      <c r="A349" s="15"/>
    </row>
    <row r="350" spans="1:1">
      <c r="A350" s="14" t="s">
        <v>43</v>
      </c>
    </row>
    <row r="351" spans="1:1">
      <c r="A351" s="15" t="s">
        <v>172</v>
      </c>
    </row>
    <row r="352" spans="1:1">
      <c r="A352" s="15" t="s">
        <v>173</v>
      </c>
    </row>
    <row r="353" spans="1:1">
      <c r="A353" s="15" t="s">
        <v>174</v>
      </c>
    </row>
    <row r="354" spans="1:1">
      <c r="A354" s="15" t="s">
        <v>175</v>
      </c>
    </row>
    <row r="355" spans="1:1">
      <c r="A355" s="15"/>
    </row>
    <row r="356" spans="1:1">
      <c r="A356" s="15"/>
    </row>
    <row r="357" spans="1:1">
      <c r="A357" s="14" t="s">
        <v>43</v>
      </c>
    </row>
    <row r="358" spans="1:1">
      <c r="A358" s="15" t="s">
        <v>176</v>
      </c>
    </row>
    <row r="359" spans="1:1">
      <c r="A359" s="15" t="s">
        <v>142</v>
      </c>
    </row>
    <row r="360" spans="1:1">
      <c r="A360" s="15"/>
    </row>
    <row r="361" spans="1:1">
      <c r="A361" s="14" t="s">
        <v>43</v>
      </c>
    </row>
    <row r="362" spans="1:1">
      <c r="A362" s="15" t="s">
        <v>165</v>
      </c>
    </row>
    <row r="363" spans="1:1">
      <c r="A363" s="15" t="s">
        <v>166</v>
      </c>
    </row>
    <row r="364" spans="1:1">
      <c r="A364" s="15"/>
    </row>
    <row r="365" spans="1:1" ht="15.75">
      <c r="A365" s="12"/>
    </row>
    <row r="366" spans="1:1">
      <c r="A366" s="4"/>
    </row>
    <row r="367" spans="1:1">
      <c r="A367" s="16"/>
    </row>
    <row r="368" spans="1:1" ht="15.75">
      <c r="A368" s="12"/>
    </row>
    <row r="369" spans="1:1" ht="15.75">
      <c r="A369" s="12"/>
    </row>
    <row r="370" spans="1:1" ht="15.75">
      <c r="A370" s="12"/>
    </row>
    <row r="371" spans="1:1" ht="15.75">
      <c r="A371" s="13" t="s">
        <v>177</v>
      </c>
    </row>
    <row r="372" spans="1:1" ht="15.75">
      <c r="A372" s="13"/>
    </row>
    <row r="373" spans="1:1">
      <c r="A373" s="14" t="s">
        <v>43</v>
      </c>
    </row>
    <row r="374" spans="1:1">
      <c r="A374" s="15" t="s">
        <v>178</v>
      </c>
    </row>
    <row r="375" spans="1:1">
      <c r="A375" s="15" t="s">
        <v>179</v>
      </c>
    </row>
    <row r="376" spans="1:1">
      <c r="A376" s="15"/>
    </row>
    <row r="377" spans="1:1">
      <c r="A377" s="14" t="s">
        <v>43</v>
      </c>
    </row>
    <row r="378" spans="1:1">
      <c r="A378" s="15" t="s">
        <v>165</v>
      </c>
    </row>
    <row r="379" spans="1:1">
      <c r="A379" s="15" t="s">
        <v>180</v>
      </c>
    </row>
    <row r="380" spans="1:1">
      <c r="A380" s="15"/>
    </row>
    <row r="381" spans="1:1">
      <c r="A381" s="14" t="s">
        <v>43</v>
      </c>
    </row>
    <row r="382" spans="1:1">
      <c r="A382" s="15" t="s">
        <v>181</v>
      </c>
    </row>
    <row r="383" spans="1:1">
      <c r="A383" s="15"/>
    </row>
    <row r="384" spans="1:1">
      <c r="A384" s="14" t="s">
        <v>43</v>
      </c>
    </row>
    <row r="385" spans="1:1">
      <c r="A385" s="15" t="s">
        <v>163</v>
      </c>
    </row>
    <row r="386" spans="1:1">
      <c r="A386" s="15" t="s">
        <v>182</v>
      </c>
    </row>
    <row r="387" spans="1:1">
      <c r="A387" s="15"/>
    </row>
    <row r="388" spans="1:1">
      <c r="A388" s="15"/>
    </row>
    <row r="389" spans="1:1">
      <c r="A389" s="14" t="s">
        <v>43</v>
      </c>
    </row>
    <row r="390" spans="1:1">
      <c r="A390" s="15" t="s">
        <v>183</v>
      </c>
    </row>
    <row r="391" spans="1:1">
      <c r="A391" s="19" t="s">
        <v>184</v>
      </c>
    </row>
    <row r="392" spans="1:1">
      <c r="A392" s="19" t="s">
        <v>185</v>
      </c>
    </row>
    <row r="393" spans="1:1">
      <c r="A393" s="19" t="s">
        <v>186</v>
      </c>
    </row>
    <row r="394" spans="1:1">
      <c r="A394" s="19" t="s">
        <v>187</v>
      </c>
    </row>
    <row r="395" spans="1:1">
      <c r="A395" s="19" t="s">
        <v>188</v>
      </c>
    </row>
    <row r="396" spans="1:1">
      <c r="A396" s="20" t="s">
        <v>189</v>
      </c>
    </row>
    <row r="397" spans="1:1">
      <c r="A397" s="14" t="s">
        <v>190</v>
      </c>
    </row>
    <row r="398" spans="1:1" ht="15.75">
      <c r="A398" s="13"/>
    </row>
    <row r="399" spans="1:1" ht="15.75">
      <c r="A399" s="13"/>
    </row>
    <row r="400" spans="1:1">
      <c r="A400" s="4"/>
    </row>
    <row r="401" spans="1:1">
      <c r="A401" s="16"/>
    </row>
    <row r="402" spans="1:1" ht="15.75">
      <c r="A402" s="12"/>
    </row>
    <row r="403" spans="1:1" ht="15.75">
      <c r="A403" s="12"/>
    </row>
    <row r="404" spans="1:1" ht="15.75">
      <c r="A404" s="12"/>
    </row>
    <row r="405" spans="1:1">
      <c r="A405" s="16"/>
    </row>
    <row r="406" spans="1:1" ht="15.75">
      <c r="A406" s="13" t="s">
        <v>191</v>
      </c>
    </row>
    <row r="407" spans="1:1" ht="15.75">
      <c r="A407" s="13"/>
    </row>
    <row r="408" spans="1:1">
      <c r="A408" s="14" t="s">
        <v>192</v>
      </c>
    </row>
    <row r="409" spans="1:1">
      <c r="A409" s="15" t="s">
        <v>193</v>
      </c>
    </row>
    <row r="410" spans="1:1">
      <c r="A410" s="15" t="s">
        <v>194</v>
      </c>
    </row>
    <row r="411" spans="1:1">
      <c r="A411" s="15" t="s">
        <v>195</v>
      </c>
    </row>
    <row r="412" spans="1:1">
      <c r="A412" s="15"/>
    </row>
    <row r="413" spans="1:1">
      <c r="A413" s="14"/>
    </row>
    <row r="414" spans="1:1">
      <c r="A414" s="14" t="s">
        <v>196</v>
      </c>
    </row>
    <row r="415" spans="1:1">
      <c r="A415" s="15" t="s">
        <v>197</v>
      </c>
    </row>
    <row r="416" spans="1:1">
      <c r="A416" s="15" t="s">
        <v>198</v>
      </c>
    </row>
    <row r="417" spans="1:1">
      <c r="A417" s="15" t="s">
        <v>199</v>
      </c>
    </row>
    <row r="418" spans="1:1">
      <c r="A418" s="15" t="s">
        <v>200</v>
      </c>
    </row>
    <row r="419" spans="1:1">
      <c r="A419" s="15" t="s">
        <v>201</v>
      </c>
    </row>
    <row r="420" spans="1:1">
      <c r="A420" s="15" t="s">
        <v>202</v>
      </c>
    </row>
    <row r="421" spans="1:1">
      <c r="A421" s="15" t="s">
        <v>203</v>
      </c>
    </row>
    <row r="422" spans="1:1">
      <c r="A422" s="15"/>
    </row>
    <row r="423" spans="1:1">
      <c r="A423" s="14" t="s">
        <v>196</v>
      </c>
    </row>
    <row r="424" spans="1:1">
      <c r="A424" s="15" t="s">
        <v>165</v>
      </c>
    </row>
    <row r="425" spans="1:1">
      <c r="A425" s="15" t="s">
        <v>204</v>
      </c>
    </row>
    <row r="426" spans="1:1">
      <c r="A426" s="15"/>
    </row>
    <row r="427" spans="1:1">
      <c r="A427" s="14" t="s">
        <v>196</v>
      </c>
    </row>
    <row r="428" spans="1:1">
      <c r="A428" s="15" t="s">
        <v>205</v>
      </c>
    </row>
    <row r="429" spans="1:1">
      <c r="A429" s="15"/>
    </row>
    <row r="430" spans="1:1">
      <c r="A430" s="14" t="s">
        <v>206</v>
      </c>
    </row>
    <row r="431" spans="1:1">
      <c r="A431" s="15" t="s">
        <v>165</v>
      </c>
    </row>
    <row r="432" spans="1:1">
      <c r="A432" s="15" t="s">
        <v>180</v>
      </c>
    </row>
    <row r="433" spans="1:1">
      <c r="A433" s="15"/>
    </row>
    <row r="434" spans="1:1">
      <c r="A434" s="14" t="s">
        <v>206</v>
      </c>
    </row>
    <row r="435" spans="1:1">
      <c r="A435" s="15" t="s">
        <v>207</v>
      </c>
    </row>
    <row r="436" spans="1:1">
      <c r="A436" s="15"/>
    </row>
    <row r="437" spans="1:1">
      <c r="A437" s="14" t="s">
        <v>206</v>
      </c>
    </row>
    <row r="438" spans="1:1">
      <c r="A438" s="15" t="s">
        <v>208</v>
      </c>
    </row>
    <row r="439" spans="1:1">
      <c r="A439" s="15"/>
    </row>
    <row r="440" spans="1:1">
      <c r="A440" s="14" t="s">
        <v>206</v>
      </c>
    </row>
    <row r="441" spans="1:1">
      <c r="A441" s="15" t="s">
        <v>209</v>
      </c>
    </row>
    <row r="442" spans="1:1">
      <c r="A442" s="17" t="s">
        <v>210</v>
      </c>
    </row>
    <row r="443" spans="1:1">
      <c r="A443" s="17" t="s">
        <v>104</v>
      </c>
    </row>
    <row r="444" spans="1:1">
      <c r="A444" s="17" t="s">
        <v>105</v>
      </c>
    </row>
    <row r="445" spans="1:1">
      <c r="A445" s="17" t="s">
        <v>106</v>
      </c>
    </row>
    <row r="446" spans="1:1">
      <c r="A446" s="15"/>
    </row>
    <row r="447" spans="1:1">
      <c r="A447" s="15"/>
    </row>
    <row r="448" spans="1:1">
      <c r="A448" s="4"/>
    </row>
    <row r="449" spans="1:1">
      <c r="A449" s="16"/>
    </row>
    <row r="450" spans="1:1" ht="15.75">
      <c r="A450" s="12"/>
    </row>
    <row r="451" spans="1:1" ht="15.75">
      <c r="A451" s="12"/>
    </row>
    <row r="452" spans="1:1" ht="15.75">
      <c r="A452" s="13" t="s">
        <v>211</v>
      </c>
    </row>
    <row r="453" spans="1:1" ht="15.75">
      <c r="A453" s="13"/>
    </row>
    <row r="454" spans="1:1">
      <c r="A454" s="14" t="s">
        <v>212</v>
      </c>
    </row>
    <row r="455" spans="1:1">
      <c r="A455" s="15" t="s">
        <v>165</v>
      </c>
    </row>
    <row r="456" spans="1:1">
      <c r="A456" s="15" t="s">
        <v>180</v>
      </c>
    </row>
    <row r="457" spans="1:1">
      <c r="A457" s="15"/>
    </row>
    <row r="458" spans="1:1">
      <c r="A458" s="14" t="s">
        <v>212</v>
      </c>
    </row>
    <row r="459" spans="1:1">
      <c r="A459" s="15" t="s">
        <v>213</v>
      </c>
    </row>
    <row r="460" spans="1:1">
      <c r="A460" s="15"/>
    </row>
    <row r="461" spans="1:1">
      <c r="A461" s="14" t="s">
        <v>212</v>
      </c>
    </row>
    <row r="462" spans="1:1">
      <c r="A462" s="15" t="s">
        <v>214</v>
      </c>
    </row>
    <row r="463" spans="1:1">
      <c r="A463" s="15"/>
    </row>
    <row r="464" spans="1:1">
      <c r="A464" s="14" t="s">
        <v>212</v>
      </c>
    </row>
    <row r="465" spans="1:1">
      <c r="A465" s="15" t="s">
        <v>215</v>
      </c>
    </row>
    <row r="466" spans="1:1">
      <c r="A466" s="15"/>
    </row>
    <row r="467" spans="1:1">
      <c r="A467" s="14" t="s">
        <v>212</v>
      </c>
    </row>
    <row r="468" spans="1:1">
      <c r="A468" s="15" t="s">
        <v>216</v>
      </c>
    </row>
    <row r="469" spans="1:1">
      <c r="A469" s="15" t="s">
        <v>217</v>
      </c>
    </row>
    <row r="470" spans="1:1">
      <c r="A470" s="15" t="s">
        <v>174</v>
      </c>
    </row>
    <row r="471" spans="1:1">
      <c r="A471" s="15" t="s">
        <v>218</v>
      </c>
    </row>
    <row r="472" spans="1:1">
      <c r="A472" s="15"/>
    </row>
    <row r="473" spans="1:1">
      <c r="A473" s="14" t="s">
        <v>212</v>
      </c>
    </row>
    <row r="474" spans="1:1">
      <c r="A474" s="15" t="s">
        <v>219</v>
      </c>
    </row>
    <row r="475" spans="1:1">
      <c r="A475" s="15" t="s">
        <v>220</v>
      </c>
    </row>
    <row r="476" spans="1:1">
      <c r="A476" s="15" t="s">
        <v>221</v>
      </c>
    </row>
    <row r="477" spans="1:1">
      <c r="A477" s="15" t="s">
        <v>222</v>
      </c>
    </row>
    <row r="478" spans="1:1">
      <c r="A478" s="15" t="s">
        <v>223</v>
      </c>
    </row>
    <row r="479" spans="1:1">
      <c r="A479" s="15" t="s">
        <v>224</v>
      </c>
    </row>
    <row r="480" spans="1:1">
      <c r="A480" s="15" t="s">
        <v>225</v>
      </c>
    </row>
    <row r="481" spans="1:1">
      <c r="A481" s="15" t="s">
        <v>226</v>
      </c>
    </row>
    <row r="482" spans="1:1">
      <c r="A482" s="15" t="s">
        <v>227</v>
      </c>
    </row>
    <row r="483" spans="1:1">
      <c r="A483" s="15"/>
    </row>
    <row r="484" spans="1:1">
      <c r="A484" s="14" t="s">
        <v>212</v>
      </c>
    </row>
    <row r="485" spans="1:1">
      <c r="A485" s="15" t="s">
        <v>209</v>
      </c>
    </row>
    <row r="486" spans="1:1">
      <c r="A486" s="17" t="s">
        <v>228</v>
      </c>
    </row>
    <row r="487" spans="1:1">
      <c r="A487" s="17" t="s">
        <v>210</v>
      </c>
    </row>
    <row r="488" spans="1:1">
      <c r="A488" s="17" t="s">
        <v>104</v>
      </c>
    </row>
    <row r="489" spans="1:1">
      <c r="A489" s="17" t="s">
        <v>105</v>
      </c>
    </row>
    <row r="490" spans="1:1">
      <c r="A490" s="17" t="s">
        <v>106</v>
      </c>
    </row>
    <row r="491" spans="1:1">
      <c r="A491" s="15"/>
    </row>
    <row r="492" spans="1:1">
      <c r="A492" s="14"/>
    </row>
    <row r="493" spans="1:1">
      <c r="A493" s="14" t="s">
        <v>206</v>
      </c>
    </row>
    <row r="494" spans="1:1">
      <c r="A494" s="15" t="s">
        <v>213</v>
      </c>
    </row>
    <row r="495" spans="1:1">
      <c r="A495" s="15"/>
    </row>
    <row r="496" spans="1:1">
      <c r="A496" s="14" t="s">
        <v>206</v>
      </c>
    </row>
    <row r="497" spans="1:1">
      <c r="A497" s="15" t="s">
        <v>229</v>
      </c>
    </row>
    <row r="498" spans="1:1">
      <c r="A498" s="15"/>
    </row>
    <row r="499" spans="1:1">
      <c r="A499" s="14" t="s">
        <v>206</v>
      </c>
    </row>
    <row r="500" spans="1:1">
      <c r="A500" s="15" t="s">
        <v>215</v>
      </c>
    </row>
    <row r="501" spans="1:1">
      <c r="A501" s="15"/>
    </row>
    <row r="502" spans="1:1">
      <c r="A502" s="14" t="s">
        <v>206</v>
      </c>
    </row>
    <row r="503" spans="1:1">
      <c r="A503" s="15" t="s">
        <v>230</v>
      </c>
    </row>
    <row r="504" spans="1:1">
      <c r="A504" s="15" t="s">
        <v>231</v>
      </c>
    </row>
    <row r="505" spans="1:1">
      <c r="A505" s="15" t="s">
        <v>174</v>
      </c>
    </row>
    <row r="506" spans="1:1">
      <c r="A506" s="15" t="s">
        <v>232</v>
      </c>
    </row>
    <row r="507" spans="1:1">
      <c r="A507" s="14" t="s">
        <v>206</v>
      </c>
    </row>
    <row r="508" spans="1:1">
      <c r="A508" s="15" t="s">
        <v>219</v>
      </c>
    </row>
    <row r="509" spans="1:1">
      <c r="A509" s="15" t="s">
        <v>226</v>
      </c>
    </row>
    <row r="510" spans="1:1">
      <c r="A510" s="15" t="s">
        <v>233</v>
      </c>
    </row>
    <row r="511" spans="1:1">
      <c r="A511" s="15" t="s">
        <v>234</v>
      </c>
    </row>
    <row r="512" spans="1:1">
      <c r="A512" s="15" t="s">
        <v>235</v>
      </c>
    </row>
    <row r="513" spans="1:1">
      <c r="A513" s="15" t="s">
        <v>236</v>
      </c>
    </row>
    <row r="514" spans="1:1">
      <c r="A514" s="15" t="s">
        <v>237</v>
      </c>
    </row>
    <row r="515" spans="1:1" ht="15.75">
      <c r="A515" s="13"/>
    </row>
    <row r="516" spans="1:1" ht="15.75">
      <c r="A516" s="13" t="s">
        <v>238</v>
      </c>
    </row>
    <row r="517" spans="1:1">
      <c r="A517" s="14" t="s">
        <v>212</v>
      </c>
    </row>
    <row r="518" spans="1:1">
      <c r="A518" s="15" t="s">
        <v>239</v>
      </c>
    </row>
    <row r="519" spans="1:1">
      <c r="A519" s="15" t="s">
        <v>240</v>
      </c>
    </row>
    <row r="520" spans="1:1">
      <c r="A520" s="15" t="s">
        <v>241</v>
      </c>
    </row>
    <row r="521" spans="1:1">
      <c r="A521" s="15" t="s">
        <v>242</v>
      </c>
    </row>
    <row r="522" spans="1:1">
      <c r="A522" s="15" t="s">
        <v>243</v>
      </c>
    </row>
    <row r="523" spans="1:1">
      <c r="A523" s="15" t="s">
        <v>244</v>
      </c>
    </row>
    <row r="524" spans="1:1">
      <c r="A524" s="15"/>
    </row>
    <row r="525" spans="1:1">
      <c r="A525" s="14" t="s">
        <v>212</v>
      </c>
    </row>
    <row r="526" spans="1:1">
      <c r="A526" s="15" t="s">
        <v>245</v>
      </c>
    </row>
    <row r="527" spans="1:1">
      <c r="A527" s="15" t="s">
        <v>246</v>
      </c>
    </row>
    <row r="528" spans="1:1">
      <c r="A528" s="15" t="s">
        <v>247</v>
      </c>
    </row>
    <row r="529" spans="1:1">
      <c r="A529" s="15" t="s">
        <v>248</v>
      </c>
    </row>
    <row r="530" spans="1:1">
      <c r="A530" s="15" t="s">
        <v>249</v>
      </c>
    </row>
    <row r="531" spans="1:1">
      <c r="A531" s="15" t="s">
        <v>250</v>
      </c>
    </row>
    <row r="532" spans="1:1">
      <c r="A532" s="15" t="s">
        <v>251</v>
      </c>
    </row>
    <row r="533" spans="1:1">
      <c r="A533" s="15" t="s">
        <v>252</v>
      </c>
    </row>
    <row r="534" spans="1:1" ht="15.75">
      <c r="A534" s="13"/>
    </row>
    <row r="535" spans="1:1">
      <c r="A535" s="14"/>
    </row>
    <row r="536" spans="1:1">
      <c r="A536" s="14" t="s">
        <v>206</v>
      </c>
    </row>
    <row r="537" spans="1:1">
      <c r="A537" s="15" t="s">
        <v>239</v>
      </c>
    </row>
    <row r="538" spans="1:1">
      <c r="A538" s="15" t="s">
        <v>253</v>
      </c>
    </row>
    <row r="539" spans="1:1">
      <c r="A539" s="15" t="s">
        <v>241</v>
      </c>
    </row>
    <row r="540" spans="1:1">
      <c r="A540" s="15" t="s">
        <v>242</v>
      </c>
    </row>
    <row r="541" spans="1:1">
      <c r="A541" s="15" t="s">
        <v>243</v>
      </c>
    </row>
    <row r="542" spans="1:1">
      <c r="A542" s="15" t="s">
        <v>244</v>
      </c>
    </row>
    <row r="543" spans="1:1">
      <c r="A543" s="15"/>
    </row>
    <row r="544" spans="1:1">
      <c r="A544" s="14" t="s">
        <v>206</v>
      </c>
    </row>
    <row r="545" spans="1:1">
      <c r="A545" s="15" t="s">
        <v>245</v>
      </c>
    </row>
    <row r="546" spans="1:1">
      <c r="A546" s="15" t="s">
        <v>246</v>
      </c>
    </row>
    <row r="547" spans="1:1">
      <c r="A547" s="15" t="s">
        <v>247</v>
      </c>
    </row>
    <row r="548" spans="1:1">
      <c r="A548" s="15" t="s">
        <v>248</v>
      </c>
    </row>
    <row r="549" spans="1:1">
      <c r="A549" s="15" t="s">
        <v>249</v>
      </c>
    </row>
    <row r="550" spans="1:1">
      <c r="A550" s="15" t="s">
        <v>250</v>
      </c>
    </row>
    <row r="551" spans="1:1">
      <c r="A551" s="15" t="s">
        <v>251</v>
      </c>
    </row>
    <row r="552" spans="1:1">
      <c r="A552" s="15" t="s">
        <v>252</v>
      </c>
    </row>
    <row r="553" spans="1:1" ht="15.75">
      <c r="A553" s="13"/>
    </row>
    <row r="554" spans="1:1" ht="15.75">
      <c r="A554" s="13"/>
    </row>
    <row r="555" spans="1:1">
      <c r="A555" s="4"/>
    </row>
    <row r="556" spans="1:1">
      <c r="A556" s="16"/>
    </row>
    <row r="557" spans="1:1" ht="15.75">
      <c r="A557" s="12"/>
    </row>
    <row r="558" spans="1:1" ht="15.75">
      <c r="A558" s="12" t="s">
        <v>254</v>
      </c>
    </row>
    <row r="559" spans="1:1" ht="15.75">
      <c r="A559" s="12" t="s">
        <v>255</v>
      </c>
    </row>
    <row r="560" spans="1:1" ht="15.75">
      <c r="A560" s="13" t="s">
        <v>256</v>
      </c>
    </row>
    <row r="561" spans="1:1" ht="15.75">
      <c r="A561" s="13"/>
    </row>
    <row r="562" spans="1:1">
      <c r="A562" s="14" t="s">
        <v>206</v>
      </c>
    </row>
    <row r="563" spans="1:1">
      <c r="A563" s="15" t="s">
        <v>257</v>
      </c>
    </row>
    <row r="564" spans="1:1">
      <c r="A564" s="15" t="s">
        <v>258</v>
      </c>
    </row>
    <row r="565" spans="1:1">
      <c r="A565" s="15" t="s">
        <v>259</v>
      </c>
    </row>
    <row r="566" spans="1:1">
      <c r="A566" s="15" t="s">
        <v>260</v>
      </c>
    </row>
    <row r="567" spans="1:1">
      <c r="A567" s="15" t="s">
        <v>225</v>
      </c>
    </row>
    <row r="568" spans="1:1">
      <c r="A568" s="15" t="s">
        <v>261</v>
      </c>
    </row>
    <row r="569" spans="1:1">
      <c r="A569" s="15" t="s">
        <v>262</v>
      </c>
    </row>
    <row r="570" spans="1:1">
      <c r="A570" s="15" t="s">
        <v>263</v>
      </c>
    </row>
    <row r="571" spans="1:1">
      <c r="A571" s="15" t="s">
        <v>264</v>
      </c>
    </row>
    <row r="572" spans="1:1">
      <c r="A572" s="15" t="s">
        <v>174</v>
      </c>
    </row>
    <row r="573" spans="1:1">
      <c r="A573" s="15" t="s">
        <v>218</v>
      </c>
    </row>
    <row r="574" spans="1:1">
      <c r="A574" s="15"/>
    </row>
    <row r="575" spans="1:1">
      <c r="A575" s="14" t="s">
        <v>206</v>
      </c>
    </row>
    <row r="576" spans="1:1">
      <c r="A576" s="15" t="s">
        <v>165</v>
      </c>
    </row>
    <row r="577" spans="1:1">
      <c r="A577" s="15" t="s">
        <v>265</v>
      </c>
    </row>
    <row r="578" spans="1:1">
      <c r="A578" s="15"/>
    </row>
    <row r="579" spans="1:1">
      <c r="A579" s="14" t="s">
        <v>206</v>
      </c>
    </row>
    <row r="580" spans="1:1">
      <c r="A580" s="15" t="s">
        <v>266</v>
      </c>
    </row>
    <row r="581" spans="1:1">
      <c r="A581" s="15" t="s">
        <v>267</v>
      </c>
    </row>
    <row r="582" spans="1:1">
      <c r="A582" s="15"/>
    </row>
    <row r="583" spans="1:1">
      <c r="A583" s="15"/>
    </row>
    <row r="584" spans="1:1">
      <c r="A584" s="14" t="s">
        <v>206</v>
      </c>
    </row>
    <row r="585" spans="1:1">
      <c r="A585" s="15" t="s">
        <v>268</v>
      </c>
    </row>
    <row r="586" spans="1:1">
      <c r="A586" s="15" t="s">
        <v>269</v>
      </c>
    </row>
    <row r="587" spans="1:1">
      <c r="A587" s="18" t="s">
        <v>270</v>
      </c>
    </row>
    <row r="588" spans="1:1">
      <c r="A588" s="18" t="s">
        <v>271</v>
      </c>
    </row>
    <row r="589" spans="1:1">
      <c r="A589" s="15" t="s">
        <v>272</v>
      </c>
    </row>
    <row r="590" spans="1:1">
      <c r="A590" s="14" t="s">
        <v>273</v>
      </c>
    </row>
    <row r="591" spans="1:1">
      <c r="A591" s="15" t="s">
        <v>274</v>
      </c>
    </row>
    <row r="592" spans="1:1">
      <c r="A592" s="15" t="s">
        <v>275</v>
      </c>
    </row>
    <row r="593" spans="1:1">
      <c r="A593" s="15" t="s">
        <v>276</v>
      </c>
    </row>
    <row r="594" spans="1:1">
      <c r="A594" s="15" t="s">
        <v>277</v>
      </c>
    </row>
    <row r="595" spans="1:1">
      <c r="A595" s="15"/>
    </row>
    <row r="596" spans="1:1">
      <c r="A596" s="14" t="s">
        <v>206</v>
      </c>
    </row>
    <row r="597" spans="1:1">
      <c r="A597" s="15" t="s">
        <v>219</v>
      </c>
    </row>
    <row r="598" spans="1:1">
      <c r="A598" s="15" t="s">
        <v>278</v>
      </c>
    </row>
    <row r="599" spans="1:1">
      <c r="A599" s="15" t="s">
        <v>221</v>
      </c>
    </row>
    <row r="600" spans="1:1">
      <c r="A600" s="15" t="s">
        <v>279</v>
      </c>
    </row>
    <row r="601" spans="1:1">
      <c r="A601" s="15" t="s">
        <v>280</v>
      </c>
    </row>
    <row r="602" spans="1:1">
      <c r="A602" s="15" t="s">
        <v>281</v>
      </c>
    </row>
    <row r="603" spans="1:1">
      <c r="A603" s="15" t="s">
        <v>282</v>
      </c>
    </row>
    <row r="604" spans="1:1">
      <c r="A604" s="15" t="s">
        <v>226</v>
      </c>
    </row>
    <row r="605" spans="1:1">
      <c r="A605" s="15" t="s">
        <v>283</v>
      </c>
    </row>
    <row r="606" spans="1:1" ht="15.75">
      <c r="A606" s="13"/>
    </row>
    <row r="607" spans="1:1">
      <c r="A607" s="4"/>
    </row>
    <row r="608" spans="1:1">
      <c r="A608" s="16"/>
    </row>
    <row r="609" spans="1:1" ht="15.75">
      <c r="A609" s="12" t="s">
        <v>255</v>
      </c>
    </row>
    <row r="610" spans="1:1" ht="15.75">
      <c r="A610" s="13" t="s">
        <v>284</v>
      </c>
    </row>
    <row r="611" spans="1:1" ht="15.75">
      <c r="A611" s="13"/>
    </row>
    <row r="612" spans="1:1">
      <c r="A612" s="14" t="s">
        <v>212</v>
      </c>
    </row>
    <row r="613" spans="1:1">
      <c r="A613" s="15" t="s">
        <v>285</v>
      </c>
    </row>
    <row r="614" spans="1:1">
      <c r="A614" s="15" t="s">
        <v>286</v>
      </c>
    </row>
    <row r="615" spans="1:1">
      <c r="A615" s="15" t="s">
        <v>287</v>
      </c>
    </row>
    <row r="616" spans="1:1">
      <c r="A616" s="15" t="s">
        <v>288</v>
      </c>
    </row>
    <row r="617" spans="1:1">
      <c r="A617" s="15" t="s">
        <v>282</v>
      </c>
    </row>
    <row r="618" spans="1:1">
      <c r="A618" s="15" t="s">
        <v>261</v>
      </c>
    </row>
    <row r="619" spans="1:1">
      <c r="A619" s="15" t="s">
        <v>289</v>
      </c>
    </row>
    <row r="620" spans="1:1">
      <c r="A620" s="15"/>
    </row>
    <row r="621" spans="1:1">
      <c r="A621" s="14" t="s">
        <v>212</v>
      </c>
    </row>
    <row r="622" spans="1:1">
      <c r="A622" s="15" t="s">
        <v>290</v>
      </c>
    </row>
    <row r="623" spans="1:1">
      <c r="A623" s="15" t="s">
        <v>96</v>
      </c>
    </row>
    <row r="624" spans="1:1">
      <c r="A624" s="15" t="s">
        <v>97</v>
      </c>
    </row>
    <row r="625" spans="1:1">
      <c r="A625" s="15" t="s">
        <v>291</v>
      </c>
    </row>
    <row r="626" spans="1:1">
      <c r="A626" s="15" t="s">
        <v>292</v>
      </c>
    </row>
    <row r="627" spans="1:1">
      <c r="A627" s="15"/>
    </row>
    <row r="628" spans="1:1">
      <c r="A628" s="15"/>
    </row>
    <row r="629" spans="1:1">
      <c r="A629" s="14" t="s">
        <v>212</v>
      </c>
    </row>
    <row r="630" spans="1:1">
      <c r="A630" s="15" t="s">
        <v>293</v>
      </c>
    </row>
    <row r="631" spans="1:1">
      <c r="A631" s="15" t="s">
        <v>294</v>
      </c>
    </row>
    <row r="632" spans="1:1">
      <c r="A632" s="15" t="s">
        <v>295</v>
      </c>
    </row>
    <row r="633" spans="1:1">
      <c r="A633" s="15" t="s">
        <v>296</v>
      </c>
    </row>
    <row r="634" spans="1:1">
      <c r="A634" s="15" t="s">
        <v>174</v>
      </c>
    </row>
    <row r="635" spans="1:1">
      <c r="A635" s="15" t="s">
        <v>232</v>
      </c>
    </row>
    <row r="636" spans="1:1">
      <c r="A636" s="15"/>
    </row>
    <row r="637" spans="1:1">
      <c r="A637" s="14" t="s">
        <v>212</v>
      </c>
    </row>
    <row r="638" spans="1:1">
      <c r="A638" s="15" t="s">
        <v>266</v>
      </c>
    </row>
    <row r="639" spans="1:1">
      <c r="A639" s="15" t="s">
        <v>267</v>
      </c>
    </row>
    <row r="640" spans="1:1" ht="15.75">
      <c r="A640" s="12"/>
    </row>
    <row r="641" spans="1:1">
      <c r="A641" s="4"/>
    </row>
    <row r="642" spans="1:1">
      <c r="A642" s="16"/>
    </row>
    <row r="643" spans="1:1" ht="15.75">
      <c r="A643" s="12"/>
    </row>
    <row r="644" spans="1:1" ht="15.75">
      <c r="A644" s="13"/>
    </row>
    <row r="645" spans="1:1" ht="15.75">
      <c r="A645" s="13"/>
    </row>
    <row r="646" spans="1:1" ht="15.75">
      <c r="A646" s="13" t="s">
        <v>297</v>
      </c>
    </row>
    <row r="647" spans="1:1" ht="15.75">
      <c r="A647" s="13"/>
    </row>
    <row r="648" spans="1:1">
      <c r="A648" s="14" t="s">
        <v>298</v>
      </c>
    </row>
    <row r="649" spans="1:1">
      <c r="A649" s="15" t="s">
        <v>299</v>
      </c>
    </row>
    <row r="650" spans="1:1">
      <c r="A650" s="15"/>
    </row>
    <row r="651" spans="1:1">
      <c r="A651" s="14" t="s">
        <v>298</v>
      </c>
    </row>
    <row r="652" spans="1:1">
      <c r="A652" s="15" t="s">
        <v>300</v>
      </c>
    </row>
    <row r="653" spans="1:1">
      <c r="A653" s="15"/>
    </row>
    <row r="654" spans="1:1">
      <c r="A654" s="14" t="s">
        <v>298</v>
      </c>
    </row>
    <row r="655" spans="1:1">
      <c r="A655" s="15" t="s">
        <v>301</v>
      </c>
    </row>
    <row r="656" spans="1:1">
      <c r="A656" s="15" t="s">
        <v>302</v>
      </c>
    </row>
    <row r="657" spans="1:1">
      <c r="A657" s="15" t="s">
        <v>174</v>
      </c>
    </row>
    <row r="658" spans="1:1">
      <c r="A658" s="15" t="s">
        <v>303</v>
      </c>
    </row>
    <row r="659" spans="1:1" ht="15.75">
      <c r="A659" s="12"/>
    </row>
    <row r="660" spans="1:1">
      <c r="A660" s="14" t="s">
        <v>298</v>
      </c>
    </row>
    <row r="661" spans="1:1">
      <c r="A661" s="15" t="s">
        <v>219</v>
      </c>
    </row>
    <row r="662" spans="1:1">
      <c r="A662" s="15" t="s">
        <v>304</v>
      </c>
    </row>
    <row r="663" spans="1:1">
      <c r="A663" s="15" t="s">
        <v>221</v>
      </c>
    </row>
    <row r="664" spans="1:1">
      <c r="A664" s="15" t="s">
        <v>305</v>
      </c>
    </row>
    <row r="665" spans="1:1">
      <c r="A665" s="15" t="s">
        <v>306</v>
      </c>
    </row>
    <row r="666" spans="1:1">
      <c r="A666" s="15" t="s">
        <v>224</v>
      </c>
    </row>
    <row r="667" spans="1:1">
      <c r="A667" s="15" t="s">
        <v>225</v>
      </c>
    </row>
    <row r="668" spans="1:1">
      <c r="A668" s="15" t="s">
        <v>226</v>
      </c>
    </row>
    <row r="669" spans="1:1">
      <c r="A669" s="15" t="s">
        <v>307</v>
      </c>
    </row>
    <row r="670" spans="1:1">
      <c r="A670" s="15"/>
    </row>
    <row r="671" spans="1:1">
      <c r="A671" s="15"/>
    </row>
    <row r="672" spans="1:1">
      <c r="A672" s="14" t="s">
        <v>308</v>
      </c>
    </row>
    <row r="673" spans="1:1">
      <c r="A673" s="15" t="s">
        <v>309</v>
      </c>
    </row>
    <row r="674" spans="1:1">
      <c r="A674" s="15"/>
    </row>
    <row r="675" spans="1:1">
      <c r="A675" s="14" t="s">
        <v>308</v>
      </c>
    </row>
    <row r="676" spans="1:1">
      <c r="A676" s="15" t="s">
        <v>310</v>
      </c>
    </row>
    <row r="677" spans="1:1">
      <c r="A677" s="15"/>
    </row>
    <row r="678" spans="1:1">
      <c r="A678" s="14" t="s">
        <v>308</v>
      </c>
    </row>
    <row r="679" spans="1:1">
      <c r="A679" s="15" t="s">
        <v>311</v>
      </c>
    </row>
    <row r="680" spans="1:1">
      <c r="A680" s="15" t="s">
        <v>312</v>
      </c>
    </row>
    <row r="681" spans="1:1">
      <c r="A681" s="15" t="s">
        <v>174</v>
      </c>
    </row>
    <row r="682" spans="1:1">
      <c r="A682" s="15" t="s">
        <v>303</v>
      </c>
    </row>
    <row r="683" spans="1:1">
      <c r="A683" s="15"/>
    </row>
    <row r="684" spans="1:1">
      <c r="A684" s="15"/>
    </row>
    <row r="685" spans="1:1">
      <c r="A685" s="14" t="s">
        <v>313</v>
      </c>
    </row>
    <row r="686" spans="1:1">
      <c r="A686" s="15" t="s">
        <v>285</v>
      </c>
    </row>
    <row r="687" spans="1:1">
      <c r="A687" s="15"/>
    </row>
    <row r="688" spans="1:1">
      <c r="A688" s="14" t="s">
        <v>314</v>
      </c>
    </row>
    <row r="689" spans="1:1">
      <c r="A689" s="15" t="s">
        <v>315</v>
      </c>
    </row>
    <row r="690" spans="1:1">
      <c r="A690" s="19" t="s">
        <v>316</v>
      </c>
    </row>
    <row r="691" spans="1:1">
      <c r="A691" s="19" t="s">
        <v>317</v>
      </c>
    </row>
    <row r="692" spans="1:1">
      <c r="A692" s="19" t="s">
        <v>318</v>
      </c>
    </row>
    <row r="693" spans="1:1">
      <c r="A693" s="19" t="s">
        <v>319</v>
      </c>
    </row>
    <row r="694" spans="1:1">
      <c r="A694" s="20" t="s">
        <v>320</v>
      </c>
    </row>
    <row r="695" spans="1:1">
      <c r="A695" s="15" t="s">
        <v>321</v>
      </c>
    </row>
    <row r="696" spans="1:1">
      <c r="A696" s="14" t="s">
        <v>322</v>
      </c>
    </row>
    <row r="697" spans="1:1">
      <c r="A697" s="14"/>
    </row>
    <row r="698" spans="1:1">
      <c r="A698" s="14" t="s">
        <v>323</v>
      </c>
    </row>
    <row r="699" spans="1:1">
      <c r="A699" s="15" t="s">
        <v>293</v>
      </c>
    </row>
    <row r="700" spans="1:1">
      <c r="A700" s="15" t="s">
        <v>324</v>
      </c>
    </row>
    <row r="701" spans="1:1">
      <c r="A701" s="15" t="s">
        <v>295</v>
      </c>
    </row>
    <row r="702" spans="1:1">
      <c r="A702" s="15" t="s">
        <v>325</v>
      </c>
    </row>
    <row r="703" spans="1:1">
      <c r="A703" s="15" t="s">
        <v>174</v>
      </c>
    </row>
    <row r="704" spans="1:1">
      <c r="A704" s="15"/>
    </row>
    <row r="705" spans="1:1">
      <c r="A705" s="14" t="s">
        <v>308</v>
      </c>
    </row>
    <row r="706" spans="1:1">
      <c r="A706" s="15" t="s">
        <v>326</v>
      </c>
    </row>
    <row r="707" spans="1:1">
      <c r="A707" s="15" t="s">
        <v>327</v>
      </c>
    </row>
    <row r="708" spans="1:1">
      <c r="A708" s="15" t="s">
        <v>328</v>
      </c>
    </row>
    <row r="709" spans="1:1" ht="15.75">
      <c r="A709" s="13"/>
    </row>
    <row r="710" spans="1:1" ht="15.75">
      <c r="A710" s="13"/>
    </row>
    <row r="711" spans="1:1" ht="15.75">
      <c r="A711" s="13" t="s">
        <v>329</v>
      </c>
    </row>
    <row r="712" spans="1:1" ht="15.75">
      <c r="A712" s="13"/>
    </row>
    <row r="713" spans="1:1">
      <c r="A713" s="14" t="s">
        <v>308</v>
      </c>
    </row>
    <row r="714" spans="1:1">
      <c r="A714" s="15" t="s">
        <v>330</v>
      </c>
    </row>
    <row r="715" spans="1:1">
      <c r="A715" s="15" t="s">
        <v>331</v>
      </c>
    </row>
    <row r="716" spans="1:1">
      <c r="A716" s="15" t="s">
        <v>332</v>
      </c>
    </row>
    <row r="717" spans="1:1" ht="15.75">
      <c r="A717" s="13"/>
    </row>
    <row r="718" spans="1:1">
      <c r="A718" s="4"/>
    </row>
    <row r="719" spans="1:1">
      <c r="A719" s="16"/>
    </row>
    <row r="720" spans="1:1" ht="15.75">
      <c r="A720" s="12"/>
    </row>
    <row r="721" spans="1:1" ht="15.75">
      <c r="A721" s="12"/>
    </row>
    <row r="722" spans="1:1" ht="15.75">
      <c r="A722" s="12"/>
    </row>
    <row r="723" spans="1:1" ht="15.75">
      <c r="A723" s="13" t="s">
        <v>333</v>
      </c>
    </row>
    <row r="724" spans="1:1" ht="15.75">
      <c r="A724" s="13"/>
    </row>
    <row r="725" spans="1:1">
      <c r="A725" s="14" t="s">
        <v>196</v>
      </c>
    </row>
    <row r="726" spans="1:1">
      <c r="A726" s="15" t="s">
        <v>334</v>
      </c>
    </row>
    <row r="727" spans="1:1">
      <c r="A727" s="15" t="s">
        <v>335</v>
      </c>
    </row>
    <row r="728" spans="1:1">
      <c r="A728" s="15" t="s">
        <v>336</v>
      </c>
    </row>
    <row r="729" spans="1:1">
      <c r="A729" s="15" t="s">
        <v>337</v>
      </c>
    </row>
    <row r="730" spans="1:1">
      <c r="A730" s="15" t="s">
        <v>338</v>
      </c>
    </row>
    <row r="731" spans="1:1">
      <c r="A731" s="15" t="s">
        <v>339</v>
      </c>
    </row>
    <row r="732" spans="1:1">
      <c r="A732" s="15" t="s">
        <v>340</v>
      </c>
    </row>
    <row r="733" spans="1:1">
      <c r="A733" s="15"/>
    </row>
    <row r="734" spans="1:1">
      <c r="A734" s="14" t="s">
        <v>341</v>
      </c>
    </row>
    <row r="735" spans="1:1">
      <c r="A735" s="15" t="s">
        <v>342</v>
      </c>
    </row>
    <row r="736" spans="1:1">
      <c r="A736" s="15" t="s">
        <v>343</v>
      </c>
    </row>
    <row r="737" spans="1:1">
      <c r="A737" s="18" t="s">
        <v>270</v>
      </c>
    </row>
    <row r="738" spans="1:1">
      <c r="A738" s="18" t="s">
        <v>344</v>
      </c>
    </row>
    <row r="739" spans="1:1">
      <c r="A739" s="15"/>
    </row>
    <row r="740" spans="1:1">
      <c r="A740" s="14" t="s">
        <v>341</v>
      </c>
    </row>
    <row r="741" spans="1:1">
      <c r="A741" s="15" t="s">
        <v>345</v>
      </c>
    </row>
    <row r="742" spans="1:1">
      <c r="A742" s="15" t="s">
        <v>346</v>
      </c>
    </row>
    <row r="743" spans="1:1">
      <c r="A743" s="15" t="s">
        <v>347</v>
      </c>
    </row>
    <row r="744" spans="1:1">
      <c r="A744" s="15" t="s">
        <v>348</v>
      </c>
    </row>
    <row r="745" spans="1:1">
      <c r="A745" s="15" t="s">
        <v>349</v>
      </c>
    </row>
    <row r="746" spans="1:1">
      <c r="A746" s="15" t="s">
        <v>350</v>
      </c>
    </row>
    <row r="747" spans="1:1">
      <c r="A747" s="15" t="s">
        <v>351</v>
      </c>
    </row>
    <row r="748" spans="1:1">
      <c r="A748" s="15"/>
    </row>
    <row r="749" spans="1:1">
      <c r="A749" s="14"/>
    </row>
    <row r="750" spans="1:1">
      <c r="A750" s="14" t="s">
        <v>341</v>
      </c>
    </row>
    <row r="751" spans="1:1">
      <c r="A751" s="15" t="s">
        <v>352</v>
      </c>
    </row>
    <row r="752" spans="1:1">
      <c r="A752" s="15" t="s">
        <v>353</v>
      </c>
    </row>
    <row r="753" spans="1:1">
      <c r="A753" s="15"/>
    </row>
    <row r="754" spans="1:1">
      <c r="A754" s="14" t="s">
        <v>341</v>
      </c>
    </row>
    <row r="755" spans="1:1">
      <c r="A755" s="15" t="s">
        <v>112</v>
      </c>
    </row>
    <row r="756" spans="1:1">
      <c r="A756" s="15" t="s">
        <v>354</v>
      </c>
    </row>
    <row r="757" spans="1:1">
      <c r="A757" s="15" t="s">
        <v>355</v>
      </c>
    </row>
    <row r="758" spans="1:1">
      <c r="A758" s="15"/>
    </row>
    <row r="759" spans="1:1">
      <c r="A759" s="14" t="s">
        <v>341</v>
      </c>
    </row>
    <row r="760" spans="1:1">
      <c r="A760" s="15" t="s">
        <v>356</v>
      </c>
    </row>
    <row r="761" spans="1:1">
      <c r="A761" s="15" t="s">
        <v>357</v>
      </c>
    </row>
    <row r="762" spans="1:1">
      <c r="A762" s="15" t="s">
        <v>358</v>
      </c>
    </row>
    <row r="763" spans="1:1">
      <c r="A763" s="15" t="s">
        <v>359</v>
      </c>
    </row>
    <row r="764" spans="1:1">
      <c r="A764" s="15"/>
    </row>
    <row r="765" spans="1:1">
      <c r="A765" s="15"/>
    </row>
    <row r="766" spans="1:1">
      <c r="A766" s="14" t="s">
        <v>360</v>
      </c>
    </row>
    <row r="767" spans="1:1">
      <c r="A767" s="15" t="s">
        <v>112</v>
      </c>
    </row>
    <row r="768" spans="1:1">
      <c r="A768" s="15" t="s">
        <v>361</v>
      </c>
    </row>
    <row r="769" spans="1:1">
      <c r="A769" s="15" t="s">
        <v>362</v>
      </c>
    </row>
    <row r="770" spans="1:1">
      <c r="A770" s="15" t="s">
        <v>363</v>
      </c>
    </row>
    <row r="771" spans="1:1">
      <c r="A771" s="15" t="s">
        <v>364</v>
      </c>
    </row>
    <row r="772" spans="1:1" ht="15.75">
      <c r="A772" s="12"/>
    </row>
    <row r="773" spans="1:1" ht="15.75">
      <c r="A773" s="12"/>
    </row>
    <row r="774" spans="1:1">
      <c r="A774" s="4"/>
    </row>
    <row r="775" spans="1:1">
      <c r="A775" s="16"/>
    </row>
    <row r="776" spans="1:1" ht="15.75">
      <c r="A776" s="12"/>
    </row>
    <row r="777" spans="1:1" ht="15.75">
      <c r="A777" s="12"/>
    </row>
    <row r="778" spans="1:1" ht="15.75">
      <c r="A778" s="13" t="s">
        <v>365</v>
      </c>
    </row>
    <row r="779" spans="1:1" ht="15.75">
      <c r="A779" s="13"/>
    </row>
    <row r="780" spans="1:1" ht="15.75">
      <c r="A780" s="13"/>
    </row>
    <row r="781" spans="1:1">
      <c r="A781" s="14" t="s">
        <v>341</v>
      </c>
    </row>
    <row r="782" spans="1:1">
      <c r="A782" s="15" t="s">
        <v>366</v>
      </c>
    </row>
    <row r="783" spans="1:1">
      <c r="A783" s="15"/>
    </row>
    <row r="784" spans="1:1">
      <c r="A784" s="14" t="s">
        <v>341</v>
      </c>
    </row>
    <row r="785" spans="1:1">
      <c r="A785" s="15" t="s">
        <v>367</v>
      </c>
    </row>
    <row r="786" spans="1:1">
      <c r="A786" s="15"/>
    </row>
    <row r="787" spans="1:1">
      <c r="A787" s="14" t="s">
        <v>341</v>
      </c>
    </row>
    <row r="788" spans="1:1">
      <c r="A788" s="15" t="s">
        <v>368</v>
      </c>
    </row>
    <row r="789" spans="1:1">
      <c r="A789" s="15" t="s">
        <v>369</v>
      </c>
    </row>
    <row r="790" spans="1:1">
      <c r="A790" s="15" t="s">
        <v>100</v>
      </c>
    </row>
    <row r="791" spans="1:1">
      <c r="A791" s="15" t="s">
        <v>370</v>
      </c>
    </row>
    <row r="792" spans="1:1">
      <c r="A792" s="15"/>
    </row>
    <row r="793" spans="1:1">
      <c r="A793" s="15"/>
    </row>
    <row r="794" spans="1:1">
      <c r="A794" s="14" t="s">
        <v>341</v>
      </c>
    </row>
    <row r="795" spans="1:1">
      <c r="A795" s="15" t="s">
        <v>371</v>
      </c>
    </row>
    <row r="796" spans="1:1">
      <c r="A796" s="15" t="s">
        <v>372</v>
      </c>
    </row>
    <row r="797" spans="1:1">
      <c r="A797" s="15"/>
    </row>
    <row r="798" spans="1:1">
      <c r="A798" s="14" t="s">
        <v>341</v>
      </c>
    </row>
    <row r="799" spans="1:1">
      <c r="A799" s="15" t="s">
        <v>373</v>
      </c>
    </row>
    <row r="800" spans="1:1">
      <c r="A800" s="15" t="s">
        <v>374</v>
      </c>
    </row>
    <row r="801" spans="1:1">
      <c r="A801" s="15" t="s">
        <v>221</v>
      </c>
    </row>
    <row r="802" spans="1:1">
      <c r="A802" s="15" t="s">
        <v>222</v>
      </c>
    </row>
    <row r="803" spans="1:1">
      <c r="A803" s="15" t="s">
        <v>375</v>
      </c>
    </row>
    <row r="804" spans="1:1">
      <c r="A804" s="15" t="s">
        <v>376</v>
      </c>
    </row>
    <row r="805" spans="1:1">
      <c r="A805" s="15" t="s">
        <v>377</v>
      </c>
    </row>
    <row r="806" spans="1:1">
      <c r="A806" s="15" t="s">
        <v>358</v>
      </c>
    </row>
    <row r="807" spans="1:1">
      <c r="A807" s="15" t="s">
        <v>378</v>
      </c>
    </row>
    <row r="808" spans="1:1">
      <c r="A808" s="15"/>
    </row>
    <row r="809" spans="1:1">
      <c r="A809" s="15"/>
    </row>
    <row r="810" spans="1:1">
      <c r="A810" s="4"/>
    </row>
    <row r="811" spans="1:1">
      <c r="A811" s="16"/>
    </row>
    <row r="812" spans="1:1" ht="15.75">
      <c r="A812" s="12"/>
    </row>
    <row r="813" spans="1:1" ht="15.75">
      <c r="A813" s="12"/>
    </row>
    <row r="814" spans="1:1" ht="15.75">
      <c r="A814" s="13" t="s">
        <v>333</v>
      </c>
    </row>
    <row r="815" spans="1:1" ht="15.75">
      <c r="A815" s="12"/>
    </row>
    <row r="816" spans="1:1">
      <c r="A816" s="14" t="s">
        <v>212</v>
      </c>
    </row>
    <row r="817" spans="1:1">
      <c r="A817" s="15" t="s">
        <v>379</v>
      </c>
    </row>
    <row r="818" spans="1:1">
      <c r="A818" s="15"/>
    </row>
    <row r="819" spans="1:1">
      <c r="A819" s="14" t="s">
        <v>212</v>
      </c>
    </row>
    <row r="820" spans="1:1">
      <c r="A820" s="15" t="s">
        <v>380</v>
      </c>
    </row>
    <row r="821" spans="1:1">
      <c r="A821" s="15"/>
    </row>
    <row r="822" spans="1:1">
      <c r="A822" s="14" t="s">
        <v>212</v>
      </c>
    </row>
    <row r="823" spans="1:1">
      <c r="A823" s="15" t="s">
        <v>381</v>
      </c>
    </row>
    <row r="824" spans="1:1">
      <c r="A824" s="15" t="s">
        <v>382</v>
      </c>
    </row>
    <row r="825" spans="1:1">
      <c r="A825" s="15" t="s">
        <v>100</v>
      </c>
    </row>
    <row r="826" spans="1:1">
      <c r="A826" s="15" t="s">
        <v>383</v>
      </c>
    </row>
    <row r="827" spans="1:1">
      <c r="A827" s="15"/>
    </row>
    <row r="828" spans="1:1">
      <c r="A828" s="14" t="s">
        <v>212</v>
      </c>
    </row>
    <row r="829" spans="1:1">
      <c r="A829" s="15" t="s">
        <v>371</v>
      </c>
    </row>
    <row r="830" spans="1:1">
      <c r="A830" s="15" t="s">
        <v>374</v>
      </c>
    </row>
    <row r="831" spans="1:1">
      <c r="A831" s="15" t="s">
        <v>221</v>
      </c>
    </row>
    <row r="832" spans="1:1">
      <c r="A832" s="15" t="s">
        <v>222</v>
      </c>
    </row>
    <row r="833" spans="1:1">
      <c r="A833" s="15" t="s">
        <v>384</v>
      </c>
    </row>
    <row r="834" spans="1:1">
      <c r="A834" s="15" t="s">
        <v>376</v>
      </c>
    </row>
    <row r="835" spans="1:1">
      <c r="A835" s="15" t="s">
        <v>377</v>
      </c>
    </row>
    <row r="836" spans="1:1">
      <c r="A836" s="15" t="s">
        <v>226</v>
      </c>
    </row>
    <row r="837" spans="1:1">
      <c r="A837" s="15" t="s">
        <v>385</v>
      </c>
    </row>
    <row r="838" spans="1:1">
      <c r="A838" s="15"/>
    </row>
    <row r="839" spans="1:1">
      <c r="A839" s="15"/>
    </row>
    <row r="840" spans="1:1">
      <c r="A840" s="14" t="s">
        <v>386</v>
      </c>
    </row>
    <row r="841" spans="1:1">
      <c r="A841" s="15" t="s">
        <v>387</v>
      </c>
    </row>
    <row r="842" spans="1:1">
      <c r="A842" s="15" t="s">
        <v>388</v>
      </c>
    </row>
    <row r="843" spans="1:1">
      <c r="A843" s="15" t="s">
        <v>389</v>
      </c>
    </row>
    <row r="844" spans="1:1">
      <c r="A844" s="15" t="s">
        <v>390</v>
      </c>
    </row>
    <row r="845" spans="1:1">
      <c r="A845" s="15" t="s">
        <v>100</v>
      </c>
    </row>
    <row r="846" spans="1:1">
      <c r="A846" s="15" t="s">
        <v>370</v>
      </c>
    </row>
    <row r="847" spans="1:1">
      <c r="A847" s="15"/>
    </row>
    <row r="848" spans="1:1">
      <c r="A848" s="14" t="s">
        <v>212</v>
      </c>
    </row>
    <row r="849" spans="1:1">
      <c r="A849" s="15" t="s">
        <v>371</v>
      </c>
    </row>
    <row r="850" spans="1:1">
      <c r="A850" s="15" t="s">
        <v>391</v>
      </c>
    </row>
    <row r="851" spans="1:1">
      <c r="A851" s="15" t="s">
        <v>221</v>
      </c>
    </row>
    <row r="852" spans="1:1">
      <c r="A852" s="15" t="s">
        <v>222</v>
      </c>
    </row>
    <row r="853" spans="1:1">
      <c r="A853" s="15" t="s">
        <v>392</v>
      </c>
    </row>
    <row r="854" spans="1:1">
      <c r="A854" s="15" t="s">
        <v>376</v>
      </c>
    </row>
    <row r="855" spans="1:1">
      <c r="A855" s="15" t="s">
        <v>377</v>
      </c>
    </row>
    <row r="856" spans="1:1">
      <c r="A856" s="15" t="s">
        <v>226</v>
      </c>
    </row>
    <row r="857" spans="1:1">
      <c r="A857" s="15" t="s">
        <v>393</v>
      </c>
    </row>
    <row r="858" spans="1:1">
      <c r="A858" s="15"/>
    </row>
    <row r="859" spans="1:1">
      <c r="A859" s="14" t="s">
        <v>360</v>
      </c>
    </row>
    <row r="860" spans="1:1">
      <c r="A860" s="15" t="s">
        <v>394</v>
      </c>
    </row>
    <row r="861" spans="1:1">
      <c r="A861" s="15" t="s">
        <v>395</v>
      </c>
    </row>
    <row r="862" spans="1:1">
      <c r="A862" s="18" t="s">
        <v>270</v>
      </c>
    </row>
    <row r="863" spans="1:1">
      <c r="A863" s="18" t="s">
        <v>396</v>
      </c>
    </row>
    <row r="864" spans="1:1">
      <c r="A864" s="15" t="s">
        <v>397</v>
      </c>
    </row>
    <row r="865" spans="1:1" ht="15.75">
      <c r="A865" s="12" t="s">
        <v>398</v>
      </c>
    </row>
    <row r="866" spans="1:1" ht="15.75">
      <c r="A866" s="12"/>
    </row>
    <row r="867" spans="1:1">
      <c r="A867" s="4"/>
    </row>
    <row r="868" spans="1:1">
      <c r="A868" s="16"/>
    </row>
    <row r="869" spans="1:1" ht="15.75">
      <c r="A869" s="12"/>
    </row>
    <row r="870" spans="1:1" ht="15.75">
      <c r="A870" s="12" t="s">
        <v>398</v>
      </c>
    </row>
    <row r="871" spans="1:1" ht="15.75">
      <c r="A871" s="12"/>
    </row>
    <row r="872" spans="1:1" ht="15.75">
      <c r="A872" s="13" t="s">
        <v>333</v>
      </c>
    </row>
    <row r="873" spans="1:1">
      <c r="A873" s="14"/>
    </row>
    <row r="874" spans="1:1">
      <c r="A874" s="14" t="s">
        <v>341</v>
      </c>
    </row>
    <row r="875" spans="1:1">
      <c r="A875" s="15" t="s">
        <v>399</v>
      </c>
    </row>
    <row r="876" spans="1:1">
      <c r="A876" s="15" t="s">
        <v>400</v>
      </c>
    </row>
    <row r="877" spans="1:1">
      <c r="A877" s="15" t="s">
        <v>401</v>
      </c>
    </row>
    <row r="878" spans="1:1">
      <c r="A878" s="15" t="s">
        <v>402</v>
      </c>
    </row>
    <row r="879" spans="1:1">
      <c r="A879" s="15" t="s">
        <v>403</v>
      </c>
    </row>
    <row r="880" spans="1:1">
      <c r="A880" s="14"/>
    </row>
    <row r="881" spans="1:1">
      <c r="A881" s="14" t="s">
        <v>341</v>
      </c>
    </row>
    <row r="882" spans="1:1">
      <c r="A882" s="15" t="s">
        <v>404</v>
      </c>
    </row>
    <row r="883" spans="1:1">
      <c r="A883" s="15" t="s">
        <v>405</v>
      </c>
    </row>
    <row r="884" spans="1:1">
      <c r="A884" s="15" t="s">
        <v>111</v>
      </c>
    </row>
    <row r="885" spans="1:1">
      <c r="A885" s="15"/>
    </row>
    <row r="886" spans="1:1">
      <c r="A886" s="14" t="s">
        <v>341</v>
      </c>
    </row>
    <row r="887" spans="1:1">
      <c r="A887" s="15" t="s">
        <v>109</v>
      </c>
    </row>
    <row r="888" spans="1:1">
      <c r="A888" s="15" t="s">
        <v>137</v>
      </c>
    </row>
    <row r="889" spans="1:1">
      <c r="A889" s="15"/>
    </row>
    <row r="890" spans="1:1">
      <c r="A890" s="14" t="s">
        <v>341</v>
      </c>
    </row>
    <row r="891" spans="1:1">
      <c r="A891" s="15" t="s">
        <v>112</v>
      </c>
    </row>
    <row r="892" spans="1:1">
      <c r="A892" s="15" t="s">
        <v>406</v>
      </c>
    </row>
    <row r="893" spans="1:1">
      <c r="A893" s="15" t="s">
        <v>407</v>
      </c>
    </row>
    <row r="894" spans="1:1">
      <c r="A894" s="15" t="s">
        <v>408</v>
      </c>
    </row>
    <row r="895" spans="1:1">
      <c r="A895" s="15"/>
    </row>
    <row r="896" spans="1:1">
      <c r="A896" s="14" t="s">
        <v>341</v>
      </c>
    </row>
    <row r="897" spans="1:1">
      <c r="A897" s="15" t="s">
        <v>409</v>
      </c>
    </row>
    <row r="898" spans="1:1">
      <c r="A898" s="15" t="s">
        <v>410</v>
      </c>
    </row>
    <row r="899" spans="1:1">
      <c r="A899" s="15" t="s">
        <v>411</v>
      </c>
    </row>
    <row r="900" spans="1:1">
      <c r="A900" s="14"/>
    </row>
    <row r="901" spans="1:1">
      <c r="A901" s="14" t="s">
        <v>341</v>
      </c>
    </row>
    <row r="902" spans="1:1">
      <c r="A902" s="15" t="s">
        <v>109</v>
      </c>
    </row>
    <row r="903" spans="1:1">
      <c r="A903" s="15" t="s">
        <v>412</v>
      </c>
    </row>
    <row r="904" spans="1:1">
      <c r="A904" s="15" t="s">
        <v>413</v>
      </c>
    </row>
    <row r="905" spans="1:1">
      <c r="A905" s="15"/>
    </row>
    <row r="906" spans="1:1" ht="15.75">
      <c r="A906" s="21" t="s">
        <v>414</v>
      </c>
    </row>
    <row r="907" spans="1:1">
      <c r="A907" s="9" t="s">
        <v>415</v>
      </c>
    </row>
    <row r="908" spans="1:1" ht="15.75">
      <c r="A908" s="7" t="s">
        <v>416</v>
      </c>
    </row>
    <row r="909" spans="1:1">
      <c r="A909" s="22" t="s">
        <v>417</v>
      </c>
    </row>
    <row r="910" spans="1:1">
      <c r="A910" s="22" t="s">
        <v>418</v>
      </c>
    </row>
    <row r="911" spans="1:1" ht="15.75">
      <c r="A911" s="23" t="s">
        <v>419</v>
      </c>
    </row>
    <row r="912" spans="1:1" ht="15.75">
      <c r="A912" s="23" t="s">
        <v>420</v>
      </c>
    </row>
  </sheetData>
  <hyperlinks>
    <hyperlink ref="A6" r:id="rId1" display="http://m.blog.csdn.net/blog/dyllove98/8987241"/>
    <hyperlink ref="A7" r:id="rId2" location="comment" display="http://m.blog.csdn.net/blog/dyllove98/8987241 - comment"/>
    <hyperlink ref="A907" r:id="rId3" display="http://m.blog.csdn.net/account/login"/>
    <hyperlink ref="A909" r:id="rId4" display="http://m.blog.csdn.net/comment/8987241"/>
    <hyperlink ref="A910" r:id="rId5" display="http://m.blog.csdn.net/blog/dyllove98/8987241"/>
    <hyperlink ref="A1" r:id="rId6"/>
  </hyperlinks>
  <pageMargins left="0.7" right="0.7" top="0.75" bottom="0.75" header="0.3" footer="0.3"/>
  <pageSetup orientation="portrait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7"/>
  <dimension ref="A1:H71"/>
  <sheetViews>
    <sheetView workbookViewId="0">
      <selection activeCell="C72" sqref="C72"/>
    </sheetView>
  </sheetViews>
  <sheetFormatPr defaultRowHeight="15"/>
  <cols>
    <col min="1" max="1" width="62.28515625" customWidth="1"/>
    <col min="2" max="2" width="30.140625" customWidth="1"/>
    <col min="3" max="3" width="9.140625" style="1"/>
  </cols>
  <sheetData>
    <row r="1" spans="1:8">
      <c r="A1" s="1" t="s">
        <v>633</v>
      </c>
      <c r="B1" s="3" t="s">
        <v>634</v>
      </c>
      <c r="C1" s="1" t="b">
        <f>EXACT(A1,B1)</f>
        <v>0</v>
      </c>
    </row>
    <row r="2" spans="1:8">
      <c r="A2" s="1" t="s">
        <v>636</v>
      </c>
      <c r="B2" s="3" t="s">
        <v>635</v>
      </c>
      <c r="C2" s="1" t="b">
        <f t="shared" ref="C2:C8" si="0">EXACT(A2,B2)</f>
        <v>0</v>
      </c>
    </row>
    <row r="3" spans="1:8">
      <c r="A3" s="1" t="s">
        <v>621</v>
      </c>
      <c r="B3" s="22" t="s">
        <v>627</v>
      </c>
      <c r="C3" s="1" t="b">
        <f t="shared" si="0"/>
        <v>0</v>
      </c>
      <c r="G3" s="1"/>
    </row>
    <row r="4" spans="1:8">
      <c r="A4" t="s">
        <v>622</v>
      </c>
      <c r="B4" s="22" t="s">
        <v>628</v>
      </c>
      <c r="C4" s="1" t="b">
        <f t="shared" si="0"/>
        <v>0</v>
      </c>
    </row>
    <row r="5" spans="1:8">
      <c r="A5" t="s">
        <v>623</v>
      </c>
      <c r="B5" s="22" t="s">
        <v>629</v>
      </c>
      <c r="C5" s="1" t="b">
        <f t="shared" si="0"/>
        <v>0</v>
      </c>
    </row>
    <row r="6" spans="1:8">
      <c r="A6" t="s">
        <v>624</v>
      </c>
      <c r="B6" s="22" t="s">
        <v>630</v>
      </c>
      <c r="C6" s="1" t="b">
        <f t="shared" si="0"/>
        <v>0</v>
      </c>
    </row>
    <row r="7" spans="1:8">
      <c r="A7" t="s">
        <v>625</v>
      </c>
      <c r="B7" s="22" t="s">
        <v>631</v>
      </c>
      <c r="C7" s="1" t="b">
        <f t="shared" si="0"/>
        <v>0</v>
      </c>
    </row>
    <row r="8" spans="1:8">
      <c r="A8" t="s">
        <v>626</v>
      </c>
      <c r="B8" s="3" t="s">
        <v>632</v>
      </c>
      <c r="C8" s="1" t="b">
        <f t="shared" si="0"/>
        <v>0</v>
      </c>
    </row>
    <row r="9" spans="1:8">
      <c r="H9" s="1"/>
    </row>
    <row r="12" spans="1:8">
      <c r="A12" s="70" t="s">
        <v>637</v>
      </c>
      <c r="B12" t="s">
        <v>637</v>
      </c>
      <c r="C12" s="1" t="str">
        <f>VLOOKUP(A12,B:B,1,FALSE)</f>
        <v>webapi-style-css3-tests</v>
      </c>
    </row>
    <row r="13" spans="1:8">
      <c r="A13" s="70" t="s">
        <v>638</v>
      </c>
      <c r="B13" t="s">
        <v>659</v>
      </c>
      <c r="C13" s="1" t="str">
        <f t="shared" ref="C13:C46" si="1">VLOOKUP(A13,B:B,1,FALSE)</f>
        <v>webapi-ambientlight-w3c-tests</v>
      </c>
    </row>
    <row r="14" spans="1:8">
      <c r="A14" s="70" t="s">
        <v>639</v>
      </c>
      <c r="B14" t="s">
        <v>660</v>
      </c>
      <c r="C14" s="1" t="str">
        <f t="shared" si="1"/>
        <v>webapi-imports-w3c-tests</v>
      </c>
    </row>
    <row r="15" spans="1:8">
      <c r="A15" s="74" t="s">
        <v>640</v>
      </c>
      <c r="B15" t="s">
        <v>641</v>
      </c>
      <c r="C15" s="1" t="e">
        <f t="shared" si="1"/>
        <v>#N/A</v>
      </c>
    </row>
    <row r="16" spans="1:8">
      <c r="A16" s="70" t="s">
        <v>641</v>
      </c>
      <c r="B16" t="s">
        <v>661</v>
      </c>
      <c r="C16" s="1" t="str">
        <f t="shared" si="1"/>
        <v>webapi-htmltemplates-html5-tests</v>
      </c>
    </row>
    <row r="17" spans="1:3">
      <c r="A17" s="70" t="s">
        <v>642</v>
      </c>
      <c r="B17" t="s">
        <v>643</v>
      </c>
      <c r="C17" s="1" t="str">
        <f t="shared" si="1"/>
        <v>webapi-runtime-xwalk-tests</v>
      </c>
    </row>
    <row r="18" spans="1:3">
      <c r="A18" s="70" t="s">
        <v>643</v>
      </c>
      <c r="B18" t="s">
        <v>662</v>
      </c>
      <c r="C18" s="1" t="str">
        <f t="shared" si="1"/>
        <v>webapi-shadowdom-w3c-tests</v>
      </c>
    </row>
    <row r="19" spans="1:3">
      <c r="A19" s="74" t="s">
        <v>644</v>
      </c>
      <c r="B19" t="s">
        <v>663</v>
      </c>
      <c r="C19" s="1" t="e">
        <f t="shared" si="1"/>
        <v>#N/A</v>
      </c>
    </row>
    <row r="20" spans="1:3">
      <c r="A20" s="75" t="s">
        <v>645</v>
      </c>
      <c r="B20" t="s">
        <v>664</v>
      </c>
      <c r="C20" s="1" t="e">
        <f t="shared" si="1"/>
        <v>#N/A</v>
      </c>
    </row>
    <row r="21" spans="1:3">
      <c r="A21" s="75" t="s">
        <v>682</v>
      </c>
      <c r="B21" t="s">
        <v>665</v>
      </c>
      <c r="C21" s="1" t="e">
        <f t="shared" si="1"/>
        <v>#N/A</v>
      </c>
    </row>
    <row r="22" spans="1:3">
      <c r="A22" s="75" t="s">
        <v>646</v>
      </c>
      <c r="B22" t="s">
        <v>666</v>
      </c>
      <c r="C22" s="1" t="e">
        <f t="shared" si="1"/>
        <v>#N/A</v>
      </c>
    </row>
    <row r="23" spans="1:3">
      <c r="A23" s="75" t="s">
        <v>647</v>
      </c>
      <c r="B23" t="s">
        <v>667</v>
      </c>
      <c r="C23" s="1" t="e">
        <f t="shared" si="1"/>
        <v>#N/A</v>
      </c>
    </row>
    <row r="24" spans="1:3">
      <c r="A24" s="76" t="s">
        <v>648</v>
      </c>
      <c r="B24" t="s">
        <v>668</v>
      </c>
      <c r="C24" s="1" t="e">
        <f t="shared" si="1"/>
        <v>#N/A</v>
      </c>
    </row>
    <row r="25" spans="1:3">
      <c r="A25" s="77" t="s">
        <v>649</v>
      </c>
      <c r="B25" t="s">
        <v>669</v>
      </c>
      <c r="C25" s="1" t="e">
        <f t="shared" si="1"/>
        <v>#N/A</v>
      </c>
    </row>
    <row r="26" spans="1:3">
      <c r="A26" s="71" t="s">
        <v>650</v>
      </c>
      <c r="B26" t="s">
        <v>670</v>
      </c>
      <c r="C26" s="1" t="str">
        <f t="shared" si="1"/>
        <v>tct-security-tcs-tests</v>
      </c>
    </row>
    <row r="27" spans="1:3">
      <c r="A27" s="72" t="s">
        <v>651</v>
      </c>
      <c r="B27" t="s">
        <v>671</v>
      </c>
      <c r="C27" s="1" t="e">
        <f t="shared" si="1"/>
        <v>#N/A</v>
      </c>
    </row>
    <row r="28" spans="1:3">
      <c r="A28" s="71" t="s">
        <v>652</v>
      </c>
      <c r="B28" t="s">
        <v>672</v>
      </c>
      <c r="C28" s="1" t="e">
        <f t="shared" si="1"/>
        <v>#N/A</v>
      </c>
    </row>
    <row r="29" spans="1:3">
      <c r="A29" s="77" t="s">
        <v>653</v>
      </c>
      <c r="B29" t="s">
        <v>673</v>
      </c>
      <c r="C29" s="1" t="e">
        <f t="shared" si="1"/>
        <v>#N/A</v>
      </c>
    </row>
    <row r="30" spans="1:3">
      <c r="A30" s="77" t="s">
        <v>654</v>
      </c>
      <c r="B30" t="s">
        <v>674</v>
      </c>
      <c r="C30" s="1" t="e">
        <f t="shared" si="1"/>
        <v>#N/A</v>
      </c>
    </row>
    <row r="31" spans="1:3">
      <c r="A31" s="74" t="s">
        <v>655</v>
      </c>
      <c r="B31" t="s">
        <v>675</v>
      </c>
      <c r="C31" s="1" t="e">
        <f t="shared" si="1"/>
        <v>#N/A</v>
      </c>
    </row>
    <row r="32" spans="1:3">
      <c r="A32" s="74" t="s">
        <v>656</v>
      </c>
      <c r="B32" t="s">
        <v>676</v>
      </c>
      <c r="C32" s="1" t="e">
        <f t="shared" si="1"/>
        <v>#N/A</v>
      </c>
    </row>
    <row r="33" spans="1:3">
      <c r="A33" s="74" t="s">
        <v>657</v>
      </c>
      <c r="B33" t="s">
        <v>677</v>
      </c>
      <c r="C33" s="1" t="e">
        <f t="shared" si="1"/>
        <v>#N/A</v>
      </c>
    </row>
    <row r="34" spans="1:3">
      <c r="A34" t="s">
        <v>668</v>
      </c>
      <c r="B34" t="s">
        <v>678</v>
      </c>
      <c r="C34" s="1" t="str">
        <f t="shared" si="1"/>
        <v>tct-canvas-html5-tests</v>
      </c>
    </row>
    <row r="35" spans="1:3">
      <c r="A35" t="s">
        <v>669</v>
      </c>
      <c r="B35" t="s">
        <v>679</v>
      </c>
      <c r="C35" s="1" t="str">
        <f t="shared" si="1"/>
        <v>tct-cors-w3c-tests</v>
      </c>
    </row>
    <row r="36" spans="1:3">
      <c r="A36" t="s">
        <v>670</v>
      </c>
      <c r="B36" t="s">
        <v>680</v>
      </c>
      <c r="C36" s="1" t="str">
        <f t="shared" si="1"/>
        <v>tct-csp-w3c-tests</v>
      </c>
    </row>
    <row r="37" spans="1:3">
      <c r="A37" t="s">
        <v>671</v>
      </c>
      <c r="B37" t="s">
        <v>681</v>
      </c>
      <c r="C37" s="1" t="str">
        <f t="shared" si="1"/>
        <v>tct-navigationtiming-w3c-tests</v>
      </c>
    </row>
    <row r="38" spans="1:3">
      <c r="A38" t="s">
        <v>672</v>
      </c>
      <c r="C38" s="1" t="str">
        <f t="shared" si="1"/>
        <v>tct-sandbox-html5-tests</v>
      </c>
    </row>
    <row r="39" spans="1:3">
      <c r="A39" s="71" t="s">
        <v>673</v>
      </c>
      <c r="C39" s="1" t="str">
        <f t="shared" si="1"/>
        <v>tct-sessionhistory-html5-tests</v>
      </c>
    </row>
    <row r="40" spans="1:3">
      <c r="A40" s="71" t="s">
        <v>675</v>
      </c>
      <c r="C40" s="1" t="str">
        <f t="shared" si="1"/>
        <v>tct-sse-w3c-tests</v>
      </c>
    </row>
    <row r="41" spans="1:3">
      <c r="A41" s="71" t="s">
        <v>676</v>
      </c>
      <c r="C41" s="1" t="str">
        <f t="shared" si="1"/>
        <v>tct-webgl-nonw3c-tests</v>
      </c>
    </row>
    <row r="42" spans="1:3">
      <c r="A42" s="71" t="s">
        <v>677</v>
      </c>
      <c r="C42" s="1" t="str">
        <f t="shared" si="1"/>
        <v>tct-webmessaging-w3c-tests</v>
      </c>
    </row>
    <row r="43" spans="1:3">
      <c r="A43" s="71" t="s">
        <v>678</v>
      </c>
      <c r="C43" s="1" t="str">
        <f t="shared" si="1"/>
        <v>tct-websocket-w3c-tests</v>
      </c>
    </row>
    <row r="44" spans="1:3">
      <c r="A44" s="71" t="s">
        <v>679</v>
      </c>
      <c r="C44" s="1" t="str">
        <f t="shared" si="1"/>
        <v>tct-xmlhttprequest-w3c-tests</v>
      </c>
    </row>
    <row r="45" spans="1:3">
      <c r="A45" s="77" t="s">
        <v>658</v>
      </c>
      <c r="C45" s="1" t="e">
        <f t="shared" si="1"/>
        <v>#N/A</v>
      </c>
    </row>
    <row r="46" spans="1:3">
      <c r="A46" s="71"/>
      <c r="C46" s="1" t="e">
        <f t="shared" si="1"/>
        <v>#N/A</v>
      </c>
    </row>
    <row r="47" spans="1:3">
      <c r="A47" s="71"/>
      <c r="C47" s="1" t="e">
        <f t="shared" ref="C47:C68" si="2">VLOOKUP(A47,B:B,1,FALSE)</f>
        <v>#N/A</v>
      </c>
    </row>
    <row r="48" spans="1:3">
      <c r="A48" s="71"/>
      <c r="C48" s="1" t="e">
        <f t="shared" si="2"/>
        <v>#N/A</v>
      </c>
    </row>
    <row r="49" spans="1:3">
      <c r="A49" s="71"/>
      <c r="C49" s="1" t="e">
        <f t="shared" si="2"/>
        <v>#N/A</v>
      </c>
    </row>
    <row r="50" spans="1:3">
      <c r="A50" s="71"/>
      <c r="C50" s="1" t="e">
        <f t="shared" si="2"/>
        <v>#N/A</v>
      </c>
    </row>
    <row r="51" spans="1:3">
      <c r="A51" s="71"/>
      <c r="C51" s="1" t="e">
        <f t="shared" si="2"/>
        <v>#N/A</v>
      </c>
    </row>
    <row r="52" spans="1:3">
      <c r="A52" s="71"/>
      <c r="C52" s="1" t="e">
        <f t="shared" si="2"/>
        <v>#N/A</v>
      </c>
    </row>
    <row r="53" spans="1:3">
      <c r="A53" s="71"/>
      <c r="C53" s="1" t="e">
        <f t="shared" si="2"/>
        <v>#N/A</v>
      </c>
    </row>
    <row r="54" spans="1:3">
      <c r="A54" s="71"/>
      <c r="C54" s="1" t="e">
        <f t="shared" si="2"/>
        <v>#N/A</v>
      </c>
    </row>
    <row r="55" spans="1:3">
      <c r="A55" s="71"/>
      <c r="C55" s="1" t="e">
        <f t="shared" si="2"/>
        <v>#N/A</v>
      </c>
    </row>
    <row r="56" spans="1:3">
      <c r="A56" s="71"/>
      <c r="C56" s="1" t="e">
        <f t="shared" si="2"/>
        <v>#N/A</v>
      </c>
    </row>
    <row r="57" spans="1:3">
      <c r="A57" s="71"/>
      <c r="C57" s="1" t="e">
        <f t="shared" si="2"/>
        <v>#N/A</v>
      </c>
    </row>
    <row r="58" spans="1:3">
      <c r="A58" s="71"/>
      <c r="C58" s="1" t="e">
        <f t="shared" si="2"/>
        <v>#N/A</v>
      </c>
    </row>
    <row r="59" spans="1:3">
      <c r="A59" s="71"/>
      <c r="C59" s="1" t="e">
        <f t="shared" si="2"/>
        <v>#N/A</v>
      </c>
    </row>
    <row r="60" spans="1:3">
      <c r="A60" s="71"/>
      <c r="C60" s="1" t="e">
        <f t="shared" si="2"/>
        <v>#N/A</v>
      </c>
    </row>
    <row r="61" spans="1:3">
      <c r="A61" s="71"/>
      <c r="C61" s="1" t="e">
        <f t="shared" si="2"/>
        <v>#N/A</v>
      </c>
    </row>
    <row r="62" spans="1:3">
      <c r="A62" s="72" t="s">
        <v>651</v>
      </c>
      <c r="C62" s="1" t="e">
        <f t="shared" si="2"/>
        <v>#N/A</v>
      </c>
    </row>
    <row r="63" spans="1:3">
      <c r="A63" s="71" t="s">
        <v>652</v>
      </c>
      <c r="C63" s="1" t="e">
        <f t="shared" si="2"/>
        <v>#N/A</v>
      </c>
    </row>
    <row r="64" spans="1:3">
      <c r="A64" s="71" t="s">
        <v>653</v>
      </c>
      <c r="C64" s="1" t="e">
        <f t="shared" si="2"/>
        <v>#N/A</v>
      </c>
    </row>
    <row r="65" spans="1:3">
      <c r="A65" s="71" t="s">
        <v>654</v>
      </c>
      <c r="C65" s="1" t="e">
        <f t="shared" si="2"/>
        <v>#N/A</v>
      </c>
    </row>
    <row r="66" spans="1:3">
      <c r="A66" s="73" t="s">
        <v>655</v>
      </c>
      <c r="C66" s="1" t="e">
        <f t="shared" si="2"/>
        <v>#N/A</v>
      </c>
    </row>
    <row r="67" spans="1:3">
      <c r="A67" s="73" t="s">
        <v>656</v>
      </c>
      <c r="C67" s="1" t="e">
        <f t="shared" si="2"/>
        <v>#N/A</v>
      </c>
    </row>
    <row r="68" spans="1:3">
      <c r="A68" s="73" t="s">
        <v>657</v>
      </c>
      <c r="C68" s="1" t="e">
        <f t="shared" si="2"/>
        <v>#N/A</v>
      </c>
    </row>
    <row r="71" spans="1:3">
      <c r="C71" s="1" t="e">
        <f>9/0</f>
        <v>#DIV/0!</v>
      </c>
    </row>
  </sheetData>
  <hyperlinks>
    <hyperlink ref="B3" r:id="rId1" tooltip="http://crosswalk-project.org/" display="http://crosswalk-project.org/"/>
    <hyperlink ref="B4" r:id="rId2" tooltip="http://crosswalk-project.org/" display="http://crosswalk-project.org/"/>
    <hyperlink ref="B5" r:id="rId3" tooltip="http://crosswalk-project.org/" display="http://crosswalk-project.org/"/>
    <hyperlink ref="B6" r:id="rId4" tooltip="http://crosswalk-project.org/" display="http://crosswalk-project.org/"/>
    <hyperlink ref="B7" r:id="rId5" tooltip="http://crosswalk-project.org/" display="http://crosswalk-project.org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9"/>
  <dimension ref="A1:B3"/>
  <sheetViews>
    <sheetView workbookViewId="0">
      <selection activeCell="F9" sqref="F9"/>
    </sheetView>
  </sheetViews>
  <sheetFormatPr defaultRowHeight="15"/>
  <sheetData>
    <row r="1" spans="1:2">
      <c r="A1" t="s">
        <v>444</v>
      </c>
      <c r="B1" t="s">
        <v>445</v>
      </c>
    </row>
    <row r="2" spans="1:2">
      <c r="A2" t="s">
        <v>1</v>
      </c>
      <c r="B2" t="s">
        <v>446</v>
      </c>
    </row>
    <row r="3" spans="1:2">
      <c r="A3" t="s">
        <v>0</v>
      </c>
      <c r="B3" t="s">
        <v>447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5:A53"/>
  <sheetViews>
    <sheetView workbookViewId="0">
      <selection activeCell="L18" sqref="L18"/>
    </sheetView>
  </sheetViews>
  <sheetFormatPr defaultRowHeight="15"/>
  <cols>
    <col min="1" max="16384" width="9.140625" style="4"/>
  </cols>
  <sheetData>
    <row r="5" spans="1:1">
      <c r="A5" s="44" t="s">
        <v>477</v>
      </c>
    </row>
    <row r="6" spans="1:1">
      <c r="A6" t="s">
        <v>456</v>
      </c>
    </row>
    <row r="7" spans="1:1">
      <c r="A7" s="42" t="s">
        <v>457</v>
      </c>
    </row>
    <row r="8" spans="1:1">
      <c r="A8" t="s">
        <v>458</v>
      </c>
    </row>
    <row r="9" spans="1:1">
      <c r="A9" s="43" t="s">
        <v>459</v>
      </c>
    </row>
    <row r="10" spans="1:1">
      <c r="A10" s="43" t="s">
        <v>460</v>
      </c>
    </row>
    <row r="11" spans="1:1">
      <c r="A11" s="43" t="s">
        <v>461</v>
      </c>
    </row>
    <row r="12" spans="1:1">
      <c r="A12" s="43" t="s">
        <v>478</v>
      </c>
    </row>
    <row r="13" spans="1:1">
      <c r="A13" s="43"/>
    </row>
    <row r="14" spans="1:1">
      <c r="A14"/>
    </row>
    <row r="15" spans="1:1">
      <c r="A15" s="42" t="s">
        <v>462</v>
      </c>
    </row>
    <row r="16" spans="1:1">
      <c r="A16" s="43" t="s">
        <v>463</v>
      </c>
    </row>
    <row r="17" spans="1:1">
      <c r="A17" s="43" t="s">
        <v>464</v>
      </c>
    </row>
    <row r="18" spans="1:1">
      <c r="A18" s="43" t="s">
        <v>465</v>
      </c>
    </row>
    <row r="19" spans="1:1">
      <c r="A19" t="s">
        <v>458</v>
      </c>
    </row>
    <row r="20" spans="1:1">
      <c r="A20" s="42" t="s">
        <v>466</v>
      </c>
    </row>
    <row r="21" spans="1:1">
      <c r="A21" s="43" t="s">
        <v>467</v>
      </c>
    </row>
    <row r="22" spans="1:1">
      <c r="A22" t="s">
        <v>458</v>
      </c>
    </row>
    <row r="23" spans="1:1">
      <c r="A23" s="42" t="s">
        <v>468</v>
      </c>
    </row>
    <row r="24" spans="1:1">
      <c r="A24"/>
    </row>
    <row r="25" spans="1:1">
      <c r="A25"/>
    </row>
    <row r="26" spans="1:1">
      <c r="A26"/>
    </row>
    <row r="27" spans="1:1">
      <c r="A27" s="42"/>
    </row>
    <row r="28" spans="1:1">
      <c r="A28" s="43"/>
    </row>
    <row r="29" spans="1:1">
      <c r="A29" s="43"/>
    </row>
    <row r="30" spans="1:1">
      <c r="A30" s="39"/>
    </row>
    <row r="31" spans="1:1">
      <c r="A31" s="39"/>
    </row>
    <row r="32" spans="1:1">
      <c r="A32" s="39"/>
    </row>
    <row r="33" spans="1:1">
      <c r="A33" s="39"/>
    </row>
    <row r="34" spans="1:1">
      <c r="A34" s="39"/>
    </row>
    <row r="35" spans="1:1">
      <c r="A35" s="39"/>
    </row>
    <row r="36" spans="1:1">
      <c r="A36" s="39"/>
    </row>
    <row r="37" spans="1:1">
      <c r="A37" s="39"/>
    </row>
    <row r="38" spans="1:1">
      <c r="A38" s="39"/>
    </row>
    <row r="39" spans="1:1">
      <c r="A39" t="s">
        <v>470</v>
      </c>
    </row>
    <row r="40" spans="1:1">
      <c r="A40" s="42" t="s">
        <v>471</v>
      </c>
    </row>
    <row r="41" spans="1:1">
      <c r="A41" s="43" t="s">
        <v>472</v>
      </c>
    </row>
    <row r="42" spans="1:1">
      <c r="A42" t="s">
        <v>469</v>
      </c>
    </row>
    <row r="43" spans="1:1">
      <c r="A43" t="s">
        <v>473</v>
      </c>
    </row>
    <row r="44" spans="1:1">
      <c r="A44" t="s">
        <v>474</v>
      </c>
    </row>
    <row r="45" spans="1:1">
      <c r="A45" t="s">
        <v>470</v>
      </c>
    </row>
    <row r="46" spans="1:1">
      <c r="A46" s="42" t="s">
        <v>475</v>
      </c>
    </row>
    <row r="47" spans="1:1">
      <c r="A47" s="42" t="s">
        <v>476</v>
      </c>
    </row>
    <row r="48" spans="1:1">
      <c r="A48" t="s">
        <v>456</v>
      </c>
    </row>
    <row r="51" spans="1:1">
      <c r="A51" s="41" t="s">
        <v>453</v>
      </c>
    </row>
    <row r="52" spans="1:1">
      <c r="A52" s="40" t="s">
        <v>454</v>
      </c>
    </row>
    <row r="53" spans="1:1">
      <c r="A53" s="40" t="s">
        <v>455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"/>
  <sheetViews>
    <sheetView topLeftCell="A19" workbookViewId="0">
      <selection activeCell="L17" sqref="L17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J13"/>
  <sheetViews>
    <sheetView workbookViewId="0">
      <selection activeCell="L9" sqref="L9"/>
    </sheetView>
  </sheetViews>
  <sheetFormatPr defaultRowHeight="15"/>
  <cols>
    <col min="2" max="2" width="10.5703125" customWidth="1"/>
    <col min="3" max="3" width="13.85546875" customWidth="1"/>
    <col min="4" max="4" width="16" customWidth="1"/>
    <col min="5" max="5" width="8.28515625" customWidth="1"/>
    <col min="6" max="6" width="14.140625" customWidth="1"/>
    <col min="7" max="7" width="13.85546875" customWidth="1"/>
    <col min="8" max="8" width="15.42578125" customWidth="1"/>
    <col min="9" max="9" width="12.42578125" customWidth="1"/>
    <col min="10" max="10" width="13.5703125" customWidth="1"/>
    <col min="11" max="11" width="8.140625" customWidth="1"/>
    <col min="12" max="12" width="21.7109375" customWidth="1"/>
    <col min="13" max="14" width="19.7109375" customWidth="1"/>
    <col min="15" max="16" width="16.140625" customWidth="1"/>
    <col min="17" max="17" width="19.85546875" customWidth="1"/>
    <col min="18" max="18" width="11.140625" customWidth="1"/>
    <col min="19" max="19" width="17.28515625" customWidth="1"/>
    <col min="20" max="20" width="7.28515625" customWidth="1"/>
    <col min="21" max="21" width="57.5703125" customWidth="1"/>
    <col min="22" max="22" width="17.28515625" customWidth="1"/>
    <col min="23" max="23" width="68.85546875" customWidth="1"/>
    <col min="24" max="24" width="81.140625" customWidth="1"/>
    <col min="25" max="25" width="8.42578125" customWidth="1"/>
    <col min="26" max="26" width="81.140625" customWidth="1"/>
    <col min="27" max="27" width="28.5703125" customWidth="1"/>
    <col min="28" max="28" width="81.140625" customWidth="1"/>
    <col min="29" max="29" width="10.42578125" customWidth="1"/>
    <col min="30" max="30" width="20.85546875" customWidth="1"/>
    <col min="31" max="31" width="8.140625" customWidth="1"/>
    <col min="32" max="32" width="70.42578125" customWidth="1"/>
    <col min="33" max="33" width="37.140625" customWidth="1"/>
    <col min="34" max="34" width="14.7109375" customWidth="1"/>
    <col min="35" max="36" width="18.28515625" customWidth="1"/>
    <col min="37" max="37" width="9" customWidth="1"/>
    <col min="38" max="38" width="8.5703125" customWidth="1"/>
  </cols>
  <sheetData>
    <row r="1" spans="1:10" s="2" customFormat="1" ht="30">
      <c r="A1" s="47" t="s">
        <v>491</v>
      </c>
      <c r="B1" s="47" t="s">
        <v>492</v>
      </c>
      <c r="C1" s="47" t="s">
        <v>493</v>
      </c>
      <c r="D1" s="47" t="s">
        <v>494</v>
      </c>
      <c r="E1" s="47" t="s">
        <v>495</v>
      </c>
      <c r="F1" s="47" t="s">
        <v>496</v>
      </c>
      <c r="G1" s="47" t="s">
        <v>497</v>
      </c>
      <c r="H1" s="47" t="s">
        <v>498</v>
      </c>
      <c r="I1" s="47" t="s">
        <v>499</v>
      </c>
      <c r="J1" s="48" t="s">
        <v>500</v>
      </c>
    </row>
    <row r="2" spans="1:10">
      <c r="A2" s="49" t="s">
        <v>501</v>
      </c>
      <c r="B2" s="50" t="s">
        <v>502</v>
      </c>
      <c r="C2" s="51"/>
      <c r="D2" s="51" t="s">
        <v>503</v>
      </c>
      <c r="E2" s="51"/>
      <c r="F2" s="51" t="s">
        <v>503</v>
      </c>
      <c r="G2" s="51" t="s">
        <v>503</v>
      </c>
      <c r="H2" s="51" t="s">
        <v>503</v>
      </c>
      <c r="I2" s="51" t="s">
        <v>504</v>
      </c>
      <c r="J2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3" spans="1:10">
      <c r="A3" s="49" t="s">
        <v>505</v>
      </c>
      <c r="B3" s="50" t="s">
        <v>506</v>
      </c>
      <c r="C3" s="51"/>
      <c r="D3" s="51" t="s">
        <v>503</v>
      </c>
      <c r="E3" s="51"/>
      <c r="F3" s="51" t="s">
        <v>503</v>
      </c>
      <c r="G3" s="51" t="s">
        <v>503</v>
      </c>
      <c r="H3" s="51" t="s">
        <v>503</v>
      </c>
      <c r="I3" s="51"/>
      <c r="J3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4" spans="1:10">
      <c r="A4" s="49" t="s">
        <v>507</v>
      </c>
      <c r="B4" s="50" t="s">
        <v>508</v>
      </c>
      <c r="C4" s="51"/>
      <c r="D4" s="51" t="s">
        <v>503</v>
      </c>
      <c r="E4" s="51"/>
      <c r="F4" s="51" t="s">
        <v>504</v>
      </c>
      <c r="G4" s="51" t="s">
        <v>504</v>
      </c>
      <c r="H4" s="51" t="s">
        <v>504</v>
      </c>
      <c r="I4" s="51"/>
      <c r="J4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5" spans="1:10">
      <c r="A5" s="53" t="s">
        <v>509</v>
      </c>
      <c r="B5" s="54" t="s">
        <v>510</v>
      </c>
      <c r="C5" s="51"/>
      <c r="D5" s="51" t="s">
        <v>503</v>
      </c>
      <c r="E5" s="51"/>
      <c r="F5" s="51" t="s">
        <v>503</v>
      </c>
      <c r="G5" s="51" t="s">
        <v>504</v>
      </c>
      <c r="H5" s="51" t="s">
        <v>504</v>
      </c>
      <c r="I5" s="51"/>
      <c r="J5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6" spans="1:10">
      <c r="A6" s="53" t="s">
        <v>511</v>
      </c>
      <c r="B6" s="54" t="s">
        <v>512</v>
      </c>
      <c r="C6" s="51" t="s">
        <v>503</v>
      </c>
      <c r="D6" s="51" t="s">
        <v>503</v>
      </c>
      <c r="E6" s="51"/>
      <c r="F6" s="51" t="s">
        <v>503</v>
      </c>
      <c r="G6" s="51" t="s">
        <v>503</v>
      </c>
      <c r="H6" s="51" t="s">
        <v>503</v>
      </c>
      <c r="I6" s="51"/>
      <c r="J6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7" spans="1:10">
      <c r="A7" s="53" t="s">
        <v>513</v>
      </c>
      <c r="B7" s="54" t="s">
        <v>514</v>
      </c>
      <c r="C7" s="51"/>
      <c r="D7" s="51" t="s">
        <v>503</v>
      </c>
      <c r="E7" s="51"/>
      <c r="F7" s="51" t="s">
        <v>503</v>
      </c>
      <c r="G7" s="51" t="s">
        <v>504</v>
      </c>
      <c r="H7" s="51" t="s">
        <v>504</v>
      </c>
      <c r="I7" s="51"/>
      <c r="J7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8" spans="1:10">
      <c r="A8" s="53" t="s">
        <v>515</v>
      </c>
      <c r="B8" s="54" t="s">
        <v>516</v>
      </c>
      <c r="C8" s="51" t="s">
        <v>503</v>
      </c>
      <c r="D8" s="51" t="s">
        <v>503</v>
      </c>
      <c r="E8" s="51"/>
      <c r="F8" s="51" t="s">
        <v>503</v>
      </c>
      <c r="G8" s="51" t="s">
        <v>503</v>
      </c>
      <c r="H8" s="51" t="s">
        <v>503</v>
      </c>
      <c r="I8" s="51"/>
      <c r="J8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  <row r="9" spans="1:10">
      <c r="A9" s="53" t="s">
        <v>517</v>
      </c>
      <c r="B9" s="54" t="s">
        <v>518</v>
      </c>
      <c r="C9" s="51" t="s">
        <v>503</v>
      </c>
      <c r="D9" s="51" t="s">
        <v>504</v>
      </c>
      <c r="E9" s="51"/>
      <c r="F9" s="51" t="s">
        <v>504</v>
      </c>
      <c r="G9" s="51" t="s">
        <v>504</v>
      </c>
      <c r="H9" s="51" t="s">
        <v>504</v>
      </c>
      <c r="I9" s="51"/>
      <c r="J9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0" spans="1:10">
      <c r="A10" s="49" t="s">
        <v>519</v>
      </c>
      <c r="B10" s="50" t="s">
        <v>520</v>
      </c>
      <c r="C10" s="51" t="s">
        <v>503</v>
      </c>
      <c r="D10" s="51" t="s">
        <v>504</v>
      </c>
      <c r="E10" s="51"/>
      <c r="F10" s="51" t="s">
        <v>504</v>
      </c>
      <c r="G10" s="51" t="s">
        <v>503</v>
      </c>
      <c r="H10" s="51" t="s">
        <v>504</v>
      </c>
      <c r="I10" s="51"/>
      <c r="J10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1" spans="1:10">
      <c r="A11" s="49" t="s">
        <v>521</v>
      </c>
      <c r="B11" s="50" t="s">
        <v>522</v>
      </c>
      <c r="C11" s="51" t="s">
        <v>503</v>
      </c>
      <c r="D11" s="51" t="s">
        <v>504</v>
      </c>
      <c r="E11" s="51"/>
      <c r="F11" s="51" t="s">
        <v>504</v>
      </c>
      <c r="G11" s="51" t="s">
        <v>503</v>
      </c>
      <c r="H11" s="51" t="s">
        <v>504</v>
      </c>
      <c r="I11" s="51"/>
      <c r="J11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2" spans="1:10">
      <c r="A12" s="49" t="s">
        <v>523</v>
      </c>
      <c r="B12" s="50" t="s">
        <v>524</v>
      </c>
      <c r="C12" s="51" t="s">
        <v>503</v>
      </c>
      <c r="D12" s="51" t="s">
        <v>504</v>
      </c>
      <c r="E12" s="51"/>
      <c r="F12" s="51" t="s">
        <v>504</v>
      </c>
      <c r="G12" s="51" t="s">
        <v>504</v>
      </c>
      <c r="H12" s="51" t="s">
        <v>504</v>
      </c>
      <c r="I12" s="51"/>
      <c r="J12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PASS</v>
      </c>
    </row>
    <row r="13" spans="1:10">
      <c r="A13" s="49" t="s">
        <v>525</v>
      </c>
      <c r="B13" s="50" t="s">
        <v>526</v>
      </c>
      <c r="C13" s="51"/>
      <c r="D13" s="51" t="s">
        <v>503</v>
      </c>
      <c r="E13" s="51"/>
      <c r="F13" s="51" t="s">
        <v>503</v>
      </c>
      <c r="G13" s="51"/>
      <c r="H13" s="51" t="s">
        <v>503</v>
      </c>
      <c r="I13" s="51"/>
      <c r="J13" s="52" t="str">
        <f ca="1">IF(ISBLANK(INDIRECT("R"&amp;ROW()&amp;"C"&amp;(COLUMN()-2),FALSE)),IF(ISBLANK(INDIRECT("R"&amp;ROW()&amp;"C"&amp;(COLUMN()-1),FALSE)),"",IF(COUNTIF(INDIRECT("R"&amp;ROW()&amp;"C"&amp;(COLUMN()-2),FALSE):INDIRECT("R"&amp;ROW()&amp;"C"&amp;(COLUMN()-1),FALSE),"FAIL")&gt;=1,"FAIL","PASS")),IF(COUNTIF(INDIRECT("R"&amp;ROW()&amp;"C"&amp;(COLUMN()-2),FALSE):INDIRECT("R"&amp;ROW()&amp;"C"&amp;(COLUMN()-1),FALSE),"FAIL")&gt;=1,"FAIL","PASS"))</f>
        <v>FAIL</v>
      </c>
    </row>
  </sheetData>
  <conditionalFormatting sqref="J1:J13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C1:I13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C2:I13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A76"/>
  <sheetViews>
    <sheetView workbookViewId="0">
      <selection sqref="A1:A76"/>
    </sheetView>
  </sheetViews>
  <sheetFormatPr defaultRowHeight="15"/>
  <sheetData>
    <row r="1" spans="1:1">
      <c r="A1" s="22" t="s">
        <v>536</v>
      </c>
    </row>
    <row r="2" spans="1:1">
      <c r="A2" s="59"/>
    </row>
    <row r="3" spans="1:1">
      <c r="A3" s="59"/>
    </row>
    <row r="4" spans="1:1">
      <c r="A4" s="60" t="s">
        <v>537</v>
      </c>
    </row>
    <row r="5" spans="1:1">
      <c r="A5" s="60" t="s">
        <v>538</v>
      </c>
    </row>
    <row r="6" spans="1:1">
      <c r="A6" s="60" t="s">
        <v>539</v>
      </c>
    </row>
    <row r="7" spans="1:1">
      <c r="A7" s="60" t="s">
        <v>540</v>
      </c>
    </row>
    <row r="8" spans="1:1">
      <c r="A8" s="60" t="s">
        <v>541</v>
      </c>
    </row>
    <row r="9" spans="1:1" ht="15.75">
      <c r="A9" s="61"/>
    </row>
    <row r="10" spans="1:1">
      <c r="A10" s="62" t="s">
        <v>542</v>
      </c>
    </row>
    <row r="11" spans="1:1" ht="15.75">
      <c r="A11" s="63"/>
    </row>
    <row r="12" spans="1:1">
      <c r="A12" s="64" t="s">
        <v>543</v>
      </c>
    </row>
    <row r="13" spans="1:1">
      <c r="A13" s="22" t="s">
        <v>544</v>
      </c>
    </row>
    <row r="14" spans="1:1">
      <c r="A14" s="64" t="s">
        <v>545</v>
      </c>
    </row>
    <row r="15" spans="1:1">
      <c r="A15" s="22" t="s">
        <v>546</v>
      </c>
    </row>
    <row r="16" spans="1:1" ht="15.75">
      <c r="A16" s="63"/>
    </row>
    <row r="17" spans="1:1" ht="15.75">
      <c r="A17" s="63" t="s">
        <v>547</v>
      </c>
    </row>
    <row r="18" spans="1:1" ht="15.75">
      <c r="A18" s="63" t="s">
        <v>548</v>
      </c>
    </row>
    <row r="19" spans="1:1" ht="15.75">
      <c r="A19" s="63"/>
    </row>
    <row r="20" spans="1:1" ht="15.75">
      <c r="A20" s="63" t="s">
        <v>549</v>
      </c>
    </row>
    <row r="21" spans="1:1" ht="15.75">
      <c r="A21" s="63">
        <v>2.1</v>
      </c>
    </row>
    <row r="22" spans="1:1" ht="15.75">
      <c r="A22" s="63" t="s">
        <v>550</v>
      </c>
    </row>
    <row r="23" spans="1:1" ht="15.75">
      <c r="A23" s="63"/>
    </row>
    <row r="24" spans="1:1" ht="15.75">
      <c r="A24" s="63" t="s">
        <v>551</v>
      </c>
    </row>
    <row r="25" spans="1:1">
      <c r="A25" s="4"/>
    </row>
    <row r="26" spans="1:1" ht="15.75">
      <c r="A26" s="63" t="s">
        <v>552</v>
      </c>
    </row>
    <row r="27" spans="1:1" ht="15.75">
      <c r="A27" s="63"/>
    </row>
    <row r="28" spans="1:1">
      <c r="A28" s="4"/>
    </row>
    <row r="29" spans="1:1" ht="15.75">
      <c r="A29" s="63" t="s">
        <v>553</v>
      </c>
    </row>
    <row r="30" spans="1:1" ht="15.75">
      <c r="A30" s="63" t="s">
        <v>554</v>
      </c>
    </row>
    <row r="31" spans="1:1" ht="15.75">
      <c r="A31" s="63"/>
    </row>
    <row r="32" spans="1:1">
      <c r="A32" s="22" t="s">
        <v>555</v>
      </c>
    </row>
    <row r="33" spans="1:1">
      <c r="A33" s="4"/>
    </row>
    <row r="34" spans="1:1" ht="15.75">
      <c r="A34" s="63" t="s">
        <v>556</v>
      </c>
    </row>
    <row r="35" spans="1:1" ht="15.75">
      <c r="A35" s="63"/>
    </row>
    <row r="36" spans="1:1">
      <c r="A36" s="4"/>
    </row>
    <row r="37" spans="1:1" ht="15.75">
      <c r="A37" s="63" t="s">
        <v>557</v>
      </c>
    </row>
    <row r="38" spans="1:1">
      <c r="A38" s="22" t="s">
        <v>558</v>
      </c>
    </row>
    <row r="39" spans="1:1" ht="15.75">
      <c r="A39" s="63"/>
    </row>
    <row r="40" spans="1:1">
      <c r="A40" s="4"/>
    </row>
    <row r="41" spans="1:1" ht="15.75">
      <c r="A41" s="63" t="s">
        <v>559</v>
      </c>
    </row>
    <row r="42" spans="1:1" ht="15.75">
      <c r="A42" s="63" t="s">
        <v>560</v>
      </c>
    </row>
    <row r="43" spans="1:1" ht="15.75">
      <c r="A43" s="63" t="s">
        <v>561</v>
      </c>
    </row>
    <row r="44" spans="1:1" ht="15.75">
      <c r="A44" s="63" t="s">
        <v>562</v>
      </c>
    </row>
    <row r="45" spans="1:1">
      <c r="A45" s="64" t="s">
        <v>563</v>
      </c>
    </row>
    <row r="46" spans="1:1">
      <c r="A46" s="64" t="s">
        <v>564</v>
      </c>
    </row>
    <row r="47" spans="1:1" ht="15.75">
      <c r="A47" s="63"/>
    </row>
    <row r="48" spans="1:1" ht="15.75">
      <c r="A48" s="63"/>
    </row>
    <row r="49" spans="1:1" ht="15.75">
      <c r="A49" s="63" t="s">
        <v>565</v>
      </c>
    </row>
    <row r="50" spans="1:1">
      <c r="A50" s="4"/>
    </row>
    <row r="51" spans="1:1" ht="15.75">
      <c r="A51" s="63"/>
    </row>
    <row r="52" spans="1:1" ht="15.75">
      <c r="A52" s="63" t="s">
        <v>566</v>
      </c>
    </row>
    <row r="53" spans="1:1">
      <c r="A53" s="4"/>
    </row>
    <row r="54" spans="1:1" ht="15.75">
      <c r="A54" s="63" t="s">
        <v>567</v>
      </c>
    </row>
    <row r="55" spans="1:1" ht="15.75">
      <c r="A55" s="63" t="s">
        <v>568</v>
      </c>
    </row>
    <row r="56" spans="1:1" ht="15.75">
      <c r="A56" s="63" t="s">
        <v>569</v>
      </c>
    </row>
    <row r="57" spans="1:1" ht="15.75">
      <c r="A57" s="63"/>
    </row>
    <row r="58" spans="1:1" ht="15.75">
      <c r="A58" s="63" t="s">
        <v>570</v>
      </c>
    </row>
    <row r="59" spans="1:1" ht="15.75">
      <c r="A59" s="63"/>
    </row>
    <row r="60" spans="1:1" ht="15.75">
      <c r="A60" s="63"/>
    </row>
    <row r="61" spans="1:1">
      <c r="A61" s="64"/>
    </row>
    <row r="62" spans="1:1">
      <c r="A62" s="64" t="s">
        <v>571</v>
      </c>
    </row>
    <row r="63" spans="1:1">
      <c r="A63" s="64" t="s">
        <v>572</v>
      </c>
    </row>
    <row r="64" spans="1:1">
      <c r="A64" s="64" t="s">
        <v>573</v>
      </c>
    </row>
    <row r="65" spans="1:1">
      <c r="A65" s="64"/>
    </row>
    <row r="66" spans="1:1">
      <c r="A66" s="65" t="s">
        <v>574</v>
      </c>
    </row>
    <row r="67" spans="1:1">
      <c r="A67" s="66" t="s">
        <v>575</v>
      </c>
    </row>
    <row r="68" spans="1:1">
      <c r="A68" s="66" t="s">
        <v>576</v>
      </c>
    </row>
    <row r="69" spans="1:1">
      <c r="A69" s="66" t="s">
        <v>577</v>
      </c>
    </row>
    <row r="70" spans="1:1">
      <c r="A70" s="66" t="s">
        <v>578</v>
      </c>
    </row>
    <row r="71" spans="1:1" ht="15.75">
      <c r="A71" s="56"/>
    </row>
    <row r="72" spans="1:1" ht="28.5">
      <c r="A72" s="57" t="s">
        <v>579</v>
      </c>
    </row>
    <row r="73" spans="1:1" ht="28.5">
      <c r="A73" s="58" t="s">
        <v>580</v>
      </c>
    </row>
    <row r="74" spans="1:1" ht="42.75">
      <c r="A74" s="58" t="s">
        <v>581</v>
      </c>
    </row>
    <row r="75" spans="1:1" ht="42.75">
      <c r="A75" s="58" t="s">
        <v>582</v>
      </c>
    </row>
    <row r="76" spans="1:1" ht="71.25">
      <c r="A76" s="58" t="s">
        <v>583</v>
      </c>
    </row>
  </sheetData>
  <hyperlinks>
    <hyperlink ref="A1" r:id="rId1"/>
    <hyperlink ref="A13" r:id="rId2" display="http://download.tizen.org/sdk/latest/tizen/binary/"/>
    <hyperlink ref="A15" r:id="rId3" display="http://download.tizen.org/sdk/latest/tizen/binary/install-manager-standalone_2.2.71_ubuntu-64.zip"/>
    <hyperlink ref="A32" r:id="rId4" display="http://download.tizen.org/sdk/latest"/>
    <hyperlink ref="A38" r:id="rId5" display="http://download.tizen.org/sdk/latest"/>
  </hyperlinks>
  <pageMargins left="0.7" right="0.7" top="0.75" bottom="0.75" header="0.3" footer="0.3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B4:J10"/>
  <sheetViews>
    <sheetView workbookViewId="0">
      <selection activeCell="D14" sqref="D14"/>
    </sheetView>
  </sheetViews>
  <sheetFormatPr defaultRowHeight="15"/>
  <cols>
    <col min="9" max="9" width="13.140625" customWidth="1"/>
    <col min="10" max="10" width="11.5703125" customWidth="1"/>
    <col min="11" max="11" width="11.5703125" bestFit="1" customWidth="1"/>
  </cols>
  <sheetData>
    <row r="4" spans="2:10">
      <c r="B4" t="s">
        <v>602</v>
      </c>
      <c r="C4" t="s">
        <v>603</v>
      </c>
    </row>
    <row r="5" spans="2:10">
      <c r="B5">
        <v>1</v>
      </c>
      <c r="C5">
        <v>10</v>
      </c>
      <c r="E5">
        <v>1</v>
      </c>
      <c r="F5">
        <f>VLOOKUP(E5,B5:C10,2,FALSE)</f>
        <v>10</v>
      </c>
      <c r="I5" s="69" t="s">
        <v>605</v>
      </c>
      <c r="J5" t="s">
        <v>604</v>
      </c>
    </row>
    <row r="6" spans="2:10">
      <c r="B6">
        <v>2</v>
      </c>
      <c r="C6">
        <v>20</v>
      </c>
      <c r="E6">
        <v>2</v>
      </c>
      <c r="I6" s="16">
        <v>1</v>
      </c>
      <c r="J6" s="1">
        <v>21</v>
      </c>
    </row>
    <row r="7" spans="2:10">
      <c r="B7">
        <v>3</v>
      </c>
      <c r="C7">
        <v>30</v>
      </c>
      <c r="E7">
        <v>3</v>
      </c>
      <c r="I7" s="16">
        <v>2</v>
      </c>
      <c r="J7" s="1">
        <v>41</v>
      </c>
    </row>
    <row r="8" spans="2:10">
      <c r="B8">
        <v>1</v>
      </c>
      <c r="C8">
        <v>11</v>
      </c>
      <c r="I8" s="16">
        <v>3</v>
      </c>
      <c r="J8" s="1">
        <v>61</v>
      </c>
    </row>
    <row r="9" spans="2:10">
      <c r="B9">
        <v>2</v>
      </c>
      <c r="C9">
        <v>21</v>
      </c>
      <c r="I9" s="16" t="s">
        <v>606</v>
      </c>
      <c r="J9" s="1">
        <v>123</v>
      </c>
    </row>
    <row r="10" spans="2:10">
      <c r="B10">
        <v>3</v>
      </c>
      <c r="C10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27"/>
  <sheetViews>
    <sheetView topLeftCell="A36" workbookViewId="0">
      <selection activeCell="B2" sqref="B2:E82"/>
    </sheetView>
  </sheetViews>
  <sheetFormatPr defaultRowHeight="15"/>
  <cols>
    <col min="1" max="1" width="45.140625" customWidth="1"/>
  </cols>
  <sheetData>
    <row r="1" spans="1:8">
      <c r="A1" s="101" t="s">
        <v>878</v>
      </c>
      <c r="B1" t="s">
        <v>879</v>
      </c>
      <c r="C1" t="s">
        <v>880</v>
      </c>
      <c r="D1" t="s">
        <v>881</v>
      </c>
      <c r="E1" t="s">
        <v>882</v>
      </c>
      <c r="F1" t="s">
        <v>883</v>
      </c>
      <c r="G1" t="s">
        <v>884</v>
      </c>
      <c r="H1" t="s">
        <v>885</v>
      </c>
    </row>
    <row r="2" spans="1:8">
      <c r="A2" s="101" t="s">
        <v>978</v>
      </c>
      <c r="B2">
        <v>52</v>
      </c>
      <c r="C2">
        <v>52</v>
      </c>
      <c r="D2">
        <v>0</v>
      </c>
      <c r="E2">
        <v>0</v>
      </c>
      <c r="F2" s="111">
        <v>1</v>
      </c>
    </row>
    <row r="3" spans="1:8">
      <c r="A3" s="101" t="s">
        <v>979</v>
      </c>
      <c r="B3">
        <v>3</v>
      </c>
      <c r="C3">
        <v>3</v>
      </c>
      <c r="D3">
        <v>0</v>
      </c>
      <c r="E3">
        <v>0</v>
      </c>
      <c r="F3" s="111">
        <v>1</v>
      </c>
    </row>
    <row r="4" spans="1:8">
      <c r="A4" s="101" t="s">
        <v>980</v>
      </c>
      <c r="B4">
        <v>12</v>
      </c>
      <c r="C4">
        <v>9</v>
      </c>
      <c r="D4">
        <v>3</v>
      </c>
      <c r="E4">
        <v>0</v>
      </c>
      <c r="F4" s="111">
        <v>0.75</v>
      </c>
    </row>
    <row r="5" spans="1:8">
      <c r="A5" s="101" t="s">
        <v>981</v>
      </c>
      <c r="B5">
        <v>4</v>
      </c>
      <c r="C5">
        <v>4</v>
      </c>
      <c r="D5">
        <v>0</v>
      </c>
      <c r="E5">
        <v>0</v>
      </c>
      <c r="F5" s="111">
        <v>1</v>
      </c>
    </row>
    <row r="6" spans="1:8">
      <c r="A6" s="101" t="s">
        <v>982</v>
      </c>
      <c r="B6">
        <v>1637</v>
      </c>
      <c r="C6">
        <v>1485</v>
      </c>
      <c r="D6">
        <v>130</v>
      </c>
      <c r="E6">
        <v>22</v>
      </c>
      <c r="F6" s="111">
        <v>0.91</v>
      </c>
    </row>
    <row r="7" spans="1:8">
      <c r="A7" s="101" t="s">
        <v>983</v>
      </c>
      <c r="B7">
        <v>447</v>
      </c>
      <c r="C7">
        <v>444</v>
      </c>
      <c r="D7">
        <v>3</v>
      </c>
      <c r="E7">
        <v>0</v>
      </c>
      <c r="F7" s="111">
        <v>0.99</v>
      </c>
    </row>
    <row r="8" spans="1:8">
      <c r="A8" s="101" t="s">
        <v>984</v>
      </c>
      <c r="B8">
        <v>1597</v>
      </c>
      <c r="C8">
        <v>1585</v>
      </c>
      <c r="D8">
        <v>12</v>
      </c>
      <c r="E8">
        <v>0</v>
      </c>
      <c r="F8" s="111">
        <v>0.99</v>
      </c>
    </row>
    <row r="9" spans="1:8">
      <c r="A9" s="101" t="s">
        <v>985</v>
      </c>
      <c r="B9">
        <v>153</v>
      </c>
      <c r="C9">
        <v>153</v>
      </c>
      <c r="D9">
        <v>0</v>
      </c>
      <c r="E9">
        <v>0</v>
      </c>
      <c r="F9" s="111">
        <v>1</v>
      </c>
    </row>
    <row r="10" spans="1:8">
      <c r="A10" s="101" t="s">
        <v>986</v>
      </c>
      <c r="B10">
        <v>176</v>
      </c>
      <c r="C10">
        <v>174</v>
      </c>
      <c r="D10">
        <v>2</v>
      </c>
      <c r="E10">
        <v>0</v>
      </c>
      <c r="F10" s="111">
        <v>0.99</v>
      </c>
    </row>
    <row r="11" spans="1:8">
      <c r="A11" s="101" t="s">
        <v>987</v>
      </c>
      <c r="B11">
        <v>67</v>
      </c>
      <c r="C11">
        <v>56</v>
      </c>
      <c r="D11">
        <v>11</v>
      </c>
      <c r="E11">
        <v>0</v>
      </c>
      <c r="F11" s="111">
        <v>0.84</v>
      </c>
    </row>
    <row r="12" spans="1:8">
      <c r="A12" s="101" t="s">
        <v>988</v>
      </c>
      <c r="B12">
        <v>270</v>
      </c>
      <c r="C12">
        <v>259</v>
      </c>
      <c r="D12">
        <v>8</v>
      </c>
      <c r="E12">
        <v>3</v>
      </c>
      <c r="F12" s="111">
        <v>0.96</v>
      </c>
    </row>
    <row r="13" spans="1:8">
      <c r="A13" s="101" t="s">
        <v>989</v>
      </c>
      <c r="B13">
        <v>134</v>
      </c>
      <c r="C13">
        <v>112</v>
      </c>
      <c r="D13">
        <v>13</v>
      </c>
      <c r="E13">
        <v>9</v>
      </c>
      <c r="F13" s="111">
        <v>0.84</v>
      </c>
    </row>
    <row r="14" spans="1:8">
      <c r="A14" s="101" t="s">
        <v>990</v>
      </c>
      <c r="B14">
        <v>291</v>
      </c>
      <c r="C14">
        <v>263</v>
      </c>
      <c r="D14">
        <v>27</v>
      </c>
      <c r="E14">
        <v>1</v>
      </c>
      <c r="F14" s="111">
        <v>0.9</v>
      </c>
    </row>
    <row r="15" spans="1:8">
      <c r="A15" s="101" t="s">
        <v>991</v>
      </c>
      <c r="B15">
        <v>40</v>
      </c>
      <c r="C15">
        <v>34</v>
      </c>
      <c r="D15">
        <v>6</v>
      </c>
      <c r="E15">
        <v>0</v>
      </c>
      <c r="F15" s="111">
        <v>0.85</v>
      </c>
    </row>
    <row r="16" spans="1:8">
      <c r="A16" s="101" t="s">
        <v>992</v>
      </c>
      <c r="B16">
        <v>3</v>
      </c>
      <c r="C16">
        <v>3</v>
      </c>
      <c r="D16">
        <v>0</v>
      </c>
      <c r="E16">
        <v>0</v>
      </c>
      <c r="F16" s="111">
        <v>1</v>
      </c>
    </row>
    <row r="17" spans="1:6">
      <c r="A17" s="101" t="s">
        <v>993</v>
      </c>
      <c r="B17">
        <v>4</v>
      </c>
      <c r="C17">
        <v>2</v>
      </c>
      <c r="D17">
        <v>2</v>
      </c>
      <c r="E17">
        <v>0</v>
      </c>
      <c r="F17" s="111">
        <v>0.5</v>
      </c>
    </row>
    <row r="18" spans="1:6">
      <c r="A18" s="101" t="s">
        <v>994</v>
      </c>
      <c r="B18">
        <v>14</v>
      </c>
      <c r="C18">
        <v>12</v>
      </c>
      <c r="D18">
        <v>0</v>
      </c>
      <c r="E18">
        <v>2</v>
      </c>
      <c r="F18" s="111">
        <v>0.86</v>
      </c>
    </row>
    <row r="19" spans="1:6">
      <c r="A19" s="101" t="s">
        <v>995</v>
      </c>
      <c r="B19">
        <v>6</v>
      </c>
      <c r="C19">
        <v>6</v>
      </c>
      <c r="D19">
        <v>0</v>
      </c>
      <c r="E19">
        <v>0</v>
      </c>
      <c r="F19" s="111">
        <v>1</v>
      </c>
    </row>
    <row r="20" spans="1:6">
      <c r="A20" s="101" t="s">
        <v>996</v>
      </c>
      <c r="B20">
        <v>10</v>
      </c>
      <c r="C20">
        <v>10</v>
      </c>
      <c r="D20">
        <v>0</v>
      </c>
      <c r="E20">
        <v>0</v>
      </c>
      <c r="F20" s="111">
        <v>1</v>
      </c>
    </row>
    <row r="21" spans="1:6">
      <c r="A21" s="101" t="s">
        <v>997</v>
      </c>
      <c r="B21">
        <v>26</v>
      </c>
      <c r="C21">
        <v>26</v>
      </c>
      <c r="D21">
        <v>0</v>
      </c>
      <c r="E21">
        <v>0</v>
      </c>
      <c r="F21" s="111">
        <v>1</v>
      </c>
    </row>
    <row r="22" spans="1:6">
      <c r="A22" s="101" t="s">
        <v>998</v>
      </c>
      <c r="B22">
        <v>594</v>
      </c>
      <c r="C22">
        <v>555</v>
      </c>
      <c r="D22">
        <v>39</v>
      </c>
      <c r="E22">
        <v>0</v>
      </c>
      <c r="F22" s="111">
        <v>0.93</v>
      </c>
    </row>
    <row r="23" spans="1:6">
      <c r="A23" s="101" t="s">
        <v>999</v>
      </c>
      <c r="B23">
        <v>43</v>
      </c>
      <c r="C23">
        <v>43</v>
      </c>
      <c r="D23">
        <v>0</v>
      </c>
      <c r="E23">
        <v>0</v>
      </c>
      <c r="F23" s="111">
        <v>1</v>
      </c>
    </row>
    <row r="24" spans="1:6">
      <c r="A24" s="101" t="s">
        <v>1000</v>
      </c>
      <c r="B24">
        <v>73</v>
      </c>
      <c r="C24">
        <v>59</v>
      </c>
      <c r="D24">
        <v>14</v>
      </c>
      <c r="E24">
        <v>0</v>
      </c>
      <c r="F24" s="111">
        <v>0.81</v>
      </c>
    </row>
    <row r="25" spans="1:6">
      <c r="A25" s="101" t="s">
        <v>1001</v>
      </c>
      <c r="B25">
        <v>67</v>
      </c>
      <c r="C25">
        <v>28</v>
      </c>
      <c r="D25">
        <v>39</v>
      </c>
      <c r="E25">
        <v>0</v>
      </c>
      <c r="F25" s="111">
        <v>0.42</v>
      </c>
    </row>
    <row r="26" spans="1:6">
      <c r="A26" s="101" t="s">
        <v>1002</v>
      </c>
      <c r="B26">
        <v>81</v>
      </c>
      <c r="C26">
        <v>70</v>
      </c>
      <c r="D26">
        <v>11</v>
      </c>
      <c r="E26">
        <v>0</v>
      </c>
      <c r="F26" s="111">
        <v>0.86</v>
      </c>
    </row>
    <row r="27" spans="1:6">
      <c r="A27" s="101" t="s">
        <v>1003</v>
      </c>
      <c r="B27">
        <v>145</v>
      </c>
      <c r="C27">
        <v>141</v>
      </c>
      <c r="D27">
        <v>4</v>
      </c>
      <c r="E27">
        <v>0</v>
      </c>
      <c r="F27" s="111">
        <v>0.97</v>
      </c>
    </row>
    <row r="28" spans="1:6">
      <c r="A28" s="101" t="s">
        <v>1004</v>
      </c>
      <c r="B28">
        <v>32</v>
      </c>
      <c r="C28">
        <v>31</v>
      </c>
      <c r="D28">
        <v>1</v>
      </c>
      <c r="E28">
        <v>0</v>
      </c>
      <c r="F28" s="111">
        <v>0.97</v>
      </c>
    </row>
    <row r="29" spans="1:6">
      <c r="A29" s="101" t="s">
        <v>1005</v>
      </c>
      <c r="B29">
        <v>78</v>
      </c>
      <c r="C29">
        <v>66</v>
      </c>
      <c r="D29">
        <v>12</v>
      </c>
      <c r="E29">
        <v>0</v>
      </c>
      <c r="F29" s="111">
        <v>0.85</v>
      </c>
    </row>
    <row r="30" spans="1:6">
      <c r="A30" s="101" t="s">
        <v>1006</v>
      </c>
      <c r="B30">
        <v>40</v>
      </c>
      <c r="C30">
        <v>32</v>
      </c>
      <c r="D30">
        <v>8</v>
      </c>
      <c r="E30">
        <v>0</v>
      </c>
      <c r="F30" s="111">
        <v>0.8</v>
      </c>
    </row>
    <row r="31" spans="1:6">
      <c r="A31" s="101" t="s">
        <v>1007</v>
      </c>
      <c r="B31">
        <v>147</v>
      </c>
      <c r="C31">
        <v>147</v>
      </c>
      <c r="D31">
        <v>0</v>
      </c>
      <c r="E31">
        <v>0</v>
      </c>
      <c r="F31" s="111">
        <v>1</v>
      </c>
    </row>
    <row r="32" spans="1:6">
      <c r="A32" s="101" t="s">
        <v>1008</v>
      </c>
      <c r="B32">
        <v>32</v>
      </c>
      <c r="C32">
        <v>32</v>
      </c>
      <c r="D32">
        <v>0</v>
      </c>
      <c r="E32">
        <v>0</v>
      </c>
      <c r="F32" s="111">
        <v>1</v>
      </c>
    </row>
    <row r="33" spans="1:6">
      <c r="A33" s="101" t="s">
        <v>1009</v>
      </c>
      <c r="B33">
        <v>49</v>
      </c>
      <c r="C33">
        <v>49</v>
      </c>
      <c r="D33">
        <v>0</v>
      </c>
      <c r="E33">
        <v>0</v>
      </c>
      <c r="F33" s="111">
        <v>1</v>
      </c>
    </row>
    <row r="34" spans="1:6">
      <c r="A34" s="101" t="s">
        <v>1010</v>
      </c>
      <c r="B34">
        <v>52</v>
      </c>
      <c r="C34">
        <v>52</v>
      </c>
      <c r="D34">
        <v>0</v>
      </c>
      <c r="E34">
        <v>0</v>
      </c>
      <c r="F34" s="111">
        <v>1</v>
      </c>
    </row>
    <row r="35" spans="1:6">
      <c r="A35" s="101" t="s">
        <v>1011</v>
      </c>
      <c r="B35">
        <v>72</v>
      </c>
      <c r="C35">
        <v>72</v>
      </c>
      <c r="D35">
        <v>0</v>
      </c>
      <c r="E35">
        <v>0</v>
      </c>
      <c r="F35" s="111">
        <v>1</v>
      </c>
    </row>
    <row r="36" spans="1:6">
      <c r="A36" s="101" t="s">
        <v>1012</v>
      </c>
      <c r="B36">
        <v>85</v>
      </c>
      <c r="C36">
        <v>35</v>
      </c>
      <c r="D36">
        <v>50</v>
      </c>
      <c r="E36">
        <v>0</v>
      </c>
      <c r="F36" s="111">
        <v>0.41</v>
      </c>
    </row>
    <row r="37" spans="1:6">
      <c r="A37" s="101" t="s">
        <v>1013</v>
      </c>
      <c r="B37">
        <v>863</v>
      </c>
      <c r="C37">
        <v>847</v>
      </c>
      <c r="D37">
        <v>16</v>
      </c>
      <c r="E37">
        <v>0</v>
      </c>
      <c r="F37" s="111">
        <v>0.98</v>
      </c>
    </row>
    <row r="38" spans="1:6">
      <c r="A38" s="101" t="s">
        <v>1014</v>
      </c>
      <c r="B38">
        <v>9</v>
      </c>
      <c r="C38">
        <v>3</v>
      </c>
      <c r="D38">
        <v>6</v>
      </c>
      <c r="E38">
        <v>0</v>
      </c>
      <c r="F38" s="111">
        <v>0.33</v>
      </c>
    </row>
    <row r="39" spans="1:6">
      <c r="A39" s="101" t="s">
        <v>1015</v>
      </c>
      <c r="B39">
        <v>36</v>
      </c>
      <c r="C39">
        <v>36</v>
      </c>
      <c r="D39">
        <v>0</v>
      </c>
      <c r="E39">
        <v>0</v>
      </c>
      <c r="F39" s="111">
        <v>1</v>
      </c>
    </row>
    <row r="40" spans="1:6">
      <c r="A40" s="101" t="s">
        <v>1016</v>
      </c>
      <c r="B40">
        <v>211</v>
      </c>
      <c r="C40">
        <v>104</v>
      </c>
      <c r="D40">
        <v>0</v>
      </c>
      <c r="E40">
        <v>107</v>
      </c>
      <c r="F40" s="111">
        <v>0.49</v>
      </c>
    </row>
    <row r="41" spans="1:6">
      <c r="A41" s="101" t="s">
        <v>1017</v>
      </c>
      <c r="B41">
        <v>12</v>
      </c>
      <c r="C41">
        <v>9</v>
      </c>
      <c r="D41">
        <v>3</v>
      </c>
      <c r="E41">
        <v>0</v>
      </c>
      <c r="F41" s="111">
        <v>0.75</v>
      </c>
    </row>
    <row r="42" spans="1:6">
      <c r="A42" s="101" t="s">
        <v>1018</v>
      </c>
      <c r="B42">
        <v>4</v>
      </c>
      <c r="C42">
        <v>4</v>
      </c>
      <c r="D42">
        <v>0</v>
      </c>
      <c r="E42">
        <v>0</v>
      </c>
      <c r="F42" s="111">
        <v>1</v>
      </c>
    </row>
    <row r="43" spans="1:6">
      <c r="A43" s="101" t="s">
        <v>1019</v>
      </c>
      <c r="B43">
        <v>348</v>
      </c>
      <c r="C43">
        <v>265</v>
      </c>
      <c r="D43">
        <v>57</v>
      </c>
      <c r="E43">
        <v>26</v>
      </c>
      <c r="F43" s="111">
        <v>0.76</v>
      </c>
    </row>
    <row r="44" spans="1:6">
      <c r="A44" s="101" t="s">
        <v>1020</v>
      </c>
      <c r="B44">
        <v>381</v>
      </c>
      <c r="C44">
        <v>296</v>
      </c>
      <c r="D44">
        <v>58</v>
      </c>
      <c r="E44">
        <v>27</v>
      </c>
      <c r="F44" s="111">
        <v>0.78</v>
      </c>
    </row>
    <row r="45" spans="1:6">
      <c r="A45" s="101" t="s">
        <v>1021</v>
      </c>
      <c r="B45">
        <v>389</v>
      </c>
      <c r="C45">
        <v>339</v>
      </c>
      <c r="D45">
        <v>49</v>
      </c>
      <c r="E45">
        <v>1</v>
      </c>
      <c r="F45" s="111">
        <v>0.87</v>
      </c>
    </row>
    <row r="46" spans="1:6">
      <c r="A46" s="101" t="s">
        <v>1022</v>
      </c>
      <c r="B46">
        <v>7</v>
      </c>
      <c r="C46">
        <v>6</v>
      </c>
      <c r="D46">
        <v>1</v>
      </c>
      <c r="E46">
        <v>0</v>
      </c>
      <c r="F46" s="111">
        <v>0.86</v>
      </c>
    </row>
    <row r="47" spans="1:6">
      <c r="A47" s="101" t="s">
        <v>1023</v>
      </c>
      <c r="B47">
        <v>45</v>
      </c>
      <c r="C47">
        <v>45</v>
      </c>
      <c r="D47">
        <v>0</v>
      </c>
      <c r="E47">
        <v>0</v>
      </c>
      <c r="F47" s="111">
        <v>1</v>
      </c>
    </row>
    <row r="48" spans="1:6">
      <c r="A48" s="101" t="s">
        <v>1024</v>
      </c>
      <c r="B48">
        <v>18</v>
      </c>
      <c r="C48">
        <v>18</v>
      </c>
      <c r="D48">
        <v>0</v>
      </c>
      <c r="E48">
        <v>0</v>
      </c>
      <c r="F48" s="111">
        <v>1</v>
      </c>
    </row>
    <row r="49" spans="1:6">
      <c r="A49" s="101" t="s">
        <v>1025</v>
      </c>
      <c r="B49">
        <v>20</v>
      </c>
      <c r="C49">
        <v>20</v>
      </c>
      <c r="D49">
        <v>0</v>
      </c>
      <c r="E49">
        <v>0</v>
      </c>
      <c r="F49" s="111">
        <v>1</v>
      </c>
    </row>
    <row r="50" spans="1:6">
      <c r="A50" s="101" t="s">
        <v>1026</v>
      </c>
      <c r="B50">
        <v>71</v>
      </c>
      <c r="C50">
        <v>48</v>
      </c>
      <c r="D50">
        <v>5</v>
      </c>
      <c r="E50">
        <v>18</v>
      </c>
      <c r="F50" s="111">
        <v>0.68</v>
      </c>
    </row>
    <row r="51" spans="1:6">
      <c r="A51" s="101" t="s">
        <v>1027</v>
      </c>
      <c r="B51">
        <v>11</v>
      </c>
      <c r="C51">
        <v>11</v>
      </c>
      <c r="D51">
        <v>0</v>
      </c>
      <c r="E51">
        <v>0</v>
      </c>
      <c r="F51" s="111">
        <v>1</v>
      </c>
    </row>
    <row r="52" spans="1:6">
      <c r="A52" s="101" t="s">
        <v>1028</v>
      </c>
      <c r="B52">
        <v>22</v>
      </c>
      <c r="C52">
        <v>21</v>
      </c>
      <c r="D52">
        <v>1</v>
      </c>
      <c r="E52">
        <v>0</v>
      </c>
      <c r="F52" s="111">
        <v>0.95</v>
      </c>
    </row>
    <row r="53" spans="1:6">
      <c r="A53" s="101" t="s">
        <v>1029</v>
      </c>
      <c r="B53">
        <v>85</v>
      </c>
      <c r="C53">
        <v>54</v>
      </c>
      <c r="D53">
        <v>2</v>
      </c>
      <c r="E53">
        <v>29</v>
      </c>
      <c r="F53" s="111">
        <v>0.64</v>
      </c>
    </row>
    <row r="54" spans="1:6">
      <c r="A54" s="101" t="s">
        <v>1030</v>
      </c>
      <c r="B54">
        <v>267</v>
      </c>
      <c r="C54">
        <v>234</v>
      </c>
      <c r="D54">
        <v>33</v>
      </c>
      <c r="E54">
        <v>0</v>
      </c>
      <c r="F54" s="111">
        <v>0.88</v>
      </c>
    </row>
    <row r="55" spans="1:6">
      <c r="A55" s="101" t="s">
        <v>1031</v>
      </c>
      <c r="B55">
        <v>10</v>
      </c>
      <c r="C55">
        <v>10</v>
      </c>
      <c r="D55">
        <v>0</v>
      </c>
      <c r="E55">
        <v>0</v>
      </c>
      <c r="F55" s="111">
        <v>1</v>
      </c>
    </row>
    <row r="56" spans="1:6">
      <c r="A56" s="101" t="s">
        <v>1032</v>
      </c>
      <c r="B56">
        <v>58</v>
      </c>
      <c r="C56">
        <v>58</v>
      </c>
      <c r="D56">
        <v>0</v>
      </c>
      <c r="E56">
        <v>0</v>
      </c>
      <c r="F56" s="111">
        <v>1</v>
      </c>
    </row>
    <row r="57" spans="1:6">
      <c r="A57" s="101" t="s">
        <v>1033</v>
      </c>
      <c r="B57">
        <v>109</v>
      </c>
      <c r="C57">
        <v>109</v>
      </c>
      <c r="D57">
        <v>0</v>
      </c>
      <c r="E57">
        <v>0</v>
      </c>
      <c r="F57" s="111">
        <v>1</v>
      </c>
    </row>
    <row r="58" spans="1:6">
      <c r="A58" s="101" t="s">
        <v>1034</v>
      </c>
      <c r="B58">
        <v>203</v>
      </c>
      <c r="C58">
        <v>201</v>
      </c>
      <c r="D58">
        <v>2</v>
      </c>
      <c r="E58">
        <v>0</v>
      </c>
      <c r="F58" s="111">
        <v>0.99</v>
      </c>
    </row>
    <row r="59" spans="1:6">
      <c r="A59" s="101" t="s">
        <v>1035</v>
      </c>
      <c r="B59">
        <v>48</v>
      </c>
      <c r="C59">
        <v>21</v>
      </c>
      <c r="D59">
        <v>20</v>
      </c>
      <c r="E59">
        <v>7</v>
      </c>
      <c r="F59" s="111">
        <v>0.44</v>
      </c>
    </row>
    <row r="60" spans="1:6">
      <c r="A60" s="101" t="s">
        <v>1036</v>
      </c>
      <c r="B60">
        <v>392</v>
      </c>
      <c r="C60">
        <v>391</v>
      </c>
      <c r="D60">
        <v>1</v>
      </c>
      <c r="E60">
        <v>0</v>
      </c>
      <c r="F60" s="111">
        <v>1</v>
      </c>
    </row>
    <row r="61" spans="1:6">
      <c r="A61" s="101" t="s">
        <v>1037</v>
      </c>
      <c r="B61">
        <v>148</v>
      </c>
      <c r="C61">
        <v>129</v>
      </c>
      <c r="D61">
        <v>4</v>
      </c>
      <c r="E61">
        <v>15</v>
      </c>
      <c r="F61" s="111">
        <v>0.87</v>
      </c>
    </row>
    <row r="62" spans="1:6">
      <c r="A62" s="101" t="s">
        <v>1038</v>
      </c>
      <c r="B62">
        <v>196</v>
      </c>
      <c r="C62">
        <v>186</v>
      </c>
      <c r="D62">
        <v>9</v>
      </c>
      <c r="E62">
        <v>1</v>
      </c>
      <c r="F62" s="111">
        <v>0.95</v>
      </c>
    </row>
    <row r="63" spans="1:6">
      <c r="A63" s="101" t="s">
        <v>1039</v>
      </c>
      <c r="B63">
        <v>7</v>
      </c>
      <c r="C63">
        <v>6</v>
      </c>
      <c r="D63">
        <v>1</v>
      </c>
      <c r="E63">
        <v>0</v>
      </c>
      <c r="F63" s="111">
        <v>0.86</v>
      </c>
    </row>
    <row r="64" spans="1:6">
      <c r="A64" s="101" t="s">
        <v>1040</v>
      </c>
      <c r="B64">
        <v>144</v>
      </c>
      <c r="C64">
        <v>134</v>
      </c>
      <c r="D64">
        <v>8</v>
      </c>
      <c r="E64">
        <v>2</v>
      </c>
      <c r="F64" s="111">
        <v>0.93</v>
      </c>
    </row>
    <row r="65" spans="1:6">
      <c r="A65" s="101" t="s">
        <v>1041</v>
      </c>
      <c r="B65">
        <v>68</v>
      </c>
      <c r="C65">
        <v>68</v>
      </c>
      <c r="D65">
        <v>0</v>
      </c>
      <c r="E65">
        <v>0</v>
      </c>
      <c r="F65" s="111">
        <v>1</v>
      </c>
    </row>
    <row r="66" spans="1:6">
      <c r="A66" s="101" t="s">
        <v>1042</v>
      </c>
      <c r="B66">
        <v>3</v>
      </c>
      <c r="C66">
        <v>3</v>
      </c>
      <c r="D66">
        <v>0</v>
      </c>
      <c r="E66">
        <v>0</v>
      </c>
      <c r="F66" s="111">
        <v>1</v>
      </c>
    </row>
    <row r="67" spans="1:6">
      <c r="A67" s="101" t="s">
        <v>1043</v>
      </c>
      <c r="B67">
        <v>160</v>
      </c>
      <c r="C67">
        <v>32</v>
      </c>
      <c r="D67">
        <v>49</v>
      </c>
      <c r="E67">
        <v>79</v>
      </c>
      <c r="F67" s="111">
        <v>0.2</v>
      </c>
    </row>
    <row r="68" spans="1:6">
      <c r="A68" s="101" t="s">
        <v>1044</v>
      </c>
      <c r="B68">
        <v>90</v>
      </c>
      <c r="C68">
        <v>79</v>
      </c>
      <c r="D68">
        <v>6</v>
      </c>
      <c r="E68">
        <v>5</v>
      </c>
      <c r="F68" s="111">
        <v>0.88</v>
      </c>
    </row>
    <row r="69" spans="1:6">
      <c r="A69" s="101" t="s">
        <v>1045</v>
      </c>
      <c r="B69">
        <v>6</v>
      </c>
      <c r="C69">
        <v>6</v>
      </c>
      <c r="D69">
        <v>0</v>
      </c>
      <c r="E69">
        <v>0</v>
      </c>
      <c r="F69" s="111">
        <v>1</v>
      </c>
    </row>
    <row r="70" spans="1:6">
      <c r="A70" s="101" t="s">
        <v>1046</v>
      </c>
      <c r="B70">
        <v>15</v>
      </c>
      <c r="C70">
        <v>15</v>
      </c>
      <c r="D70">
        <v>0</v>
      </c>
      <c r="E70">
        <v>0</v>
      </c>
      <c r="F70" s="111">
        <v>1</v>
      </c>
    </row>
    <row r="71" spans="1:6">
      <c r="A71" s="101" t="s">
        <v>1047</v>
      </c>
      <c r="B71">
        <v>1</v>
      </c>
      <c r="C71">
        <v>1</v>
      </c>
      <c r="D71">
        <v>0</v>
      </c>
      <c r="E71">
        <v>0</v>
      </c>
      <c r="F71" s="111">
        <v>1</v>
      </c>
    </row>
    <row r="72" spans="1:6">
      <c r="A72" s="101" t="s">
        <v>1048</v>
      </c>
      <c r="B72">
        <v>374</v>
      </c>
      <c r="C72">
        <v>374</v>
      </c>
      <c r="D72">
        <v>0</v>
      </c>
      <c r="E72">
        <v>0</v>
      </c>
      <c r="F72" s="111">
        <v>1</v>
      </c>
    </row>
    <row r="73" spans="1:6">
      <c r="A73" s="101" t="s">
        <v>1049</v>
      </c>
      <c r="B73">
        <v>6</v>
      </c>
      <c r="C73">
        <v>2</v>
      </c>
      <c r="D73">
        <v>1</v>
      </c>
      <c r="E73">
        <v>3</v>
      </c>
      <c r="F73" s="111">
        <v>0.33</v>
      </c>
    </row>
    <row r="74" spans="1:6">
      <c r="A74" s="101" t="s">
        <v>1050</v>
      </c>
      <c r="B74">
        <v>7</v>
      </c>
      <c r="C74">
        <v>7</v>
      </c>
      <c r="D74">
        <v>0</v>
      </c>
      <c r="E74">
        <v>0</v>
      </c>
      <c r="F74" s="111">
        <v>1</v>
      </c>
    </row>
    <row r="75" spans="1:6">
      <c r="A75" s="101" t="s">
        <v>1051</v>
      </c>
      <c r="B75">
        <v>11</v>
      </c>
      <c r="C75">
        <v>9</v>
      </c>
      <c r="D75">
        <v>0</v>
      </c>
      <c r="E75">
        <v>2</v>
      </c>
      <c r="F75" s="111">
        <v>0.82</v>
      </c>
    </row>
    <row r="76" spans="1:6">
      <c r="A76" s="101" t="s">
        <v>1052</v>
      </c>
      <c r="B76">
        <v>9</v>
      </c>
      <c r="C76">
        <v>9</v>
      </c>
      <c r="D76">
        <v>0</v>
      </c>
      <c r="E76">
        <v>0</v>
      </c>
      <c r="F76" s="111">
        <v>1</v>
      </c>
    </row>
    <row r="77" spans="1:6">
      <c r="A77" s="101" t="s">
        <v>1053</v>
      </c>
      <c r="B77">
        <v>12</v>
      </c>
      <c r="C77">
        <v>12</v>
      </c>
      <c r="D77">
        <v>0</v>
      </c>
      <c r="E77">
        <v>0</v>
      </c>
      <c r="F77" s="111">
        <v>1</v>
      </c>
    </row>
    <row r="78" spans="1:6">
      <c r="A78" s="101" t="s">
        <v>1054</v>
      </c>
      <c r="B78">
        <v>11</v>
      </c>
      <c r="C78">
        <v>11</v>
      </c>
      <c r="D78">
        <v>0</v>
      </c>
      <c r="E78">
        <v>0</v>
      </c>
      <c r="F78" s="111">
        <v>1</v>
      </c>
    </row>
    <row r="79" spans="1:6">
      <c r="A79" s="101" t="s">
        <v>1055</v>
      </c>
      <c r="B79">
        <v>4</v>
      </c>
      <c r="C79">
        <v>4</v>
      </c>
      <c r="D79">
        <v>0</v>
      </c>
      <c r="E79">
        <v>0</v>
      </c>
      <c r="F79" s="111">
        <v>1</v>
      </c>
    </row>
    <row r="80" spans="1:6">
      <c r="A80" s="101" t="s">
        <v>1056</v>
      </c>
      <c r="B80">
        <v>3</v>
      </c>
      <c r="C80">
        <v>3</v>
      </c>
      <c r="D80">
        <v>0</v>
      </c>
      <c r="E80">
        <v>0</v>
      </c>
      <c r="F80" s="111">
        <v>1</v>
      </c>
    </row>
    <row r="81" spans="1:6">
      <c r="A81" s="101" t="s">
        <v>1057</v>
      </c>
      <c r="B81">
        <v>194</v>
      </c>
      <c r="C81">
        <v>186</v>
      </c>
      <c r="D81">
        <v>8</v>
      </c>
      <c r="E81">
        <v>0</v>
      </c>
      <c r="F81" s="111">
        <v>0.96</v>
      </c>
    </row>
    <row r="82" spans="1:6">
      <c r="A82" s="101" t="s">
        <v>1058</v>
      </c>
      <c r="B82">
        <v>4</v>
      </c>
      <c r="C82">
        <v>3</v>
      </c>
      <c r="D82">
        <v>0</v>
      </c>
      <c r="E82">
        <v>1</v>
      </c>
      <c r="F82" s="111">
        <v>0.75</v>
      </c>
    </row>
    <row r="83" spans="1:6">
      <c r="A83" s="101"/>
    </row>
    <row r="84" spans="1:6">
      <c r="A84" s="101"/>
    </row>
    <row r="85" spans="1:6">
      <c r="A85" s="101"/>
    </row>
    <row r="86" spans="1:6">
      <c r="A86" s="101"/>
    </row>
    <row r="87" spans="1:6">
      <c r="A87" s="101"/>
    </row>
    <row r="88" spans="1:6">
      <c r="A88" s="101"/>
    </row>
    <row r="89" spans="1:6">
      <c r="A89" s="101"/>
    </row>
    <row r="90" spans="1:6">
      <c r="A90" s="101"/>
    </row>
    <row r="91" spans="1:6">
      <c r="A91" s="101"/>
    </row>
    <row r="92" spans="1:6">
      <c r="A92" s="101"/>
    </row>
    <row r="93" spans="1:6">
      <c r="A93" s="101"/>
    </row>
    <row r="94" spans="1:6">
      <c r="A94" s="101"/>
    </row>
    <row r="95" spans="1:6">
      <c r="A95" s="101"/>
    </row>
    <row r="96" spans="1:6">
      <c r="A96" s="101"/>
    </row>
    <row r="97" spans="1:1">
      <c r="A97" s="101"/>
    </row>
    <row r="98" spans="1:1">
      <c r="A98" s="101"/>
    </row>
    <row r="99" spans="1:1">
      <c r="A99" s="101"/>
    </row>
    <row r="100" spans="1:1">
      <c r="A100" s="101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  <row r="118" spans="1:1">
      <c r="A118" s="101"/>
    </row>
    <row r="119" spans="1:1">
      <c r="A119" s="101"/>
    </row>
    <row r="120" spans="1:1">
      <c r="A120" s="101"/>
    </row>
    <row r="121" spans="1:1">
      <c r="A121" s="101"/>
    </row>
    <row r="122" spans="1:1">
      <c r="A122" s="101"/>
    </row>
    <row r="123" spans="1:1">
      <c r="A123" s="101"/>
    </row>
    <row r="124" spans="1:1">
      <c r="A124" s="101"/>
    </row>
    <row r="125" spans="1:1">
      <c r="A125" s="101"/>
    </row>
    <row r="126" spans="1:1">
      <c r="A126" s="101"/>
    </row>
    <row r="127" spans="1:1">
      <c r="A127" s="101"/>
    </row>
    <row r="128" spans="1:1">
      <c r="A128" s="101"/>
    </row>
    <row r="129" spans="1:1">
      <c r="A129" s="101"/>
    </row>
    <row r="130" spans="1:1">
      <c r="A130" s="101"/>
    </row>
    <row r="131" spans="1:1">
      <c r="A131" s="101"/>
    </row>
    <row r="132" spans="1:1">
      <c r="A132" s="101"/>
    </row>
    <row r="133" spans="1:1">
      <c r="A133" s="101"/>
    </row>
    <row r="134" spans="1:1">
      <c r="A134" s="101"/>
    </row>
    <row r="135" spans="1:1">
      <c r="A135" s="101"/>
    </row>
    <row r="136" spans="1:1">
      <c r="A136" s="101"/>
    </row>
    <row r="137" spans="1:1">
      <c r="A137" s="101"/>
    </row>
    <row r="138" spans="1:1">
      <c r="A138" s="101"/>
    </row>
    <row r="139" spans="1:1">
      <c r="A139" s="101"/>
    </row>
    <row r="140" spans="1:1">
      <c r="A140" s="101"/>
    </row>
    <row r="141" spans="1:1">
      <c r="A141" s="101"/>
    </row>
    <row r="142" spans="1:1">
      <c r="A142" s="101"/>
    </row>
    <row r="143" spans="1:1">
      <c r="A143" s="101"/>
    </row>
    <row r="144" spans="1:1">
      <c r="A144" s="101"/>
    </row>
    <row r="145" spans="1:1">
      <c r="A145" s="101"/>
    </row>
    <row r="146" spans="1:1">
      <c r="A146" s="101"/>
    </row>
    <row r="147" spans="1:1">
      <c r="A147" s="101"/>
    </row>
    <row r="148" spans="1:1">
      <c r="A148" s="101"/>
    </row>
    <row r="149" spans="1:1">
      <c r="A149" s="101"/>
    </row>
    <row r="150" spans="1:1">
      <c r="A150" s="101"/>
    </row>
    <row r="151" spans="1:1">
      <c r="A151" s="101"/>
    </row>
    <row r="152" spans="1:1">
      <c r="A152" s="101"/>
    </row>
    <row r="153" spans="1:1">
      <c r="A153" s="101"/>
    </row>
    <row r="154" spans="1:1">
      <c r="A154" s="101"/>
    </row>
    <row r="155" spans="1:1">
      <c r="A155" s="101"/>
    </row>
    <row r="156" spans="1:1">
      <c r="A156" s="101"/>
    </row>
    <row r="157" spans="1:1">
      <c r="A157" s="101"/>
    </row>
    <row r="158" spans="1:1">
      <c r="A158" s="101"/>
    </row>
    <row r="159" spans="1:1">
      <c r="A159" s="101"/>
    </row>
    <row r="160" spans="1:1">
      <c r="A160" s="101"/>
    </row>
    <row r="161" spans="1:1">
      <c r="A161" s="101"/>
    </row>
    <row r="162" spans="1:1">
      <c r="A162" s="101"/>
    </row>
    <row r="163" spans="1:1">
      <c r="A163" s="101"/>
    </row>
    <row r="164" spans="1:1">
      <c r="A164" s="101"/>
    </row>
    <row r="165" spans="1:1">
      <c r="A165" s="101"/>
    </row>
    <row r="166" spans="1:1">
      <c r="A166" s="101"/>
    </row>
    <row r="167" spans="1:1">
      <c r="A167" s="101"/>
    </row>
    <row r="168" spans="1:1">
      <c r="A168" s="101"/>
    </row>
    <row r="169" spans="1:1">
      <c r="A169" s="101"/>
    </row>
    <row r="170" spans="1:1">
      <c r="A170" s="101"/>
    </row>
    <row r="171" spans="1:1">
      <c r="A171" s="101"/>
    </row>
    <row r="172" spans="1:1">
      <c r="A172" s="101"/>
    </row>
    <row r="173" spans="1:1">
      <c r="A173" s="101"/>
    </row>
    <row r="174" spans="1:1">
      <c r="A174" s="101"/>
    </row>
    <row r="175" spans="1:1">
      <c r="A175" s="101"/>
    </row>
    <row r="176" spans="1:1">
      <c r="A176" s="101"/>
    </row>
    <row r="177" spans="1:1">
      <c r="A177" s="101"/>
    </row>
    <row r="178" spans="1:1">
      <c r="A178" s="101"/>
    </row>
    <row r="179" spans="1:1">
      <c r="A179" s="101"/>
    </row>
    <row r="180" spans="1:1">
      <c r="A180" s="101"/>
    </row>
    <row r="181" spans="1:1">
      <c r="A181" s="101"/>
    </row>
    <row r="182" spans="1:1">
      <c r="A182" s="101"/>
    </row>
    <row r="183" spans="1:1">
      <c r="A183" s="101"/>
    </row>
    <row r="184" spans="1:1">
      <c r="A184" s="101"/>
    </row>
    <row r="185" spans="1:1">
      <c r="A185" s="101"/>
    </row>
    <row r="186" spans="1:1">
      <c r="A186" s="101"/>
    </row>
    <row r="187" spans="1:1">
      <c r="A187" s="101"/>
    </row>
    <row r="188" spans="1:1">
      <c r="A188" s="101"/>
    </row>
    <row r="189" spans="1:1">
      <c r="A189" s="101"/>
    </row>
    <row r="190" spans="1:1">
      <c r="A190" s="101"/>
    </row>
    <row r="191" spans="1:1">
      <c r="A191" s="101"/>
    </row>
    <row r="192" spans="1:1">
      <c r="A192" s="101"/>
    </row>
    <row r="193" spans="1:1">
      <c r="A193" s="101"/>
    </row>
    <row r="194" spans="1:1">
      <c r="A194" s="101"/>
    </row>
    <row r="195" spans="1:1">
      <c r="A195" s="101"/>
    </row>
    <row r="196" spans="1:1">
      <c r="A196" s="101"/>
    </row>
    <row r="197" spans="1:1">
      <c r="A197" s="101"/>
    </row>
    <row r="198" spans="1:1">
      <c r="A198" s="101"/>
    </row>
    <row r="199" spans="1:1">
      <c r="A199" s="101"/>
    </row>
    <row r="200" spans="1:1">
      <c r="A200" s="101"/>
    </row>
    <row r="201" spans="1:1">
      <c r="A201" s="101"/>
    </row>
    <row r="202" spans="1:1">
      <c r="A202" s="101"/>
    </row>
    <row r="203" spans="1:1">
      <c r="A203" s="101"/>
    </row>
    <row r="204" spans="1:1">
      <c r="A204" s="101"/>
    </row>
    <row r="205" spans="1:1">
      <c r="A205" s="101"/>
    </row>
    <row r="206" spans="1:1">
      <c r="A206" s="101"/>
    </row>
    <row r="207" spans="1:1">
      <c r="A207" s="101"/>
    </row>
    <row r="208" spans="1:1">
      <c r="A208" s="101"/>
    </row>
    <row r="209" spans="1:1">
      <c r="A209" s="101"/>
    </row>
    <row r="210" spans="1:1">
      <c r="A210" s="101"/>
    </row>
    <row r="211" spans="1:1">
      <c r="A211" s="101"/>
    </row>
    <row r="212" spans="1:1">
      <c r="A212" s="101"/>
    </row>
    <row r="213" spans="1:1">
      <c r="A213" s="101"/>
    </row>
    <row r="214" spans="1:1">
      <c r="A214" s="101"/>
    </row>
    <row r="215" spans="1:1">
      <c r="A215" s="101"/>
    </row>
    <row r="216" spans="1:1">
      <c r="A216" s="101"/>
    </row>
    <row r="217" spans="1:1">
      <c r="A217" s="101"/>
    </row>
    <row r="218" spans="1:1">
      <c r="A218" s="101"/>
    </row>
    <row r="219" spans="1:1">
      <c r="A219" s="101"/>
    </row>
    <row r="220" spans="1:1">
      <c r="A220" s="101"/>
    </row>
    <row r="221" spans="1:1">
      <c r="A221" s="101"/>
    </row>
    <row r="222" spans="1:1">
      <c r="A222" s="101"/>
    </row>
    <row r="223" spans="1:1">
      <c r="A223" s="101"/>
    </row>
    <row r="224" spans="1:1">
      <c r="A224" s="101"/>
    </row>
    <row r="225" spans="1:1">
      <c r="A225" s="101"/>
    </row>
    <row r="226" spans="1:1">
      <c r="A226" s="101"/>
    </row>
    <row r="227" spans="1:1">
      <c r="A227" s="101"/>
    </row>
    <row r="228" spans="1:1">
      <c r="A228" s="101"/>
    </row>
    <row r="229" spans="1:1">
      <c r="A229" s="101"/>
    </row>
    <row r="230" spans="1:1">
      <c r="A230" s="101"/>
    </row>
    <row r="231" spans="1:1">
      <c r="A231" s="101"/>
    </row>
    <row r="232" spans="1:1">
      <c r="A232" s="101"/>
    </row>
    <row r="233" spans="1:1">
      <c r="A233" s="101"/>
    </row>
    <row r="234" spans="1:1">
      <c r="A234" s="101"/>
    </row>
    <row r="235" spans="1:1">
      <c r="A235" s="101"/>
    </row>
    <row r="236" spans="1:1">
      <c r="A236" s="101"/>
    </row>
    <row r="237" spans="1:1">
      <c r="A237" s="101"/>
    </row>
    <row r="238" spans="1:1">
      <c r="A238" s="101"/>
    </row>
    <row r="239" spans="1:1">
      <c r="A239" s="101"/>
    </row>
    <row r="240" spans="1:1">
      <c r="A240" s="101"/>
    </row>
    <row r="241" spans="1:1">
      <c r="A241" s="101"/>
    </row>
    <row r="242" spans="1:1">
      <c r="A242" s="101"/>
    </row>
    <row r="243" spans="1:1">
      <c r="A243" s="101"/>
    </row>
    <row r="244" spans="1:1">
      <c r="A244" s="101"/>
    </row>
    <row r="245" spans="1:1">
      <c r="A245" s="101"/>
    </row>
    <row r="246" spans="1:1">
      <c r="A246" s="101"/>
    </row>
    <row r="247" spans="1:1">
      <c r="A247" s="101"/>
    </row>
    <row r="248" spans="1:1">
      <c r="A248" s="101"/>
    </row>
    <row r="249" spans="1:1">
      <c r="A249" s="101"/>
    </row>
    <row r="250" spans="1:1">
      <c r="A250" s="101"/>
    </row>
    <row r="251" spans="1:1">
      <c r="A251" s="101"/>
    </row>
    <row r="252" spans="1:1">
      <c r="A252" s="101"/>
    </row>
    <row r="253" spans="1:1">
      <c r="A253" s="101"/>
    </row>
    <row r="254" spans="1:1">
      <c r="A254" s="101"/>
    </row>
    <row r="255" spans="1:1">
      <c r="A255" s="101"/>
    </row>
    <row r="256" spans="1:1">
      <c r="A256" s="101"/>
    </row>
    <row r="257" spans="1:1">
      <c r="A257" s="101"/>
    </row>
    <row r="258" spans="1:1">
      <c r="A258" s="101"/>
    </row>
    <row r="259" spans="1:1">
      <c r="A259" s="101"/>
    </row>
    <row r="260" spans="1:1">
      <c r="A260" s="101"/>
    </row>
    <row r="261" spans="1:1">
      <c r="A261" s="101"/>
    </row>
    <row r="262" spans="1:1">
      <c r="A262" s="101"/>
    </row>
    <row r="263" spans="1:1">
      <c r="A263" s="101"/>
    </row>
    <row r="264" spans="1:1">
      <c r="A264" s="101"/>
    </row>
    <row r="265" spans="1:1">
      <c r="A265" s="101"/>
    </row>
    <row r="266" spans="1:1">
      <c r="A266" s="101"/>
    </row>
    <row r="267" spans="1:1">
      <c r="A267" s="101"/>
    </row>
    <row r="268" spans="1:1">
      <c r="A268" s="101"/>
    </row>
    <row r="269" spans="1:1">
      <c r="A269" s="101"/>
    </row>
    <row r="270" spans="1:1">
      <c r="A270" s="101"/>
    </row>
    <row r="271" spans="1:1">
      <c r="A271" s="101"/>
    </row>
    <row r="272" spans="1:1">
      <c r="A272" s="101"/>
    </row>
    <row r="273" spans="1:1">
      <c r="A273" s="101"/>
    </row>
    <row r="274" spans="1:1">
      <c r="A274" s="101"/>
    </row>
    <row r="275" spans="1:1">
      <c r="A275" s="101"/>
    </row>
    <row r="276" spans="1:1">
      <c r="A276" s="101"/>
    </row>
    <row r="277" spans="1:1">
      <c r="A277" s="101"/>
    </row>
    <row r="278" spans="1:1">
      <c r="A278" s="101"/>
    </row>
    <row r="279" spans="1:1">
      <c r="A279" s="101"/>
    </row>
    <row r="280" spans="1:1">
      <c r="A280" s="101"/>
    </row>
    <row r="281" spans="1:1">
      <c r="A281" s="101"/>
    </row>
    <row r="282" spans="1:1">
      <c r="A282" s="101"/>
    </row>
    <row r="283" spans="1:1">
      <c r="A283" s="101"/>
    </row>
    <row r="284" spans="1:1">
      <c r="A284" s="101"/>
    </row>
    <row r="285" spans="1:1">
      <c r="A285" s="101"/>
    </row>
    <row r="286" spans="1:1">
      <c r="A286" s="101"/>
    </row>
    <row r="287" spans="1:1">
      <c r="A287" s="101"/>
    </row>
    <row r="288" spans="1:1">
      <c r="A288" s="101"/>
    </row>
    <row r="289" spans="1:1">
      <c r="A289" s="101"/>
    </row>
    <row r="290" spans="1:1">
      <c r="A290" s="101"/>
    </row>
    <row r="291" spans="1:1">
      <c r="A291" s="101"/>
    </row>
    <row r="292" spans="1:1">
      <c r="A292" s="101"/>
    </row>
    <row r="293" spans="1:1">
      <c r="A293" s="101"/>
    </row>
    <row r="294" spans="1:1">
      <c r="A294" s="101"/>
    </row>
    <row r="295" spans="1:1">
      <c r="A295" s="101"/>
    </row>
    <row r="296" spans="1:1">
      <c r="A296" s="101"/>
    </row>
    <row r="297" spans="1:1">
      <c r="A297" s="101"/>
    </row>
    <row r="298" spans="1:1">
      <c r="A298" s="101"/>
    </row>
    <row r="299" spans="1:1">
      <c r="A299" s="101"/>
    </row>
    <row r="300" spans="1:1">
      <c r="A300" s="101"/>
    </row>
    <row r="301" spans="1:1">
      <c r="A301" s="101"/>
    </row>
    <row r="302" spans="1:1">
      <c r="A302" s="101"/>
    </row>
    <row r="303" spans="1:1">
      <c r="A303" s="101"/>
    </row>
    <row r="304" spans="1:1">
      <c r="A304" s="101"/>
    </row>
    <row r="305" spans="1:1">
      <c r="A305" s="101"/>
    </row>
    <row r="306" spans="1:1">
      <c r="A306" s="101"/>
    </row>
    <row r="307" spans="1:1">
      <c r="A307" s="101"/>
    </row>
    <row r="308" spans="1:1">
      <c r="A308" s="101"/>
    </row>
    <row r="309" spans="1:1">
      <c r="A309" s="101"/>
    </row>
    <row r="310" spans="1:1">
      <c r="A310" s="101"/>
    </row>
    <row r="311" spans="1:1">
      <c r="A311" s="101"/>
    </row>
    <row r="312" spans="1:1">
      <c r="A312" s="101"/>
    </row>
    <row r="313" spans="1:1">
      <c r="A313" s="101"/>
    </row>
    <row r="314" spans="1:1">
      <c r="A314" s="101"/>
    </row>
    <row r="315" spans="1:1">
      <c r="A315" s="101"/>
    </row>
    <row r="316" spans="1:1">
      <c r="A316" s="101"/>
    </row>
    <row r="317" spans="1:1">
      <c r="A317" s="101"/>
    </row>
    <row r="318" spans="1:1">
      <c r="A318" s="101"/>
    </row>
    <row r="319" spans="1:1">
      <c r="A319" s="101"/>
    </row>
    <row r="320" spans="1:1">
      <c r="A320" s="101"/>
    </row>
    <row r="321" spans="1:1">
      <c r="A321" s="101"/>
    </row>
    <row r="322" spans="1:1">
      <c r="A322" s="101"/>
    </row>
    <row r="323" spans="1:1">
      <c r="A323" s="101"/>
    </row>
    <row r="324" spans="1:1">
      <c r="A324" s="101"/>
    </row>
    <row r="325" spans="1:1">
      <c r="A325" s="101"/>
    </row>
    <row r="326" spans="1:1">
      <c r="A326" s="101"/>
    </row>
    <row r="327" spans="1:1">
      <c r="A327" s="101"/>
    </row>
    <row r="328" spans="1:1">
      <c r="A328" s="101"/>
    </row>
    <row r="329" spans="1:1">
      <c r="A329" s="101"/>
    </row>
    <row r="330" spans="1:1">
      <c r="A330" s="101"/>
    </row>
    <row r="331" spans="1:1">
      <c r="A331" s="101"/>
    </row>
    <row r="332" spans="1:1">
      <c r="A332" s="101"/>
    </row>
    <row r="333" spans="1:1">
      <c r="A333" s="101"/>
    </row>
    <row r="334" spans="1:1">
      <c r="A334" s="101"/>
    </row>
    <row r="335" spans="1:1">
      <c r="A335" s="101"/>
    </row>
    <row r="336" spans="1:1">
      <c r="A336" s="101"/>
    </row>
    <row r="337" spans="1:1">
      <c r="A337" s="101"/>
    </row>
    <row r="338" spans="1:1">
      <c r="A338" s="101"/>
    </row>
    <row r="339" spans="1:1">
      <c r="A339" s="101"/>
    </row>
    <row r="340" spans="1:1">
      <c r="A340" s="101"/>
    </row>
    <row r="341" spans="1:1">
      <c r="A341" s="101"/>
    </row>
    <row r="342" spans="1:1">
      <c r="A342" s="101"/>
    </row>
    <row r="343" spans="1:1">
      <c r="A343" s="101"/>
    </row>
    <row r="344" spans="1:1">
      <c r="A344" s="101"/>
    </row>
    <row r="345" spans="1:1">
      <c r="A345" s="101"/>
    </row>
    <row r="346" spans="1:1">
      <c r="A346" s="101"/>
    </row>
    <row r="347" spans="1:1">
      <c r="A347" s="101"/>
    </row>
    <row r="348" spans="1:1">
      <c r="A348" s="101"/>
    </row>
    <row r="349" spans="1:1">
      <c r="A349" s="101"/>
    </row>
    <row r="350" spans="1:1">
      <c r="A350" s="101"/>
    </row>
    <row r="351" spans="1:1">
      <c r="A351" s="101"/>
    </row>
    <row r="352" spans="1:1">
      <c r="A352" s="101"/>
    </row>
    <row r="353" spans="1:1">
      <c r="A353" s="101"/>
    </row>
    <row r="354" spans="1:1">
      <c r="A354" s="101"/>
    </row>
    <row r="355" spans="1:1">
      <c r="A355" s="101"/>
    </row>
    <row r="356" spans="1:1">
      <c r="A356" s="101"/>
    </row>
    <row r="357" spans="1:1">
      <c r="A357" s="101"/>
    </row>
    <row r="358" spans="1:1">
      <c r="A358" s="101"/>
    </row>
    <row r="359" spans="1:1">
      <c r="A359" s="101"/>
    </row>
    <row r="360" spans="1:1">
      <c r="A360" s="101"/>
    </row>
    <row r="361" spans="1:1">
      <c r="A361" s="101"/>
    </row>
    <row r="362" spans="1:1">
      <c r="A362" s="101"/>
    </row>
    <row r="363" spans="1:1">
      <c r="A363" s="101"/>
    </row>
    <row r="364" spans="1:1">
      <c r="A364" s="101"/>
    </row>
    <row r="365" spans="1:1">
      <c r="A365" s="101"/>
    </row>
    <row r="366" spans="1:1">
      <c r="A366" s="101"/>
    </row>
    <row r="367" spans="1:1">
      <c r="A367" s="101"/>
    </row>
    <row r="368" spans="1:1">
      <c r="A368" s="101"/>
    </row>
    <row r="369" spans="1:1">
      <c r="A369" s="101"/>
    </row>
    <row r="370" spans="1:1">
      <c r="A370" s="101"/>
    </row>
    <row r="371" spans="1:1">
      <c r="A371" s="101"/>
    </row>
    <row r="372" spans="1:1">
      <c r="A372" s="101"/>
    </row>
    <row r="373" spans="1:1">
      <c r="A373" s="101"/>
    </row>
    <row r="374" spans="1:1">
      <c r="A374" s="101"/>
    </row>
    <row r="375" spans="1:1">
      <c r="A375" s="101"/>
    </row>
    <row r="376" spans="1:1">
      <c r="A376" s="101"/>
    </row>
    <row r="377" spans="1:1">
      <c r="A377" s="101"/>
    </row>
    <row r="378" spans="1:1">
      <c r="A378" s="101"/>
    </row>
    <row r="379" spans="1:1">
      <c r="A379" s="101"/>
    </row>
    <row r="380" spans="1:1">
      <c r="A380" s="101"/>
    </row>
    <row r="381" spans="1:1">
      <c r="A381" s="101"/>
    </row>
    <row r="382" spans="1:1">
      <c r="A382" s="101"/>
    </row>
    <row r="383" spans="1:1">
      <c r="A383" s="101"/>
    </row>
    <row r="384" spans="1:1">
      <c r="A384" s="101"/>
    </row>
    <row r="385" spans="1:1">
      <c r="A385" s="101"/>
    </row>
    <row r="386" spans="1:1">
      <c r="A386" s="101"/>
    </row>
    <row r="387" spans="1:1">
      <c r="A387" s="101"/>
    </row>
    <row r="388" spans="1:1">
      <c r="A388" s="101"/>
    </row>
    <row r="389" spans="1:1">
      <c r="A389" s="101"/>
    </row>
    <row r="390" spans="1:1">
      <c r="A390" s="101"/>
    </row>
    <row r="391" spans="1:1">
      <c r="A391" s="101"/>
    </row>
    <row r="392" spans="1:1">
      <c r="A392" s="101"/>
    </row>
    <row r="393" spans="1:1">
      <c r="A393" s="101"/>
    </row>
    <row r="394" spans="1:1">
      <c r="A394" s="101"/>
    </row>
    <row r="395" spans="1:1">
      <c r="A395" s="101"/>
    </row>
    <row r="396" spans="1:1">
      <c r="A396" s="101"/>
    </row>
    <row r="397" spans="1:1">
      <c r="A397" s="101"/>
    </row>
    <row r="398" spans="1:1">
      <c r="A398" s="101"/>
    </row>
    <row r="399" spans="1:1">
      <c r="A399" s="101"/>
    </row>
    <row r="400" spans="1:1">
      <c r="A400" s="101"/>
    </row>
    <row r="401" spans="1:1">
      <c r="A401" s="101"/>
    </row>
    <row r="402" spans="1:1">
      <c r="A402" s="101"/>
    </row>
    <row r="403" spans="1:1">
      <c r="A403" s="101"/>
    </row>
    <row r="404" spans="1:1">
      <c r="A404" s="101"/>
    </row>
    <row r="405" spans="1:1">
      <c r="A405" s="101"/>
    </row>
    <row r="406" spans="1:1">
      <c r="A406" s="101"/>
    </row>
    <row r="407" spans="1:1">
      <c r="A407" s="101"/>
    </row>
    <row r="408" spans="1:1">
      <c r="A408" s="101"/>
    </row>
    <row r="409" spans="1:1">
      <c r="A409" s="101"/>
    </row>
    <row r="410" spans="1:1">
      <c r="A410" s="101"/>
    </row>
    <row r="411" spans="1:1">
      <c r="A411" s="101"/>
    </row>
    <row r="412" spans="1:1">
      <c r="A412" s="101"/>
    </row>
    <row r="413" spans="1:1">
      <c r="A413" s="101"/>
    </row>
    <row r="414" spans="1:1">
      <c r="A414" s="101"/>
    </row>
    <row r="415" spans="1:1">
      <c r="A415" s="101"/>
    </row>
    <row r="416" spans="1:1">
      <c r="A416" s="101"/>
    </row>
    <row r="417" spans="1:1">
      <c r="A417" s="101"/>
    </row>
    <row r="418" spans="1:1">
      <c r="A418" s="101"/>
    </row>
    <row r="419" spans="1:1">
      <c r="A419" s="101"/>
    </row>
    <row r="420" spans="1:1">
      <c r="A420" s="101"/>
    </row>
    <row r="421" spans="1:1">
      <c r="A421" s="101"/>
    </row>
    <row r="422" spans="1:1">
      <c r="A422" s="101"/>
    </row>
    <row r="423" spans="1:1">
      <c r="A423" s="101"/>
    </row>
    <row r="424" spans="1:1">
      <c r="A424" s="101"/>
    </row>
    <row r="425" spans="1:1">
      <c r="A425" s="101"/>
    </row>
    <row r="426" spans="1:1">
      <c r="A426" s="101"/>
    </row>
    <row r="427" spans="1:1">
      <c r="A427" s="101"/>
    </row>
  </sheetData>
  <autoFilter ref="A1:A427"/>
  <sortState ref="A1:A8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W158"/>
  <sheetViews>
    <sheetView topLeftCell="A28" workbookViewId="0">
      <selection activeCell="K88" sqref="K88:K158"/>
    </sheetView>
  </sheetViews>
  <sheetFormatPr defaultRowHeight="15"/>
  <cols>
    <col min="10" max="10" width="34.7109375" customWidth="1"/>
    <col min="13" max="13" width="26.5703125" bestFit="1" customWidth="1"/>
  </cols>
  <sheetData>
    <row r="1" spans="1:10">
      <c r="A1" t="s">
        <v>710</v>
      </c>
    </row>
    <row r="3" spans="1:10">
      <c r="A3" s="236" t="s">
        <v>713</v>
      </c>
      <c r="B3" s="237"/>
      <c r="C3" s="86"/>
      <c r="D3" s="86"/>
      <c r="E3" s="86"/>
      <c r="F3" s="86"/>
      <c r="G3" s="86"/>
      <c r="H3" s="86"/>
      <c r="I3" s="86"/>
      <c r="J3" s="87"/>
    </row>
    <row r="4" spans="1:10">
      <c r="A4" s="84"/>
      <c r="B4" s="80" t="s">
        <v>716</v>
      </c>
      <c r="C4" s="80"/>
      <c r="D4" s="80"/>
      <c r="E4" s="80"/>
      <c r="F4" s="80"/>
      <c r="G4" s="80"/>
      <c r="H4" s="80"/>
      <c r="I4" s="80"/>
      <c r="J4" s="81"/>
    </row>
    <row r="5" spans="1:10">
      <c r="A5" s="84"/>
      <c r="B5" s="80" t="s">
        <v>711</v>
      </c>
      <c r="C5" s="80"/>
      <c r="D5" s="80"/>
      <c r="E5" s="80"/>
      <c r="F5" s="80"/>
      <c r="G5" s="80"/>
      <c r="H5" s="80"/>
      <c r="I5" s="80"/>
      <c r="J5" s="81"/>
    </row>
    <row r="6" spans="1:10">
      <c r="A6" s="84"/>
      <c r="B6" s="80" t="s">
        <v>712</v>
      </c>
      <c r="C6" s="80"/>
      <c r="D6" s="80"/>
      <c r="E6" s="80"/>
      <c r="F6" s="80"/>
      <c r="G6" s="80"/>
      <c r="H6" s="80"/>
      <c r="I6" s="80"/>
      <c r="J6" s="81"/>
    </row>
    <row r="7" spans="1:10">
      <c r="A7" s="84"/>
      <c r="B7" s="80"/>
      <c r="C7" s="80"/>
      <c r="D7" s="80"/>
      <c r="E7" s="80"/>
      <c r="F7" s="80"/>
      <c r="G7" s="80"/>
      <c r="H7" s="80"/>
      <c r="I7" s="80"/>
      <c r="J7" s="81"/>
    </row>
    <row r="8" spans="1:10">
      <c r="A8" s="85"/>
      <c r="B8" s="82"/>
      <c r="C8" s="82"/>
      <c r="D8" s="82"/>
      <c r="E8" s="82"/>
      <c r="F8" s="82"/>
      <c r="G8" s="82"/>
      <c r="H8" s="82"/>
      <c r="I8" s="82"/>
      <c r="J8" s="83"/>
    </row>
    <row r="11" spans="1:10">
      <c r="A11" s="89"/>
      <c r="B11" s="89"/>
      <c r="C11" s="89"/>
      <c r="D11" s="89"/>
      <c r="E11" s="89"/>
      <c r="F11" s="89"/>
      <c r="G11" s="89"/>
      <c r="H11" s="89"/>
      <c r="I11" s="89"/>
      <c r="J11" s="89"/>
    </row>
    <row r="12" spans="1:10">
      <c r="A12" s="88" t="s">
        <v>715</v>
      </c>
      <c r="B12" s="82"/>
      <c r="C12" s="82"/>
      <c r="D12" s="82"/>
      <c r="E12" s="82"/>
      <c r="F12" s="82"/>
      <c r="G12" s="82"/>
      <c r="H12" s="82"/>
      <c r="I12" s="82"/>
      <c r="J12" s="83"/>
    </row>
    <row r="13" spans="1:10">
      <c r="A13" s="96">
        <v>0.01</v>
      </c>
      <c r="B13" s="91" t="s">
        <v>714</v>
      </c>
      <c r="C13" s="91"/>
      <c r="D13" s="91"/>
      <c r="E13" s="91"/>
      <c r="F13" s="91"/>
      <c r="G13" s="91"/>
      <c r="H13" s="91"/>
      <c r="I13" s="91"/>
      <c r="J13" s="92"/>
    </row>
    <row r="14" spans="1:10">
      <c r="A14" s="97">
        <v>0</v>
      </c>
      <c r="B14" s="93" t="s">
        <v>717</v>
      </c>
      <c r="C14" s="93"/>
      <c r="D14" s="93"/>
      <c r="E14" s="93"/>
      <c r="F14" s="93"/>
      <c r="G14" s="93"/>
      <c r="H14" s="93"/>
      <c r="I14" s="93"/>
      <c r="J14" s="94"/>
    </row>
    <row r="15" spans="1:10">
      <c r="A15" s="98">
        <v>0</v>
      </c>
      <c r="B15" s="93" t="s">
        <v>718</v>
      </c>
      <c r="C15" s="93"/>
      <c r="D15" s="93"/>
      <c r="E15" s="93"/>
      <c r="F15" s="93"/>
      <c r="G15" s="93"/>
      <c r="H15" s="93"/>
      <c r="I15" s="93"/>
      <c r="J15" s="95"/>
    </row>
    <row r="16" spans="1:10">
      <c r="A16" s="97">
        <v>0</v>
      </c>
      <c r="B16" s="93" t="s">
        <v>719</v>
      </c>
      <c r="C16" s="93"/>
      <c r="D16" s="93"/>
      <c r="E16" s="93"/>
      <c r="F16" s="93"/>
      <c r="G16" s="93"/>
      <c r="H16" s="93"/>
      <c r="I16" s="93"/>
      <c r="J16" s="94"/>
    </row>
    <row r="17" spans="1:10">
      <c r="A17" s="98">
        <v>1</v>
      </c>
      <c r="B17" s="93" t="s">
        <v>720</v>
      </c>
      <c r="C17" s="93"/>
      <c r="D17" s="93"/>
      <c r="E17" s="93"/>
      <c r="F17" s="93"/>
      <c r="G17" s="93"/>
      <c r="H17" s="93"/>
      <c r="I17" s="93"/>
      <c r="J17" s="95"/>
    </row>
    <row r="18" spans="1:10">
      <c r="A18" s="90"/>
      <c r="B18" s="82"/>
      <c r="C18" s="82"/>
      <c r="D18" s="82"/>
      <c r="E18" s="82"/>
      <c r="F18" s="82"/>
      <c r="G18" s="82"/>
      <c r="H18" s="82"/>
      <c r="I18" s="82"/>
      <c r="J18" s="83"/>
    </row>
    <row r="28" spans="1:10">
      <c r="A28" t="s">
        <v>948</v>
      </c>
      <c r="B28" t="s">
        <v>956</v>
      </c>
      <c r="C28" t="s">
        <v>949</v>
      </c>
      <c r="E28">
        <v>11625</v>
      </c>
    </row>
    <row r="29" spans="1:10">
      <c r="C29" t="s">
        <v>950</v>
      </c>
      <c r="E29">
        <v>12808</v>
      </c>
    </row>
    <row r="30" spans="1:10">
      <c r="A30" t="s">
        <v>951</v>
      </c>
      <c r="B30" t="s">
        <v>957</v>
      </c>
      <c r="C30" t="s">
        <v>952</v>
      </c>
      <c r="E30">
        <v>11625</v>
      </c>
      <c r="G30">
        <f>11625*3</f>
        <v>34875</v>
      </c>
    </row>
    <row r="31" spans="1:10">
      <c r="C31" t="s">
        <v>953</v>
      </c>
      <c r="E31" t="s">
        <v>963</v>
      </c>
    </row>
    <row r="32" spans="1:10">
      <c r="A32" t="s">
        <v>954</v>
      </c>
      <c r="B32" t="s">
        <v>958</v>
      </c>
      <c r="C32" t="s">
        <v>961</v>
      </c>
      <c r="E32" t="s">
        <v>963</v>
      </c>
      <c r="G32">
        <f>11625*2</f>
        <v>23250</v>
      </c>
    </row>
    <row r="34" spans="1:23">
      <c r="A34" t="s">
        <v>959</v>
      </c>
      <c r="B34" t="s">
        <v>960</v>
      </c>
      <c r="C34" t="s">
        <v>962</v>
      </c>
      <c r="E34">
        <v>11625</v>
      </c>
      <c r="M34" s="124" t="s">
        <v>971</v>
      </c>
      <c r="N34" s="238" t="s">
        <v>968</v>
      </c>
      <c r="O34" s="238"/>
      <c r="P34" s="238"/>
      <c r="Q34" s="238"/>
      <c r="R34" s="238"/>
      <c r="S34" s="238" t="s">
        <v>967</v>
      </c>
      <c r="T34" s="238"/>
      <c r="U34" s="238"/>
      <c r="V34" s="238"/>
      <c r="W34" s="238"/>
    </row>
    <row r="35" spans="1:23">
      <c r="C35" t="s">
        <v>955</v>
      </c>
      <c r="E35" t="s">
        <v>963</v>
      </c>
      <c r="M35" s="68"/>
      <c r="N35" s="125" t="s">
        <v>972</v>
      </c>
      <c r="O35" s="125" t="s">
        <v>880</v>
      </c>
      <c r="P35" s="125" t="s">
        <v>881</v>
      </c>
      <c r="Q35" s="125" t="s">
        <v>882</v>
      </c>
      <c r="R35" s="126" t="s">
        <v>883</v>
      </c>
      <c r="S35" s="125" t="s">
        <v>972</v>
      </c>
      <c r="T35" s="125" t="s">
        <v>880</v>
      </c>
      <c r="U35" s="125" t="s">
        <v>881</v>
      </c>
      <c r="V35" s="125" t="s">
        <v>882</v>
      </c>
      <c r="W35" s="126" t="s">
        <v>883</v>
      </c>
    </row>
    <row r="36" spans="1:23">
      <c r="A36" t="s">
        <v>973</v>
      </c>
      <c r="B36" t="s">
        <v>956</v>
      </c>
      <c r="C36" t="s">
        <v>974</v>
      </c>
      <c r="E36">
        <f>11628*2+607</f>
        <v>23863</v>
      </c>
      <c r="G36">
        <f>23256*4</f>
        <v>93024</v>
      </c>
      <c r="M36" s="68" t="s">
        <v>969</v>
      </c>
      <c r="N36" s="125">
        <v>40</v>
      </c>
      <c r="O36" s="125">
        <v>33</v>
      </c>
      <c r="P36" s="125">
        <v>0</v>
      </c>
      <c r="Q36" s="125">
        <v>7</v>
      </c>
      <c r="R36" s="126">
        <v>0.83</v>
      </c>
      <c r="S36" s="125">
        <v>40</v>
      </c>
      <c r="T36" s="125">
        <v>40</v>
      </c>
      <c r="U36" s="125">
        <v>0</v>
      </c>
      <c r="V36" s="125">
        <v>0</v>
      </c>
      <c r="W36" s="127">
        <v>1</v>
      </c>
    </row>
    <row r="37" spans="1:23">
      <c r="C37" t="s">
        <v>975</v>
      </c>
      <c r="E37">
        <f>11628*2</f>
        <v>23256</v>
      </c>
      <c r="M37" s="125" t="s">
        <v>970</v>
      </c>
      <c r="N37" s="125">
        <v>45</v>
      </c>
      <c r="O37" s="125">
        <v>44</v>
      </c>
      <c r="P37" s="125">
        <v>0</v>
      </c>
      <c r="Q37" s="125">
        <v>1</v>
      </c>
      <c r="R37" s="127">
        <v>0.98</v>
      </c>
      <c r="S37" s="125">
        <v>45</v>
      </c>
      <c r="T37" s="125">
        <v>45</v>
      </c>
      <c r="U37" s="125">
        <v>0</v>
      </c>
      <c r="V37" s="125">
        <v>0</v>
      </c>
      <c r="W37" s="127">
        <v>1</v>
      </c>
    </row>
    <row r="38" spans="1:23">
      <c r="C38" t="s">
        <v>976</v>
      </c>
      <c r="E38">
        <f>11628*2</f>
        <v>23256</v>
      </c>
      <c r="M38" s="125" t="s">
        <v>769</v>
      </c>
      <c r="N38" s="125">
        <v>167</v>
      </c>
      <c r="O38" s="125">
        <v>0</v>
      </c>
      <c r="P38" s="125">
        <v>0</v>
      </c>
      <c r="Q38" s="125">
        <v>167</v>
      </c>
      <c r="R38" s="127">
        <v>0</v>
      </c>
      <c r="S38" s="125">
        <v>1637</v>
      </c>
      <c r="T38" s="125">
        <v>1485</v>
      </c>
      <c r="U38" s="125">
        <v>130</v>
      </c>
      <c r="V38" s="125">
        <v>22</v>
      </c>
      <c r="W38" s="127">
        <v>0.91</v>
      </c>
    </row>
    <row r="39" spans="1:23">
      <c r="C39" t="s">
        <v>977</v>
      </c>
      <c r="E39">
        <f>11628*2</f>
        <v>23256</v>
      </c>
    </row>
    <row r="40" spans="1:23">
      <c r="A40" t="s">
        <v>1061</v>
      </c>
      <c r="B40" t="s">
        <v>957</v>
      </c>
      <c r="C40" t="s">
        <v>1094</v>
      </c>
      <c r="E40" t="s">
        <v>1097</v>
      </c>
    </row>
    <row r="41" spans="1:23">
      <c r="C41" t="s">
        <v>1095</v>
      </c>
      <c r="E41" t="s">
        <v>1099</v>
      </c>
    </row>
    <row r="42" spans="1:23">
      <c r="C42" t="s">
        <v>1096</v>
      </c>
      <c r="E42" t="s">
        <v>1098</v>
      </c>
    </row>
    <row r="49" spans="1:8">
      <c r="A49" s="125" t="s">
        <v>1066</v>
      </c>
      <c r="B49" s="125">
        <v>34</v>
      </c>
      <c r="C49" s="125">
        <v>0</v>
      </c>
      <c r="D49" s="125">
        <v>0</v>
      </c>
      <c r="E49" s="125">
        <v>34</v>
      </c>
      <c r="F49" s="126">
        <v>0</v>
      </c>
      <c r="G49" s="138" t="s">
        <v>1067</v>
      </c>
      <c r="H49" s="137" t="s">
        <v>1067</v>
      </c>
    </row>
    <row r="50" spans="1:8">
      <c r="A50" s="139" t="s">
        <v>721</v>
      </c>
      <c r="B50" s="125">
        <v>44</v>
      </c>
      <c r="C50" s="125">
        <v>0</v>
      </c>
      <c r="D50" s="125">
        <v>0</v>
      </c>
      <c r="E50" s="125">
        <v>44</v>
      </c>
      <c r="F50" s="126">
        <v>0</v>
      </c>
      <c r="G50" s="138" t="s">
        <v>1068</v>
      </c>
      <c r="H50" s="137" t="s">
        <v>1068</v>
      </c>
    </row>
    <row r="51" spans="1:8">
      <c r="A51" s="139" t="s">
        <v>723</v>
      </c>
      <c r="B51" s="125">
        <v>594</v>
      </c>
      <c r="C51" s="125">
        <v>0</v>
      </c>
      <c r="D51" s="125">
        <v>0</v>
      </c>
      <c r="E51" s="125">
        <v>594</v>
      </c>
      <c r="F51" s="126">
        <v>0</v>
      </c>
      <c r="G51" s="138" t="s">
        <v>1069</v>
      </c>
      <c r="H51" s="137" t="s">
        <v>1069</v>
      </c>
    </row>
    <row r="52" spans="1:8">
      <c r="A52" s="125" t="s">
        <v>969</v>
      </c>
      <c r="B52" s="125">
        <v>40</v>
      </c>
      <c r="C52" s="125">
        <v>19</v>
      </c>
      <c r="D52" s="125">
        <v>0</v>
      </c>
      <c r="E52" s="125">
        <v>21</v>
      </c>
      <c r="F52" s="126">
        <v>0.48</v>
      </c>
      <c r="G52" s="138" t="s">
        <v>1070</v>
      </c>
      <c r="H52" s="137" t="s">
        <v>1070</v>
      </c>
    </row>
    <row r="53" spans="1:8">
      <c r="A53" s="140" t="s">
        <v>727</v>
      </c>
      <c r="B53" s="125">
        <v>636</v>
      </c>
      <c r="C53" s="125">
        <v>0</v>
      </c>
      <c r="D53" s="125">
        <v>0</v>
      </c>
      <c r="E53" s="125">
        <v>636</v>
      </c>
      <c r="F53" s="126">
        <v>0</v>
      </c>
      <c r="G53" s="138" t="s">
        <v>1071</v>
      </c>
      <c r="H53" s="137" t="s">
        <v>1071</v>
      </c>
    </row>
    <row r="54" spans="1:8">
      <c r="A54" s="125" t="s">
        <v>1072</v>
      </c>
      <c r="B54" s="125">
        <v>211</v>
      </c>
      <c r="C54" s="125">
        <v>104</v>
      </c>
      <c r="D54" s="125">
        <v>0</v>
      </c>
      <c r="E54" s="125">
        <v>107</v>
      </c>
      <c r="F54" s="126">
        <v>0.49</v>
      </c>
      <c r="G54" s="138" t="s">
        <v>1073</v>
      </c>
      <c r="H54" s="137" t="s">
        <v>1073</v>
      </c>
    </row>
    <row r="55" spans="1:8">
      <c r="A55" s="125" t="s">
        <v>1074</v>
      </c>
      <c r="B55" s="125">
        <v>392</v>
      </c>
      <c r="C55" s="125">
        <v>0</v>
      </c>
      <c r="D55" s="125">
        <v>0</v>
      </c>
      <c r="E55" s="125">
        <v>392</v>
      </c>
      <c r="F55" s="126">
        <v>0</v>
      </c>
      <c r="G55" s="138" t="s">
        <v>1067</v>
      </c>
      <c r="H55" s="137" t="s">
        <v>1067</v>
      </c>
    </row>
    <row r="56" spans="1:8">
      <c r="A56" s="125" t="s">
        <v>1075</v>
      </c>
      <c r="B56" s="125">
        <v>52</v>
      </c>
      <c r="C56" s="125">
        <v>50</v>
      </c>
      <c r="D56" s="125">
        <v>2</v>
      </c>
      <c r="E56" s="125">
        <v>0</v>
      </c>
      <c r="F56" s="126">
        <v>0.96</v>
      </c>
      <c r="G56" s="138" t="s">
        <v>1076</v>
      </c>
      <c r="H56" s="137" t="s">
        <v>1076</v>
      </c>
    </row>
    <row r="57" spans="1:8">
      <c r="A57" s="125" t="s">
        <v>970</v>
      </c>
      <c r="B57" s="125">
        <v>45</v>
      </c>
      <c r="C57" s="125">
        <v>44</v>
      </c>
      <c r="D57" s="125">
        <v>0</v>
      </c>
      <c r="E57" s="125">
        <v>1</v>
      </c>
      <c r="F57" s="126">
        <v>0.98</v>
      </c>
      <c r="G57" s="138" t="s">
        <v>1077</v>
      </c>
      <c r="H57" s="137" t="s">
        <v>1077</v>
      </c>
    </row>
    <row r="58" spans="1:8">
      <c r="A58" s="125" t="s">
        <v>1078</v>
      </c>
      <c r="B58" s="125">
        <v>153</v>
      </c>
      <c r="C58" s="125">
        <v>152</v>
      </c>
      <c r="D58" s="125">
        <v>1</v>
      </c>
      <c r="E58" s="125">
        <v>0</v>
      </c>
      <c r="F58" s="126">
        <v>0.99</v>
      </c>
      <c r="G58" s="138" t="s">
        <v>1079</v>
      </c>
      <c r="H58" s="137" t="s">
        <v>1079</v>
      </c>
    </row>
    <row r="59" spans="1:8">
      <c r="A59" s="125" t="s">
        <v>1080</v>
      </c>
      <c r="B59" s="125">
        <v>40</v>
      </c>
      <c r="C59" s="125">
        <v>29</v>
      </c>
      <c r="D59" s="125">
        <v>8</v>
      </c>
      <c r="E59" s="125">
        <v>3</v>
      </c>
      <c r="F59" s="126">
        <v>0.73</v>
      </c>
      <c r="G59" s="138" t="s">
        <v>1081</v>
      </c>
      <c r="H59" s="137" t="s">
        <v>1081</v>
      </c>
    </row>
    <row r="60" spans="1:8">
      <c r="A60" s="125" t="s">
        <v>1082</v>
      </c>
      <c r="B60" s="125">
        <v>381</v>
      </c>
      <c r="C60" s="125">
        <v>204</v>
      </c>
      <c r="D60" s="125">
        <v>25</v>
      </c>
      <c r="E60" s="125">
        <v>152</v>
      </c>
      <c r="F60" s="126">
        <v>0.54</v>
      </c>
      <c r="G60" s="138" t="s">
        <v>1083</v>
      </c>
      <c r="H60" s="137" t="s">
        <v>1083</v>
      </c>
    </row>
    <row r="61" spans="1:8">
      <c r="A61" s="125" t="s">
        <v>1084</v>
      </c>
      <c r="B61" s="125">
        <v>389</v>
      </c>
      <c r="C61" s="125">
        <v>227</v>
      </c>
      <c r="D61" s="125">
        <v>1</v>
      </c>
      <c r="E61" s="125">
        <v>161</v>
      </c>
      <c r="F61" s="126">
        <v>0.57999999999999996</v>
      </c>
      <c r="G61" s="138" t="s">
        <v>1085</v>
      </c>
      <c r="H61" s="137" t="s">
        <v>1085</v>
      </c>
    </row>
    <row r="62" spans="1:8">
      <c r="A62" s="140" t="s">
        <v>733</v>
      </c>
      <c r="B62" s="125">
        <v>196</v>
      </c>
      <c r="C62" s="68">
        <v>0</v>
      </c>
      <c r="D62" s="125">
        <v>0</v>
      </c>
      <c r="E62" s="125">
        <v>196</v>
      </c>
      <c r="F62" s="126">
        <v>0</v>
      </c>
      <c r="G62" s="138" t="s">
        <v>1069</v>
      </c>
      <c r="H62" s="137" t="s">
        <v>1069</v>
      </c>
    </row>
    <row r="63" spans="1:8">
      <c r="A63" s="125" t="s">
        <v>1086</v>
      </c>
      <c r="B63" s="125">
        <v>85</v>
      </c>
      <c r="C63" s="125">
        <v>0</v>
      </c>
      <c r="D63" s="125">
        <v>0</v>
      </c>
      <c r="E63" s="125">
        <v>85</v>
      </c>
      <c r="F63" s="126">
        <v>0</v>
      </c>
      <c r="G63" s="138" t="s">
        <v>1087</v>
      </c>
      <c r="H63" s="137" t="s">
        <v>1087</v>
      </c>
    </row>
    <row r="64" spans="1:8">
      <c r="A64" s="125" t="s">
        <v>1088</v>
      </c>
      <c r="B64" s="125">
        <v>291</v>
      </c>
      <c r="C64" s="125">
        <v>260</v>
      </c>
      <c r="D64" s="125">
        <v>18</v>
      </c>
      <c r="E64" s="125">
        <v>13</v>
      </c>
      <c r="F64" s="126">
        <v>0.89</v>
      </c>
      <c r="G64" s="138" t="s">
        <v>1089</v>
      </c>
      <c r="H64" s="137" t="s">
        <v>1089</v>
      </c>
    </row>
    <row r="65" spans="1:8">
      <c r="A65" s="125" t="s">
        <v>1090</v>
      </c>
      <c r="B65" s="125">
        <v>144</v>
      </c>
      <c r="C65" s="125">
        <v>86</v>
      </c>
      <c r="D65" s="125">
        <v>12</v>
      </c>
      <c r="E65" s="125">
        <v>46</v>
      </c>
      <c r="F65" s="126">
        <v>0.6</v>
      </c>
      <c r="G65" s="138" t="s">
        <v>1091</v>
      </c>
      <c r="H65" s="137" t="s">
        <v>1091</v>
      </c>
    </row>
    <row r="66" spans="1:8">
      <c r="A66" s="125" t="s">
        <v>761</v>
      </c>
      <c r="B66" s="125">
        <v>52</v>
      </c>
      <c r="C66" s="125">
        <v>50</v>
      </c>
      <c r="D66" s="125">
        <v>2</v>
      </c>
      <c r="E66" s="125">
        <v>0</v>
      </c>
      <c r="F66" s="126">
        <v>0.96</v>
      </c>
      <c r="G66" s="138" t="s">
        <v>1076</v>
      </c>
      <c r="H66" s="137" t="s">
        <v>1076</v>
      </c>
    </row>
    <row r="67" spans="1:8">
      <c r="A67" s="125" t="s">
        <v>763</v>
      </c>
      <c r="B67" s="125">
        <v>3</v>
      </c>
      <c r="C67" s="125">
        <v>0</v>
      </c>
      <c r="D67" s="125">
        <v>0</v>
      </c>
      <c r="E67" s="125">
        <v>3</v>
      </c>
      <c r="F67" s="126">
        <v>0</v>
      </c>
      <c r="G67" s="138" t="s">
        <v>1067</v>
      </c>
      <c r="H67" s="137" t="s">
        <v>1067</v>
      </c>
    </row>
    <row r="68" spans="1:8">
      <c r="A68" s="125" t="s">
        <v>658</v>
      </c>
      <c r="B68" s="125">
        <v>71</v>
      </c>
      <c r="C68" s="125">
        <v>0</v>
      </c>
      <c r="D68" s="125">
        <v>0</v>
      </c>
      <c r="E68" s="125">
        <v>71</v>
      </c>
      <c r="F68" s="126">
        <v>0</v>
      </c>
      <c r="G68" s="138" t="s">
        <v>1092</v>
      </c>
      <c r="H68" s="137" t="s">
        <v>1092</v>
      </c>
    </row>
    <row r="69" spans="1:8">
      <c r="A69" s="125" t="s">
        <v>769</v>
      </c>
      <c r="B69" s="125">
        <v>167</v>
      </c>
      <c r="C69" s="125">
        <v>0</v>
      </c>
      <c r="D69" s="125">
        <v>0</v>
      </c>
      <c r="E69" s="125">
        <v>167</v>
      </c>
      <c r="F69" s="126">
        <v>0</v>
      </c>
      <c r="G69" s="138" t="s">
        <v>1093</v>
      </c>
      <c r="H69" s="137" t="s">
        <v>1093</v>
      </c>
    </row>
    <row r="87" spans="1:11">
      <c r="J87" s="174" t="s">
        <v>1355</v>
      </c>
      <c r="K87" s="174" t="s">
        <v>1356</v>
      </c>
    </row>
    <row r="88" spans="1:11">
      <c r="A88" t="s">
        <v>1212</v>
      </c>
      <c r="D88" t="s">
        <v>1283</v>
      </c>
      <c r="H88" t="str">
        <f>LEFT(RIGHT(A88,5),2)</f>
        <v>27</v>
      </c>
      <c r="I88" t="str">
        <f>LEFT(RIGHT(D88,5),2)</f>
        <v>28</v>
      </c>
      <c r="J88" s="68" t="s">
        <v>900</v>
      </c>
      <c r="K88" s="68">
        <f>I88-H88</f>
        <v>1</v>
      </c>
    </row>
    <row r="89" spans="1:11">
      <c r="A89" t="s">
        <v>1213</v>
      </c>
      <c r="D89" t="s">
        <v>1284</v>
      </c>
      <c r="H89" t="str">
        <f t="shared" ref="H89:H152" si="0">LEFT(RIGHT(A89,5),2)</f>
        <v>58</v>
      </c>
      <c r="I89" t="str">
        <f t="shared" ref="I89:I152" si="1">LEFT(RIGHT(D89,5),2)</f>
        <v>58</v>
      </c>
      <c r="J89" s="68" t="s">
        <v>685</v>
      </c>
      <c r="K89" s="68">
        <v>1</v>
      </c>
    </row>
    <row r="90" spans="1:11">
      <c r="A90" t="s">
        <v>1214</v>
      </c>
      <c r="D90" t="s">
        <v>1285</v>
      </c>
      <c r="H90" t="str">
        <f t="shared" si="0"/>
        <v>33</v>
      </c>
      <c r="I90" t="str">
        <f t="shared" si="1"/>
        <v>34</v>
      </c>
      <c r="J90" s="68" t="s">
        <v>793</v>
      </c>
      <c r="K90" s="68">
        <f t="shared" ref="K90:K151" si="2">I90-H90</f>
        <v>1</v>
      </c>
    </row>
    <row r="91" spans="1:11">
      <c r="A91" t="s">
        <v>1215</v>
      </c>
      <c r="D91" t="s">
        <v>1286</v>
      </c>
      <c r="H91" t="str">
        <f t="shared" si="0"/>
        <v>22</v>
      </c>
      <c r="I91" t="str">
        <f t="shared" si="1"/>
        <v>23</v>
      </c>
      <c r="J91" s="68" t="s">
        <v>841</v>
      </c>
      <c r="K91" s="68">
        <f t="shared" si="2"/>
        <v>1</v>
      </c>
    </row>
    <row r="92" spans="1:11">
      <c r="A92" t="s">
        <v>1216</v>
      </c>
      <c r="D92" t="s">
        <v>1287</v>
      </c>
      <c r="H92" t="str">
        <f t="shared" si="0"/>
        <v>35</v>
      </c>
      <c r="I92" t="str">
        <f t="shared" si="1"/>
        <v>36</v>
      </c>
      <c r="J92" s="68" t="s">
        <v>820</v>
      </c>
      <c r="K92" s="68">
        <f t="shared" si="2"/>
        <v>1</v>
      </c>
    </row>
    <row r="93" spans="1:11">
      <c r="A93" t="s">
        <v>1217</v>
      </c>
      <c r="D93" t="s">
        <v>1288</v>
      </c>
      <c r="H93" t="str">
        <f t="shared" si="0"/>
        <v>28</v>
      </c>
      <c r="I93" t="str">
        <f t="shared" si="1"/>
        <v>31</v>
      </c>
      <c r="J93" s="68" t="s">
        <v>684</v>
      </c>
      <c r="K93" s="68">
        <f t="shared" si="2"/>
        <v>3</v>
      </c>
    </row>
    <row r="94" spans="1:11">
      <c r="A94" t="s">
        <v>1218</v>
      </c>
      <c r="D94" t="s">
        <v>1289</v>
      </c>
      <c r="H94" t="str">
        <f t="shared" si="0"/>
        <v>21</v>
      </c>
      <c r="I94" t="str">
        <f t="shared" si="1"/>
        <v>22</v>
      </c>
      <c r="J94" s="68" t="s">
        <v>694</v>
      </c>
      <c r="K94" s="68">
        <f t="shared" si="2"/>
        <v>1</v>
      </c>
    </row>
    <row r="95" spans="1:11">
      <c r="A95" t="s">
        <v>1219</v>
      </c>
      <c r="D95" t="s">
        <v>1290</v>
      </c>
      <c r="H95" t="str">
        <f t="shared" si="0"/>
        <v>55</v>
      </c>
      <c r="I95" t="str">
        <f t="shared" si="1"/>
        <v>56</v>
      </c>
      <c r="J95" s="68" t="s">
        <v>783</v>
      </c>
      <c r="K95" s="68">
        <f t="shared" si="2"/>
        <v>1</v>
      </c>
    </row>
    <row r="96" spans="1:11">
      <c r="A96" t="s">
        <v>1220</v>
      </c>
      <c r="D96" t="s">
        <v>1291</v>
      </c>
      <c r="H96" t="str">
        <f t="shared" si="0"/>
        <v>07</v>
      </c>
      <c r="I96" t="str">
        <f t="shared" si="1"/>
        <v>12</v>
      </c>
      <c r="J96" s="68" t="s">
        <v>668</v>
      </c>
      <c r="K96" s="68">
        <f t="shared" si="2"/>
        <v>5</v>
      </c>
    </row>
    <row r="97" spans="1:11">
      <c r="A97" t="s">
        <v>1221</v>
      </c>
      <c r="D97" t="s">
        <v>1292</v>
      </c>
      <c r="H97" t="str">
        <f t="shared" si="0"/>
        <v>49</v>
      </c>
      <c r="I97" t="str">
        <f t="shared" si="1"/>
        <v>50</v>
      </c>
      <c r="J97" s="68" t="s">
        <v>696</v>
      </c>
      <c r="K97" s="68">
        <f t="shared" si="2"/>
        <v>1</v>
      </c>
    </row>
    <row r="98" spans="1:11">
      <c r="A98" t="s">
        <v>1222</v>
      </c>
      <c r="D98" t="s">
        <v>1293</v>
      </c>
      <c r="H98" t="str">
        <f t="shared" si="0"/>
        <v>37</v>
      </c>
      <c r="I98" t="str">
        <f t="shared" si="1"/>
        <v>38</v>
      </c>
      <c r="J98" s="68" t="s">
        <v>669</v>
      </c>
      <c r="K98" s="68">
        <f t="shared" si="2"/>
        <v>1</v>
      </c>
    </row>
    <row r="99" spans="1:11">
      <c r="A99" t="s">
        <v>1223</v>
      </c>
      <c r="D99" t="s">
        <v>1294</v>
      </c>
      <c r="H99" t="str">
        <f t="shared" si="0"/>
        <v>36</v>
      </c>
      <c r="I99" t="str">
        <f t="shared" si="1"/>
        <v>37</v>
      </c>
      <c r="J99" s="68" t="s">
        <v>670</v>
      </c>
      <c r="K99" s="68">
        <f t="shared" si="2"/>
        <v>1</v>
      </c>
    </row>
    <row r="100" spans="1:11">
      <c r="A100" t="s">
        <v>1224</v>
      </c>
      <c r="D100" t="s">
        <v>1295</v>
      </c>
      <c r="H100" t="str">
        <f t="shared" si="0"/>
        <v>41</v>
      </c>
      <c r="I100" t="str">
        <f t="shared" si="1"/>
        <v>41</v>
      </c>
      <c r="J100" s="68" t="s">
        <v>781</v>
      </c>
      <c r="K100" s="68">
        <v>1</v>
      </c>
    </row>
    <row r="101" spans="1:11">
      <c r="A101" t="s">
        <v>1225</v>
      </c>
      <c r="D101" t="s">
        <v>1296</v>
      </c>
      <c r="H101" t="str">
        <f t="shared" si="0"/>
        <v>27</v>
      </c>
      <c r="I101" t="str">
        <f t="shared" si="1"/>
        <v>28</v>
      </c>
      <c r="J101" s="68" t="s">
        <v>873</v>
      </c>
      <c r="K101" s="68">
        <f t="shared" si="2"/>
        <v>1</v>
      </c>
    </row>
    <row r="102" spans="1:11">
      <c r="A102" t="s">
        <v>1226</v>
      </c>
      <c r="D102" t="s">
        <v>1297</v>
      </c>
      <c r="H102" t="str">
        <f t="shared" si="0"/>
        <v>45</v>
      </c>
      <c r="I102" t="str">
        <f t="shared" si="1"/>
        <v>48</v>
      </c>
      <c r="J102" s="68" t="s">
        <v>709</v>
      </c>
      <c r="K102" s="68">
        <f t="shared" si="2"/>
        <v>3</v>
      </c>
    </row>
    <row r="103" spans="1:11">
      <c r="A103" t="s">
        <v>1227</v>
      </c>
      <c r="D103" t="s">
        <v>1298</v>
      </c>
      <c r="H103" t="str">
        <f t="shared" si="0"/>
        <v>48</v>
      </c>
      <c r="I103" t="str">
        <f t="shared" si="1"/>
        <v>49</v>
      </c>
      <c r="J103" s="68" t="s">
        <v>850</v>
      </c>
      <c r="K103" s="68">
        <f t="shared" si="2"/>
        <v>1</v>
      </c>
    </row>
    <row r="104" spans="1:11">
      <c r="A104" t="s">
        <v>1228</v>
      </c>
      <c r="D104" t="s">
        <v>1299</v>
      </c>
      <c r="H104" t="str">
        <f t="shared" si="0"/>
        <v>31</v>
      </c>
      <c r="I104" t="str">
        <f t="shared" si="1"/>
        <v>33</v>
      </c>
      <c r="J104" s="68" t="s">
        <v>852</v>
      </c>
      <c r="K104" s="68">
        <f t="shared" si="2"/>
        <v>2</v>
      </c>
    </row>
    <row r="105" spans="1:11">
      <c r="A105" t="s">
        <v>1229</v>
      </c>
      <c r="D105" t="s">
        <v>1300</v>
      </c>
      <c r="H105" t="str">
        <f t="shared" si="0"/>
        <v>43</v>
      </c>
      <c r="I105" t="str">
        <f t="shared" si="1"/>
        <v>47</v>
      </c>
      <c r="J105" s="68" t="s">
        <v>854</v>
      </c>
      <c r="K105" s="68">
        <f t="shared" si="2"/>
        <v>4</v>
      </c>
    </row>
    <row r="106" spans="1:11">
      <c r="A106" t="s">
        <v>1230</v>
      </c>
      <c r="D106" t="s">
        <v>1301</v>
      </c>
      <c r="H106" t="str">
        <f t="shared" si="0"/>
        <v>49</v>
      </c>
      <c r="I106" t="str">
        <f t="shared" si="1"/>
        <v>49</v>
      </c>
      <c r="J106" s="68" t="s">
        <v>698</v>
      </c>
      <c r="K106" s="68">
        <v>1</v>
      </c>
    </row>
    <row r="107" spans="1:11">
      <c r="A107" t="s">
        <v>1231</v>
      </c>
      <c r="D107" t="s">
        <v>1302</v>
      </c>
      <c r="H107" t="str">
        <f t="shared" si="0"/>
        <v>34</v>
      </c>
      <c r="I107" t="str">
        <f t="shared" si="1"/>
        <v>34</v>
      </c>
      <c r="J107" s="68" t="s">
        <v>700</v>
      </c>
      <c r="K107" s="68">
        <v>1</v>
      </c>
    </row>
    <row r="108" spans="1:11">
      <c r="A108" t="s">
        <v>1232</v>
      </c>
      <c r="D108" t="s">
        <v>1303</v>
      </c>
      <c r="H108" t="str">
        <f t="shared" si="0"/>
        <v>35</v>
      </c>
      <c r="I108" t="str">
        <f t="shared" si="1"/>
        <v>36</v>
      </c>
      <c r="J108" s="68" t="s">
        <v>807</v>
      </c>
      <c r="K108" s="68">
        <f t="shared" si="2"/>
        <v>1</v>
      </c>
    </row>
    <row r="109" spans="1:11">
      <c r="A109" t="s">
        <v>1233</v>
      </c>
      <c r="D109" t="s">
        <v>1304</v>
      </c>
      <c r="H109" t="str">
        <f t="shared" si="0"/>
        <v>58</v>
      </c>
      <c r="I109" t="str">
        <f t="shared" si="1"/>
        <v>59</v>
      </c>
      <c r="J109" s="68" t="s">
        <v>765</v>
      </c>
      <c r="K109" s="68">
        <f t="shared" si="2"/>
        <v>1</v>
      </c>
    </row>
    <row r="110" spans="1:11">
      <c r="A110" t="s">
        <v>1234</v>
      </c>
      <c r="D110" t="s">
        <v>1305</v>
      </c>
      <c r="H110" t="str">
        <f t="shared" si="0"/>
        <v>00</v>
      </c>
      <c r="I110" t="str">
        <f t="shared" si="1"/>
        <v>27</v>
      </c>
      <c r="J110" s="68" t="s">
        <v>1354</v>
      </c>
      <c r="K110" s="68">
        <f t="shared" si="2"/>
        <v>27</v>
      </c>
    </row>
    <row r="111" spans="1:11">
      <c r="A111" t="s">
        <v>1235</v>
      </c>
      <c r="D111" t="s">
        <v>1306</v>
      </c>
      <c r="H111" t="str">
        <f t="shared" si="0"/>
        <v>57</v>
      </c>
      <c r="I111" t="str">
        <f t="shared" si="1"/>
        <v>57</v>
      </c>
      <c r="J111" s="68" t="s">
        <v>824</v>
      </c>
      <c r="K111" s="68">
        <v>1</v>
      </c>
    </row>
    <row r="112" spans="1:11">
      <c r="A112" t="s">
        <v>1236</v>
      </c>
      <c r="D112" t="s">
        <v>1307</v>
      </c>
      <c r="H112" t="str">
        <f t="shared" si="0"/>
        <v>23</v>
      </c>
      <c r="I112" t="str">
        <f t="shared" si="1"/>
        <v>27</v>
      </c>
      <c r="J112" s="68" t="s">
        <v>856</v>
      </c>
      <c r="K112" s="68">
        <f t="shared" si="2"/>
        <v>4</v>
      </c>
    </row>
    <row r="113" spans="1:11">
      <c r="A113" t="s">
        <v>1237</v>
      </c>
      <c r="D113" t="s">
        <v>1308</v>
      </c>
      <c r="H113" t="str">
        <f t="shared" si="0"/>
        <v>34</v>
      </c>
      <c r="I113" t="str">
        <f t="shared" si="1"/>
        <v>35</v>
      </c>
      <c r="J113" s="68" t="s">
        <v>811</v>
      </c>
      <c r="K113" s="68">
        <f t="shared" si="2"/>
        <v>1</v>
      </c>
    </row>
    <row r="114" spans="1:11">
      <c r="A114" t="s">
        <v>1238</v>
      </c>
      <c r="D114" t="s">
        <v>1309</v>
      </c>
      <c r="H114" t="str">
        <f t="shared" si="0"/>
        <v>52</v>
      </c>
      <c r="I114" t="str">
        <f t="shared" si="1"/>
        <v>53</v>
      </c>
      <c r="J114" s="68" t="s">
        <v>826</v>
      </c>
      <c r="K114" s="68">
        <f t="shared" si="2"/>
        <v>1</v>
      </c>
    </row>
    <row r="115" spans="1:11">
      <c r="A115" t="s">
        <v>1239</v>
      </c>
      <c r="D115" t="s">
        <v>1310</v>
      </c>
      <c r="H115" t="str">
        <f t="shared" si="0"/>
        <v>49</v>
      </c>
      <c r="I115" t="str">
        <f t="shared" si="1"/>
        <v>49</v>
      </c>
      <c r="J115" s="68" t="s">
        <v>812</v>
      </c>
      <c r="K115" s="68">
        <v>1</v>
      </c>
    </row>
    <row r="116" spans="1:11">
      <c r="A116" t="s">
        <v>1240</v>
      </c>
      <c r="D116" t="s">
        <v>1311</v>
      </c>
      <c r="H116" t="str">
        <f t="shared" si="0"/>
        <v>53</v>
      </c>
      <c r="I116" t="str">
        <f t="shared" si="1"/>
        <v>53</v>
      </c>
      <c r="J116" s="68" t="s">
        <v>701</v>
      </c>
      <c r="K116" s="68">
        <v>1</v>
      </c>
    </row>
    <row r="117" spans="1:11">
      <c r="A117" t="s">
        <v>1241</v>
      </c>
      <c r="D117" t="s">
        <v>1312</v>
      </c>
      <c r="H117" t="str">
        <f t="shared" si="0"/>
        <v>07</v>
      </c>
      <c r="I117" t="str">
        <f t="shared" si="1"/>
        <v>07</v>
      </c>
      <c r="J117" s="68" t="s">
        <v>671</v>
      </c>
      <c r="K117" s="68">
        <v>1</v>
      </c>
    </row>
    <row r="118" spans="1:11">
      <c r="A118" t="s">
        <v>1242</v>
      </c>
      <c r="D118" t="s">
        <v>1313</v>
      </c>
      <c r="H118" t="str">
        <f t="shared" si="0"/>
        <v>54</v>
      </c>
      <c r="I118" t="str">
        <f t="shared" si="1"/>
        <v>54</v>
      </c>
      <c r="J118" s="68" t="s">
        <v>785</v>
      </c>
      <c r="K118" s="68">
        <v>1</v>
      </c>
    </row>
    <row r="119" spans="1:11">
      <c r="A119" t="s">
        <v>1243</v>
      </c>
      <c r="D119" t="s">
        <v>1314</v>
      </c>
      <c r="H119" t="str">
        <f t="shared" si="0"/>
        <v>57</v>
      </c>
      <c r="I119" t="str">
        <f t="shared" si="1"/>
        <v>58</v>
      </c>
      <c r="J119" s="68" t="s">
        <v>875</v>
      </c>
      <c r="K119" s="68">
        <f t="shared" si="2"/>
        <v>1</v>
      </c>
    </row>
    <row r="120" spans="1:11">
      <c r="A120" t="s">
        <v>1244</v>
      </c>
      <c r="D120" t="s">
        <v>1315</v>
      </c>
      <c r="H120" t="str">
        <f t="shared" si="0"/>
        <v>35</v>
      </c>
      <c r="I120" t="str">
        <f t="shared" si="1"/>
        <v>35</v>
      </c>
      <c r="J120" s="68" t="s">
        <v>836</v>
      </c>
      <c r="K120" s="68">
        <v>1</v>
      </c>
    </row>
    <row r="121" spans="1:11">
      <c r="A121" t="s">
        <v>1245</v>
      </c>
      <c r="D121" t="s">
        <v>1316</v>
      </c>
      <c r="H121" t="str">
        <f t="shared" si="0"/>
        <v>05</v>
      </c>
      <c r="I121" t="str">
        <f t="shared" si="1"/>
        <v>05</v>
      </c>
      <c r="J121" s="68" t="s">
        <v>672</v>
      </c>
      <c r="K121" s="68">
        <v>1</v>
      </c>
    </row>
    <row r="122" spans="1:11">
      <c r="A122" t="s">
        <v>1246</v>
      </c>
      <c r="D122" t="s">
        <v>1317</v>
      </c>
      <c r="H122" t="str">
        <f t="shared" si="0"/>
        <v>36</v>
      </c>
      <c r="I122" t="str">
        <f t="shared" si="1"/>
        <v>36</v>
      </c>
      <c r="J122" s="68" t="s">
        <v>787</v>
      </c>
      <c r="K122" s="68">
        <v>1</v>
      </c>
    </row>
    <row r="123" spans="1:11">
      <c r="A123" t="s">
        <v>1247</v>
      </c>
      <c r="D123" t="s">
        <v>1318</v>
      </c>
      <c r="H123" t="str">
        <f t="shared" si="0"/>
        <v>48</v>
      </c>
      <c r="I123" t="str">
        <f t="shared" si="1"/>
        <v>49</v>
      </c>
      <c r="J123" s="68" t="s">
        <v>814</v>
      </c>
      <c r="K123" s="68">
        <f t="shared" si="2"/>
        <v>1</v>
      </c>
    </row>
    <row r="124" spans="1:11">
      <c r="A124" t="s">
        <v>1248</v>
      </c>
      <c r="D124" t="s">
        <v>1319</v>
      </c>
      <c r="H124" t="str">
        <f t="shared" si="0"/>
        <v>48</v>
      </c>
      <c r="I124" t="str">
        <f t="shared" si="1"/>
        <v>48</v>
      </c>
      <c r="J124" s="68" t="s">
        <v>816</v>
      </c>
      <c r="K124" s="68">
        <v>1</v>
      </c>
    </row>
    <row r="125" spans="1:11">
      <c r="A125" t="s">
        <v>1249</v>
      </c>
      <c r="D125" t="s">
        <v>1320</v>
      </c>
      <c r="H125" t="str">
        <f t="shared" si="0"/>
        <v>18</v>
      </c>
      <c r="I125" t="str">
        <f t="shared" si="1"/>
        <v>19</v>
      </c>
      <c r="J125" s="68" t="s">
        <v>673</v>
      </c>
      <c r="K125" s="68">
        <f t="shared" si="2"/>
        <v>1</v>
      </c>
    </row>
    <row r="126" spans="1:11">
      <c r="A126" t="s">
        <v>1250</v>
      </c>
      <c r="D126" t="s">
        <v>1321</v>
      </c>
      <c r="H126" t="str">
        <f t="shared" si="0"/>
        <v>12</v>
      </c>
      <c r="I126" t="str">
        <f t="shared" si="1"/>
        <v>14</v>
      </c>
      <c r="J126" s="68" t="s">
        <v>675</v>
      </c>
      <c r="K126" s="68">
        <f t="shared" si="2"/>
        <v>2</v>
      </c>
    </row>
    <row r="127" spans="1:11">
      <c r="A127" t="s">
        <v>1251</v>
      </c>
      <c r="D127" t="s">
        <v>1322</v>
      </c>
      <c r="H127" t="str">
        <f t="shared" si="0"/>
        <v>52</v>
      </c>
      <c r="I127" t="str">
        <f t="shared" si="1"/>
        <v>52</v>
      </c>
      <c r="J127" s="68" t="s">
        <v>703</v>
      </c>
      <c r="K127" s="68">
        <v>1</v>
      </c>
    </row>
    <row r="128" spans="1:11">
      <c r="A128" t="s">
        <v>1252</v>
      </c>
      <c r="D128" t="s">
        <v>1323</v>
      </c>
      <c r="H128" t="str">
        <f t="shared" si="0"/>
        <v>35</v>
      </c>
      <c r="I128" t="str">
        <f t="shared" si="1"/>
        <v>35</v>
      </c>
      <c r="J128" s="68" t="s">
        <v>705</v>
      </c>
      <c r="K128" s="68">
        <v>1</v>
      </c>
    </row>
    <row r="129" spans="1:11">
      <c r="A129" t="s">
        <v>1253</v>
      </c>
      <c r="D129" t="s">
        <v>1324</v>
      </c>
      <c r="H129" t="str">
        <f t="shared" si="0"/>
        <v>53</v>
      </c>
      <c r="I129" t="str">
        <f t="shared" si="1"/>
        <v>54</v>
      </c>
      <c r="J129" s="68" t="s">
        <v>789</v>
      </c>
      <c r="K129" s="68">
        <f t="shared" si="2"/>
        <v>1</v>
      </c>
    </row>
    <row r="130" spans="1:11">
      <c r="A130" t="s">
        <v>1254</v>
      </c>
      <c r="D130" t="s">
        <v>1325</v>
      </c>
      <c r="H130" t="str">
        <f t="shared" si="0"/>
        <v>59</v>
      </c>
      <c r="I130" t="str">
        <f t="shared" si="1"/>
        <v>00</v>
      </c>
      <c r="J130" s="68" t="s">
        <v>805</v>
      </c>
      <c r="K130" s="68">
        <v>1</v>
      </c>
    </row>
    <row r="131" spans="1:11">
      <c r="A131" t="s">
        <v>1255</v>
      </c>
      <c r="D131" t="s">
        <v>1326</v>
      </c>
      <c r="H131" t="str">
        <f t="shared" si="0"/>
        <v>52</v>
      </c>
      <c r="I131" t="str">
        <f t="shared" si="1"/>
        <v>53</v>
      </c>
      <c r="J131" s="68" t="s">
        <v>771</v>
      </c>
      <c r="K131" s="68">
        <f t="shared" si="2"/>
        <v>1</v>
      </c>
    </row>
    <row r="132" spans="1:11">
      <c r="A132" t="s">
        <v>1256</v>
      </c>
      <c r="D132" t="s">
        <v>1327</v>
      </c>
      <c r="H132" t="str">
        <f t="shared" si="0"/>
        <v>43</v>
      </c>
      <c r="I132" t="str">
        <f t="shared" si="1"/>
        <v>43</v>
      </c>
      <c r="J132" s="68" t="s">
        <v>796</v>
      </c>
      <c r="K132" s="68">
        <v>1</v>
      </c>
    </row>
    <row r="133" spans="1:11">
      <c r="A133" t="s">
        <v>1257</v>
      </c>
      <c r="D133" t="s">
        <v>1328</v>
      </c>
      <c r="H133" t="str">
        <f t="shared" si="0"/>
        <v>51</v>
      </c>
      <c r="I133" t="str">
        <f t="shared" si="1"/>
        <v>51</v>
      </c>
      <c r="J133" s="68" t="s">
        <v>791</v>
      </c>
      <c r="K133" s="68">
        <v>1</v>
      </c>
    </row>
    <row r="134" spans="1:11">
      <c r="A134" t="s">
        <v>1258</v>
      </c>
      <c r="D134" t="s">
        <v>1329</v>
      </c>
      <c r="H134" t="str">
        <f t="shared" si="0"/>
        <v>39</v>
      </c>
      <c r="I134" t="str">
        <f t="shared" si="1"/>
        <v>43</v>
      </c>
      <c r="J134" s="68" t="s">
        <v>829</v>
      </c>
      <c r="K134" s="68">
        <f t="shared" si="2"/>
        <v>4</v>
      </c>
    </row>
    <row r="135" spans="1:11">
      <c r="A135" t="s">
        <v>1259</v>
      </c>
      <c r="D135" t="s">
        <v>1330</v>
      </c>
      <c r="H135" t="str">
        <f t="shared" si="0"/>
        <v>50</v>
      </c>
      <c r="I135" t="str">
        <f t="shared" si="1"/>
        <v>52</v>
      </c>
      <c r="J135" s="68" t="s">
        <v>831</v>
      </c>
      <c r="K135" s="68">
        <f t="shared" si="2"/>
        <v>2</v>
      </c>
    </row>
    <row r="136" spans="1:11">
      <c r="A136" t="s">
        <v>1260</v>
      </c>
      <c r="D136" t="s">
        <v>1331</v>
      </c>
      <c r="H136" t="str">
        <f t="shared" si="0"/>
        <v>36</v>
      </c>
      <c r="I136" t="str">
        <f t="shared" si="1"/>
        <v>39</v>
      </c>
      <c r="J136" s="68" t="s">
        <v>858</v>
      </c>
      <c r="K136" s="68">
        <f t="shared" si="2"/>
        <v>3</v>
      </c>
    </row>
    <row r="137" spans="1:11">
      <c r="A137" t="s">
        <v>1261</v>
      </c>
      <c r="D137" t="s">
        <v>1332</v>
      </c>
      <c r="H137" t="str">
        <f t="shared" si="0"/>
        <v>56</v>
      </c>
      <c r="I137" t="str">
        <f t="shared" si="1"/>
        <v>04</v>
      </c>
      <c r="J137" s="68" t="s">
        <v>676</v>
      </c>
      <c r="K137" s="68">
        <v>9</v>
      </c>
    </row>
    <row r="138" spans="1:11">
      <c r="A138" t="s">
        <v>1262</v>
      </c>
      <c r="D138" t="s">
        <v>1333</v>
      </c>
      <c r="H138" t="str">
        <f t="shared" si="0"/>
        <v>54</v>
      </c>
      <c r="I138" t="str">
        <f t="shared" si="1"/>
        <v>56</v>
      </c>
      <c r="J138" s="68" t="s">
        <v>677</v>
      </c>
      <c r="K138" s="68">
        <f t="shared" si="2"/>
        <v>2</v>
      </c>
    </row>
    <row r="139" spans="1:11">
      <c r="A139" t="s">
        <v>1263</v>
      </c>
      <c r="D139" t="s">
        <v>1334</v>
      </c>
      <c r="H139" t="str">
        <f t="shared" si="0"/>
        <v>45</v>
      </c>
      <c r="I139" t="str">
        <f t="shared" si="1"/>
        <v>55</v>
      </c>
      <c r="J139" s="68" t="s">
        <v>678</v>
      </c>
      <c r="K139" s="68">
        <f t="shared" si="2"/>
        <v>10</v>
      </c>
    </row>
    <row r="140" spans="1:11">
      <c r="A140" t="s">
        <v>1264</v>
      </c>
      <c r="D140" t="s">
        <v>1335</v>
      </c>
      <c r="H140" t="str">
        <f t="shared" si="0"/>
        <v>31</v>
      </c>
      <c r="I140" t="str">
        <f t="shared" si="1"/>
        <v>35</v>
      </c>
      <c r="J140" s="68" t="s">
        <v>707</v>
      </c>
      <c r="K140" s="68">
        <f t="shared" si="2"/>
        <v>4</v>
      </c>
    </row>
    <row r="141" spans="1:11">
      <c r="A141" t="s">
        <v>1265</v>
      </c>
      <c r="D141" t="s">
        <v>1336</v>
      </c>
      <c r="H141" t="str">
        <f t="shared" si="0"/>
        <v>55</v>
      </c>
      <c r="I141" t="str">
        <f t="shared" si="1"/>
        <v>57</v>
      </c>
      <c r="J141" s="68" t="s">
        <v>845</v>
      </c>
      <c r="K141" s="68">
        <f t="shared" si="2"/>
        <v>2</v>
      </c>
    </row>
    <row r="142" spans="1:11">
      <c r="A142" t="s">
        <v>1266</v>
      </c>
      <c r="D142" t="s">
        <v>1337</v>
      </c>
      <c r="H142" t="str">
        <f t="shared" si="0"/>
        <v>14</v>
      </c>
      <c r="I142" t="str">
        <f t="shared" si="1"/>
        <v>18</v>
      </c>
      <c r="J142" s="68" t="s">
        <v>679</v>
      </c>
      <c r="K142" s="68">
        <f t="shared" si="2"/>
        <v>4</v>
      </c>
    </row>
    <row r="143" spans="1:11">
      <c r="A143" t="s">
        <v>1267</v>
      </c>
      <c r="D143" t="s">
        <v>1338</v>
      </c>
      <c r="H143" t="str">
        <f t="shared" si="0"/>
        <v>38</v>
      </c>
      <c r="I143" t="str">
        <f t="shared" si="1"/>
        <v>38</v>
      </c>
      <c r="J143" s="68" t="s">
        <v>1140</v>
      </c>
      <c r="K143" s="68">
        <v>1</v>
      </c>
    </row>
    <row r="144" spans="1:11">
      <c r="A144" t="s">
        <v>1268</v>
      </c>
      <c r="D144" t="s">
        <v>1339</v>
      </c>
      <c r="H144" t="str">
        <f t="shared" si="0"/>
        <v>38</v>
      </c>
      <c r="I144" t="str">
        <f t="shared" si="1"/>
        <v>41</v>
      </c>
      <c r="J144" s="68" t="s">
        <v>1090</v>
      </c>
      <c r="K144" s="68">
        <f t="shared" si="2"/>
        <v>3</v>
      </c>
    </row>
    <row r="145" spans="1:11">
      <c r="A145" t="s">
        <v>1269</v>
      </c>
      <c r="D145" t="s">
        <v>1340</v>
      </c>
      <c r="H145" t="str">
        <f t="shared" si="0"/>
        <v>37</v>
      </c>
      <c r="I145" t="str">
        <f t="shared" si="1"/>
        <v>38</v>
      </c>
      <c r="J145" s="68" t="s">
        <v>1141</v>
      </c>
      <c r="K145" s="68">
        <f t="shared" si="2"/>
        <v>1</v>
      </c>
    </row>
    <row r="146" spans="1:11">
      <c r="A146" t="s">
        <v>1270</v>
      </c>
      <c r="D146" t="s">
        <v>1341</v>
      </c>
      <c r="H146" t="str">
        <f t="shared" si="0"/>
        <v>43</v>
      </c>
      <c r="I146" t="str">
        <f t="shared" si="1"/>
        <v>43</v>
      </c>
      <c r="J146" s="68" t="s">
        <v>867</v>
      </c>
      <c r="K146" s="68">
        <v>1</v>
      </c>
    </row>
    <row r="147" spans="1:11">
      <c r="A147" t="s">
        <v>1271</v>
      </c>
      <c r="D147" t="s">
        <v>1342</v>
      </c>
      <c r="H147" t="str">
        <f t="shared" si="0"/>
        <v>51</v>
      </c>
      <c r="I147" t="str">
        <f t="shared" si="1"/>
        <v>52</v>
      </c>
      <c r="J147" s="68" t="s">
        <v>833</v>
      </c>
      <c r="K147" s="68">
        <f t="shared" si="2"/>
        <v>1</v>
      </c>
    </row>
    <row r="148" spans="1:11">
      <c r="A148" t="s">
        <v>1272</v>
      </c>
      <c r="D148" t="s">
        <v>1343</v>
      </c>
      <c r="H148" t="str">
        <f t="shared" si="0"/>
        <v>43</v>
      </c>
      <c r="I148" t="str">
        <f t="shared" si="1"/>
        <v>44</v>
      </c>
      <c r="J148" s="68" t="s">
        <v>809</v>
      </c>
      <c r="K148" s="68">
        <f t="shared" si="2"/>
        <v>1</v>
      </c>
    </row>
    <row r="149" spans="1:11">
      <c r="A149" t="s">
        <v>1273</v>
      </c>
      <c r="D149" t="s">
        <v>1344</v>
      </c>
      <c r="H149" t="str">
        <f t="shared" si="0"/>
        <v>57</v>
      </c>
      <c r="I149" t="str">
        <f t="shared" si="1"/>
        <v>59</v>
      </c>
      <c r="J149" s="68" t="s">
        <v>1142</v>
      </c>
      <c r="K149" s="68">
        <f t="shared" si="2"/>
        <v>2</v>
      </c>
    </row>
    <row r="150" spans="1:11">
      <c r="A150" t="s">
        <v>1274</v>
      </c>
      <c r="D150" t="s">
        <v>1345</v>
      </c>
      <c r="H150" t="str">
        <f t="shared" si="0"/>
        <v>50</v>
      </c>
      <c r="I150" t="str">
        <f t="shared" si="1"/>
        <v>51</v>
      </c>
      <c r="J150" s="68" t="s">
        <v>761</v>
      </c>
      <c r="K150" s="68">
        <f t="shared" si="2"/>
        <v>1</v>
      </c>
    </row>
    <row r="151" spans="1:11">
      <c r="A151" t="s">
        <v>1275</v>
      </c>
      <c r="D151" t="s">
        <v>1346</v>
      </c>
      <c r="H151" t="str">
        <f t="shared" si="0"/>
        <v>54</v>
      </c>
      <c r="I151" t="str">
        <f t="shared" si="1"/>
        <v>55</v>
      </c>
      <c r="J151" s="68" t="s">
        <v>838</v>
      </c>
      <c r="K151" s="68">
        <f t="shared" si="2"/>
        <v>1</v>
      </c>
    </row>
    <row r="152" spans="1:11">
      <c r="A152" t="s">
        <v>1276</v>
      </c>
      <c r="D152" t="s">
        <v>1347</v>
      </c>
      <c r="H152" t="str">
        <f t="shared" si="0"/>
        <v>36</v>
      </c>
      <c r="I152" t="str">
        <f t="shared" si="1"/>
        <v>36</v>
      </c>
      <c r="J152" s="68" t="s">
        <v>763</v>
      </c>
      <c r="K152" s="68">
        <v>1</v>
      </c>
    </row>
    <row r="153" spans="1:11">
      <c r="A153" t="s">
        <v>1277</v>
      </c>
      <c r="D153" t="s">
        <v>1348</v>
      </c>
      <c r="H153" t="str">
        <f t="shared" ref="H153:H158" si="3">LEFT(RIGHT(A153,5),2)</f>
        <v>54</v>
      </c>
      <c r="I153" t="str">
        <f t="shared" ref="I153:I158" si="4">LEFT(RIGHT(D153,5),2)</f>
        <v>54</v>
      </c>
      <c r="J153" s="68" t="s">
        <v>767</v>
      </c>
      <c r="K153" s="68">
        <v>1</v>
      </c>
    </row>
    <row r="154" spans="1:11">
      <c r="A154" t="s">
        <v>1278</v>
      </c>
      <c r="D154" t="s">
        <v>1349</v>
      </c>
      <c r="H154" t="str">
        <f t="shared" si="3"/>
        <v>28</v>
      </c>
      <c r="I154" t="str">
        <f t="shared" si="4"/>
        <v>30</v>
      </c>
      <c r="J154" s="68" t="s">
        <v>1143</v>
      </c>
      <c r="K154" s="68">
        <f>I154-H154</f>
        <v>2</v>
      </c>
    </row>
    <row r="155" spans="1:11">
      <c r="A155" t="s">
        <v>1279</v>
      </c>
      <c r="D155" t="s">
        <v>1350</v>
      </c>
      <c r="H155" t="str">
        <f t="shared" si="3"/>
        <v>05</v>
      </c>
      <c r="I155" t="str">
        <f t="shared" si="4"/>
        <v>06</v>
      </c>
      <c r="J155" s="68" t="s">
        <v>658</v>
      </c>
      <c r="K155" s="68">
        <f>I155-H155</f>
        <v>1</v>
      </c>
    </row>
    <row r="156" spans="1:11">
      <c r="A156" t="s">
        <v>1280</v>
      </c>
      <c r="D156" t="s">
        <v>1351</v>
      </c>
      <c r="H156" t="str">
        <f t="shared" si="3"/>
        <v>53</v>
      </c>
      <c r="I156" t="str">
        <f t="shared" si="4"/>
        <v>55</v>
      </c>
      <c r="J156" s="68" t="s">
        <v>769</v>
      </c>
      <c r="K156" s="68">
        <f>I156-H156</f>
        <v>2</v>
      </c>
    </row>
    <row r="157" spans="1:11">
      <c r="A157" t="s">
        <v>1281</v>
      </c>
      <c r="D157" t="s">
        <v>1352</v>
      </c>
      <c r="H157" t="str">
        <f t="shared" si="3"/>
        <v>30</v>
      </c>
      <c r="I157" t="str">
        <f t="shared" si="4"/>
        <v>31</v>
      </c>
      <c r="J157" s="68" t="s">
        <v>843</v>
      </c>
      <c r="K157" s="68">
        <f>I157-H157</f>
        <v>1</v>
      </c>
    </row>
    <row r="158" spans="1:11">
      <c r="A158" t="s">
        <v>1282</v>
      </c>
      <c r="D158" t="s">
        <v>1353</v>
      </c>
      <c r="H158" t="str">
        <f t="shared" si="3"/>
        <v>41</v>
      </c>
      <c r="I158" t="str">
        <f t="shared" si="4"/>
        <v>43</v>
      </c>
      <c r="J158" s="68" t="s">
        <v>778</v>
      </c>
      <c r="K158" s="68">
        <f>I158-H158</f>
        <v>2</v>
      </c>
    </row>
  </sheetData>
  <mergeCells count="3">
    <mergeCell ref="A3:B3"/>
    <mergeCell ref="N34:R34"/>
    <mergeCell ref="S34:W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M56"/>
  <sheetViews>
    <sheetView workbookViewId="0">
      <selection activeCell="E31" sqref="E31"/>
    </sheetView>
  </sheetViews>
  <sheetFormatPr defaultRowHeight="15"/>
  <cols>
    <col min="1" max="1" width="11" customWidth="1"/>
  </cols>
  <sheetData>
    <row r="1" spans="1:2">
      <c r="A1" s="1" t="s">
        <v>2</v>
      </c>
    </row>
    <row r="2" spans="1:2">
      <c r="A2" s="1" t="s">
        <v>3</v>
      </c>
    </row>
    <row r="3" spans="1:2">
      <c r="A3" t="s">
        <v>7</v>
      </c>
    </row>
    <row r="4" spans="1:2">
      <c r="A4" t="s">
        <v>439</v>
      </c>
    </row>
    <row r="5" spans="1:2">
      <c r="A5" t="s">
        <v>440</v>
      </c>
    </row>
    <row r="7" spans="1:2">
      <c r="A7" t="s">
        <v>441</v>
      </c>
    </row>
    <row r="8" spans="1:2">
      <c r="A8" t="s">
        <v>442</v>
      </c>
    </row>
    <row r="10" spans="1:2">
      <c r="A10" s="26" t="s">
        <v>443</v>
      </c>
    </row>
    <row r="12" spans="1:2">
      <c r="A12" t="s">
        <v>479</v>
      </c>
    </row>
    <row r="13" spans="1:2">
      <c r="A13" t="s">
        <v>480</v>
      </c>
    </row>
    <row r="14" spans="1:2">
      <c r="A14" t="s">
        <v>481</v>
      </c>
    </row>
    <row r="15" spans="1:2">
      <c r="B15" t="s">
        <v>619</v>
      </c>
    </row>
    <row r="17" spans="1:2">
      <c r="A17" t="s">
        <v>483</v>
      </c>
      <c r="B17" s="22" t="s">
        <v>482</v>
      </c>
    </row>
    <row r="18" spans="1:2">
      <c r="A18" t="s">
        <v>484</v>
      </c>
      <c r="B18" s="22" t="s">
        <v>485</v>
      </c>
    </row>
    <row r="19" spans="1:2">
      <c r="A19" t="s">
        <v>486</v>
      </c>
      <c r="B19" s="22" t="s">
        <v>487</v>
      </c>
    </row>
    <row r="20" spans="1:2">
      <c r="A20" t="s">
        <v>488</v>
      </c>
      <c r="B20" s="22" t="s">
        <v>489</v>
      </c>
    </row>
    <row r="21" spans="1:2">
      <c r="B21" t="s">
        <v>490</v>
      </c>
    </row>
    <row r="23" spans="1:2">
      <c r="A23" s="55" t="s">
        <v>535</v>
      </c>
    </row>
    <row r="24" spans="1:2">
      <c r="A24" s="45" t="s">
        <v>527</v>
      </c>
    </row>
    <row r="25" spans="1:2">
      <c r="A25" s="45" t="s">
        <v>528</v>
      </c>
    </row>
    <row r="26" spans="1:2">
      <c r="A26" s="45" t="s">
        <v>529</v>
      </c>
    </row>
    <row r="27" spans="1:2">
      <c r="A27" s="45" t="s">
        <v>530</v>
      </c>
    </row>
    <row r="28" spans="1:2">
      <c r="A28" s="45" t="s">
        <v>531</v>
      </c>
    </row>
    <row r="29" spans="1:2">
      <c r="A29" s="45" t="s">
        <v>532</v>
      </c>
    </row>
    <row r="30" spans="1:2">
      <c r="A30" s="45" t="s">
        <v>533</v>
      </c>
    </row>
    <row r="31" spans="1:2">
      <c r="A31" s="45" t="s">
        <v>534</v>
      </c>
    </row>
    <row r="36" spans="1:13" ht="16.5">
      <c r="A36" s="67"/>
      <c r="B36" s="27" t="s">
        <v>607</v>
      </c>
    </row>
    <row r="37" spans="1:13" ht="16.5">
      <c r="A37" s="67"/>
      <c r="B37" s="27" t="s">
        <v>608</v>
      </c>
    </row>
    <row r="38" spans="1:13" ht="16.5">
      <c r="A38" s="67"/>
      <c r="B38" s="27" t="s">
        <v>609</v>
      </c>
      <c r="K38" s="68"/>
      <c r="L38" s="68" t="s">
        <v>600</v>
      </c>
      <c r="M38" s="68" t="s">
        <v>601</v>
      </c>
    </row>
    <row r="39" spans="1:13">
      <c r="K39" s="68" t="s">
        <v>595</v>
      </c>
      <c r="L39" s="68">
        <v>1</v>
      </c>
      <c r="M39" s="68">
        <v>0</v>
      </c>
    </row>
    <row r="40" spans="1:13">
      <c r="K40" s="68" t="s">
        <v>596</v>
      </c>
      <c r="L40" s="68">
        <v>1</v>
      </c>
      <c r="M40" s="68">
        <v>0</v>
      </c>
    </row>
    <row r="41" spans="1:13">
      <c r="K41" s="68" t="s">
        <v>597</v>
      </c>
      <c r="L41" s="68">
        <v>1</v>
      </c>
      <c r="M41" s="68">
        <v>0</v>
      </c>
    </row>
    <row r="42" spans="1:13">
      <c r="A42" s="3" t="s">
        <v>610</v>
      </c>
      <c r="K42" s="68" t="s">
        <v>598</v>
      </c>
      <c r="L42" s="68">
        <v>1</v>
      </c>
      <c r="M42" s="68">
        <v>0</v>
      </c>
    </row>
    <row r="43" spans="1:13">
      <c r="K43" s="68" t="s">
        <v>599</v>
      </c>
      <c r="L43" s="68">
        <v>0</v>
      </c>
      <c r="M43" s="68">
        <v>0</v>
      </c>
    </row>
    <row r="44" spans="1:13">
      <c r="A44" s="3" t="s">
        <v>611</v>
      </c>
    </row>
    <row r="45" spans="1:13">
      <c r="A45" s="3" t="s">
        <v>612</v>
      </c>
    </row>
    <row r="46" spans="1:13">
      <c r="A46" s="3" t="s">
        <v>613</v>
      </c>
    </row>
    <row r="47" spans="1:13">
      <c r="A47" s="3" t="s">
        <v>614</v>
      </c>
    </row>
    <row r="48" spans="1:13">
      <c r="A48" s="3" t="s">
        <v>615</v>
      </c>
    </row>
    <row r="51" spans="1:1">
      <c r="A51" s="178" t="s">
        <v>1374</v>
      </c>
    </row>
    <row r="52" spans="1:1">
      <c r="A52" s="178" t="s">
        <v>1375</v>
      </c>
    </row>
    <row r="53" spans="1:1">
      <c r="A53" s="178" t="s">
        <v>1376</v>
      </c>
    </row>
    <row r="54" spans="1:1">
      <c r="A54" s="178" t="s">
        <v>1377</v>
      </c>
    </row>
    <row r="55" spans="1:1">
      <c r="A55" s="178" t="s">
        <v>1378</v>
      </c>
    </row>
    <row r="56" spans="1:1">
      <c r="A56" s="178" t="s">
        <v>1379</v>
      </c>
    </row>
  </sheetData>
  <conditionalFormatting sqref="L1:L1048576">
    <cfRule type="cellIs" dxfId="4" priority="1" operator="between">
      <formula>0.1</formula>
      <formula>0.9</formula>
    </cfRule>
  </conditionalFormatting>
  <hyperlinks>
    <hyperlink ref="B17" r:id="rId1" tooltip="http://otcqa.sh.intel.com/qa-auto/live/web_tct_2.2.1_r1_IA/"/>
    <hyperlink ref="B18" r:id="rId2"/>
    <hyperlink ref="B19" r:id="rId3"/>
    <hyperlink ref="B20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2"/>
  <sheetViews>
    <sheetView workbookViewId="0">
      <selection activeCell="I27" sqref="I27"/>
    </sheetView>
  </sheetViews>
  <sheetFormatPr defaultRowHeight="15"/>
  <cols>
    <col min="1" max="1" width="51.28515625" bestFit="1" customWidth="1"/>
    <col min="2" max="2" width="13.5703125" hidden="1" customWidth="1"/>
    <col min="3" max="3" width="5" style="1" bestFit="1" customWidth="1"/>
    <col min="4" max="7" width="9.140625" style="1"/>
    <col min="12" max="12" width="82.140625" bestFit="1" customWidth="1"/>
  </cols>
  <sheetData>
    <row r="1" spans="1:13" ht="15.75" thickBot="1">
      <c r="A1" t="str">
        <f>VLOOKUP(B1,L:M,2,FALSE)</f>
        <v>webapi-nativefilesystem-xwalk-tests</v>
      </c>
      <c r="B1" t="s">
        <v>762</v>
      </c>
      <c r="C1" s="1">
        <v>52</v>
      </c>
      <c r="D1" s="1">
        <v>52</v>
      </c>
      <c r="E1" s="1">
        <v>0</v>
      </c>
      <c r="F1" s="1">
        <v>0</v>
      </c>
      <c r="G1" s="111">
        <v>1</v>
      </c>
      <c r="I1" t="s">
        <v>884</v>
      </c>
      <c r="J1" t="s">
        <v>885</v>
      </c>
      <c r="L1" s="104" t="s">
        <v>760</v>
      </c>
      <c r="M1" s="103" t="s">
        <v>759</v>
      </c>
    </row>
    <row r="2" spans="1:13" ht="15.75" thickBot="1">
      <c r="A2" t="str">
        <f t="shared" ref="A2:A65" si="0">VLOOKUP(B2,L:M,2,FALSE)</f>
        <v>webapi-presentation-xwalk-tests</v>
      </c>
      <c r="B2" t="s">
        <v>764</v>
      </c>
      <c r="C2" s="1">
        <v>3</v>
      </c>
      <c r="D2" s="1">
        <v>3</v>
      </c>
      <c r="E2" s="1">
        <v>0</v>
      </c>
      <c r="F2" s="1">
        <v>0</v>
      </c>
      <c r="G2" s="111">
        <v>1</v>
      </c>
      <c r="L2" s="106" t="s">
        <v>762</v>
      </c>
      <c r="M2" s="105" t="s">
        <v>761</v>
      </c>
    </row>
    <row r="3" spans="1:13" ht="15.75" thickBot="1">
      <c r="A3" t="str">
        <f t="shared" si="0"/>
        <v>tct-fullscreen-nonw3c-tests</v>
      </c>
      <c r="B3" t="s">
        <v>766</v>
      </c>
      <c r="C3" s="1">
        <v>12</v>
      </c>
      <c r="D3" s="1">
        <v>12</v>
      </c>
      <c r="E3" s="1">
        <v>0</v>
      </c>
      <c r="F3" s="1">
        <v>0</v>
      </c>
      <c r="G3" s="111">
        <v>1</v>
      </c>
      <c r="L3" s="106" t="s">
        <v>764</v>
      </c>
      <c r="M3" s="105" t="s">
        <v>763</v>
      </c>
    </row>
    <row r="4" spans="1:13" ht="15.75" thickBot="1">
      <c r="A4" t="str">
        <f t="shared" si="0"/>
        <v>webapi-promises-nonw3c-tests</v>
      </c>
      <c r="B4" t="s">
        <v>768</v>
      </c>
      <c r="C4" s="1">
        <v>4</v>
      </c>
      <c r="D4" s="1">
        <v>4</v>
      </c>
      <c r="E4" s="1">
        <v>0</v>
      </c>
      <c r="F4" s="1">
        <v>0</v>
      </c>
      <c r="G4" s="111">
        <v>1</v>
      </c>
      <c r="L4" s="106" t="s">
        <v>766</v>
      </c>
      <c r="M4" s="105" t="s">
        <v>765</v>
      </c>
    </row>
    <row r="5" spans="1:13" ht="15.75" thickBot="1">
      <c r="A5" t="str">
        <f t="shared" si="0"/>
        <v>webapi-simd-nonw3c-tests</v>
      </c>
      <c r="B5" t="s">
        <v>770</v>
      </c>
      <c r="C5" s="1">
        <v>1497</v>
      </c>
      <c r="D5" s="1">
        <v>1369</v>
      </c>
      <c r="E5" s="1">
        <v>128</v>
      </c>
      <c r="F5" s="1">
        <v>0</v>
      </c>
      <c r="G5" s="111">
        <v>0.91</v>
      </c>
      <c r="L5" s="106" t="s">
        <v>768</v>
      </c>
      <c r="M5" s="105" t="s">
        <v>767</v>
      </c>
    </row>
    <row r="6" spans="1:13" ht="15.75" thickBot="1">
      <c r="A6" t="str">
        <f t="shared" si="0"/>
        <v>tct-typedarrays-nonw3c-tests</v>
      </c>
      <c r="B6" t="s">
        <v>772</v>
      </c>
      <c r="C6" s="1">
        <v>447</v>
      </c>
      <c r="D6" s="1">
        <v>443</v>
      </c>
      <c r="E6" s="1">
        <v>4</v>
      </c>
      <c r="F6" s="1">
        <v>0</v>
      </c>
      <c r="G6" s="111">
        <v>0.99</v>
      </c>
      <c r="L6" s="106" t="s">
        <v>770</v>
      </c>
      <c r="M6" s="105" t="s">
        <v>769</v>
      </c>
    </row>
    <row r="7" spans="1:13" ht="15.75" thickBot="1">
      <c r="A7" t="str">
        <f t="shared" si="0"/>
        <v>tct-webgl-nonw3c-tests</v>
      </c>
      <c r="B7" t="s">
        <v>773</v>
      </c>
      <c r="C7" s="1">
        <v>1597</v>
      </c>
      <c r="D7" s="1">
        <v>1589</v>
      </c>
      <c r="E7" s="1">
        <v>8</v>
      </c>
      <c r="F7" s="1">
        <v>0</v>
      </c>
      <c r="G7" s="111">
        <v>0.99</v>
      </c>
      <c r="L7" s="106" t="s">
        <v>772</v>
      </c>
      <c r="M7" s="105" t="s">
        <v>771</v>
      </c>
    </row>
    <row r="8" spans="1:13" ht="15.75" thickBot="1">
      <c r="A8" t="str">
        <f t="shared" si="0"/>
        <v>tct-sessionhistory-html5-tests</v>
      </c>
      <c r="B8" t="s">
        <v>774</v>
      </c>
      <c r="C8" s="1">
        <v>152</v>
      </c>
      <c r="D8" s="1">
        <v>152</v>
      </c>
      <c r="E8" s="1">
        <v>0</v>
      </c>
      <c r="F8" s="1">
        <v>0</v>
      </c>
      <c r="G8" s="111">
        <v>1</v>
      </c>
      <c r="L8" s="108" t="s">
        <v>773</v>
      </c>
      <c r="M8" s="107" t="s">
        <v>676</v>
      </c>
    </row>
    <row r="9" spans="1:13" ht="15.75" thickBot="1">
      <c r="A9" t="str">
        <f t="shared" si="0"/>
        <v>tct-webmessaging-w3c-tests</v>
      </c>
      <c r="B9" t="s">
        <v>775</v>
      </c>
      <c r="C9" s="1">
        <v>176</v>
      </c>
      <c r="D9" s="1">
        <v>174</v>
      </c>
      <c r="E9" s="1">
        <v>2</v>
      </c>
      <c r="F9" s="1">
        <v>0</v>
      </c>
      <c r="G9" s="111">
        <v>0.99</v>
      </c>
      <c r="L9" s="110" t="s">
        <v>774</v>
      </c>
      <c r="M9" s="109" t="s">
        <v>673</v>
      </c>
    </row>
    <row r="10" spans="1:13" ht="15.75" thickBot="1">
      <c r="A10" t="str">
        <f t="shared" si="0"/>
        <v>tct-sse-w3c-tests</v>
      </c>
      <c r="B10" t="s">
        <v>776</v>
      </c>
      <c r="C10" s="1">
        <v>66</v>
      </c>
      <c r="D10" s="1">
        <v>55</v>
      </c>
      <c r="E10" s="1">
        <v>11</v>
      </c>
      <c r="F10" s="1">
        <v>0</v>
      </c>
      <c r="G10" s="111">
        <v>0.83</v>
      </c>
      <c r="L10" s="106" t="s">
        <v>775</v>
      </c>
      <c r="M10" s="105" t="s">
        <v>677</v>
      </c>
    </row>
    <row r="11" spans="1:13" ht="15.75" thickBot="1">
      <c r="A11" t="str">
        <f t="shared" si="0"/>
        <v>tct-websocket-w3c-tests</v>
      </c>
      <c r="B11" t="s">
        <v>777</v>
      </c>
      <c r="C11" s="1">
        <v>231</v>
      </c>
      <c r="D11" s="1">
        <v>223</v>
      </c>
      <c r="E11" s="1">
        <v>7</v>
      </c>
      <c r="F11" s="1">
        <v>1</v>
      </c>
      <c r="G11" s="111">
        <v>0.97</v>
      </c>
      <c r="L11" s="106" t="s">
        <v>776</v>
      </c>
      <c r="M11" s="105" t="s">
        <v>675</v>
      </c>
    </row>
    <row r="12" spans="1:13" ht="15.75" thickBot="1">
      <c r="A12" t="str">
        <f t="shared" si="0"/>
        <v>webapi-webrtc-w3c-tests</v>
      </c>
      <c r="B12" t="s">
        <v>779</v>
      </c>
      <c r="C12" s="1">
        <v>134</v>
      </c>
      <c r="D12" s="1">
        <v>112</v>
      </c>
      <c r="E12" s="1">
        <v>13</v>
      </c>
      <c r="F12" s="1">
        <v>9</v>
      </c>
      <c r="G12" s="111">
        <v>0.84</v>
      </c>
      <c r="L12" s="106" t="s">
        <v>777</v>
      </c>
      <c r="M12" s="105" t="s">
        <v>678</v>
      </c>
    </row>
    <row r="13" spans="1:13" ht="15.75" thickBot="1">
      <c r="A13" t="str">
        <f t="shared" si="0"/>
        <v>tct-xmlhttprequest-w3c-tests</v>
      </c>
      <c r="B13" t="s">
        <v>780</v>
      </c>
      <c r="C13" s="1">
        <v>291</v>
      </c>
      <c r="D13" s="1">
        <v>268</v>
      </c>
      <c r="E13" s="1">
        <v>17</v>
      </c>
      <c r="F13" s="1">
        <v>6</v>
      </c>
      <c r="G13" s="111">
        <v>0.92</v>
      </c>
      <c r="L13" s="106" t="s">
        <v>779</v>
      </c>
      <c r="M13" s="105" t="s">
        <v>778</v>
      </c>
    </row>
    <row r="14" spans="1:13" ht="15.75" thickBot="1">
      <c r="A14" t="str">
        <f t="shared" si="0"/>
        <v>tct-deviceorientation-w3c-tests</v>
      </c>
      <c r="B14" t="s">
        <v>782</v>
      </c>
      <c r="C14" s="1">
        <v>36</v>
      </c>
      <c r="D14" s="1">
        <v>36</v>
      </c>
      <c r="E14" s="1">
        <v>0</v>
      </c>
      <c r="F14" s="1">
        <v>0</v>
      </c>
      <c r="G14" s="111">
        <v>1</v>
      </c>
      <c r="L14" s="106" t="s">
        <v>780</v>
      </c>
      <c r="M14" s="105" t="s">
        <v>679</v>
      </c>
    </row>
    <row r="15" spans="1:13" ht="15.75" thickBot="1">
      <c r="A15" t="str">
        <f t="shared" si="0"/>
        <v>tct-browserstate-html5-tests</v>
      </c>
      <c r="B15" t="s">
        <v>784</v>
      </c>
      <c r="C15" s="1">
        <v>3</v>
      </c>
      <c r="D15" s="1">
        <v>3</v>
      </c>
      <c r="E15" s="1">
        <v>0</v>
      </c>
      <c r="F15" s="1">
        <v>0</v>
      </c>
      <c r="G15" s="111">
        <v>1</v>
      </c>
      <c r="L15" s="106" t="s">
        <v>782</v>
      </c>
      <c r="M15" s="105" t="s">
        <v>781</v>
      </c>
    </row>
    <row r="16" spans="1:13" ht="15.75" thickBot="1">
      <c r="A16" t="str">
        <f t="shared" si="0"/>
        <v>tct-netinfo-w3c-tests</v>
      </c>
      <c r="B16" t="s">
        <v>786</v>
      </c>
      <c r="C16" s="1">
        <v>4</v>
      </c>
      <c r="D16" s="1">
        <v>2</v>
      </c>
      <c r="E16" s="1">
        <v>2</v>
      </c>
      <c r="F16" s="1">
        <v>0</v>
      </c>
      <c r="G16" s="111">
        <v>0.5</v>
      </c>
      <c r="L16" s="106" t="s">
        <v>784</v>
      </c>
      <c r="M16" s="105" t="s">
        <v>783</v>
      </c>
    </row>
    <row r="17" spans="1:13" ht="15.75" thickBot="1">
      <c r="A17" t="str">
        <f t="shared" si="0"/>
        <v>tct-screenorientation-w3c-tests</v>
      </c>
      <c r="B17" t="s">
        <v>788</v>
      </c>
      <c r="C17" s="1">
        <v>14</v>
      </c>
      <c r="D17" s="1">
        <v>12</v>
      </c>
      <c r="E17" s="1">
        <v>0</v>
      </c>
      <c r="F17" s="1">
        <v>2</v>
      </c>
      <c r="G17" s="111">
        <v>0.86</v>
      </c>
      <c r="L17" s="106" t="s">
        <v>786</v>
      </c>
      <c r="M17" s="105" t="s">
        <v>785</v>
      </c>
    </row>
    <row r="18" spans="1:13" ht="15.75" thickBot="1">
      <c r="A18" t="str">
        <f t="shared" si="0"/>
        <v>tct-touchevent-w3c-tests</v>
      </c>
      <c r="B18" t="s">
        <v>790</v>
      </c>
      <c r="C18" s="1">
        <v>6</v>
      </c>
      <c r="D18" s="1">
        <v>6</v>
      </c>
      <c r="E18" s="1">
        <v>0</v>
      </c>
      <c r="F18" s="1">
        <v>0</v>
      </c>
      <c r="G18" s="111">
        <v>1</v>
      </c>
      <c r="L18" s="106" t="s">
        <v>788</v>
      </c>
      <c r="M18" s="105" t="s">
        <v>787</v>
      </c>
    </row>
    <row r="19" spans="1:13" ht="15.75" thickBot="1">
      <c r="A19" t="str">
        <f t="shared" si="0"/>
        <v>tct-vibration-w3c-tests</v>
      </c>
      <c r="B19" t="s">
        <v>792</v>
      </c>
      <c r="C19" s="1">
        <v>10</v>
      </c>
      <c r="D19" s="1">
        <v>10</v>
      </c>
      <c r="E19" s="1">
        <v>0</v>
      </c>
      <c r="F19" s="1">
        <v>0</v>
      </c>
      <c r="G19" s="111">
        <v>1</v>
      </c>
      <c r="L19" s="106" t="s">
        <v>790</v>
      </c>
      <c r="M19" s="105" t="s">
        <v>789</v>
      </c>
    </row>
    <row r="20" spans="1:13" ht="15.75" thickBot="1">
      <c r="A20" t="str">
        <f t="shared" si="0"/>
        <v>tct-animations-css3-tests</v>
      </c>
      <c r="B20" t="s">
        <v>794</v>
      </c>
      <c r="C20" s="1">
        <v>26</v>
      </c>
      <c r="D20" s="1">
        <v>26</v>
      </c>
      <c r="E20" s="1">
        <v>0</v>
      </c>
      <c r="F20" s="1">
        <v>0</v>
      </c>
      <c r="G20" s="111">
        <v>1</v>
      </c>
      <c r="L20" s="106" t="s">
        <v>792</v>
      </c>
      <c r="M20" s="105" t="s">
        <v>791</v>
      </c>
    </row>
    <row r="21" spans="1:13" ht="15.75" thickBot="1">
      <c r="A21" t="str">
        <f t="shared" si="0"/>
        <v>tct-backgrounds-css3-tests</v>
      </c>
      <c r="B21" t="s">
        <v>795</v>
      </c>
      <c r="C21" s="1">
        <v>594</v>
      </c>
      <c r="D21" s="1">
        <v>555</v>
      </c>
      <c r="E21" s="1">
        <v>38</v>
      </c>
      <c r="F21" s="1">
        <v>1</v>
      </c>
      <c r="G21" s="111">
        <v>0.93</v>
      </c>
      <c r="L21" s="108" t="s">
        <v>794</v>
      </c>
      <c r="M21" s="107" t="s">
        <v>793</v>
      </c>
    </row>
    <row r="22" spans="1:13" ht="15.75" thickBot="1">
      <c r="A22" t="str">
        <f t="shared" si="0"/>
        <v>tct-ui-css3-tests</v>
      </c>
      <c r="B22" t="s">
        <v>797</v>
      </c>
      <c r="C22" s="1">
        <v>43</v>
      </c>
      <c r="D22" s="1">
        <v>43</v>
      </c>
      <c r="E22" s="1">
        <v>0</v>
      </c>
      <c r="F22" s="1">
        <v>0</v>
      </c>
      <c r="G22" s="111">
        <v>1</v>
      </c>
      <c r="L22" s="110" t="s">
        <v>795</v>
      </c>
      <c r="M22" s="109" t="s">
        <v>694</v>
      </c>
    </row>
    <row r="23" spans="1:13" ht="15.75" thickBot="1">
      <c r="A23" t="str">
        <f t="shared" si="0"/>
        <v>tct-colors-css3-tests</v>
      </c>
      <c r="B23" t="s">
        <v>798</v>
      </c>
      <c r="C23" s="1">
        <v>61</v>
      </c>
      <c r="D23" s="1">
        <v>57</v>
      </c>
      <c r="E23" s="1">
        <v>3</v>
      </c>
      <c r="F23" s="1">
        <v>1</v>
      </c>
      <c r="G23" s="111">
        <v>0.93</v>
      </c>
      <c r="L23" s="106" t="s">
        <v>797</v>
      </c>
      <c r="M23" s="105" t="s">
        <v>796</v>
      </c>
    </row>
    <row r="24" spans="1:13" ht="15.75" thickBot="1">
      <c r="A24" t="str">
        <f t="shared" si="0"/>
        <v>tct-flexiblebox-css3-tests</v>
      </c>
      <c r="B24" t="s">
        <v>799</v>
      </c>
      <c r="C24" s="1">
        <v>65</v>
      </c>
      <c r="D24" s="1">
        <v>20</v>
      </c>
      <c r="E24" s="1">
        <v>33</v>
      </c>
      <c r="F24" s="1">
        <v>12</v>
      </c>
      <c r="G24" s="111">
        <v>0.31</v>
      </c>
      <c r="L24" s="106" t="s">
        <v>798</v>
      </c>
      <c r="M24" s="105" t="s">
        <v>696</v>
      </c>
    </row>
    <row r="25" spans="1:13" ht="15.75" thickBot="1">
      <c r="A25" t="str">
        <f t="shared" si="0"/>
        <v>tct-fonts-css3-tests</v>
      </c>
      <c r="B25" t="s">
        <v>800</v>
      </c>
      <c r="C25" s="1">
        <v>81</v>
      </c>
      <c r="D25" s="1">
        <v>64</v>
      </c>
      <c r="E25" s="1">
        <v>11</v>
      </c>
      <c r="F25" s="1">
        <v>6</v>
      </c>
      <c r="G25" s="111">
        <v>0.79</v>
      </c>
      <c r="L25" s="106" t="s">
        <v>799</v>
      </c>
      <c r="M25" s="105" t="s">
        <v>698</v>
      </c>
    </row>
    <row r="26" spans="1:13" ht="15.75" thickBot="1">
      <c r="A26" t="str">
        <f t="shared" si="0"/>
        <v>tct-multicolumn-css3-tests</v>
      </c>
      <c r="B26" t="s">
        <v>801</v>
      </c>
      <c r="C26" s="1">
        <v>145</v>
      </c>
      <c r="D26" s="1">
        <v>141</v>
      </c>
      <c r="E26" s="1">
        <v>3</v>
      </c>
      <c r="F26" s="1">
        <v>1</v>
      </c>
      <c r="G26" s="111">
        <v>0.97</v>
      </c>
      <c r="L26" s="106" t="s">
        <v>800</v>
      </c>
      <c r="M26" s="105" t="s">
        <v>700</v>
      </c>
    </row>
    <row r="27" spans="1:13" ht="15.75" thickBot="1">
      <c r="A27" t="str">
        <f t="shared" si="0"/>
        <v>tct-text-css3-tests</v>
      </c>
      <c r="B27" t="s">
        <v>802</v>
      </c>
      <c r="C27" s="1">
        <v>29</v>
      </c>
      <c r="D27" s="1">
        <v>27</v>
      </c>
      <c r="E27" s="1">
        <v>1</v>
      </c>
      <c r="F27" s="1">
        <v>1</v>
      </c>
      <c r="G27" s="111">
        <v>0.93</v>
      </c>
      <c r="L27" s="106" t="s">
        <v>801</v>
      </c>
      <c r="M27" s="105" t="s">
        <v>701</v>
      </c>
    </row>
    <row r="28" spans="1:13" ht="15.75" thickBot="1">
      <c r="A28" t="str">
        <f t="shared" si="0"/>
        <v>tct-2dtransforms-css3-tests/tct-3dtransforms-css3-tests</v>
      </c>
      <c r="B28" t="s">
        <v>804</v>
      </c>
      <c r="C28" s="1">
        <v>78</v>
      </c>
      <c r="D28" s="1">
        <v>66</v>
      </c>
      <c r="E28" s="1">
        <v>11</v>
      </c>
      <c r="F28" s="1">
        <v>1</v>
      </c>
      <c r="G28" s="111">
        <v>0.85</v>
      </c>
      <c r="L28" s="106" t="s">
        <v>802</v>
      </c>
      <c r="M28" s="105" t="s">
        <v>705</v>
      </c>
    </row>
    <row r="29" spans="1:13" s="4" customFormat="1" ht="15.75" thickBot="1">
      <c r="A29" s="4" t="str">
        <f t="shared" si="0"/>
        <v>tct-transitions-css3-tests</v>
      </c>
      <c r="B29" s="4" t="s">
        <v>806</v>
      </c>
      <c r="C29" s="118">
        <v>25</v>
      </c>
      <c r="D29" s="118">
        <v>17</v>
      </c>
      <c r="E29" s="118">
        <v>8</v>
      </c>
      <c r="F29" s="118">
        <v>0</v>
      </c>
      <c r="G29" s="112">
        <v>0.68</v>
      </c>
      <c r="L29" s="113" t="s">
        <v>804</v>
      </c>
      <c r="M29" s="114" t="s">
        <v>803</v>
      </c>
    </row>
    <row r="30" spans="1:13" ht="15.75" thickBot="1">
      <c r="A30" t="str">
        <f t="shared" si="0"/>
        <v>tct-forms-html5-tests</v>
      </c>
      <c r="B30" t="s">
        <v>808</v>
      </c>
      <c r="C30" s="1">
        <v>147</v>
      </c>
      <c r="D30" s="1">
        <v>146</v>
      </c>
      <c r="E30" s="1">
        <v>1</v>
      </c>
      <c r="F30" s="1">
        <v>0</v>
      </c>
      <c r="G30" s="111">
        <v>0.99</v>
      </c>
      <c r="L30" s="110" t="s">
        <v>806</v>
      </c>
      <c r="M30" s="105" t="s">
        <v>805</v>
      </c>
    </row>
    <row r="31" spans="1:13" ht="15.75" thickBot="1">
      <c r="A31" t="str">
        <f t="shared" si="0"/>
        <v>webapi-input-html5-tests</v>
      </c>
      <c r="B31" t="s">
        <v>810</v>
      </c>
      <c r="C31" s="1">
        <v>32</v>
      </c>
      <c r="D31" s="1">
        <v>31</v>
      </c>
      <c r="E31" s="1">
        <v>1</v>
      </c>
      <c r="F31" s="1">
        <v>0</v>
      </c>
      <c r="G31" s="111">
        <v>0.97</v>
      </c>
      <c r="L31" s="106" t="s">
        <v>808</v>
      </c>
      <c r="M31" s="105" t="s">
        <v>807</v>
      </c>
    </row>
    <row r="32" spans="1:13" ht="15.75" thickBot="1">
      <c r="A32" t="str">
        <f t="shared" si="0"/>
        <v>tct-jsenhance-html5-tests</v>
      </c>
      <c r="B32" t="s">
        <v>886</v>
      </c>
      <c r="C32" s="1">
        <v>49</v>
      </c>
      <c r="D32" s="1">
        <v>49</v>
      </c>
      <c r="E32" s="1">
        <v>0</v>
      </c>
      <c r="F32" s="1">
        <v>0</v>
      </c>
      <c r="G32" s="111">
        <v>1</v>
      </c>
      <c r="L32" s="108" t="s">
        <v>810</v>
      </c>
      <c r="M32" s="107" t="s">
        <v>809</v>
      </c>
    </row>
    <row r="33" spans="1:13" ht="15.75" thickBot="1">
      <c r="A33" t="str">
        <f t="shared" si="0"/>
        <v>tct-mediaqueries-css3-tests</v>
      </c>
      <c r="B33" t="s">
        <v>813</v>
      </c>
      <c r="C33" s="1">
        <v>52</v>
      </c>
      <c r="D33" s="1">
        <v>52</v>
      </c>
      <c r="E33" s="1">
        <v>0</v>
      </c>
      <c r="F33" s="1">
        <v>0</v>
      </c>
      <c r="G33" s="111">
        <v>1</v>
      </c>
      <c r="L33" s="110" t="s">
        <v>886</v>
      </c>
      <c r="M33" s="109" t="s">
        <v>811</v>
      </c>
    </row>
    <row r="34" spans="1:13" ht="15.75" thickBot="1">
      <c r="A34" t="str">
        <f t="shared" si="0"/>
        <v>tct-selectorslevel1-w3c-tests</v>
      </c>
      <c r="B34" t="s">
        <v>815</v>
      </c>
      <c r="C34" s="1">
        <v>72</v>
      </c>
      <c r="D34" s="1">
        <v>72</v>
      </c>
      <c r="E34" s="1">
        <v>0</v>
      </c>
      <c r="F34" s="1">
        <v>0</v>
      </c>
      <c r="G34" s="111">
        <v>1</v>
      </c>
      <c r="L34" s="106" t="s">
        <v>813</v>
      </c>
      <c r="M34" s="105" t="s">
        <v>812</v>
      </c>
    </row>
    <row r="35" spans="1:13" ht="15.75" thickBot="1">
      <c r="A35" t="str">
        <f t="shared" si="0"/>
        <v>tct-selectorslevel2-w3c-tests</v>
      </c>
      <c r="B35" t="s">
        <v>817</v>
      </c>
      <c r="C35" s="1">
        <v>85</v>
      </c>
      <c r="D35" s="1">
        <v>35</v>
      </c>
      <c r="E35" s="1">
        <v>50</v>
      </c>
      <c r="F35" s="1">
        <v>0</v>
      </c>
      <c r="G35" s="111">
        <v>0.41</v>
      </c>
      <c r="L35" s="106" t="s">
        <v>815</v>
      </c>
      <c r="M35" s="105" t="s">
        <v>814</v>
      </c>
    </row>
    <row r="36" spans="1:13" ht="15.75" thickBot="1">
      <c r="A36" t="str">
        <f t="shared" si="0"/>
        <v>tct-canvas-html5-tests</v>
      </c>
      <c r="B36" t="s">
        <v>818</v>
      </c>
      <c r="C36" s="1">
        <v>853</v>
      </c>
      <c r="D36" s="1">
        <v>842</v>
      </c>
      <c r="E36" s="1">
        <v>11</v>
      </c>
      <c r="F36" s="1">
        <v>0</v>
      </c>
      <c r="G36" s="111">
        <v>0.99</v>
      </c>
      <c r="L36" s="108" t="s">
        <v>817</v>
      </c>
      <c r="M36" s="107" t="s">
        <v>816</v>
      </c>
    </row>
    <row r="37" spans="1:13" ht="15.75" thickBot="1">
      <c r="A37" t="str">
        <f t="shared" si="0"/>
        <v>tct-svg-html5-tests</v>
      </c>
      <c r="B37" t="s">
        <v>819</v>
      </c>
      <c r="C37" s="1">
        <v>9</v>
      </c>
      <c r="D37" s="1">
        <v>3</v>
      </c>
      <c r="E37" s="1">
        <v>5</v>
      </c>
      <c r="F37" s="1">
        <v>1</v>
      </c>
      <c r="G37" s="111">
        <v>0.33</v>
      </c>
      <c r="L37" s="110" t="s">
        <v>818</v>
      </c>
      <c r="M37" s="109" t="s">
        <v>668</v>
      </c>
    </row>
    <row r="38" spans="1:13" ht="15.75" thickBot="1">
      <c r="A38" t="str">
        <f t="shared" si="0"/>
        <v>tct-appcache-html5-tests</v>
      </c>
      <c r="B38" t="s">
        <v>821</v>
      </c>
      <c r="C38" s="1">
        <v>36</v>
      </c>
      <c r="D38" s="1">
        <v>36</v>
      </c>
      <c r="E38" s="1">
        <v>0</v>
      </c>
      <c r="F38" s="1">
        <v>0</v>
      </c>
      <c r="G38" s="111">
        <v>1</v>
      </c>
      <c r="L38" s="106" t="s">
        <v>819</v>
      </c>
      <c r="M38" s="105" t="s">
        <v>703</v>
      </c>
    </row>
    <row r="39" spans="1:13" ht="15.75" thickBot="1">
      <c r="A39" t="str">
        <f t="shared" si="0"/>
        <v>tct-geoallow-w3c-tests/tct-geodeny-w3c-tests</v>
      </c>
      <c r="B39" t="s">
        <v>823</v>
      </c>
      <c r="C39" s="1">
        <v>211</v>
      </c>
      <c r="D39" s="1">
        <v>173</v>
      </c>
      <c r="E39" s="1">
        <v>1</v>
      </c>
      <c r="F39" s="1">
        <v>37</v>
      </c>
      <c r="G39" s="111">
        <v>0.82</v>
      </c>
      <c r="L39" s="106" t="s">
        <v>821</v>
      </c>
      <c r="M39" s="105" t="s">
        <v>820</v>
      </c>
    </row>
    <row r="40" spans="1:13" s="4" customFormat="1" ht="15.75" thickBot="1">
      <c r="A40" s="4" t="str">
        <f t="shared" si="0"/>
        <v>tct-gumallow-w3c-tests</v>
      </c>
      <c r="B40" s="4" t="s">
        <v>825</v>
      </c>
      <c r="C40" s="118">
        <v>12</v>
      </c>
      <c r="D40" s="118">
        <v>7</v>
      </c>
      <c r="E40" s="118">
        <v>5</v>
      </c>
      <c r="F40" s="118">
        <v>0</v>
      </c>
      <c r="G40" s="112">
        <v>0.57999999999999996</v>
      </c>
      <c r="L40" s="113" t="s">
        <v>823</v>
      </c>
      <c r="M40" s="114" t="s">
        <v>822</v>
      </c>
    </row>
    <row r="41" spans="1:13" ht="15.75" thickBot="1">
      <c r="A41" t="str">
        <f t="shared" si="0"/>
        <v>tct-mediacapture-w3c-tests</v>
      </c>
      <c r="B41" t="s">
        <v>827</v>
      </c>
      <c r="C41" s="1">
        <v>4</v>
      </c>
      <c r="D41" s="1">
        <v>4</v>
      </c>
      <c r="E41" s="1">
        <v>0</v>
      </c>
      <c r="F41" s="1">
        <v>0</v>
      </c>
      <c r="G41" s="111">
        <v>1</v>
      </c>
      <c r="L41" s="110" t="s">
        <v>825</v>
      </c>
      <c r="M41" s="105" t="s">
        <v>824</v>
      </c>
    </row>
    <row r="42" spans="1:13" ht="15.75" thickBot="1">
      <c r="A42" t="str">
        <f t="shared" si="0"/>
        <v>tct-audio-html5-tests</v>
      </c>
      <c r="B42" t="s">
        <v>828</v>
      </c>
      <c r="C42" s="1">
        <v>347</v>
      </c>
      <c r="D42" s="1">
        <v>259</v>
      </c>
      <c r="E42" s="1">
        <v>56</v>
      </c>
      <c r="F42" s="1">
        <v>32</v>
      </c>
      <c r="G42" s="111">
        <v>0.75</v>
      </c>
      <c r="L42" s="106" t="s">
        <v>827</v>
      </c>
      <c r="M42" s="105" t="s">
        <v>826</v>
      </c>
    </row>
    <row r="43" spans="1:13" ht="15.75" thickBot="1">
      <c r="A43" t="str">
        <f t="shared" si="0"/>
        <v>tct-video-html5-tests</v>
      </c>
      <c r="B43" t="s">
        <v>830</v>
      </c>
      <c r="C43" s="1">
        <v>380</v>
      </c>
      <c r="D43" s="1">
        <v>295</v>
      </c>
      <c r="E43" s="1">
        <v>58</v>
      </c>
      <c r="F43" s="1">
        <v>27</v>
      </c>
      <c r="G43" s="111">
        <v>0.78</v>
      </c>
      <c r="L43" s="106" t="s">
        <v>828</v>
      </c>
      <c r="M43" s="105" t="s">
        <v>684</v>
      </c>
    </row>
    <row r="44" spans="1:13" ht="15.75" thickBot="1">
      <c r="A44" t="str">
        <f t="shared" si="0"/>
        <v>tct-webaudio-w3c-tests</v>
      </c>
      <c r="B44" t="s">
        <v>832</v>
      </c>
      <c r="C44" s="1">
        <v>389</v>
      </c>
      <c r="D44" s="1">
        <v>339</v>
      </c>
      <c r="E44" s="1">
        <v>49</v>
      </c>
      <c r="F44" s="1">
        <v>1</v>
      </c>
      <c r="G44" s="111">
        <v>0.87</v>
      </c>
      <c r="L44" s="106" t="s">
        <v>830</v>
      </c>
      <c r="M44" s="105" t="s">
        <v>829</v>
      </c>
    </row>
    <row r="45" spans="1:13" ht="15.75" thickBot="1">
      <c r="A45" t="str">
        <f t="shared" si="0"/>
        <v>webapi-hrtime-w3c-tests</v>
      </c>
      <c r="B45" t="s">
        <v>834</v>
      </c>
      <c r="C45" s="1">
        <v>7</v>
      </c>
      <c r="D45" s="1">
        <v>6</v>
      </c>
      <c r="E45" s="1">
        <v>1</v>
      </c>
      <c r="F45" s="1">
        <v>0</v>
      </c>
      <c r="G45" s="111">
        <v>0.86</v>
      </c>
      <c r="L45" s="106" t="s">
        <v>832</v>
      </c>
      <c r="M45" s="105" t="s">
        <v>831</v>
      </c>
    </row>
    <row r="46" spans="1:13" ht="15.75" thickBot="1">
      <c r="A46" t="str">
        <f t="shared" si="0"/>
        <v>tct-navigationtiming-w3c-tests</v>
      </c>
      <c r="B46" t="s">
        <v>835</v>
      </c>
      <c r="C46" s="1">
        <v>45</v>
      </c>
      <c r="D46" s="1">
        <v>45</v>
      </c>
      <c r="E46" s="1">
        <v>0</v>
      </c>
      <c r="F46" s="1">
        <v>0</v>
      </c>
      <c r="G46" s="111">
        <v>1</v>
      </c>
      <c r="L46" s="106" t="s">
        <v>834</v>
      </c>
      <c r="M46" s="105" t="s">
        <v>833</v>
      </c>
    </row>
    <row r="47" spans="1:13" ht="15.75" thickBot="1">
      <c r="A47" t="str">
        <f t="shared" si="0"/>
        <v>tct-pagevisibility-w3c-tests</v>
      </c>
      <c r="B47" t="s">
        <v>837</v>
      </c>
      <c r="C47" s="1">
        <v>18</v>
      </c>
      <c r="D47" s="1">
        <v>18</v>
      </c>
      <c r="E47" s="1">
        <v>0</v>
      </c>
      <c r="F47" s="1">
        <v>0</v>
      </c>
      <c r="G47" s="111">
        <v>1</v>
      </c>
      <c r="L47" s="106" t="s">
        <v>835</v>
      </c>
      <c r="M47" s="105" t="s">
        <v>671</v>
      </c>
    </row>
    <row r="48" spans="1:13" ht="15.75" thickBot="1">
      <c r="A48" t="str">
        <f t="shared" si="0"/>
        <v>webapi-performancetimeline-w3c-tests</v>
      </c>
      <c r="B48" t="s">
        <v>839</v>
      </c>
      <c r="C48" s="1">
        <v>20</v>
      </c>
      <c r="D48" s="1">
        <v>20</v>
      </c>
      <c r="E48" s="1">
        <v>0</v>
      </c>
      <c r="F48" s="1">
        <v>0</v>
      </c>
      <c r="G48" s="111">
        <v>1</v>
      </c>
      <c r="L48" s="106" t="s">
        <v>837</v>
      </c>
      <c r="M48" s="105" t="s">
        <v>836</v>
      </c>
    </row>
    <row r="49" spans="1:13" ht="15.75" thickBot="1">
      <c r="A49" t="str">
        <f t="shared" si="0"/>
        <v>webapi-resourcetiming-w3c-tests</v>
      </c>
      <c r="B49" t="s">
        <v>840</v>
      </c>
      <c r="C49" s="1">
        <v>52</v>
      </c>
      <c r="D49" s="1">
        <v>46</v>
      </c>
      <c r="E49" s="1">
        <v>6</v>
      </c>
      <c r="F49" s="1">
        <v>0</v>
      </c>
      <c r="G49" s="111">
        <v>0.88</v>
      </c>
      <c r="L49" s="106" t="s">
        <v>839</v>
      </c>
      <c r="M49" s="105" t="s">
        <v>838</v>
      </c>
    </row>
    <row r="50" spans="1:13" ht="15.75" thickBot="1">
      <c r="A50" t="str">
        <f t="shared" si="0"/>
        <v>tct-animationtiming-w3c-tests</v>
      </c>
      <c r="B50" t="s">
        <v>842</v>
      </c>
      <c r="C50" s="1">
        <v>11</v>
      </c>
      <c r="D50" s="1">
        <v>11</v>
      </c>
      <c r="E50" s="1">
        <v>0</v>
      </c>
      <c r="F50" s="1">
        <v>0</v>
      </c>
      <c r="G50" s="111">
        <v>1</v>
      </c>
      <c r="L50" s="106" t="s">
        <v>840</v>
      </c>
      <c r="M50" s="105" t="s">
        <v>658</v>
      </c>
    </row>
    <row r="51" spans="1:13" ht="15.75" thickBot="1">
      <c r="A51" t="str">
        <f t="shared" si="0"/>
        <v>webapi-usertiming-w3c-tests</v>
      </c>
      <c r="B51" t="s">
        <v>844</v>
      </c>
      <c r="C51" s="1">
        <v>22</v>
      </c>
      <c r="D51" s="1">
        <v>21</v>
      </c>
      <c r="E51" s="1">
        <v>1</v>
      </c>
      <c r="F51" s="1">
        <v>0</v>
      </c>
      <c r="G51" s="111">
        <v>0.95</v>
      </c>
      <c r="L51" s="106" t="s">
        <v>842</v>
      </c>
      <c r="M51" s="105" t="s">
        <v>841</v>
      </c>
    </row>
    <row r="52" spans="1:13" ht="15.75" thickBot="1">
      <c r="A52" t="str">
        <f t="shared" si="0"/>
        <v>tct-workers-w3c-tests</v>
      </c>
      <c r="B52" t="s">
        <v>846</v>
      </c>
      <c r="C52" s="1">
        <v>85</v>
      </c>
      <c r="D52" s="1">
        <v>54</v>
      </c>
      <c r="E52" s="1">
        <v>2</v>
      </c>
      <c r="F52" s="1">
        <v>29</v>
      </c>
      <c r="G52" s="111">
        <v>0.64</v>
      </c>
      <c r="L52" s="106" t="s">
        <v>844</v>
      </c>
      <c r="M52" s="105" t="s">
        <v>843</v>
      </c>
    </row>
    <row r="53" spans="1:13" ht="15.75" thickBot="1">
      <c r="A53" t="str">
        <f t="shared" si="0"/>
        <v>tct-csp-w3c-tests</v>
      </c>
      <c r="B53" t="s">
        <v>847</v>
      </c>
      <c r="C53" s="1">
        <v>267</v>
      </c>
      <c r="D53" s="1">
        <v>241</v>
      </c>
      <c r="E53" s="1">
        <v>26</v>
      </c>
      <c r="F53" s="1">
        <v>0</v>
      </c>
      <c r="G53" s="111">
        <v>0.9</v>
      </c>
      <c r="L53" s="106" t="s">
        <v>846</v>
      </c>
      <c r="M53" s="105" t="s">
        <v>845</v>
      </c>
    </row>
    <row r="54" spans="1:13" ht="15.75" thickBot="1">
      <c r="A54" t="str">
        <f t="shared" si="0"/>
        <v>tct-cors-w3c-tests</v>
      </c>
      <c r="B54" t="s">
        <v>848</v>
      </c>
      <c r="C54" s="1">
        <v>10</v>
      </c>
      <c r="D54" s="1">
        <v>10</v>
      </c>
      <c r="E54" s="1">
        <v>0</v>
      </c>
      <c r="F54" s="1">
        <v>0</v>
      </c>
      <c r="G54" s="111">
        <v>1</v>
      </c>
      <c r="L54" s="106" t="s">
        <v>847</v>
      </c>
      <c r="M54" s="105" t="s">
        <v>670</v>
      </c>
    </row>
    <row r="55" spans="1:13" ht="15.75" thickBot="1">
      <c r="A55" t="str">
        <f t="shared" si="0"/>
        <v>tct-sandbox-html5-tests</v>
      </c>
      <c r="B55" t="s">
        <v>849</v>
      </c>
      <c r="C55" s="1">
        <v>59</v>
      </c>
      <c r="D55" s="1">
        <v>59</v>
      </c>
      <c r="E55" s="1">
        <v>0</v>
      </c>
      <c r="F55" s="1">
        <v>0</v>
      </c>
      <c r="G55" s="111">
        <v>1</v>
      </c>
      <c r="L55" s="106" t="s">
        <v>848</v>
      </c>
      <c r="M55" s="105" t="s">
        <v>669</v>
      </c>
    </row>
    <row r="56" spans="1:13" ht="15.75" thickBot="1">
      <c r="A56" t="str">
        <f t="shared" si="0"/>
        <v>tct-fileapi-w3c-tests</v>
      </c>
      <c r="B56" t="s">
        <v>851</v>
      </c>
      <c r="C56" s="1">
        <v>109</v>
      </c>
      <c r="D56" s="1">
        <v>109</v>
      </c>
      <c r="E56" s="1">
        <v>0</v>
      </c>
      <c r="F56" s="1">
        <v>0</v>
      </c>
      <c r="G56" s="111">
        <v>1</v>
      </c>
      <c r="L56" s="106" t="s">
        <v>849</v>
      </c>
      <c r="M56" s="105" t="s">
        <v>672</v>
      </c>
    </row>
    <row r="57" spans="1:13" ht="15.75" thickBot="1">
      <c r="A57" t="str">
        <f t="shared" si="0"/>
        <v>tct-filesystemapi-w3c-tests</v>
      </c>
      <c r="B57" t="s">
        <v>853</v>
      </c>
      <c r="C57" s="1">
        <v>203</v>
      </c>
      <c r="D57" s="1">
        <v>199</v>
      </c>
      <c r="E57" s="1">
        <v>2</v>
      </c>
      <c r="F57" s="1">
        <v>2</v>
      </c>
      <c r="G57" s="111">
        <v>0.98</v>
      </c>
      <c r="L57" s="106" t="s">
        <v>851</v>
      </c>
      <c r="M57" s="105" t="s">
        <v>850</v>
      </c>
    </row>
    <row r="58" spans="1:13" ht="15.75" thickBot="1">
      <c r="A58" t="str">
        <f t="shared" si="0"/>
        <v>tct-filewriterapi-w3c-tests</v>
      </c>
      <c r="B58" t="s">
        <v>855</v>
      </c>
      <c r="C58" s="1">
        <v>48</v>
      </c>
      <c r="D58" s="1">
        <v>47</v>
      </c>
      <c r="E58" s="1">
        <v>1</v>
      </c>
      <c r="F58" s="1">
        <v>0</v>
      </c>
      <c r="G58" s="111">
        <v>0.98</v>
      </c>
      <c r="L58" s="106" t="s">
        <v>853</v>
      </c>
      <c r="M58" s="105" t="s">
        <v>852</v>
      </c>
    </row>
    <row r="59" spans="1:13" ht="15.75" thickBot="1">
      <c r="A59" t="str">
        <f t="shared" si="0"/>
        <v>tct-indexeddb-w3c-tests</v>
      </c>
      <c r="B59" t="s">
        <v>857</v>
      </c>
      <c r="C59" s="1">
        <v>392</v>
      </c>
      <c r="D59" s="1">
        <v>391</v>
      </c>
      <c r="E59" s="1">
        <v>1</v>
      </c>
      <c r="F59" s="1">
        <v>0</v>
      </c>
      <c r="G59" s="111">
        <v>1</v>
      </c>
      <c r="L59" s="106" t="s">
        <v>855</v>
      </c>
      <c r="M59" s="105" t="s">
        <v>854</v>
      </c>
    </row>
    <row r="60" spans="1:13" ht="15.75" thickBot="1">
      <c r="A60" t="str">
        <f t="shared" si="0"/>
        <v>tct-webdatabase-w3c-tests</v>
      </c>
      <c r="B60" t="s">
        <v>859</v>
      </c>
      <c r="C60" s="1">
        <v>135</v>
      </c>
      <c r="D60" s="1">
        <v>129</v>
      </c>
      <c r="E60" s="1">
        <v>0</v>
      </c>
      <c r="F60" s="1">
        <v>6</v>
      </c>
      <c r="G60" s="111">
        <v>0.96</v>
      </c>
      <c r="L60" s="106" t="s">
        <v>857</v>
      </c>
      <c r="M60" s="105" t="s">
        <v>856</v>
      </c>
    </row>
    <row r="61" spans="1:13" ht="15.75" thickBot="1">
      <c r="A61" t="str">
        <f t="shared" si="0"/>
        <v>tct-webstorage-w3c-tests</v>
      </c>
      <c r="B61" t="s">
        <v>860</v>
      </c>
      <c r="C61" s="1">
        <v>194</v>
      </c>
      <c r="D61" s="1">
        <v>188</v>
      </c>
      <c r="E61" s="1">
        <v>6</v>
      </c>
      <c r="F61" s="1">
        <v>0</v>
      </c>
      <c r="G61" s="111">
        <v>0.97</v>
      </c>
      <c r="L61" s="106" t="s">
        <v>859</v>
      </c>
      <c r="M61" s="105" t="s">
        <v>858</v>
      </c>
    </row>
    <row r="62" spans="1:13" ht="15.75" thickBot="1">
      <c r="A62" t="str">
        <f t="shared" si="0"/>
        <v>webapi-appuri-sysapps-tests</v>
      </c>
      <c r="B62" t="s">
        <v>862</v>
      </c>
      <c r="C62" s="1">
        <v>7</v>
      </c>
      <c r="D62" s="1">
        <v>2</v>
      </c>
      <c r="E62" s="1">
        <v>5</v>
      </c>
      <c r="F62" s="1">
        <v>0</v>
      </c>
      <c r="G62" s="111">
        <v>0.28999999999999998</v>
      </c>
      <c r="L62" s="106" t="s">
        <v>860</v>
      </c>
      <c r="M62" s="105" t="s">
        <v>707</v>
      </c>
    </row>
    <row r="63" spans="1:13" ht="15.75" thickBot="1">
      <c r="A63" t="str">
        <f t="shared" si="0"/>
        <v>webapi-contactsmanager-sysapps-tests</v>
      </c>
      <c r="B63" t="s">
        <v>864</v>
      </c>
      <c r="C63" s="1">
        <v>144</v>
      </c>
      <c r="D63" s="1">
        <v>134</v>
      </c>
      <c r="E63" s="1">
        <v>8</v>
      </c>
      <c r="F63" s="1">
        <v>2</v>
      </c>
      <c r="G63" s="111">
        <v>0.93</v>
      </c>
      <c r="L63" s="106" t="s">
        <v>862</v>
      </c>
      <c r="M63" s="105" t="s">
        <v>861</v>
      </c>
    </row>
    <row r="64" spans="1:13" ht="15.75" thickBot="1">
      <c r="A64" t="str">
        <f t="shared" si="0"/>
        <v>webapi-devicecapabilities-sysapps-tests</v>
      </c>
      <c r="B64" t="s">
        <v>866</v>
      </c>
      <c r="C64" s="1">
        <v>68</v>
      </c>
      <c r="D64" s="1">
        <v>68</v>
      </c>
      <c r="E64" s="1">
        <v>0</v>
      </c>
      <c r="F64" s="1">
        <v>0</v>
      </c>
      <c r="G64" s="111">
        <v>1</v>
      </c>
      <c r="L64" s="106" t="s">
        <v>864</v>
      </c>
      <c r="M64" s="105" t="s">
        <v>863</v>
      </c>
    </row>
    <row r="65" spans="1:13" ht="15.75" thickBot="1">
      <c r="A65" t="str">
        <f t="shared" si="0"/>
        <v>webapi-gamepad-w3c-tests</v>
      </c>
      <c r="B65" t="s">
        <v>868</v>
      </c>
      <c r="C65" s="1">
        <v>3</v>
      </c>
      <c r="D65" s="1">
        <v>3</v>
      </c>
      <c r="E65" s="1">
        <v>0</v>
      </c>
      <c r="F65" s="1">
        <v>0</v>
      </c>
      <c r="G65" s="111">
        <v>1</v>
      </c>
      <c r="L65" s="106" t="s">
        <v>866</v>
      </c>
      <c r="M65" s="105" t="s">
        <v>865</v>
      </c>
    </row>
    <row r="66" spans="1:13" ht="15.75" thickBot="1">
      <c r="A66" t="str">
        <f t="shared" ref="A66:A81" si="1">VLOOKUP(B66,L:M,2,FALSE)</f>
        <v>webapi-messaging-sysapps-tests</v>
      </c>
      <c r="B66" t="s">
        <v>870</v>
      </c>
      <c r="C66" s="1">
        <v>160</v>
      </c>
      <c r="D66" s="1">
        <v>32</v>
      </c>
      <c r="E66" s="1">
        <v>47</v>
      </c>
      <c r="F66" s="1">
        <v>81</v>
      </c>
      <c r="G66" s="111">
        <v>0.2</v>
      </c>
      <c r="L66" s="106" t="s">
        <v>868</v>
      </c>
      <c r="M66" s="105" t="s">
        <v>867</v>
      </c>
    </row>
    <row r="67" spans="1:13" ht="15.75" thickBot="1">
      <c r="A67" t="str">
        <f t="shared" si="1"/>
        <v>webapi-rawsockets-sysapps-tests</v>
      </c>
      <c r="B67" t="s">
        <v>872</v>
      </c>
      <c r="C67" s="1">
        <v>92</v>
      </c>
      <c r="D67" s="1">
        <v>76</v>
      </c>
      <c r="E67" s="1">
        <v>10</v>
      </c>
      <c r="F67" s="1">
        <v>6</v>
      </c>
      <c r="G67" s="111">
        <v>0.83</v>
      </c>
      <c r="L67" s="106" t="s">
        <v>870</v>
      </c>
      <c r="M67" s="105" t="s">
        <v>869</v>
      </c>
    </row>
    <row r="68" spans="1:13" ht="15.75" thickBot="1">
      <c r="A68" t="str">
        <f t="shared" si="1"/>
        <v>tct-dnd-html5-tests</v>
      </c>
      <c r="B68" t="s">
        <v>874</v>
      </c>
      <c r="C68" s="1">
        <v>6</v>
      </c>
      <c r="D68" s="1">
        <v>6</v>
      </c>
      <c r="E68" s="1">
        <v>0</v>
      </c>
      <c r="F68" s="1">
        <v>0</v>
      </c>
      <c r="G68" s="111">
        <v>1</v>
      </c>
      <c r="L68" s="106" t="s">
        <v>872</v>
      </c>
      <c r="M68" s="105" t="s">
        <v>871</v>
      </c>
    </row>
    <row r="69" spans="1:13" ht="15.75" thickBot="1">
      <c r="A69" t="str">
        <f t="shared" si="1"/>
        <v>tct-notification-w3c-tests</v>
      </c>
      <c r="B69" t="s">
        <v>876</v>
      </c>
      <c r="C69" s="1">
        <v>15</v>
      </c>
      <c r="D69" s="1">
        <v>15</v>
      </c>
      <c r="E69" s="1">
        <v>0</v>
      </c>
      <c r="F69" s="1">
        <v>0</v>
      </c>
      <c r="G69" s="111">
        <v>1</v>
      </c>
      <c r="L69" s="106" t="s">
        <v>874</v>
      </c>
      <c r="M69" s="105" t="s">
        <v>873</v>
      </c>
    </row>
    <row r="70" spans="1:13" ht="15.75" hidden="1" thickBot="1">
      <c r="A70" t="e">
        <f t="shared" si="1"/>
        <v>#N/A</v>
      </c>
      <c r="B70" t="s">
        <v>887</v>
      </c>
      <c r="C70" s="1">
        <v>1</v>
      </c>
      <c r="D70" s="1">
        <v>1</v>
      </c>
      <c r="E70" s="1">
        <v>0</v>
      </c>
      <c r="F70" s="1">
        <v>0</v>
      </c>
      <c r="G70" s="111">
        <v>1</v>
      </c>
      <c r="L70" s="106" t="s">
        <v>876</v>
      </c>
      <c r="M70" s="105" t="s">
        <v>875</v>
      </c>
    </row>
    <row r="71" spans="1:13" ht="15.75" hidden="1" thickBot="1">
      <c r="A71" t="e">
        <f t="shared" si="1"/>
        <v>#N/A</v>
      </c>
      <c r="B71" t="s">
        <v>888</v>
      </c>
      <c r="C71" s="1">
        <v>374</v>
      </c>
      <c r="D71" s="1">
        <v>374</v>
      </c>
      <c r="E71" s="1">
        <v>0</v>
      </c>
      <c r="F71" s="1">
        <v>0</v>
      </c>
      <c r="G71" s="111">
        <v>1</v>
      </c>
      <c r="L71" s="106" t="s">
        <v>877</v>
      </c>
      <c r="M71" s="105" t="s">
        <v>709</v>
      </c>
    </row>
    <row r="72" spans="1:13" hidden="1">
      <c r="A72" t="e">
        <f t="shared" si="1"/>
        <v>#N/A</v>
      </c>
      <c r="B72" t="s">
        <v>889</v>
      </c>
      <c r="C72" s="1">
        <v>6</v>
      </c>
      <c r="D72" s="1">
        <v>2</v>
      </c>
      <c r="E72" s="1">
        <v>4</v>
      </c>
      <c r="F72" s="1">
        <v>0</v>
      </c>
      <c r="G72" s="111">
        <v>0.33</v>
      </c>
    </row>
    <row r="73" spans="1:13" hidden="1">
      <c r="A73" t="e">
        <f t="shared" si="1"/>
        <v>#N/A</v>
      </c>
      <c r="B73" t="s">
        <v>890</v>
      </c>
      <c r="C73" s="1">
        <v>7</v>
      </c>
      <c r="D73" s="1">
        <v>7</v>
      </c>
      <c r="E73" s="1">
        <v>0</v>
      </c>
      <c r="F73" s="1">
        <v>0</v>
      </c>
      <c r="G73" s="111">
        <v>1</v>
      </c>
    </row>
    <row r="74" spans="1:13" hidden="1">
      <c r="A74" t="e">
        <f t="shared" si="1"/>
        <v>#N/A</v>
      </c>
      <c r="B74" t="s">
        <v>891</v>
      </c>
      <c r="C74" s="1">
        <v>11</v>
      </c>
      <c r="D74" s="1">
        <v>9</v>
      </c>
      <c r="E74" s="1">
        <v>2</v>
      </c>
      <c r="F74" s="1">
        <v>0</v>
      </c>
      <c r="G74" s="111">
        <v>0.82</v>
      </c>
    </row>
    <row r="75" spans="1:13" hidden="1">
      <c r="A75" t="e">
        <f t="shared" si="1"/>
        <v>#N/A</v>
      </c>
      <c r="B75" t="s">
        <v>892</v>
      </c>
      <c r="C75" s="1">
        <v>9</v>
      </c>
      <c r="D75" s="1">
        <v>9</v>
      </c>
      <c r="E75" s="1">
        <v>0</v>
      </c>
      <c r="F75" s="1">
        <v>0</v>
      </c>
      <c r="G75" s="111">
        <v>1</v>
      </c>
    </row>
    <row r="76" spans="1:13" hidden="1">
      <c r="A76" t="e">
        <f t="shared" si="1"/>
        <v>#N/A</v>
      </c>
      <c r="B76" t="s">
        <v>893</v>
      </c>
      <c r="C76" s="1">
        <v>12</v>
      </c>
      <c r="D76" s="1">
        <v>12</v>
      </c>
      <c r="E76" s="1">
        <v>0</v>
      </c>
      <c r="F76" s="1">
        <v>0</v>
      </c>
      <c r="G76" s="111">
        <v>1</v>
      </c>
    </row>
    <row r="77" spans="1:13" hidden="1">
      <c r="A77" t="e">
        <f t="shared" si="1"/>
        <v>#N/A</v>
      </c>
      <c r="B77" t="s">
        <v>894</v>
      </c>
      <c r="C77" s="1">
        <v>11</v>
      </c>
      <c r="D77" s="1">
        <v>11</v>
      </c>
      <c r="E77" s="1">
        <v>0</v>
      </c>
      <c r="F77" s="1">
        <v>0</v>
      </c>
      <c r="G77" s="111">
        <v>1</v>
      </c>
    </row>
    <row r="78" spans="1:13" hidden="1">
      <c r="A78" t="e">
        <f t="shared" si="1"/>
        <v>#N/A</v>
      </c>
      <c r="B78" t="s">
        <v>895</v>
      </c>
      <c r="C78" s="1">
        <v>4</v>
      </c>
      <c r="D78" s="1">
        <v>4</v>
      </c>
      <c r="E78" s="1">
        <v>0</v>
      </c>
      <c r="F78" s="1">
        <v>0</v>
      </c>
      <c r="G78" s="111">
        <v>1</v>
      </c>
    </row>
    <row r="79" spans="1:13" hidden="1">
      <c r="A79" t="e">
        <f t="shared" si="1"/>
        <v>#N/A</v>
      </c>
      <c r="B79" t="s">
        <v>896</v>
      </c>
      <c r="C79" s="1">
        <v>3</v>
      </c>
      <c r="D79" s="1">
        <v>3</v>
      </c>
      <c r="E79" s="1">
        <v>0</v>
      </c>
      <c r="F79" s="1">
        <v>0</v>
      </c>
      <c r="G79" s="111">
        <v>1</v>
      </c>
    </row>
    <row r="80" spans="1:13" hidden="1">
      <c r="A80" t="e">
        <f t="shared" si="1"/>
        <v>#N/A</v>
      </c>
      <c r="B80" t="s">
        <v>897</v>
      </c>
      <c r="C80" s="1">
        <v>194</v>
      </c>
      <c r="D80" s="1">
        <v>184</v>
      </c>
      <c r="E80" s="1">
        <v>8</v>
      </c>
      <c r="F80" s="1">
        <v>2</v>
      </c>
      <c r="G80" s="111">
        <v>0.95</v>
      </c>
    </row>
    <row r="81" spans="1:7" hidden="1">
      <c r="A81" t="e">
        <f t="shared" si="1"/>
        <v>#N/A</v>
      </c>
      <c r="B81" t="s">
        <v>898</v>
      </c>
      <c r="C81" s="1">
        <v>3</v>
      </c>
      <c r="D81" s="1">
        <v>3</v>
      </c>
      <c r="E81" s="1">
        <v>0</v>
      </c>
      <c r="F81" s="1">
        <v>0</v>
      </c>
      <c r="G81" s="111">
        <v>1</v>
      </c>
    </row>
    <row r="82" spans="1:7">
      <c r="A82" t="s">
        <v>709</v>
      </c>
      <c r="C82" s="1">
        <f>SUM(C70:C81)</f>
        <v>635</v>
      </c>
      <c r="D82" s="1">
        <f>SUM(D70:D81)</f>
        <v>619</v>
      </c>
      <c r="E82" s="1">
        <f>SUM(E70:E81)</f>
        <v>14</v>
      </c>
      <c r="F82" s="1">
        <f>SUM(F70:F81)</f>
        <v>2</v>
      </c>
      <c r="G82" s="111">
        <v>0.97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40"/>
  <sheetViews>
    <sheetView topLeftCell="A7" workbookViewId="0">
      <selection activeCell="U10" sqref="U10"/>
    </sheetView>
  </sheetViews>
  <sheetFormatPr defaultRowHeight="15"/>
  <cols>
    <col min="1" max="1" width="23.85546875" customWidth="1"/>
    <col min="2" max="2" width="5" bestFit="1" customWidth="1"/>
    <col min="3" max="5" width="6.28515625" style="1" customWidth="1"/>
    <col min="6" max="12" width="6.28515625" customWidth="1"/>
  </cols>
  <sheetData>
    <row r="1" spans="1:13" ht="15.75" thickBot="1">
      <c r="A1" s="239" t="s">
        <v>1391</v>
      </c>
      <c r="B1" s="239" t="s">
        <v>1392</v>
      </c>
      <c r="C1" s="241" t="s">
        <v>1393</v>
      </c>
      <c r="D1" s="242"/>
      <c r="E1" s="242"/>
      <c r="F1" s="242"/>
      <c r="G1" s="243"/>
      <c r="H1" s="244" t="s">
        <v>1394</v>
      </c>
      <c r="I1" s="242"/>
      <c r="J1" s="242"/>
      <c r="K1" s="242"/>
      <c r="L1" s="243"/>
      <c r="M1" s="245" t="s">
        <v>1395</v>
      </c>
    </row>
    <row r="2" spans="1:13" ht="15.75" thickBot="1">
      <c r="A2" s="240"/>
      <c r="B2" s="240"/>
      <c r="C2" s="186" t="s">
        <v>879</v>
      </c>
      <c r="D2" s="186" t="s">
        <v>1389</v>
      </c>
      <c r="E2" s="186" t="s">
        <v>1390</v>
      </c>
      <c r="F2" s="186" t="s">
        <v>1396</v>
      </c>
      <c r="G2" s="186" t="s">
        <v>1397</v>
      </c>
      <c r="H2" s="186" t="s">
        <v>879</v>
      </c>
      <c r="I2" s="186" t="s">
        <v>1389</v>
      </c>
      <c r="J2" s="186" t="s">
        <v>1390</v>
      </c>
      <c r="K2" s="186" t="s">
        <v>1396</v>
      </c>
      <c r="L2" s="186" t="s">
        <v>1397</v>
      </c>
      <c r="M2" s="246"/>
    </row>
    <row r="3" spans="1:13" ht="39.75" thickBot="1">
      <c r="A3" s="187" t="s">
        <v>677</v>
      </c>
      <c r="B3" s="188" t="s">
        <v>775</v>
      </c>
      <c r="C3" s="189">
        <v>176</v>
      </c>
      <c r="D3" s="189">
        <v>174</v>
      </c>
      <c r="E3" s="189">
        <v>2</v>
      </c>
      <c r="F3" s="189">
        <v>0</v>
      </c>
      <c r="G3" s="190">
        <v>0.99</v>
      </c>
      <c r="H3" s="189">
        <v>175</v>
      </c>
      <c r="I3" s="189">
        <v>173</v>
      </c>
      <c r="J3" s="189">
        <v>2</v>
      </c>
      <c r="K3" s="189">
        <v>0</v>
      </c>
      <c r="L3" s="190">
        <v>0.99</v>
      </c>
      <c r="M3" s="199" t="s">
        <v>1404</v>
      </c>
    </row>
    <row r="4" spans="1:13" ht="39.75" thickBot="1">
      <c r="A4" s="187" t="s">
        <v>678</v>
      </c>
      <c r="B4" s="188" t="s">
        <v>777</v>
      </c>
      <c r="C4" s="189">
        <v>270</v>
      </c>
      <c r="D4" s="189">
        <v>260</v>
      </c>
      <c r="E4" s="189">
        <v>8</v>
      </c>
      <c r="F4" s="189">
        <v>2</v>
      </c>
      <c r="G4" s="190">
        <v>0.96</v>
      </c>
      <c r="H4" s="189">
        <v>270</v>
      </c>
      <c r="I4" s="189">
        <v>261</v>
      </c>
      <c r="J4" s="189">
        <v>7</v>
      </c>
      <c r="K4" s="189">
        <v>2</v>
      </c>
      <c r="L4" s="190">
        <v>0.97</v>
      </c>
      <c r="M4" s="199" t="s">
        <v>1399</v>
      </c>
    </row>
    <row r="5" spans="1:13" ht="65.25" thickBot="1">
      <c r="A5" s="187" t="s">
        <v>778</v>
      </c>
      <c r="B5" s="188" t="s">
        <v>779</v>
      </c>
      <c r="C5" s="189">
        <v>134</v>
      </c>
      <c r="D5" s="189">
        <v>112</v>
      </c>
      <c r="E5" s="189">
        <v>13</v>
      </c>
      <c r="F5" s="189">
        <v>9</v>
      </c>
      <c r="G5" s="191">
        <v>0.84</v>
      </c>
      <c r="H5" s="189">
        <v>134</v>
      </c>
      <c r="I5" s="189">
        <v>112</v>
      </c>
      <c r="J5" s="189">
        <v>12</v>
      </c>
      <c r="K5" s="189">
        <v>10</v>
      </c>
      <c r="L5" s="191">
        <v>0.84</v>
      </c>
      <c r="M5" s="199" t="s">
        <v>1400</v>
      </c>
    </row>
    <row r="6" spans="1:13" ht="52.5" thickBot="1">
      <c r="A6" s="187" t="s">
        <v>679</v>
      </c>
      <c r="B6" s="188" t="s">
        <v>780</v>
      </c>
      <c r="C6" s="189">
        <v>291</v>
      </c>
      <c r="D6" s="189">
        <v>271</v>
      </c>
      <c r="E6" s="189">
        <v>18</v>
      </c>
      <c r="F6" s="189">
        <v>2</v>
      </c>
      <c r="G6" s="190">
        <v>0.93</v>
      </c>
      <c r="H6" s="189">
        <v>291</v>
      </c>
      <c r="I6" s="189">
        <v>263</v>
      </c>
      <c r="J6" s="189">
        <v>26</v>
      </c>
      <c r="K6" s="189">
        <v>2</v>
      </c>
      <c r="L6" s="190">
        <v>0.9</v>
      </c>
      <c r="M6" s="199" t="s">
        <v>1401</v>
      </c>
    </row>
    <row r="7" spans="1:13" ht="27" thickBot="1">
      <c r="A7" s="187" t="s">
        <v>694</v>
      </c>
      <c r="B7" s="188" t="s">
        <v>795</v>
      </c>
      <c r="C7" s="189">
        <v>610</v>
      </c>
      <c r="D7" s="189">
        <v>572</v>
      </c>
      <c r="E7" s="189">
        <v>38</v>
      </c>
      <c r="F7" s="189">
        <v>0</v>
      </c>
      <c r="G7" s="190">
        <v>0.94</v>
      </c>
      <c r="H7" s="189">
        <v>610</v>
      </c>
      <c r="I7" s="189">
        <v>571</v>
      </c>
      <c r="J7" s="189">
        <v>39</v>
      </c>
      <c r="K7" s="189">
        <v>0</v>
      </c>
      <c r="L7" s="190">
        <v>0.94</v>
      </c>
      <c r="M7" s="199" t="s">
        <v>1406</v>
      </c>
    </row>
    <row r="8" spans="1:13" ht="39.75" thickBot="1">
      <c r="A8" s="192" t="s">
        <v>696</v>
      </c>
      <c r="B8" s="193" t="s">
        <v>798</v>
      </c>
      <c r="C8" s="189">
        <v>99</v>
      </c>
      <c r="D8" s="189">
        <v>85</v>
      </c>
      <c r="E8" s="189">
        <v>14</v>
      </c>
      <c r="F8" s="189">
        <v>0</v>
      </c>
      <c r="G8" s="191">
        <v>0.86</v>
      </c>
      <c r="H8" s="194">
        <v>98</v>
      </c>
      <c r="I8" s="194">
        <v>84</v>
      </c>
      <c r="J8" s="194">
        <v>14</v>
      </c>
      <c r="K8" s="194">
        <v>0</v>
      </c>
      <c r="L8" s="191">
        <v>0.86</v>
      </c>
      <c r="M8" s="199" t="s">
        <v>1402</v>
      </c>
    </row>
    <row r="9" spans="1:13" ht="65.25" thickBot="1">
      <c r="A9" s="187" t="s">
        <v>705</v>
      </c>
      <c r="B9" s="188" t="s">
        <v>802</v>
      </c>
      <c r="C9" s="189">
        <v>47</v>
      </c>
      <c r="D9" s="189">
        <v>46</v>
      </c>
      <c r="E9" s="189">
        <v>1</v>
      </c>
      <c r="F9" s="189">
        <v>0</v>
      </c>
      <c r="G9" s="190">
        <v>0.98</v>
      </c>
      <c r="H9" s="189">
        <v>46</v>
      </c>
      <c r="I9" s="189">
        <v>45</v>
      </c>
      <c r="J9" s="189">
        <v>1</v>
      </c>
      <c r="K9" s="189">
        <v>0</v>
      </c>
      <c r="L9" s="190">
        <v>0.98</v>
      </c>
      <c r="M9" s="199" t="s">
        <v>1407</v>
      </c>
    </row>
    <row r="10" spans="1:13" ht="129" thickBot="1">
      <c r="A10" s="187" t="s">
        <v>680</v>
      </c>
      <c r="B10" s="195" t="s">
        <v>1398</v>
      </c>
      <c r="C10" s="189">
        <v>210</v>
      </c>
      <c r="D10" s="189">
        <v>154</v>
      </c>
      <c r="E10" s="189">
        <v>35</v>
      </c>
      <c r="F10" s="189">
        <v>21</v>
      </c>
      <c r="G10" s="191">
        <v>0.73</v>
      </c>
      <c r="H10" s="194">
        <v>210</v>
      </c>
      <c r="I10" s="194">
        <v>159</v>
      </c>
      <c r="J10" s="194">
        <v>35</v>
      </c>
      <c r="K10" s="196">
        <v>16</v>
      </c>
      <c r="L10" s="197">
        <v>0.76</v>
      </c>
      <c r="M10" s="199" t="s">
        <v>1408</v>
      </c>
    </row>
    <row r="11" spans="1:13" ht="65.25" thickBot="1">
      <c r="A11" s="187" t="s">
        <v>672</v>
      </c>
      <c r="B11" s="188" t="s">
        <v>849</v>
      </c>
      <c r="C11" s="189">
        <v>58</v>
      </c>
      <c r="D11" s="189">
        <v>53</v>
      </c>
      <c r="E11" s="189">
        <v>5</v>
      </c>
      <c r="F11" s="189">
        <v>0</v>
      </c>
      <c r="G11" s="190">
        <v>0.91</v>
      </c>
      <c r="H11" s="189">
        <v>59</v>
      </c>
      <c r="I11" s="189">
        <v>54</v>
      </c>
      <c r="J11" s="189">
        <v>5</v>
      </c>
      <c r="K11" s="189">
        <v>0</v>
      </c>
      <c r="L11" s="190">
        <v>0.92</v>
      </c>
      <c r="M11" s="199" t="s">
        <v>1403</v>
      </c>
    </row>
    <row r="12" spans="1:13" ht="39.75" thickBot="1">
      <c r="A12" s="187" t="s">
        <v>707</v>
      </c>
      <c r="B12" s="188" t="s">
        <v>860</v>
      </c>
      <c r="C12" s="189">
        <v>193</v>
      </c>
      <c r="D12" s="189">
        <v>185</v>
      </c>
      <c r="E12" s="189">
        <v>8</v>
      </c>
      <c r="F12" s="189">
        <v>0</v>
      </c>
      <c r="G12" s="190">
        <v>0.96</v>
      </c>
      <c r="H12" s="189">
        <v>192</v>
      </c>
      <c r="I12" s="189">
        <v>184</v>
      </c>
      <c r="J12" s="189">
        <v>8</v>
      </c>
      <c r="K12" s="189">
        <v>0</v>
      </c>
      <c r="L12" s="190">
        <v>0.96</v>
      </c>
      <c r="M12" s="199" t="s">
        <v>1405</v>
      </c>
    </row>
    <row r="13" spans="1:13" ht="65.25" thickBot="1">
      <c r="A13" s="187" t="s">
        <v>869</v>
      </c>
      <c r="B13" s="188" t="s">
        <v>870</v>
      </c>
      <c r="C13" s="189">
        <v>160</v>
      </c>
      <c r="D13" s="189">
        <v>32</v>
      </c>
      <c r="E13" s="189">
        <v>49</v>
      </c>
      <c r="F13" s="189">
        <v>79</v>
      </c>
      <c r="G13" s="198">
        <v>0.2</v>
      </c>
      <c r="H13" s="189">
        <v>160</v>
      </c>
      <c r="I13" s="189">
        <v>32</v>
      </c>
      <c r="J13" s="189">
        <v>47</v>
      </c>
      <c r="K13" s="189">
        <v>81</v>
      </c>
      <c r="L13" s="198">
        <v>0.2</v>
      </c>
      <c r="M13" s="199" t="s">
        <v>1400</v>
      </c>
    </row>
    <row r="14" spans="1:13" ht="15.75" thickBot="1">
      <c r="F14" s="111"/>
      <c r="G14" s="111"/>
      <c r="J14" s="106"/>
      <c r="K14" s="105"/>
    </row>
    <row r="15" spans="1:13" ht="15.75" thickBot="1">
      <c r="F15" s="111"/>
      <c r="G15" s="111"/>
      <c r="J15" s="106"/>
      <c r="K15" s="105"/>
    </row>
    <row r="16" spans="1:13" ht="15.75" thickBot="1">
      <c r="F16" s="111"/>
      <c r="G16" s="111"/>
      <c r="J16" s="106"/>
      <c r="K16" s="105"/>
    </row>
    <row r="17" spans="1:11" ht="15.75" thickBot="1">
      <c r="F17" s="111"/>
      <c r="G17" s="111"/>
      <c r="J17" s="106"/>
      <c r="K17" s="105"/>
    </row>
    <row r="18" spans="1:11" ht="15.75" thickBot="1">
      <c r="F18" s="111"/>
      <c r="G18" s="111"/>
      <c r="J18" s="106"/>
      <c r="K18" s="105"/>
    </row>
    <row r="19" spans="1:11" ht="15.75" thickBot="1">
      <c r="F19" s="111"/>
      <c r="G19" s="111"/>
      <c r="J19" s="106"/>
      <c r="K19" s="105"/>
    </row>
    <row r="20" spans="1:11" ht="15.75" thickBot="1">
      <c r="F20" s="111"/>
      <c r="G20" s="111"/>
      <c r="J20" s="106"/>
      <c r="K20" s="105"/>
    </row>
    <row r="21" spans="1:11" ht="15.75" thickBot="1">
      <c r="F21" s="111"/>
      <c r="G21" s="111"/>
      <c r="J21" s="106"/>
      <c r="K21" s="105"/>
    </row>
    <row r="22" spans="1:11" ht="15.75" thickBot="1">
      <c r="F22" s="111"/>
      <c r="G22" s="111"/>
      <c r="J22" s="108"/>
      <c r="K22" s="107"/>
    </row>
    <row r="23" spans="1:11" ht="15.75" thickBot="1">
      <c r="F23" s="111"/>
      <c r="G23" s="111"/>
      <c r="J23" s="110"/>
      <c r="K23" s="109"/>
    </row>
    <row r="24" spans="1:11" ht="15.75" thickBot="1">
      <c r="F24" s="111"/>
      <c r="G24" s="111"/>
      <c r="J24" s="106"/>
      <c r="K24" s="105"/>
    </row>
    <row r="25" spans="1:11" ht="15.75" thickBot="1">
      <c r="F25" s="111"/>
      <c r="G25" s="111"/>
      <c r="J25" s="106"/>
      <c r="K25" s="105"/>
    </row>
    <row r="26" spans="1:11" ht="15.75" thickBot="1">
      <c r="A26" s="4"/>
      <c r="B26" s="4"/>
      <c r="C26" s="118"/>
      <c r="D26" s="118"/>
      <c r="E26" s="118"/>
      <c r="F26" s="112"/>
      <c r="G26" s="112"/>
      <c r="H26" s="4"/>
      <c r="I26" s="4"/>
      <c r="J26" s="115"/>
      <c r="K26" s="114"/>
    </row>
    <row r="27" spans="1:11" ht="15.75" thickBot="1">
      <c r="F27" s="111"/>
      <c r="G27" s="111"/>
      <c r="J27" s="106"/>
      <c r="K27" s="105"/>
    </row>
    <row r="28" spans="1:11" ht="15.75" thickBot="1">
      <c r="F28" s="111"/>
      <c r="G28" s="111"/>
      <c r="J28" s="106"/>
      <c r="K28" s="105"/>
    </row>
    <row r="29" spans="1:11" ht="15.75" thickBot="1">
      <c r="F29" s="111"/>
      <c r="G29" s="111"/>
      <c r="J29" s="106"/>
      <c r="K29" s="105"/>
    </row>
    <row r="30" spans="1:11" s="4" customFormat="1" ht="15.75" thickBot="1">
      <c r="A30"/>
      <c r="B30"/>
      <c r="C30" s="1"/>
      <c r="D30" s="1"/>
      <c r="E30" s="1"/>
      <c r="F30" s="111"/>
      <c r="G30" s="111"/>
      <c r="H30"/>
      <c r="I30"/>
      <c r="J30" s="108"/>
      <c r="K30" s="105"/>
    </row>
    <row r="31" spans="1:11" ht="15.75" thickBot="1">
      <c r="F31" s="111"/>
      <c r="G31" s="111"/>
      <c r="J31" s="110"/>
      <c r="K31" s="105"/>
    </row>
    <row r="32" spans="1:11" ht="15.75" thickBot="1">
      <c r="F32" s="111"/>
      <c r="G32" s="111"/>
      <c r="J32" s="106"/>
      <c r="K32" s="105"/>
    </row>
    <row r="33" spans="1:11" ht="15.75" thickBot="1">
      <c r="F33" s="111"/>
      <c r="G33" s="111"/>
      <c r="J33" s="108"/>
      <c r="K33" s="107"/>
    </row>
    <row r="34" spans="1:11" ht="15.75" thickBot="1">
      <c r="F34" s="111"/>
      <c r="G34" s="111"/>
      <c r="J34" s="110"/>
      <c r="K34" s="109"/>
    </row>
    <row r="35" spans="1:11" ht="15.75" thickBot="1">
      <c r="F35" s="111"/>
      <c r="G35" s="111"/>
      <c r="J35" s="106"/>
      <c r="K35" s="105"/>
    </row>
    <row r="36" spans="1:11" ht="15.75" thickBot="1">
      <c r="F36" s="111"/>
      <c r="G36" s="111"/>
      <c r="J36" s="106"/>
      <c r="K36" s="105"/>
    </row>
    <row r="37" spans="1:11" ht="15.75" thickBot="1">
      <c r="F37" s="111"/>
      <c r="G37" s="111"/>
      <c r="J37" s="108"/>
      <c r="K37" s="107"/>
    </row>
    <row r="38" spans="1:11" ht="15.75" thickBot="1">
      <c r="F38" s="111"/>
      <c r="G38" s="111"/>
      <c r="J38" s="110"/>
      <c r="K38" s="109"/>
    </row>
    <row r="39" spans="1:11" ht="15.75" thickBot="1">
      <c r="F39" s="111"/>
      <c r="G39" s="111"/>
      <c r="J39" s="106"/>
      <c r="K39" s="105"/>
    </row>
    <row r="40" spans="1:11" ht="15.75" thickBot="1">
      <c r="F40" s="111"/>
      <c r="G40" s="111"/>
      <c r="J40" s="106"/>
      <c r="K40" s="105"/>
    </row>
    <row r="41" spans="1:11" s="4" customFormat="1" ht="15.75" thickBot="1">
      <c r="A41"/>
      <c r="B41"/>
      <c r="C41" s="1"/>
      <c r="D41" s="1"/>
      <c r="E41" s="1"/>
      <c r="F41" s="111"/>
      <c r="G41" s="111"/>
      <c r="H41"/>
      <c r="I41"/>
      <c r="J41" s="108"/>
      <c r="K41" s="105"/>
    </row>
    <row r="42" spans="1:11" ht="15.75" thickBot="1">
      <c r="F42" s="111"/>
      <c r="G42" s="111"/>
      <c r="J42" s="110"/>
      <c r="K42" s="105"/>
    </row>
    <row r="43" spans="1:11" ht="15.75" thickBot="1">
      <c r="F43" s="111"/>
      <c r="G43" s="111"/>
      <c r="J43" s="106"/>
      <c r="K43" s="105"/>
    </row>
    <row r="44" spans="1:11" ht="15.75" thickBot="1">
      <c r="A44" s="4"/>
      <c r="B44" s="4"/>
      <c r="C44" s="118"/>
      <c r="D44" s="118"/>
      <c r="E44" s="118"/>
      <c r="F44" s="112"/>
      <c r="G44" s="112"/>
      <c r="H44" s="4"/>
      <c r="I44" s="4"/>
      <c r="J44" s="115"/>
      <c r="K44" s="114"/>
    </row>
    <row r="45" spans="1:11" ht="15.75" thickBot="1">
      <c r="F45" s="111"/>
      <c r="G45" s="111"/>
      <c r="J45" s="106"/>
      <c r="K45" s="105"/>
    </row>
    <row r="46" spans="1:11" ht="15.75" thickBot="1">
      <c r="F46" s="111"/>
      <c r="G46" s="111"/>
      <c r="J46" s="106"/>
      <c r="K46" s="105"/>
    </row>
    <row r="47" spans="1:11" ht="15.75" thickBot="1">
      <c r="F47" s="111"/>
      <c r="G47" s="111"/>
      <c r="J47" s="106"/>
      <c r="K47" s="105"/>
    </row>
    <row r="48" spans="1:11" ht="15.75" thickBot="1">
      <c r="F48" s="111"/>
      <c r="G48" s="111"/>
      <c r="J48" s="106"/>
      <c r="K48" s="105"/>
    </row>
    <row r="49" spans="6:11" ht="15.75" thickBot="1">
      <c r="F49" s="111"/>
      <c r="G49" s="111"/>
      <c r="J49" s="106"/>
      <c r="K49" s="105"/>
    </row>
    <row r="50" spans="6:11" ht="15.75" thickBot="1">
      <c r="F50" s="111"/>
      <c r="G50" s="111"/>
      <c r="J50" s="106"/>
      <c r="K50" s="105"/>
    </row>
    <row r="51" spans="6:11" ht="15.75" thickBot="1">
      <c r="F51" s="111"/>
      <c r="G51" s="111"/>
      <c r="J51" s="106"/>
      <c r="K51" s="105"/>
    </row>
    <row r="52" spans="6:11" ht="15.75" thickBot="1">
      <c r="F52" s="111"/>
      <c r="G52" s="111"/>
      <c r="J52" s="116"/>
      <c r="K52" s="117"/>
    </row>
    <row r="53" spans="6:11" ht="15.75" thickBot="1">
      <c r="F53" s="111"/>
      <c r="G53" s="111"/>
      <c r="J53" s="106"/>
      <c r="K53" s="105"/>
    </row>
    <row r="54" spans="6:11" ht="15.75" thickBot="1">
      <c r="F54" s="111"/>
      <c r="G54" s="111"/>
      <c r="J54" s="106"/>
      <c r="K54" s="105"/>
    </row>
    <row r="55" spans="6:11" ht="15.75" thickBot="1">
      <c r="F55" s="111"/>
      <c r="G55" s="111"/>
      <c r="J55" s="106"/>
      <c r="K55" s="105"/>
    </row>
    <row r="56" spans="6:11" ht="15.75" thickBot="1">
      <c r="F56" s="111"/>
      <c r="G56" s="111"/>
      <c r="J56" s="106"/>
      <c r="K56" s="105"/>
    </row>
    <row r="57" spans="6:11" ht="15.75" thickBot="1">
      <c r="F57" s="111"/>
      <c r="G57" s="111"/>
      <c r="J57" s="106"/>
      <c r="K57" s="105"/>
    </row>
    <row r="58" spans="6:11" ht="15.75" thickBot="1">
      <c r="F58" s="111"/>
      <c r="G58" s="111"/>
      <c r="J58" s="106"/>
      <c r="K58" s="105"/>
    </row>
    <row r="59" spans="6:11" ht="15.75" thickBot="1">
      <c r="F59" s="111"/>
      <c r="G59" s="111"/>
      <c r="J59" s="106"/>
      <c r="K59" s="105"/>
    </row>
    <row r="60" spans="6:11" ht="15.75" thickBot="1">
      <c r="F60" s="111"/>
      <c r="G60" s="111"/>
      <c r="J60" s="106"/>
      <c r="K60" s="105"/>
    </row>
    <row r="61" spans="6:11" ht="15.75" thickBot="1">
      <c r="F61" s="111"/>
      <c r="G61" s="111"/>
      <c r="J61" s="106"/>
      <c r="K61" s="105"/>
    </row>
    <row r="62" spans="6:11" ht="15.75" thickBot="1">
      <c r="F62" s="111"/>
      <c r="G62" s="111"/>
      <c r="J62" s="106"/>
      <c r="K62" s="105"/>
    </row>
    <row r="63" spans="6:11" ht="15.75" thickBot="1">
      <c r="F63" s="111"/>
      <c r="G63" s="111"/>
      <c r="J63" s="106"/>
      <c r="K63" s="105"/>
    </row>
    <row r="64" spans="6:11" ht="15.75" thickBot="1">
      <c r="F64" s="111"/>
      <c r="G64" s="111"/>
      <c r="J64" s="106"/>
      <c r="K64" s="105"/>
    </row>
    <row r="65" spans="6:11" ht="15.75" thickBot="1">
      <c r="F65" s="111"/>
      <c r="G65" s="111"/>
      <c r="J65" s="106"/>
      <c r="K65" s="105"/>
    </row>
    <row r="66" spans="6:11" ht="15.75" thickBot="1">
      <c r="F66" s="111"/>
      <c r="G66" s="111"/>
      <c r="J66" s="106"/>
      <c r="K66" s="105"/>
    </row>
    <row r="67" spans="6:11" ht="15.75" thickBot="1">
      <c r="F67" s="111"/>
      <c r="G67" s="111"/>
      <c r="J67" s="106"/>
      <c r="K67" s="105"/>
    </row>
    <row r="68" spans="6:11" ht="15.75" thickBot="1">
      <c r="F68" s="111"/>
      <c r="G68" s="111"/>
      <c r="J68" s="106"/>
      <c r="K68" s="105"/>
    </row>
    <row r="69" spans="6:11" ht="15.75" thickBot="1">
      <c r="F69" s="111"/>
      <c r="G69" s="111"/>
      <c r="J69" s="106"/>
      <c r="K69" s="105"/>
    </row>
    <row r="70" spans="6:11" ht="15.75" thickBot="1">
      <c r="F70" s="111"/>
      <c r="G70" s="111"/>
      <c r="J70" s="106"/>
      <c r="K70" s="105"/>
    </row>
    <row r="71" spans="6:11" ht="15.75" thickBot="1">
      <c r="F71" s="111"/>
      <c r="G71" s="111"/>
      <c r="J71" s="106"/>
      <c r="K71" s="105"/>
    </row>
    <row r="72" spans="6:11" ht="15.75" thickBot="1">
      <c r="F72" s="111"/>
      <c r="G72" s="111"/>
      <c r="J72" s="106"/>
      <c r="K72" s="105"/>
    </row>
    <row r="73" spans="6:11">
      <c r="G73" s="111"/>
    </row>
    <row r="74" spans="6:11">
      <c r="F74" s="111"/>
      <c r="G74" s="111"/>
    </row>
    <row r="75" spans="6:11">
      <c r="F75" s="111"/>
      <c r="G75" s="111"/>
    </row>
    <row r="76" spans="6:11">
      <c r="G76" s="111"/>
    </row>
    <row r="77" spans="6:11">
      <c r="F77" s="111"/>
      <c r="G77" s="111"/>
    </row>
    <row r="78" spans="6:11">
      <c r="F78" s="111"/>
      <c r="G78" s="111"/>
    </row>
    <row r="79" spans="6:11">
      <c r="G79" s="111"/>
    </row>
    <row r="80" spans="6:11">
      <c r="F80" s="111"/>
      <c r="G80" s="111"/>
    </row>
    <row r="81" spans="6:7">
      <c r="F81" s="111"/>
      <c r="G81" s="111"/>
    </row>
    <row r="82" spans="6:7">
      <c r="G82" s="111"/>
    </row>
    <row r="83" spans="6:7">
      <c r="F83" s="111"/>
      <c r="G83" s="111"/>
    </row>
    <row r="84" spans="6:7">
      <c r="F84" s="111"/>
    </row>
    <row r="86" spans="6:7">
      <c r="F86" s="111"/>
    </row>
    <row r="87" spans="6:7">
      <c r="F87" s="111"/>
    </row>
    <row r="89" spans="6:7">
      <c r="F89" s="111"/>
    </row>
    <row r="90" spans="6:7">
      <c r="F90" s="111"/>
    </row>
    <row r="92" spans="6:7">
      <c r="F92" s="111"/>
    </row>
    <row r="93" spans="6:7">
      <c r="F93" s="111"/>
    </row>
    <row r="95" spans="6:7">
      <c r="F95" s="111"/>
    </row>
    <row r="96" spans="6:7">
      <c r="F96" s="111"/>
    </row>
    <row r="98" spans="6:6">
      <c r="F98" s="111"/>
    </row>
    <row r="99" spans="6:6">
      <c r="F99" s="111"/>
    </row>
    <row r="101" spans="6:6">
      <c r="F101" s="111"/>
    </row>
    <row r="102" spans="6:6">
      <c r="F102" s="111"/>
    </row>
    <row r="104" spans="6:6">
      <c r="F104" s="111"/>
    </row>
    <row r="105" spans="6:6">
      <c r="F105" s="111"/>
    </row>
    <row r="107" spans="6:6">
      <c r="F107" s="111"/>
    </row>
    <row r="108" spans="6:6">
      <c r="F108" s="111"/>
    </row>
    <row r="110" spans="6:6">
      <c r="F110" s="111"/>
    </row>
    <row r="111" spans="6:6">
      <c r="F111" s="111"/>
    </row>
    <row r="113" spans="6:6">
      <c r="F113" s="111"/>
    </row>
    <row r="114" spans="6:6">
      <c r="F114" s="111"/>
    </row>
    <row r="116" spans="6:6">
      <c r="F116" s="111"/>
    </row>
    <row r="117" spans="6:6">
      <c r="F117" s="111"/>
    </row>
    <row r="119" spans="6:6">
      <c r="F119" s="111"/>
    </row>
    <row r="120" spans="6:6">
      <c r="F120" s="111"/>
    </row>
    <row r="122" spans="6:6">
      <c r="F122" s="111"/>
    </row>
    <row r="123" spans="6:6">
      <c r="F123" s="111"/>
    </row>
    <row r="125" spans="6:6">
      <c r="F125" s="111"/>
    </row>
    <row r="126" spans="6:6">
      <c r="F126" s="111"/>
    </row>
    <row r="128" spans="6:6">
      <c r="F128" s="111"/>
    </row>
    <row r="129" spans="6:6">
      <c r="F129" s="111"/>
    </row>
    <row r="131" spans="6:6">
      <c r="F131" s="111"/>
    </row>
    <row r="132" spans="6:6">
      <c r="F132" s="111"/>
    </row>
    <row r="134" spans="6:6">
      <c r="F134" s="111"/>
    </row>
    <row r="135" spans="6:6">
      <c r="F135" s="111"/>
    </row>
    <row r="137" spans="6:6">
      <c r="F137" s="111"/>
    </row>
    <row r="138" spans="6:6">
      <c r="F138" s="111"/>
    </row>
    <row r="140" spans="6:6">
      <c r="F140" s="111"/>
    </row>
    <row r="141" spans="6:6">
      <c r="F141" s="111"/>
    </row>
    <row r="143" spans="6:6">
      <c r="F143" s="111"/>
    </row>
    <row r="144" spans="6:6">
      <c r="F144" s="111"/>
    </row>
    <row r="146" spans="6:6">
      <c r="F146" s="111"/>
    </row>
    <row r="147" spans="6:6">
      <c r="F147" s="111"/>
    </row>
    <row r="149" spans="6:6">
      <c r="F149" s="111"/>
    </row>
    <row r="150" spans="6:6">
      <c r="F150" s="111"/>
    </row>
    <row r="152" spans="6:6">
      <c r="F152" s="111"/>
    </row>
    <row r="153" spans="6:6">
      <c r="F153" s="111"/>
    </row>
    <row r="155" spans="6:6">
      <c r="F155" s="111"/>
    </row>
    <row r="156" spans="6:6">
      <c r="F156" s="111"/>
    </row>
    <row r="158" spans="6:6">
      <c r="F158" s="111"/>
    </row>
    <row r="159" spans="6:6">
      <c r="F159" s="111"/>
    </row>
    <row r="161" spans="6:6">
      <c r="F161" s="111"/>
    </row>
    <row r="162" spans="6:6">
      <c r="F162" s="111"/>
    </row>
    <row r="164" spans="6:6">
      <c r="F164" s="111"/>
    </row>
    <row r="165" spans="6:6">
      <c r="F165" s="111"/>
    </row>
    <row r="167" spans="6:6">
      <c r="F167" s="111"/>
    </row>
    <row r="168" spans="6:6">
      <c r="F168" s="111"/>
    </row>
    <row r="170" spans="6:6">
      <c r="F170" s="111"/>
    </row>
    <row r="171" spans="6:6">
      <c r="F171" s="111"/>
    </row>
    <row r="173" spans="6:6">
      <c r="F173" s="111"/>
    </row>
    <row r="174" spans="6:6">
      <c r="F174" s="111"/>
    </row>
    <row r="176" spans="6:6">
      <c r="F176" s="111"/>
    </row>
    <row r="177" spans="6:6">
      <c r="F177" s="111"/>
    </row>
    <row r="179" spans="6:6">
      <c r="F179" s="111"/>
    </row>
    <row r="180" spans="6:6">
      <c r="F180" s="111"/>
    </row>
    <row r="182" spans="6:6">
      <c r="F182" s="111"/>
    </row>
    <row r="183" spans="6:6">
      <c r="F183" s="111"/>
    </row>
    <row r="185" spans="6:6">
      <c r="F185" s="111"/>
    </row>
    <row r="186" spans="6:6">
      <c r="F186" s="111"/>
    </row>
    <row r="188" spans="6:6">
      <c r="F188" s="111"/>
    </row>
    <row r="189" spans="6:6">
      <c r="F189" s="111"/>
    </row>
    <row r="191" spans="6:6">
      <c r="F191" s="111"/>
    </row>
    <row r="192" spans="6:6">
      <c r="F192" s="111"/>
    </row>
    <row r="194" spans="6:6">
      <c r="F194" s="111"/>
    </row>
    <row r="195" spans="6:6">
      <c r="F195" s="111"/>
    </row>
    <row r="197" spans="6:6">
      <c r="F197" s="111"/>
    </row>
    <row r="198" spans="6:6">
      <c r="F198" s="111"/>
    </row>
    <row r="200" spans="6:6">
      <c r="F200" s="111"/>
    </row>
    <row r="201" spans="6:6">
      <c r="F201" s="111"/>
    </row>
    <row r="203" spans="6:6">
      <c r="F203" s="111"/>
    </row>
    <row r="204" spans="6:6">
      <c r="F204" s="111"/>
    </row>
    <row r="206" spans="6:6">
      <c r="F206" s="111"/>
    </row>
    <row r="207" spans="6:6">
      <c r="F207" s="111"/>
    </row>
    <row r="209" spans="6:6">
      <c r="F209" s="111"/>
    </row>
    <row r="210" spans="6:6">
      <c r="F210" s="111"/>
    </row>
    <row r="212" spans="6:6">
      <c r="F212" s="111"/>
    </row>
    <row r="213" spans="6:6">
      <c r="F213" s="111"/>
    </row>
    <row r="215" spans="6:6">
      <c r="F215" s="111"/>
    </row>
    <row r="216" spans="6:6">
      <c r="F216" s="111"/>
    </row>
    <row r="218" spans="6:6">
      <c r="F218" s="111"/>
    </row>
    <row r="219" spans="6:6">
      <c r="F219" s="111"/>
    </row>
    <row r="221" spans="6:6">
      <c r="F221" s="111"/>
    </row>
    <row r="222" spans="6:6">
      <c r="F222" s="111"/>
    </row>
    <row r="224" spans="6:6">
      <c r="F224" s="111"/>
    </row>
    <row r="225" spans="6:6">
      <c r="F225" s="111"/>
    </row>
    <row r="227" spans="6:6">
      <c r="F227" s="111"/>
    </row>
    <row r="228" spans="6:6">
      <c r="F228" s="111"/>
    </row>
    <row r="230" spans="6:6">
      <c r="F230" s="111"/>
    </row>
    <row r="231" spans="6:6">
      <c r="F231" s="111"/>
    </row>
    <row r="233" spans="6:6">
      <c r="F233" s="111"/>
    </row>
    <row r="234" spans="6:6">
      <c r="F234" s="111"/>
    </row>
    <row r="236" spans="6:6">
      <c r="F236" s="111"/>
    </row>
    <row r="237" spans="6:6">
      <c r="F237" s="111"/>
    </row>
    <row r="239" spans="6:6">
      <c r="F239" s="111"/>
    </row>
    <row r="240" spans="6:6">
      <c r="F240" s="111"/>
    </row>
    <row r="242" spans="6:6">
      <c r="F242" s="111"/>
    </row>
    <row r="245" spans="6:6">
      <c r="F245" s="111"/>
    </row>
    <row r="248" spans="6:6">
      <c r="F248" s="111"/>
    </row>
    <row r="249" spans="6:6">
      <c r="F249" s="111"/>
    </row>
    <row r="250" spans="6:6">
      <c r="F250" s="111"/>
    </row>
    <row r="251" spans="6:6">
      <c r="F251" s="111"/>
    </row>
    <row r="252" spans="6:6">
      <c r="F252" s="111"/>
    </row>
    <row r="253" spans="6:6">
      <c r="F253" s="111"/>
    </row>
    <row r="254" spans="6:6">
      <c r="F254" s="111"/>
    </row>
    <row r="255" spans="6:6">
      <c r="F255" s="111"/>
    </row>
    <row r="256" spans="6:6">
      <c r="F256" s="111"/>
    </row>
    <row r="257" spans="6:6">
      <c r="F257" s="111"/>
    </row>
    <row r="258" spans="6:6">
      <c r="F258" s="111"/>
    </row>
    <row r="259" spans="6:6">
      <c r="F259" s="111"/>
    </row>
    <row r="260" spans="6:6">
      <c r="F260" s="111"/>
    </row>
    <row r="261" spans="6:6">
      <c r="F261" s="111"/>
    </row>
    <row r="262" spans="6:6">
      <c r="F262" s="111"/>
    </row>
    <row r="263" spans="6:6">
      <c r="F263" s="111"/>
    </row>
    <row r="264" spans="6:6">
      <c r="F264" s="111"/>
    </row>
    <row r="265" spans="6:6">
      <c r="F265" s="111"/>
    </row>
    <row r="266" spans="6:6">
      <c r="F266" s="111"/>
    </row>
    <row r="267" spans="6:6">
      <c r="F267" s="111"/>
    </row>
    <row r="268" spans="6:6">
      <c r="F268" s="111"/>
    </row>
    <row r="269" spans="6:6">
      <c r="F269" s="111"/>
    </row>
    <row r="270" spans="6:6">
      <c r="F270" s="111"/>
    </row>
    <row r="271" spans="6:6">
      <c r="F271" s="111"/>
    </row>
    <row r="272" spans="6:6">
      <c r="F272" s="111"/>
    </row>
    <row r="273" spans="6:6">
      <c r="F273" s="111"/>
    </row>
    <row r="274" spans="6:6">
      <c r="F274" s="111"/>
    </row>
    <row r="275" spans="6:6">
      <c r="F275" s="111"/>
    </row>
    <row r="276" spans="6:6">
      <c r="F276" s="111"/>
    </row>
    <row r="277" spans="6:6">
      <c r="F277" s="111"/>
    </row>
    <row r="278" spans="6:6">
      <c r="F278" s="111"/>
    </row>
    <row r="279" spans="6:6">
      <c r="F279" s="111"/>
    </row>
    <row r="280" spans="6:6">
      <c r="F280" s="111"/>
    </row>
    <row r="281" spans="6:6">
      <c r="F281" s="111"/>
    </row>
    <row r="282" spans="6:6">
      <c r="F282" s="111"/>
    </row>
    <row r="283" spans="6:6">
      <c r="F283" s="111"/>
    </row>
    <row r="284" spans="6:6">
      <c r="F284" s="111"/>
    </row>
    <row r="285" spans="6:6">
      <c r="F285" s="111"/>
    </row>
    <row r="286" spans="6:6">
      <c r="F286" s="111"/>
    </row>
    <row r="287" spans="6:6">
      <c r="F287" s="111"/>
    </row>
    <row r="288" spans="6:6">
      <c r="F288" s="111"/>
    </row>
    <row r="289" spans="6:6">
      <c r="F289" s="111"/>
    </row>
    <row r="290" spans="6:6">
      <c r="F290" s="111"/>
    </row>
    <row r="291" spans="6:6">
      <c r="F291" s="111"/>
    </row>
    <row r="292" spans="6:6">
      <c r="F292" s="111"/>
    </row>
    <row r="293" spans="6:6">
      <c r="F293" s="111"/>
    </row>
    <row r="294" spans="6:6">
      <c r="F294" s="111"/>
    </row>
    <row r="295" spans="6:6">
      <c r="F295" s="111"/>
    </row>
    <row r="296" spans="6:6">
      <c r="F296" s="111"/>
    </row>
    <row r="297" spans="6:6">
      <c r="F297" s="111"/>
    </row>
    <row r="298" spans="6:6">
      <c r="F298" s="111"/>
    </row>
    <row r="299" spans="6:6">
      <c r="F299" s="111"/>
    </row>
    <row r="300" spans="6:6">
      <c r="F300" s="111"/>
    </row>
    <row r="301" spans="6:6">
      <c r="F301" s="111"/>
    </row>
    <row r="302" spans="6:6">
      <c r="F302" s="111"/>
    </row>
    <row r="303" spans="6:6">
      <c r="F303" s="111"/>
    </row>
    <row r="304" spans="6:6">
      <c r="F304" s="111"/>
    </row>
    <row r="305" spans="6:6">
      <c r="F305" s="111"/>
    </row>
    <row r="306" spans="6:6">
      <c r="F306" s="111"/>
    </row>
    <row r="307" spans="6:6">
      <c r="F307" s="111"/>
    </row>
    <row r="308" spans="6:6">
      <c r="F308" s="111"/>
    </row>
    <row r="309" spans="6:6">
      <c r="F309" s="111"/>
    </row>
    <row r="310" spans="6:6">
      <c r="F310" s="111"/>
    </row>
    <row r="311" spans="6:6">
      <c r="F311" s="111"/>
    </row>
    <row r="312" spans="6:6">
      <c r="F312" s="111"/>
    </row>
    <row r="313" spans="6:6">
      <c r="F313" s="111"/>
    </row>
    <row r="314" spans="6:6">
      <c r="F314" s="111"/>
    </row>
    <row r="315" spans="6:6">
      <c r="F315" s="111"/>
    </row>
    <row r="316" spans="6:6">
      <c r="F316" s="111"/>
    </row>
    <row r="317" spans="6:6">
      <c r="F317" s="111"/>
    </row>
    <row r="318" spans="6:6">
      <c r="F318" s="111"/>
    </row>
    <row r="319" spans="6:6">
      <c r="F319" s="111"/>
    </row>
    <row r="320" spans="6:6">
      <c r="F320" s="111"/>
    </row>
    <row r="321" spans="6:6">
      <c r="F321" s="111"/>
    </row>
    <row r="322" spans="6:6">
      <c r="F322" s="111"/>
    </row>
    <row r="323" spans="6:6">
      <c r="F323" s="111"/>
    </row>
    <row r="324" spans="6:6">
      <c r="F324" s="111"/>
    </row>
    <row r="325" spans="6:6">
      <c r="F325" s="111"/>
    </row>
    <row r="326" spans="6:6">
      <c r="F326" s="111"/>
    </row>
    <row r="327" spans="6:6">
      <c r="F327" s="111"/>
    </row>
    <row r="328" spans="6:6">
      <c r="F328" s="111"/>
    </row>
    <row r="337" spans="4:6">
      <c r="D337" s="181"/>
      <c r="E337" s="181"/>
      <c r="F337" s="181"/>
    </row>
    <row r="338" spans="4:6">
      <c r="D338" s="182"/>
      <c r="E338" s="183"/>
      <c r="F338" s="183"/>
    </row>
    <row r="339" spans="4:6">
      <c r="D339" s="182"/>
      <c r="E339" s="184"/>
      <c r="F339" s="184"/>
    </row>
    <row r="340" spans="4:6">
      <c r="D340" s="182"/>
      <c r="E340" s="185"/>
      <c r="F340" s="185"/>
    </row>
  </sheetData>
  <mergeCells count="5">
    <mergeCell ref="A1:A2"/>
    <mergeCell ref="B1:B2"/>
    <mergeCell ref="C1:G1"/>
    <mergeCell ref="H1:L1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J73"/>
  <sheetViews>
    <sheetView workbookViewId="0">
      <selection activeCell="A65" sqref="A65"/>
    </sheetView>
  </sheetViews>
  <sheetFormatPr defaultRowHeight="15"/>
  <cols>
    <col min="1" max="1" width="158.42578125" bestFit="1" customWidth="1"/>
  </cols>
  <sheetData>
    <row r="1" spans="1:10">
      <c r="A1" t="s">
        <v>902</v>
      </c>
    </row>
    <row r="3" spans="1:10">
      <c r="A3" t="s">
        <v>903</v>
      </c>
    </row>
    <row r="4" spans="1:10">
      <c r="A4" t="s">
        <v>904</v>
      </c>
    </row>
    <row r="5" spans="1:10">
      <c r="A5" t="s">
        <v>905</v>
      </c>
    </row>
    <row r="6" spans="1:10">
      <c r="A6" t="s">
        <v>906</v>
      </c>
    </row>
    <row r="7" spans="1:10" ht="35.25" customHeight="1">
      <c r="A7" t="s">
        <v>907</v>
      </c>
      <c r="J7" s="2"/>
    </row>
    <row r="10" spans="1:10">
      <c r="A10" s="42" t="s">
        <v>908</v>
      </c>
    </row>
    <row r="12" spans="1:10">
      <c r="A12" t="s">
        <v>909</v>
      </c>
    </row>
    <row r="13" spans="1:10">
      <c r="A13" t="s">
        <v>910</v>
      </c>
    </row>
    <row r="15" spans="1:10">
      <c r="A15" t="s">
        <v>911</v>
      </c>
    </row>
    <row r="16" spans="1:10">
      <c r="A16" t="s">
        <v>912</v>
      </c>
    </row>
    <row r="17" spans="1:1">
      <c r="A17" t="s">
        <v>913</v>
      </c>
    </row>
    <row r="18" spans="1:1">
      <c r="A18" t="s">
        <v>914</v>
      </c>
    </row>
    <row r="19" spans="1:1">
      <c r="A19" t="s">
        <v>915</v>
      </c>
    </row>
    <row r="21" spans="1:1">
      <c r="A21" t="s">
        <v>916</v>
      </c>
    </row>
    <row r="22" spans="1:1">
      <c r="A22" t="s">
        <v>917</v>
      </c>
    </row>
    <row r="23" spans="1:1">
      <c r="A23" t="s">
        <v>918</v>
      </c>
    </row>
    <row r="25" spans="1:1">
      <c r="A25" t="s">
        <v>919</v>
      </c>
    </row>
    <row r="26" spans="1:1">
      <c r="A26" t="s">
        <v>920</v>
      </c>
    </row>
    <row r="29" spans="1:1">
      <c r="A29" t="s">
        <v>921</v>
      </c>
    </row>
    <row r="30" spans="1:1">
      <c r="A30" t="s">
        <v>922</v>
      </c>
    </row>
    <row r="32" spans="1:1">
      <c r="A32" t="s">
        <v>923</v>
      </c>
    </row>
    <row r="33" spans="1:1">
      <c r="A33" t="s">
        <v>924</v>
      </c>
    </row>
    <row r="35" spans="1:1">
      <c r="A35" t="s">
        <v>925</v>
      </c>
    </row>
    <row r="36" spans="1:1">
      <c r="A36" t="s">
        <v>926</v>
      </c>
    </row>
    <row r="38" spans="1:1">
      <c r="A38" t="s">
        <v>927</v>
      </c>
    </row>
    <row r="39" spans="1:1">
      <c r="A39" t="s">
        <v>928</v>
      </c>
    </row>
    <row r="42" spans="1:1">
      <c r="A42" t="s">
        <v>929</v>
      </c>
    </row>
    <row r="43" spans="1:1">
      <c r="A43" s="22" t="s">
        <v>930</v>
      </c>
    </row>
    <row r="45" spans="1:1">
      <c r="A45" t="s">
        <v>931</v>
      </c>
    </row>
    <row r="46" spans="1:1">
      <c r="A46" s="22" t="s">
        <v>932</v>
      </c>
    </row>
    <row r="48" spans="1:1">
      <c r="A48" t="s">
        <v>933</v>
      </c>
    </row>
    <row r="49" spans="1:1">
      <c r="A49" t="s">
        <v>912</v>
      </c>
    </row>
    <row r="50" spans="1:1">
      <c r="A50" s="22" t="s">
        <v>934</v>
      </c>
    </row>
    <row r="52" spans="1:1">
      <c r="A52" t="s">
        <v>914</v>
      </c>
    </row>
    <row r="53" spans="1:1">
      <c r="A53" s="22" t="s">
        <v>935</v>
      </c>
    </row>
    <row r="55" spans="1:1">
      <c r="A55" t="s">
        <v>936</v>
      </c>
    </row>
    <row r="56" spans="1:1">
      <c r="A56" t="s">
        <v>937</v>
      </c>
    </row>
    <row r="59" spans="1:1">
      <c r="A59" t="s">
        <v>938</v>
      </c>
    </row>
    <row r="60" spans="1:1">
      <c r="A60" t="s">
        <v>939</v>
      </c>
    </row>
    <row r="61" spans="1:1">
      <c r="A61" t="s">
        <v>940</v>
      </c>
    </row>
    <row r="65" spans="1:2">
      <c r="A65" s="152" t="s">
        <v>1144</v>
      </c>
    </row>
    <row r="66" spans="1:2">
      <c r="A66" s="152" t="s">
        <v>1145</v>
      </c>
    </row>
    <row r="67" spans="1:2" ht="15.75" thickBot="1"/>
    <row r="68" spans="1:2" ht="30" thickBot="1">
      <c r="A68" s="153" t="s">
        <v>1146</v>
      </c>
      <c r="B68" s="154" t="s">
        <v>1147</v>
      </c>
    </row>
    <row r="69" spans="1:2" ht="46.5" thickTop="1" thickBot="1">
      <c r="A69" s="155" t="s">
        <v>1148</v>
      </c>
      <c r="B69" s="156" t="s">
        <v>1149</v>
      </c>
    </row>
    <row r="70" spans="1:2" ht="60.75" thickBot="1">
      <c r="A70" s="157" t="s">
        <v>1150</v>
      </c>
      <c r="B70" s="158" t="s">
        <v>1151</v>
      </c>
    </row>
    <row r="71" spans="1:2" ht="45.75" thickBot="1">
      <c r="A71" s="155" t="s">
        <v>1152</v>
      </c>
      <c r="B71" s="156" t="s">
        <v>1153</v>
      </c>
    </row>
    <row r="72" spans="1:2" ht="60.75" thickBot="1">
      <c r="A72" s="157" t="s">
        <v>1154</v>
      </c>
      <c r="B72" s="158" t="s">
        <v>1155</v>
      </c>
    </row>
    <row r="73" spans="1:2" ht="60.75" thickBot="1">
      <c r="A73" s="155" t="s">
        <v>1156</v>
      </c>
      <c r="B73" s="156" t="s">
        <v>1157</v>
      </c>
    </row>
  </sheetData>
  <hyperlinks>
    <hyperlink ref="A43" r:id="rId1" display="mailto:--deviceid=root@10.239.255.153"/>
    <hyperlink ref="A46" r:id="rId2" display="mailto:--deviceid=root@10.239.255.153"/>
    <hyperlink ref="A50" r:id="rId3" display="mailto:--deviceid=root@10.239.255.153"/>
    <hyperlink ref="A53" r:id="rId4" display="mailto:--deviceid=root@10.239.255.153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A61"/>
  <sheetViews>
    <sheetView topLeftCell="A40" workbookViewId="0">
      <selection activeCell="A55" sqref="A55"/>
    </sheetView>
  </sheetViews>
  <sheetFormatPr defaultRowHeight="15"/>
  <cols>
    <col min="7" max="7" width="11.42578125" customWidth="1"/>
  </cols>
  <sheetData>
    <row r="1" spans="1:1">
      <c r="A1" s="5" t="s">
        <v>4</v>
      </c>
    </row>
    <row r="2" spans="1:1">
      <c r="A2" s="3" t="s">
        <v>5</v>
      </c>
    </row>
    <row r="3" spans="1:1">
      <c r="A3" s="4" t="s">
        <v>6</v>
      </c>
    </row>
    <row r="5" spans="1:1">
      <c r="A5" s="5" t="s">
        <v>8</v>
      </c>
    </row>
    <row r="6" spans="1:1">
      <c r="A6" s="3" t="s">
        <v>9</v>
      </c>
    </row>
    <row r="7" spans="1:1">
      <c r="A7" s="3" t="s">
        <v>10</v>
      </c>
    </row>
    <row r="8" spans="1:1">
      <c r="A8" s="3" t="s">
        <v>11</v>
      </c>
    </row>
    <row r="9" spans="1:1">
      <c r="A9" s="3" t="s">
        <v>12</v>
      </c>
    </row>
    <row r="11" spans="1:1">
      <c r="A11" s="25" t="s">
        <v>422</v>
      </c>
    </row>
    <row r="12" spans="1:1">
      <c r="A12" s="24" t="s">
        <v>423</v>
      </c>
    </row>
    <row r="13" spans="1:1">
      <c r="A13" s="24"/>
    </row>
    <row r="14" spans="1:1">
      <c r="A14" s="24" t="s">
        <v>424</v>
      </c>
    </row>
    <row r="15" spans="1:1">
      <c r="A15" s="24"/>
    </row>
    <row r="16" spans="1:1">
      <c r="A16" s="24" t="s">
        <v>425</v>
      </c>
    </row>
    <row r="17" spans="1:1">
      <c r="A17" s="24"/>
    </row>
    <row r="18" spans="1:1">
      <c r="A18" s="24" t="s">
        <v>426</v>
      </c>
    </row>
    <row r="19" spans="1:1">
      <c r="A19" s="24" t="s">
        <v>427</v>
      </c>
    </row>
    <row r="20" spans="1:1">
      <c r="A20" s="24" t="s">
        <v>428</v>
      </c>
    </row>
    <row r="21" spans="1:1">
      <c r="A21" s="24" t="s">
        <v>429</v>
      </c>
    </row>
    <row r="22" spans="1:1">
      <c r="A22" s="24"/>
    </row>
    <row r="23" spans="1:1">
      <c r="A23" s="24" t="s">
        <v>430</v>
      </c>
    </row>
    <row r="24" spans="1:1">
      <c r="A24" s="24" t="s">
        <v>431</v>
      </c>
    </row>
    <row r="25" spans="1:1">
      <c r="A25" s="24"/>
    </row>
    <row r="26" spans="1:1">
      <c r="A26" s="24" t="s">
        <v>432</v>
      </c>
    </row>
    <row r="27" spans="1:1">
      <c r="A27" s="24" t="s">
        <v>433</v>
      </c>
    </row>
    <row r="28" spans="1:1">
      <c r="A28" s="24"/>
    </row>
    <row r="29" spans="1:1">
      <c r="A29" s="24" t="s">
        <v>434</v>
      </c>
    </row>
    <row r="30" spans="1:1">
      <c r="A30" s="24"/>
    </row>
    <row r="31" spans="1:1">
      <c r="A31" s="24" t="s">
        <v>435</v>
      </c>
    </row>
    <row r="32" spans="1:1">
      <c r="A32" s="24" t="s">
        <v>436</v>
      </c>
    </row>
    <row r="33" spans="1:1">
      <c r="A33" s="24" t="s">
        <v>437</v>
      </c>
    </row>
    <row r="34" spans="1:1">
      <c r="A34" s="24" t="s">
        <v>438</v>
      </c>
    </row>
    <row r="36" spans="1:1">
      <c r="A36" s="38" t="s">
        <v>448</v>
      </c>
    </row>
    <row r="37" spans="1:1">
      <c r="A37" s="26" t="s">
        <v>449</v>
      </c>
    </row>
    <row r="38" spans="1:1">
      <c r="A38" s="26" t="s">
        <v>450</v>
      </c>
    </row>
    <row r="39" spans="1:1">
      <c r="A39" s="26" t="s">
        <v>451</v>
      </c>
    </row>
    <row r="40" spans="1:1">
      <c r="A40" s="26" t="s">
        <v>452</v>
      </c>
    </row>
    <row r="43" spans="1:1">
      <c r="A43" s="46" t="s">
        <v>594</v>
      </c>
    </row>
    <row r="44" spans="1:1">
      <c r="A44" s="3" t="s">
        <v>584</v>
      </c>
    </row>
    <row r="45" spans="1:1">
      <c r="A45" s="3" t="s">
        <v>585</v>
      </c>
    </row>
    <row r="46" spans="1:1">
      <c r="A46" s="3" t="s">
        <v>586</v>
      </c>
    </row>
    <row r="47" spans="1:1">
      <c r="A47" s="3" t="s">
        <v>587</v>
      </c>
    </row>
    <row r="48" spans="1:1">
      <c r="A48" s="3" t="s">
        <v>588</v>
      </c>
    </row>
    <row r="49" spans="1:1">
      <c r="A49" s="3" t="s">
        <v>589</v>
      </c>
    </row>
    <row r="50" spans="1:1">
      <c r="A50" s="3" t="s">
        <v>590</v>
      </c>
    </row>
    <row r="52" spans="1:1">
      <c r="A52" s="25" t="s">
        <v>591</v>
      </c>
    </row>
    <row r="53" spans="1:1">
      <c r="A53" s="3" t="s">
        <v>592</v>
      </c>
    </row>
    <row r="54" spans="1:1">
      <c r="A54" s="3" t="s">
        <v>593</v>
      </c>
    </row>
    <row r="56" spans="1:1">
      <c r="A56" t="s">
        <v>616</v>
      </c>
    </row>
    <row r="57" spans="1:1">
      <c r="A57" s="3" t="s">
        <v>617</v>
      </c>
    </row>
    <row r="58" spans="1:1">
      <c r="A58" s="3" t="s">
        <v>618</v>
      </c>
    </row>
    <row r="61" spans="1:1">
      <c r="A61" s="3" t="s">
        <v>620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 filterMode="1"/>
  <dimension ref="A1:I488"/>
  <sheetViews>
    <sheetView topLeftCell="A309" workbookViewId="0">
      <selection activeCell="A3" sqref="A3:F483"/>
    </sheetView>
  </sheetViews>
  <sheetFormatPr defaultRowHeight="15"/>
  <cols>
    <col min="1" max="1" width="13.5703125" style="29" customWidth="1"/>
    <col min="2" max="2" width="9.140625" style="4"/>
    <col min="3" max="3" width="9.140625" style="33"/>
  </cols>
  <sheetData>
    <row r="1" spans="1:9">
      <c r="A1" s="30" t="s">
        <v>878</v>
      </c>
      <c r="B1" s="27" t="s">
        <v>879</v>
      </c>
      <c r="C1" s="33" t="s">
        <v>880</v>
      </c>
      <c r="D1" t="s">
        <v>881</v>
      </c>
      <c r="E1" t="s">
        <v>882</v>
      </c>
      <c r="F1" t="s">
        <v>883</v>
      </c>
      <c r="G1" t="s">
        <v>899</v>
      </c>
      <c r="H1" t="s">
        <v>884</v>
      </c>
      <c r="I1" t="s">
        <v>885</v>
      </c>
    </row>
    <row r="2" spans="1:9" hidden="1">
      <c r="A2" s="31"/>
      <c r="B2" s="28"/>
      <c r="C2" s="34"/>
    </row>
    <row r="3" spans="1:9" ht="15" customHeight="1">
      <c r="A3" s="31" t="s">
        <v>762</v>
      </c>
      <c r="B3" s="102">
        <v>52</v>
      </c>
      <c r="C3" s="35">
        <v>52</v>
      </c>
      <c r="D3">
        <v>0</v>
      </c>
      <c r="E3">
        <v>0</v>
      </c>
      <c r="F3" s="111">
        <v>1</v>
      </c>
    </row>
    <row r="4" spans="1:9" ht="15" hidden="1" customHeight="1">
      <c r="A4" s="30"/>
      <c r="B4" s="102"/>
      <c r="C4" s="35"/>
    </row>
    <row r="5" spans="1:9" ht="15" hidden="1" customHeight="1">
      <c r="A5" s="31"/>
      <c r="B5" s="102"/>
      <c r="C5" s="35"/>
    </row>
    <row r="6" spans="1:9" ht="15" hidden="1" customHeight="1">
      <c r="A6" s="30"/>
      <c r="B6" s="102"/>
      <c r="C6" s="36"/>
    </row>
    <row r="7" spans="1:9" ht="15" hidden="1" customHeight="1">
      <c r="A7" s="31"/>
      <c r="B7" s="102"/>
      <c r="C7" s="35"/>
    </row>
    <row r="8" spans="1:9" ht="15" hidden="1" customHeight="1">
      <c r="A8" s="31"/>
      <c r="B8" s="102"/>
      <c r="C8" s="35"/>
    </row>
    <row r="9" spans="1:9" ht="15" customHeight="1">
      <c r="A9" s="31" t="s">
        <v>764</v>
      </c>
      <c r="B9" s="102">
        <v>3</v>
      </c>
      <c r="C9" s="35">
        <v>3</v>
      </c>
      <c r="D9">
        <v>0</v>
      </c>
      <c r="E9">
        <v>0</v>
      </c>
      <c r="F9" s="111">
        <v>1</v>
      </c>
    </row>
    <row r="10" spans="1:9" ht="15" hidden="1" customHeight="1">
      <c r="A10" s="30"/>
      <c r="B10" s="102"/>
      <c r="C10" s="35"/>
    </row>
    <row r="11" spans="1:9" hidden="1">
      <c r="A11" s="31"/>
      <c r="B11" s="28"/>
      <c r="C11" s="34"/>
    </row>
    <row r="12" spans="1:9" ht="15" hidden="1" customHeight="1">
      <c r="A12" s="30"/>
      <c r="B12" s="102"/>
      <c r="C12" s="35"/>
    </row>
    <row r="13" spans="1:9" ht="15" hidden="1" customHeight="1">
      <c r="A13" s="31"/>
      <c r="B13" s="102"/>
      <c r="C13" s="35"/>
    </row>
    <row r="14" spans="1:9" ht="15" hidden="1" customHeight="1">
      <c r="A14" s="30"/>
      <c r="B14" s="102"/>
      <c r="C14" s="35"/>
    </row>
    <row r="15" spans="1:9" ht="57">
      <c r="A15" s="31" t="s">
        <v>766</v>
      </c>
      <c r="B15" s="28">
        <v>12</v>
      </c>
      <c r="C15" s="34">
        <v>12</v>
      </c>
      <c r="D15">
        <v>0</v>
      </c>
      <c r="E15">
        <v>0</v>
      </c>
      <c r="F15" s="111">
        <v>1</v>
      </c>
    </row>
    <row r="16" spans="1:9" ht="16.5" hidden="1">
      <c r="A16" s="31"/>
      <c r="B16" s="102"/>
      <c r="C16" s="35"/>
    </row>
    <row r="17" spans="1:6" ht="16.5" hidden="1">
      <c r="A17" s="31"/>
      <c r="B17" s="102"/>
      <c r="C17" s="35"/>
    </row>
    <row r="18" spans="1:6" ht="16.5" hidden="1">
      <c r="A18" s="31"/>
      <c r="B18" s="102"/>
      <c r="C18" s="35"/>
    </row>
    <row r="19" spans="1:6" hidden="1">
      <c r="A19" s="30"/>
      <c r="B19" s="28"/>
      <c r="C19" s="34"/>
    </row>
    <row r="20" spans="1:6" ht="15" hidden="1" customHeight="1">
      <c r="A20" s="31"/>
      <c r="B20" s="102"/>
      <c r="C20" s="35"/>
    </row>
    <row r="21" spans="1:6" ht="15" customHeight="1">
      <c r="A21" s="31" t="s">
        <v>768</v>
      </c>
      <c r="B21" s="102">
        <v>4</v>
      </c>
      <c r="C21" s="35">
        <v>4</v>
      </c>
      <c r="D21">
        <v>0</v>
      </c>
      <c r="E21">
        <v>0</v>
      </c>
      <c r="F21" s="111">
        <v>1</v>
      </c>
    </row>
    <row r="22" spans="1:6" ht="15" hidden="1" customHeight="1">
      <c r="A22" s="31"/>
      <c r="B22" s="102"/>
      <c r="C22" s="35"/>
    </row>
    <row r="23" spans="1:6" ht="15" hidden="1" customHeight="1">
      <c r="A23" s="31"/>
      <c r="B23" s="102"/>
      <c r="C23" s="35"/>
    </row>
    <row r="24" spans="1:6" hidden="1">
      <c r="A24" s="31"/>
      <c r="B24" s="28"/>
      <c r="C24" s="34"/>
    </row>
    <row r="25" spans="1:6" ht="16.5" hidden="1">
      <c r="B25" s="102"/>
      <c r="C25" s="35"/>
    </row>
    <row r="26" spans="1:6" hidden="1">
      <c r="A26" s="31"/>
      <c r="B26" s="28"/>
      <c r="C26" s="34"/>
    </row>
    <row r="27" spans="1:6" ht="15" customHeight="1">
      <c r="A27" s="31" t="s">
        <v>770</v>
      </c>
      <c r="B27" s="102">
        <v>1497</v>
      </c>
      <c r="C27" s="35">
        <v>1369</v>
      </c>
      <c r="D27">
        <v>128</v>
      </c>
      <c r="E27">
        <v>0</v>
      </c>
      <c r="F27" s="111">
        <v>0.91</v>
      </c>
    </row>
    <row r="28" spans="1:6" ht="15" hidden="1" customHeight="1">
      <c r="A28" s="31"/>
      <c r="B28" s="102"/>
      <c r="C28" s="35"/>
    </row>
    <row r="29" spans="1:6" ht="15" hidden="1" customHeight="1">
      <c r="A29" s="31"/>
      <c r="B29" s="102"/>
      <c r="C29" s="35"/>
    </row>
    <row r="30" spans="1:6" ht="15" hidden="1" customHeight="1">
      <c r="A30" s="30"/>
      <c r="B30" s="102"/>
    </row>
    <row r="31" spans="1:6" ht="15" hidden="1" customHeight="1">
      <c r="A31" s="31"/>
      <c r="B31" s="102"/>
      <c r="C31" s="35"/>
    </row>
    <row r="32" spans="1:6" ht="15" hidden="1" customHeight="1">
      <c r="A32" s="31"/>
      <c r="B32" s="102"/>
      <c r="C32" s="35"/>
    </row>
    <row r="33" spans="1:6" ht="15" customHeight="1">
      <c r="A33" s="30" t="s">
        <v>772</v>
      </c>
      <c r="B33" s="102">
        <v>447</v>
      </c>
      <c r="C33" s="35">
        <v>443</v>
      </c>
      <c r="D33">
        <v>4</v>
      </c>
      <c r="E33">
        <v>0</v>
      </c>
      <c r="F33" s="111">
        <v>0.99</v>
      </c>
    </row>
    <row r="34" spans="1:6" ht="15" hidden="1" customHeight="1">
      <c r="A34" s="31"/>
      <c r="B34" s="102"/>
      <c r="C34" s="35"/>
    </row>
    <row r="35" spans="1:6" ht="15" hidden="1" customHeight="1">
      <c r="A35" s="31"/>
      <c r="B35" s="102"/>
      <c r="C35" s="35"/>
    </row>
    <row r="36" spans="1:6" ht="15" hidden="1" customHeight="1">
      <c r="A36" s="31"/>
      <c r="B36" s="102"/>
      <c r="C36" s="35"/>
    </row>
    <row r="37" spans="1:6" ht="15" hidden="1" customHeight="1">
      <c r="A37" s="30"/>
      <c r="B37" s="102"/>
      <c r="C37" s="35"/>
    </row>
    <row r="38" spans="1:6" ht="15" hidden="1" customHeight="1">
      <c r="A38" s="31"/>
      <c r="B38" s="102"/>
      <c r="C38" s="35"/>
    </row>
    <row r="39" spans="1:6" ht="15" customHeight="1">
      <c r="A39" s="30" t="s">
        <v>773</v>
      </c>
      <c r="B39" s="102">
        <v>1597</v>
      </c>
      <c r="C39" s="35">
        <v>1589</v>
      </c>
      <c r="D39">
        <v>8</v>
      </c>
      <c r="E39">
        <v>0</v>
      </c>
      <c r="F39" s="111">
        <v>0.99</v>
      </c>
    </row>
    <row r="40" spans="1:6" ht="15" hidden="1" customHeight="1">
      <c r="A40" s="31"/>
      <c r="B40" s="102"/>
      <c r="C40" s="35"/>
    </row>
    <row r="41" spans="1:6" ht="15" hidden="1" customHeight="1">
      <c r="A41" s="30"/>
      <c r="B41" s="102"/>
      <c r="C41" s="35"/>
    </row>
    <row r="42" spans="1:6" hidden="1">
      <c r="A42" s="31"/>
      <c r="B42" s="28"/>
      <c r="C42" s="34"/>
    </row>
    <row r="43" spans="1:6" ht="16.5" hidden="1">
      <c r="A43" s="30"/>
      <c r="B43" s="102"/>
      <c r="C43" s="35"/>
    </row>
    <row r="44" spans="1:6" ht="16.5" hidden="1">
      <c r="A44" s="31"/>
      <c r="B44" s="102"/>
      <c r="C44" s="35"/>
    </row>
    <row r="45" spans="1:6" ht="114">
      <c r="A45" s="31" t="s">
        <v>774</v>
      </c>
      <c r="B45" s="102">
        <v>152</v>
      </c>
      <c r="C45" s="35">
        <v>152</v>
      </c>
      <c r="D45">
        <v>0</v>
      </c>
      <c r="E45">
        <v>0</v>
      </c>
      <c r="F45" s="111">
        <v>1</v>
      </c>
    </row>
    <row r="46" spans="1:6" hidden="1">
      <c r="A46" s="30"/>
      <c r="B46" s="28"/>
      <c r="C46" s="34"/>
    </row>
    <row r="47" spans="1:6" ht="16.5" hidden="1">
      <c r="A47" s="31"/>
      <c r="B47" s="102"/>
      <c r="C47" s="35"/>
    </row>
    <row r="48" spans="1:6" ht="15" hidden="1" customHeight="1">
      <c r="A48" s="31"/>
      <c r="B48" s="102"/>
      <c r="C48" s="35"/>
    </row>
    <row r="49" spans="1:6" ht="15" hidden="1" customHeight="1">
      <c r="A49" s="32"/>
      <c r="B49" s="102"/>
      <c r="C49" s="35"/>
    </row>
    <row r="50" spans="1:6" ht="15" hidden="1" customHeight="1">
      <c r="A50" s="31"/>
      <c r="B50" s="102"/>
      <c r="C50" s="35"/>
    </row>
    <row r="51" spans="1:6" ht="15" customHeight="1">
      <c r="A51" s="30" t="s">
        <v>775</v>
      </c>
      <c r="B51" s="102">
        <v>176</v>
      </c>
      <c r="C51" s="35">
        <v>174</v>
      </c>
      <c r="D51">
        <v>2</v>
      </c>
      <c r="E51">
        <v>0</v>
      </c>
      <c r="F51" s="111">
        <v>0.99</v>
      </c>
    </row>
    <row r="52" spans="1:6" ht="15" hidden="1" customHeight="1">
      <c r="A52" s="31"/>
      <c r="B52" s="102"/>
      <c r="C52" s="35"/>
    </row>
    <row r="53" spans="1:6" hidden="1">
      <c r="A53" s="30"/>
      <c r="B53" s="28"/>
      <c r="C53" s="34"/>
    </row>
    <row r="54" spans="1:6" ht="16.5" hidden="1">
      <c r="A54" s="31"/>
      <c r="B54" s="102"/>
      <c r="C54" s="35"/>
    </row>
    <row r="55" spans="1:6" ht="16.5" hidden="1">
      <c r="A55" s="31"/>
      <c r="B55" s="102"/>
      <c r="C55" s="35"/>
    </row>
    <row r="56" spans="1:6" hidden="1">
      <c r="A56" s="31"/>
      <c r="B56" s="28"/>
      <c r="C56" s="34"/>
    </row>
    <row r="57" spans="1:6" ht="15" customHeight="1">
      <c r="A57" s="30" t="s">
        <v>776</v>
      </c>
      <c r="B57" s="102">
        <v>66</v>
      </c>
      <c r="C57" s="35">
        <v>55</v>
      </c>
      <c r="D57">
        <v>11</v>
      </c>
      <c r="E57">
        <v>0</v>
      </c>
      <c r="F57" s="111">
        <v>0.83</v>
      </c>
    </row>
    <row r="58" spans="1:6" ht="15" hidden="1" customHeight="1">
      <c r="A58" s="31"/>
      <c r="B58" s="102"/>
      <c r="C58" s="35"/>
    </row>
    <row r="59" spans="1:6" ht="15" hidden="1" customHeight="1">
      <c r="A59" s="31"/>
      <c r="B59" s="102"/>
      <c r="C59" s="35"/>
    </row>
    <row r="60" spans="1:6" hidden="1">
      <c r="A60" s="30"/>
      <c r="B60" s="28"/>
      <c r="C60" s="34"/>
    </row>
    <row r="61" spans="1:6" ht="16.5" hidden="1">
      <c r="A61" s="31"/>
      <c r="B61" s="102"/>
      <c r="C61" s="35"/>
    </row>
    <row r="62" spans="1:6" ht="16.5" hidden="1">
      <c r="A62" s="32"/>
      <c r="B62" s="102"/>
      <c r="C62" s="35"/>
    </row>
    <row r="63" spans="1:6" ht="57">
      <c r="A63" s="32" t="s">
        <v>777</v>
      </c>
      <c r="B63" s="28">
        <v>231</v>
      </c>
      <c r="C63" s="34">
        <v>223</v>
      </c>
      <c r="D63">
        <v>7</v>
      </c>
      <c r="E63">
        <v>1</v>
      </c>
      <c r="F63" s="111">
        <v>0.97</v>
      </c>
    </row>
    <row r="64" spans="1:6" ht="15" hidden="1" customHeight="1">
      <c r="A64" s="32"/>
      <c r="B64" s="102"/>
      <c r="C64" s="35"/>
    </row>
    <row r="65" spans="1:6" ht="15" hidden="1" customHeight="1">
      <c r="A65" s="31"/>
      <c r="B65" s="102"/>
      <c r="C65" s="35"/>
    </row>
    <row r="66" spans="1:6" hidden="1">
      <c r="A66" s="30"/>
      <c r="B66" s="28"/>
      <c r="C66" s="34"/>
    </row>
    <row r="67" spans="1:6" ht="16.5" hidden="1">
      <c r="A67" s="31"/>
      <c r="B67" s="102"/>
      <c r="C67" s="35"/>
    </row>
    <row r="68" spans="1:6" hidden="1">
      <c r="A68" s="31"/>
      <c r="B68" s="28"/>
      <c r="C68" s="34"/>
    </row>
    <row r="69" spans="1:6" ht="15" customHeight="1">
      <c r="A69" s="30" t="s">
        <v>779</v>
      </c>
      <c r="B69" s="102">
        <v>134</v>
      </c>
      <c r="C69" s="35">
        <v>112</v>
      </c>
      <c r="D69">
        <v>13</v>
      </c>
      <c r="E69">
        <v>9</v>
      </c>
      <c r="F69" s="111">
        <v>0.84</v>
      </c>
    </row>
    <row r="70" spans="1:6" ht="15" hidden="1" customHeight="1">
      <c r="A70" s="31"/>
      <c r="B70" s="102"/>
      <c r="C70" s="35"/>
    </row>
    <row r="71" spans="1:6" ht="16.5" hidden="1">
      <c r="A71" s="30"/>
      <c r="B71" s="102"/>
      <c r="C71" s="35"/>
    </row>
    <row r="72" spans="1:6" hidden="1">
      <c r="A72" s="31"/>
      <c r="B72" s="28"/>
      <c r="C72" s="34"/>
    </row>
    <row r="73" spans="1:6" ht="16.5" hidden="1">
      <c r="A73" s="31"/>
      <c r="B73" s="102"/>
      <c r="C73" s="35"/>
    </row>
    <row r="74" spans="1:6" hidden="1">
      <c r="A74" s="30"/>
      <c r="B74" s="28"/>
      <c r="C74" s="34"/>
    </row>
    <row r="75" spans="1:6" ht="15" customHeight="1">
      <c r="A75" s="31" t="s">
        <v>780</v>
      </c>
      <c r="B75" s="102">
        <v>291</v>
      </c>
      <c r="C75" s="35">
        <v>268</v>
      </c>
      <c r="D75">
        <v>17</v>
      </c>
      <c r="E75">
        <v>6</v>
      </c>
      <c r="F75" s="111">
        <v>0.92</v>
      </c>
    </row>
    <row r="76" spans="1:6" ht="15" hidden="1" customHeight="1">
      <c r="A76" s="30"/>
      <c r="B76" s="102"/>
      <c r="C76" s="35"/>
    </row>
    <row r="77" spans="1:6" ht="15" hidden="1" customHeight="1">
      <c r="A77" s="31"/>
      <c r="B77" s="102"/>
      <c r="C77" s="35"/>
    </row>
    <row r="78" spans="1:6" hidden="1">
      <c r="A78" s="31"/>
      <c r="B78" s="28"/>
      <c r="C78" s="34"/>
    </row>
    <row r="79" spans="1:6" ht="16.5" hidden="1">
      <c r="A79" s="31"/>
      <c r="B79" s="102"/>
      <c r="C79" s="35"/>
    </row>
    <row r="80" spans="1:6" hidden="1">
      <c r="A80" s="31"/>
      <c r="B80" s="28"/>
      <c r="C80" s="34"/>
    </row>
    <row r="81" spans="1:6" ht="85.5">
      <c r="A81" s="31" t="s">
        <v>782</v>
      </c>
      <c r="B81" s="102">
        <v>36</v>
      </c>
      <c r="C81" s="35">
        <v>36</v>
      </c>
      <c r="D81">
        <v>0</v>
      </c>
      <c r="E81">
        <v>0</v>
      </c>
      <c r="F81" s="111">
        <v>1</v>
      </c>
    </row>
    <row r="82" spans="1:6" hidden="1">
      <c r="A82" s="30"/>
      <c r="B82" s="28"/>
      <c r="C82" s="34"/>
    </row>
    <row r="83" spans="1:6" ht="16.5" hidden="1">
      <c r="A83" s="32"/>
      <c r="B83" s="102"/>
      <c r="C83" s="35"/>
    </row>
    <row r="84" spans="1:6" ht="16.5" hidden="1">
      <c r="A84" s="31"/>
      <c r="B84" s="102"/>
      <c r="C84" s="35"/>
    </row>
    <row r="85" spans="1:6" hidden="1">
      <c r="A85" s="31"/>
      <c r="B85" s="28"/>
      <c r="C85" s="34"/>
    </row>
    <row r="86" spans="1:6" ht="16.5" hidden="1">
      <c r="A86" s="31"/>
      <c r="B86" s="102"/>
      <c r="C86" s="35"/>
    </row>
    <row r="87" spans="1:6" ht="33">
      <c r="A87" s="30" t="s">
        <v>784</v>
      </c>
      <c r="B87" s="28">
        <v>3</v>
      </c>
      <c r="C87" s="34">
        <v>3</v>
      </c>
      <c r="D87">
        <v>0</v>
      </c>
      <c r="E87">
        <v>0</v>
      </c>
      <c r="F87" s="111">
        <v>1</v>
      </c>
    </row>
    <row r="88" spans="1:6" ht="16.5" hidden="1">
      <c r="A88" s="31"/>
      <c r="B88" s="102"/>
      <c r="C88" s="35"/>
    </row>
    <row r="89" spans="1:6" ht="16.5" hidden="1">
      <c r="A89" s="30"/>
      <c r="B89" s="102"/>
      <c r="C89" s="35"/>
    </row>
    <row r="90" spans="1:6" ht="16.5" hidden="1">
      <c r="A90" s="31"/>
      <c r="B90" s="102"/>
      <c r="C90" s="35"/>
    </row>
    <row r="91" spans="1:6" hidden="1">
      <c r="A91" s="30"/>
      <c r="B91" s="28"/>
      <c r="C91" s="34"/>
    </row>
    <row r="92" spans="1:6" ht="15" hidden="1" customHeight="1">
      <c r="A92" s="31"/>
      <c r="B92" s="102"/>
      <c r="C92" s="35"/>
    </row>
    <row r="93" spans="1:6" ht="15" customHeight="1">
      <c r="A93" s="30" t="s">
        <v>786</v>
      </c>
      <c r="B93" s="102">
        <v>4</v>
      </c>
      <c r="C93" s="35">
        <v>2</v>
      </c>
      <c r="D93">
        <v>2</v>
      </c>
      <c r="E93">
        <v>0</v>
      </c>
      <c r="F93" s="111">
        <v>0.5</v>
      </c>
    </row>
    <row r="94" spans="1:6" ht="15" hidden="1" customHeight="1">
      <c r="A94" s="31"/>
      <c r="B94" s="102"/>
      <c r="C94" s="35"/>
    </row>
    <row r="95" spans="1:6" ht="15" hidden="1" customHeight="1">
      <c r="A95" s="30"/>
      <c r="B95" s="102"/>
      <c r="C95" s="35"/>
    </row>
    <row r="96" spans="1:6" ht="15" hidden="1" customHeight="1">
      <c r="A96" s="31"/>
      <c r="B96" s="102"/>
      <c r="C96" s="35"/>
    </row>
    <row r="97" spans="1:6" ht="15" hidden="1" customHeight="1">
      <c r="A97" s="31"/>
      <c r="B97" s="102"/>
      <c r="C97" s="35"/>
    </row>
    <row r="98" spans="1:6" hidden="1">
      <c r="A98" s="31"/>
      <c r="B98" s="27"/>
    </row>
    <row r="99" spans="1:6" ht="57">
      <c r="A99" s="31" t="s">
        <v>788</v>
      </c>
      <c r="B99" s="28">
        <v>14</v>
      </c>
      <c r="C99" s="34">
        <v>12</v>
      </c>
      <c r="D99">
        <v>0</v>
      </c>
      <c r="E99">
        <v>2</v>
      </c>
      <c r="F99" s="111">
        <v>0.86</v>
      </c>
    </row>
    <row r="100" spans="1:6" ht="16.5" hidden="1">
      <c r="A100" s="31"/>
      <c r="B100" s="102"/>
      <c r="C100" s="35"/>
    </row>
    <row r="101" spans="1:6" hidden="1">
      <c r="A101" s="30"/>
      <c r="B101" s="28"/>
      <c r="C101" s="34"/>
    </row>
    <row r="102" spans="1:6" ht="16.5" hidden="1">
      <c r="A102" s="31"/>
      <c r="B102" s="102"/>
      <c r="C102" s="35"/>
    </row>
    <row r="103" spans="1:6" hidden="1">
      <c r="A103" s="30"/>
      <c r="B103" s="28"/>
      <c r="C103" s="34"/>
    </row>
    <row r="104" spans="1:6" ht="16.5" hidden="1">
      <c r="A104" s="31"/>
      <c r="B104" s="102"/>
      <c r="C104" s="35"/>
    </row>
    <row r="105" spans="1:6" ht="71.25">
      <c r="A105" s="31" t="s">
        <v>790</v>
      </c>
      <c r="B105" s="102">
        <v>6</v>
      </c>
      <c r="C105" s="35">
        <v>6</v>
      </c>
      <c r="D105">
        <v>0</v>
      </c>
      <c r="E105">
        <v>0</v>
      </c>
      <c r="F105" s="111">
        <v>1</v>
      </c>
    </row>
    <row r="106" spans="1:6" hidden="1">
      <c r="A106" s="30"/>
      <c r="B106" s="28"/>
      <c r="C106" s="34"/>
    </row>
    <row r="107" spans="1:6" ht="15" hidden="1" customHeight="1">
      <c r="A107" s="32"/>
      <c r="B107" s="102"/>
      <c r="C107" s="35"/>
    </row>
    <row r="108" spans="1:6" ht="15" hidden="1" customHeight="1">
      <c r="A108" s="32"/>
      <c r="B108" s="102"/>
      <c r="C108" s="35"/>
    </row>
    <row r="109" spans="1:6" hidden="1">
      <c r="A109" s="32"/>
      <c r="B109" s="28"/>
      <c r="C109" s="34"/>
    </row>
    <row r="110" spans="1:6" ht="16.5" hidden="1">
      <c r="A110" s="32"/>
      <c r="B110" s="102"/>
      <c r="C110" s="35"/>
    </row>
    <row r="111" spans="1:6" ht="42.75">
      <c r="A111" s="32" t="s">
        <v>792</v>
      </c>
      <c r="B111" s="102">
        <v>10</v>
      </c>
      <c r="C111" s="35">
        <v>10</v>
      </c>
      <c r="D111">
        <v>0</v>
      </c>
      <c r="E111">
        <v>0</v>
      </c>
      <c r="F111" s="111">
        <v>1</v>
      </c>
    </row>
    <row r="112" spans="1:6" hidden="1">
      <c r="A112" s="32"/>
      <c r="B112" s="28"/>
      <c r="C112" s="34"/>
    </row>
    <row r="113" spans="1:6" ht="16.5" hidden="1">
      <c r="A113" s="32"/>
      <c r="B113" s="102"/>
      <c r="C113" s="35"/>
    </row>
    <row r="114" spans="1:6" hidden="1">
      <c r="A114" s="30"/>
      <c r="B114" s="28"/>
      <c r="C114" s="34"/>
    </row>
    <row r="115" spans="1:6" ht="16.5" hidden="1">
      <c r="A115" s="31"/>
      <c r="B115" s="102"/>
      <c r="C115" s="35"/>
    </row>
    <row r="116" spans="1:6" ht="16.5" hidden="1">
      <c r="A116" s="31"/>
      <c r="B116" s="102"/>
      <c r="C116" s="35"/>
    </row>
    <row r="117" spans="1:6" ht="64.5">
      <c r="A117" s="30" t="s">
        <v>794</v>
      </c>
      <c r="B117" s="28">
        <v>26</v>
      </c>
      <c r="C117" s="34">
        <v>26</v>
      </c>
      <c r="D117">
        <v>0</v>
      </c>
      <c r="E117">
        <v>0</v>
      </c>
      <c r="F117" s="111">
        <v>1</v>
      </c>
    </row>
    <row r="118" spans="1:6" ht="16.5" hidden="1">
      <c r="A118" s="31"/>
      <c r="B118" s="102"/>
      <c r="C118" s="35"/>
    </row>
    <row r="119" spans="1:6" hidden="1">
      <c r="A119" s="30"/>
      <c r="B119" s="28"/>
      <c r="C119" s="34"/>
    </row>
    <row r="120" spans="1:6" ht="16.5" hidden="1">
      <c r="A120" s="31"/>
      <c r="B120" s="102"/>
      <c r="C120" s="35"/>
    </row>
    <row r="121" spans="1:6" hidden="1">
      <c r="A121" s="31"/>
      <c r="B121" s="28"/>
      <c r="C121" s="34"/>
    </row>
    <row r="122" spans="1:6" ht="16.5" hidden="1">
      <c r="A122" s="31"/>
      <c r="B122" s="102"/>
      <c r="C122" s="35"/>
    </row>
    <row r="123" spans="1:6" ht="75">
      <c r="A123" s="30" t="s">
        <v>795</v>
      </c>
      <c r="B123" s="102">
        <v>594</v>
      </c>
      <c r="C123" s="35">
        <v>555</v>
      </c>
      <c r="D123">
        <v>38</v>
      </c>
      <c r="E123">
        <v>1</v>
      </c>
      <c r="F123" s="111">
        <v>0.93</v>
      </c>
    </row>
    <row r="124" spans="1:6" hidden="1">
      <c r="A124" s="31"/>
      <c r="B124" s="28"/>
      <c r="C124" s="34"/>
    </row>
    <row r="125" spans="1:6" ht="15" hidden="1" customHeight="1">
      <c r="A125" s="30"/>
      <c r="B125" s="102"/>
      <c r="C125" s="35"/>
    </row>
    <row r="126" spans="1:6" ht="15" hidden="1" customHeight="1">
      <c r="A126" s="31"/>
      <c r="B126" s="102"/>
      <c r="C126" s="35"/>
    </row>
    <row r="127" spans="1:6" ht="15" hidden="1" customHeight="1">
      <c r="A127" s="30"/>
      <c r="B127" s="102"/>
      <c r="C127" s="35"/>
    </row>
    <row r="128" spans="1:6" ht="15" hidden="1" customHeight="1">
      <c r="A128" s="31"/>
      <c r="B128" s="102"/>
      <c r="C128" s="35"/>
    </row>
    <row r="129" spans="1:6" ht="15" customHeight="1">
      <c r="A129" s="30" t="s">
        <v>797</v>
      </c>
      <c r="B129" s="102">
        <v>43</v>
      </c>
      <c r="C129" s="35">
        <v>43</v>
      </c>
      <c r="D129">
        <v>0</v>
      </c>
      <c r="E129">
        <v>0</v>
      </c>
      <c r="F129" s="111">
        <v>1</v>
      </c>
    </row>
    <row r="130" spans="1:6" ht="15" hidden="1" customHeight="1">
      <c r="A130" s="31"/>
      <c r="B130" s="102"/>
      <c r="C130" s="35"/>
    </row>
    <row r="131" spans="1:6" ht="15" hidden="1" customHeight="1">
      <c r="A131" s="30"/>
      <c r="B131" s="102"/>
      <c r="C131" s="35"/>
    </row>
    <row r="132" spans="1:6" hidden="1">
      <c r="A132" s="31"/>
      <c r="B132" s="28"/>
      <c r="C132" s="34"/>
    </row>
    <row r="133" spans="1:6" ht="16.5" hidden="1">
      <c r="A133" s="31"/>
      <c r="B133" s="102"/>
      <c r="C133" s="35"/>
    </row>
    <row r="134" spans="1:6" hidden="1">
      <c r="A134" s="31"/>
      <c r="B134" s="28"/>
      <c r="C134" s="34"/>
    </row>
    <row r="135" spans="1:6" ht="85.5">
      <c r="A135" s="31" t="s">
        <v>798</v>
      </c>
      <c r="B135" s="102">
        <v>61</v>
      </c>
      <c r="C135" s="35">
        <v>57</v>
      </c>
      <c r="D135">
        <v>3</v>
      </c>
      <c r="E135">
        <v>1</v>
      </c>
      <c r="F135" s="111">
        <v>0.93</v>
      </c>
    </row>
    <row r="136" spans="1:6" hidden="1">
      <c r="A136" s="30"/>
      <c r="B136" s="28"/>
      <c r="C136" s="34"/>
    </row>
    <row r="137" spans="1:6" ht="16.5" hidden="1">
      <c r="A137" s="31"/>
      <c r="B137" s="102"/>
      <c r="C137" s="35"/>
    </row>
    <row r="138" spans="1:6" ht="16.5" hidden="1">
      <c r="A138" s="31"/>
      <c r="B138" s="102"/>
      <c r="C138" s="35"/>
    </row>
    <row r="139" spans="1:6" hidden="1">
      <c r="A139" s="31"/>
      <c r="B139" s="28"/>
      <c r="C139" s="34"/>
    </row>
    <row r="140" spans="1:6" ht="15" hidden="1" customHeight="1">
      <c r="A140" s="31"/>
      <c r="B140" s="102"/>
      <c r="C140" s="35"/>
    </row>
    <row r="141" spans="1:6" ht="15" customHeight="1">
      <c r="A141" s="31" t="s">
        <v>799</v>
      </c>
      <c r="B141" s="102">
        <v>65</v>
      </c>
      <c r="C141" s="35">
        <v>20</v>
      </c>
      <c r="D141">
        <v>33</v>
      </c>
      <c r="E141">
        <v>12</v>
      </c>
      <c r="F141" s="111">
        <v>0.31</v>
      </c>
    </row>
    <row r="142" spans="1:6" hidden="1">
      <c r="A142" s="31"/>
      <c r="B142" s="28"/>
      <c r="C142" s="34"/>
    </row>
    <row r="143" spans="1:6" ht="16.5" hidden="1">
      <c r="A143" s="30"/>
      <c r="B143" s="102"/>
      <c r="C143" s="35"/>
    </row>
    <row r="144" spans="1:6" hidden="1">
      <c r="A144" s="31"/>
      <c r="B144" s="28"/>
      <c r="C144" s="34"/>
    </row>
    <row r="145" spans="1:6" ht="15" hidden="1" customHeight="1">
      <c r="A145" s="31"/>
      <c r="B145" s="102"/>
      <c r="C145" s="35"/>
    </row>
    <row r="146" spans="1:6" ht="15" hidden="1" customHeight="1">
      <c r="A146" s="31"/>
      <c r="B146" s="102"/>
      <c r="C146" s="35"/>
    </row>
    <row r="147" spans="1:6" ht="15" customHeight="1">
      <c r="A147" s="30" t="s">
        <v>800</v>
      </c>
      <c r="B147" s="102">
        <v>81</v>
      </c>
      <c r="C147" s="35">
        <v>64</v>
      </c>
      <c r="D147">
        <v>11</v>
      </c>
      <c r="E147">
        <v>6</v>
      </c>
      <c r="F147" s="111">
        <v>0.79</v>
      </c>
    </row>
    <row r="148" spans="1:6" ht="15" hidden="1" customHeight="1">
      <c r="A148" s="31"/>
      <c r="B148" s="102"/>
      <c r="C148" s="35"/>
    </row>
    <row r="149" spans="1:6" ht="15" hidden="1" customHeight="1">
      <c r="A149" s="30"/>
      <c r="B149" s="102"/>
      <c r="C149" s="35"/>
    </row>
    <row r="150" spans="1:6" hidden="1">
      <c r="A150" s="31"/>
      <c r="B150" s="28"/>
      <c r="C150" s="34"/>
    </row>
    <row r="151" spans="1:6" ht="16.5" hidden="1">
      <c r="A151" s="30"/>
      <c r="B151" s="102"/>
      <c r="C151" s="35"/>
    </row>
    <row r="152" spans="1:6" ht="16.5" hidden="1">
      <c r="A152" s="31"/>
      <c r="B152" s="102"/>
      <c r="C152" s="35"/>
    </row>
    <row r="153" spans="1:6" ht="99.75">
      <c r="A153" s="31" t="s">
        <v>801</v>
      </c>
      <c r="B153" s="28">
        <v>145</v>
      </c>
      <c r="C153" s="34">
        <v>141</v>
      </c>
      <c r="D153">
        <v>3</v>
      </c>
      <c r="E153">
        <v>1</v>
      </c>
      <c r="F153" s="111">
        <v>0.97</v>
      </c>
    </row>
    <row r="154" spans="1:6" ht="16.5" hidden="1">
      <c r="A154" s="30"/>
      <c r="B154" s="102"/>
      <c r="C154" s="35"/>
    </row>
    <row r="155" spans="1:6" hidden="1">
      <c r="A155" s="31"/>
      <c r="B155" s="28"/>
      <c r="C155" s="34"/>
    </row>
    <row r="156" spans="1:6" ht="16.5" hidden="1">
      <c r="A156" s="31"/>
      <c r="B156" s="102"/>
      <c r="C156" s="35"/>
    </row>
    <row r="157" spans="1:6" hidden="1">
      <c r="A157" s="30"/>
      <c r="B157" s="28"/>
      <c r="C157" s="34"/>
    </row>
    <row r="158" spans="1:6" ht="15" hidden="1" customHeight="1">
      <c r="A158" s="31"/>
      <c r="B158" s="102"/>
      <c r="C158" s="35"/>
    </row>
    <row r="159" spans="1:6" ht="15" customHeight="1">
      <c r="A159" s="31" t="s">
        <v>802</v>
      </c>
      <c r="B159" s="102">
        <v>29</v>
      </c>
      <c r="C159" s="35">
        <v>27</v>
      </c>
      <c r="D159">
        <v>1</v>
      </c>
      <c r="E159">
        <v>1</v>
      </c>
      <c r="F159" s="111">
        <v>0.93</v>
      </c>
    </row>
    <row r="160" spans="1:6" hidden="1">
      <c r="A160" s="31"/>
      <c r="B160" s="28"/>
      <c r="C160" s="34"/>
    </row>
    <row r="161" spans="1:6" ht="15" hidden="1" customHeight="1">
      <c r="A161" s="30"/>
      <c r="B161" s="102"/>
      <c r="C161" s="35"/>
    </row>
    <row r="162" spans="1:6" ht="15" hidden="1" customHeight="1">
      <c r="A162" s="31"/>
      <c r="B162" s="102"/>
      <c r="C162" s="35"/>
    </row>
    <row r="163" spans="1:6" ht="15" hidden="1" customHeight="1">
      <c r="A163" s="30"/>
      <c r="B163" s="102"/>
      <c r="C163" s="35"/>
    </row>
    <row r="164" spans="1:6" ht="15" hidden="1" customHeight="1">
      <c r="A164" s="31"/>
      <c r="B164" s="102"/>
      <c r="C164" s="35"/>
    </row>
    <row r="165" spans="1:6" ht="15" customHeight="1">
      <c r="A165" s="31" t="s">
        <v>804</v>
      </c>
      <c r="B165" s="102">
        <v>78</v>
      </c>
      <c r="C165" s="35">
        <v>66</v>
      </c>
      <c r="D165">
        <v>11</v>
      </c>
      <c r="E165">
        <v>1</v>
      </c>
      <c r="F165" s="111">
        <v>0.85</v>
      </c>
    </row>
    <row r="166" spans="1:6" ht="15" hidden="1" customHeight="1">
      <c r="A166" s="31"/>
      <c r="B166" s="102"/>
      <c r="C166" s="35"/>
    </row>
    <row r="167" spans="1:6" ht="15" hidden="1" customHeight="1">
      <c r="A167" s="31"/>
      <c r="B167" s="102"/>
      <c r="C167" s="35"/>
    </row>
    <row r="168" spans="1:6" hidden="1">
      <c r="A168" s="31"/>
      <c r="B168" s="28"/>
      <c r="C168" s="34"/>
    </row>
    <row r="169" spans="1:6" ht="16.5" hidden="1">
      <c r="A169" s="31"/>
      <c r="B169" s="102"/>
      <c r="C169" s="35"/>
    </row>
    <row r="170" spans="1:6" ht="16.5" hidden="1">
      <c r="A170" s="30"/>
      <c r="B170" s="102"/>
      <c r="C170" s="35"/>
    </row>
    <row r="171" spans="1:6" ht="99.75">
      <c r="A171" s="31" t="s">
        <v>806</v>
      </c>
      <c r="B171" s="102">
        <v>25</v>
      </c>
      <c r="C171" s="35">
        <v>17</v>
      </c>
      <c r="D171">
        <v>8</v>
      </c>
      <c r="E171">
        <v>0</v>
      </c>
      <c r="F171" s="111">
        <v>0.68</v>
      </c>
    </row>
    <row r="172" spans="1:6" ht="16.5" hidden="1">
      <c r="A172" s="31"/>
      <c r="B172" s="102"/>
      <c r="C172" s="35"/>
    </row>
    <row r="173" spans="1:6" ht="16.5" hidden="1">
      <c r="A173" s="30"/>
      <c r="B173" s="102"/>
      <c r="C173" s="35"/>
    </row>
    <row r="174" spans="1:6" ht="16.5" hidden="1">
      <c r="A174" s="31"/>
      <c r="B174" s="102"/>
      <c r="C174" s="35"/>
    </row>
    <row r="175" spans="1:6" hidden="1">
      <c r="A175" s="30"/>
      <c r="B175" s="28"/>
      <c r="C175" s="34"/>
    </row>
    <row r="176" spans="1:6" ht="16.5" hidden="1">
      <c r="A176" s="32"/>
      <c r="B176" s="102"/>
      <c r="C176" s="35"/>
    </row>
    <row r="177" spans="1:6" ht="15" customHeight="1">
      <c r="A177" s="30" t="s">
        <v>808</v>
      </c>
      <c r="B177" s="102">
        <v>147</v>
      </c>
      <c r="C177" s="35">
        <v>146</v>
      </c>
      <c r="D177">
        <v>1</v>
      </c>
      <c r="E177">
        <v>0</v>
      </c>
      <c r="F177" s="111">
        <v>0.99</v>
      </c>
    </row>
    <row r="178" spans="1:6" ht="15" hidden="1" customHeight="1">
      <c r="A178" s="31"/>
      <c r="B178" s="102"/>
      <c r="C178" s="35"/>
    </row>
    <row r="179" spans="1:6" ht="15" hidden="1" customHeight="1">
      <c r="A179" s="30"/>
      <c r="B179" s="102"/>
      <c r="C179" s="35"/>
    </row>
    <row r="180" spans="1:6" ht="15" hidden="1" customHeight="1">
      <c r="A180" s="31"/>
      <c r="B180" s="102"/>
      <c r="C180" s="35"/>
    </row>
    <row r="181" spans="1:6" ht="15" hidden="1" customHeight="1">
      <c r="A181" s="31"/>
      <c r="B181" s="102"/>
      <c r="C181" s="35"/>
    </row>
    <row r="182" spans="1:6" ht="15" hidden="1" customHeight="1">
      <c r="A182" s="31"/>
      <c r="B182" s="102"/>
      <c r="C182" s="35"/>
    </row>
    <row r="183" spans="1:6" ht="75">
      <c r="A183" s="30" t="s">
        <v>810</v>
      </c>
      <c r="B183" s="28">
        <v>32</v>
      </c>
      <c r="C183" s="34">
        <v>31</v>
      </c>
      <c r="D183">
        <v>1</v>
      </c>
      <c r="E183">
        <v>0</v>
      </c>
      <c r="F183" s="111">
        <v>0.97</v>
      </c>
    </row>
    <row r="184" spans="1:6" ht="16.5" hidden="1">
      <c r="A184" s="31"/>
      <c r="B184" s="102"/>
      <c r="C184" s="35"/>
    </row>
    <row r="185" spans="1:6" hidden="1">
      <c r="A185" s="31"/>
      <c r="B185" s="28"/>
      <c r="C185" s="34"/>
    </row>
    <row r="186" spans="1:6" ht="15" hidden="1" customHeight="1">
      <c r="A186" s="31"/>
      <c r="B186" s="102"/>
      <c r="C186" s="35"/>
    </row>
    <row r="187" spans="1:6" ht="15" hidden="1" customHeight="1">
      <c r="A187" s="31"/>
      <c r="B187" s="102"/>
      <c r="C187" s="35"/>
    </row>
    <row r="188" spans="1:6" ht="15" hidden="1" customHeight="1">
      <c r="A188" s="31"/>
      <c r="B188" s="102"/>
      <c r="C188" s="35"/>
    </row>
    <row r="189" spans="1:6" ht="99.75">
      <c r="A189" s="31" t="s">
        <v>886</v>
      </c>
      <c r="B189" s="28">
        <v>49</v>
      </c>
      <c r="C189" s="34">
        <v>49</v>
      </c>
      <c r="D189">
        <v>0</v>
      </c>
      <c r="E189">
        <v>0</v>
      </c>
      <c r="F189" s="111">
        <v>1</v>
      </c>
    </row>
    <row r="190" spans="1:6" ht="16.5" hidden="1">
      <c r="A190" s="30"/>
      <c r="B190" s="102"/>
      <c r="C190" s="35"/>
    </row>
    <row r="191" spans="1:6" hidden="1">
      <c r="A191" s="32"/>
      <c r="B191" s="28"/>
      <c r="C191" s="34"/>
    </row>
    <row r="192" spans="1:6" ht="16.5" hidden="1">
      <c r="A192" s="31"/>
      <c r="B192" s="102"/>
      <c r="C192" s="35"/>
    </row>
    <row r="193" spans="1:6" ht="15" hidden="1" customHeight="1">
      <c r="A193" s="31"/>
      <c r="B193" s="102"/>
      <c r="C193" s="35"/>
    </row>
    <row r="194" spans="1:6" ht="15" hidden="1" customHeight="1">
      <c r="A194" s="32"/>
      <c r="B194" s="102"/>
      <c r="C194" s="35"/>
    </row>
    <row r="195" spans="1:6" ht="54">
      <c r="A195" s="30" t="s">
        <v>813</v>
      </c>
      <c r="B195" s="28">
        <v>52</v>
      </c>
      <c r="C195" s="34">
        <v>52</v>
      </c>
      <c r="D195">
        <v>0</v>
      </c>
      <c r="E195">
        <v>0</v>
      </c>
      <c r="F195" s="111">
        <v>1</v>
      </c>
    </row>
    <row r="196" spans="1:6" ht="16.5" hidden="1">
      <c r="A196" s="31"/>
      <c r="B196" s="102"/>
      <c r="C196" s="35"/>
    </row>
    <row r="197" spans="1:6" hidden="1">
      <c r="A197" s="30"/>
      <c r="B197" s="28"/>
      <c r="C197" s="34"/>
    </row>
    <row r="198" spans="1:6" ht="15" hidden="1" customHeight="1">
      <c r="A198" s="31"/>
      <c r="B198" s="102"/>
      <c r="C198" s="35"/>
    </row>
    <row r="199" spans="1:6" ht="15" hidden="1" customHeight="1">
      <c r="A199" s="31"/>
      <c r="B199" s="102"/>
      <c r="C199" s="35"/>
    </row>
    <row r="200" spans="1:6" hidden="1">
      <c r="A200" s="30"/>
      <c r="B200" s="28"/>
      <c r="C200" s="34"/>
    </row>
    <row r="201" spans="1:6" ht="71.25">
      <c r="A201" s="31" t="s">
        <v>815</v>
      </c>
      <c r="B201" s="102">
        <v>72</v>
      </c>
      <c r="C201" s="35">
        <v>72</v>
      </c>
      <c r="D201">
        <v>0</v>
      </c>
      <c r="E201">
        <v>0</v>
      </c>
      <c r="F201" s="111">
        <v>1</v>
      </c>
    </row>
    <row r="202" spans="1:6" hidden="1">
      <c r="A202" s="30"/>
      <c r="B202" s="28"/>
      <c r="C202" s="34"/>
    </row>
    <row r="203" spans="1:6" ht="15" hidden="1" customHeight="1">
      <c r="A203" s="31"/>
      <c r="B203" s="102"/>
      <c r="C203" s="35"/>
    </row>
    <row r="204" spans="1:6" ht="15" hidden="1" customHeight="1">
      <c r="A204" s="30"/>
      <c r="B204" s="102"/>
      <c r="C204" s="35"/>
    </row>
    <row r="205" spans="1:6" ht="15" hidden="1" customHeight="1">
      <c r="A205" s="31"/>
      <c r="B205" s="102"/>
      <c r="C205" s="35"/>
    </row>
    <row r="206" spans="1:6" ht="16.5" hidden="1">
      <c r="A206" s="30"/>
      <c r="B206" s="102"/>
      <c r="C206" s="35"/>
    </row>
    <row r="207" spans="1:6" ht="85.5">
      <c r="A207" s="31" t="s">
        <v>817</v>
      </c>
      <c r="B207" s="28">
        <v>85</v>
      </c>
      <c r="C207" s="34">
        <v>35</v>
      </c>
      <c r="D207">
        <v>50</v>
      </c>
      <c r="E207">
        <v>0</v>
      </c>
      <c r="F207" s="111">
        <v>0.41</v>
      </c>
    </row>
    <row r="208" spans="1:6" ht="16.5" hidden="1">
      <c r="A208" s="31"/>
      <c r="B208" s="102"/>
      <c r="C208" s="37"/>
    </row>
    <row r="209" spans="1:6" hidden="1">
      <c r="A209" s="31"/>
      <c r="B209" s="28"/>
      <c r="C209" s="34"/>
    </row>
    <row r="210" spans="1:6" ht="16.5" hidden="1">
      <c r="A210" s="30"/>
      <c r="B210" s="102"/>
      <c r="C210" s="35"/>
    </row>
    <row r="211" spans="1:6" hidden="1">
      <c r="A211" s="31"/>
      <c r="B211" s="28"/>
      <c r="C211" s="34"/>
    </row>
    <row r="212" spans="1:6" ht="16.5" hidden="1">
      <c r="A212" s="30"/>
      <c r="B212" s="102"/>
      <c r="C212" s="37"/>
    </row>
    <row r="213" spans="1:6" ht="71.25">
      <c r="A213" s="31" t="s">
        <v>818</v>
      </c>
      <c r="B213" s="28">
        <v>853</v>
      </c>
      <c r="C213" s="34">
        <v>842</v>
      </c>
      <c r="D213">
        <v>11</v>
      </c>
      <c r="E213">
        <v>0</v>
      </c>
      <c r="F213" s="111">
        <v>0.99</v>
      </c>
    </row>
    <row r="214" spans="1:6" ht="15" hidden="1" customHeight="1">
      <c r="A214" s="30"/>
      <c r="B214" s="102"/>
      <c r="C214" s="35"/>
    </row>
    <row r="215" spans="1:6" ht="15" hidden="1" customHeight="1">
      <c r="A215" s="31"/>
      <c r="B215" s="102"/>
      <c r="C215" s="35"/>
    </row>
    <row r="216" spans="1:6" hidden="1">
      <c r="A216" s="30"/>
      <c r="B216" s="28"/>
      <c r="C216" s="34"/>
    </row>
    <row r="217" spans="1:6" ht="16.5" hidden="1">
      <c r="A217" s="31"/>
      <c r="B217" s="102"/>
      <c r="C217" s="37"/>
    </row>
    <row r="218" spans="1:6" ht="16.5" hidden="1">
      <c r="A218" s="31"/>
      <c r="B218" s="102"/>
      <c r="C218" s="37"/>
    </row>
    <row r="219" spans="1:6" ht="33">
      <c r="A219" s="30" t="s">
        <v>819</v>
      </c>
      <c r="B219" s="28">
        <v>9</v>
      </c>
      <c r="C219" s="34">
        <v>3</v>
      </c>
      <c r="D219">
        <v>5</v>
      </c>
      <c r="E219">
        <v>1</v>
      </c>
      <c r="F219" s="111">
        <v>0.33</v>
      </c>
    </row>
    <row r="220" spans="1:6" ht="16.5" hidden="1">
      <c r="A220" s="31"/>
      <c r="B220" s="102"/>
      <c r="C220" s="37"/>
    </row>
    <row r="221" spans="1:6" ht="16.5" hidden="1">
      <c r="A221" s="31"/>
      <c r="B221" s="102"/>
      <c r="C221" s="37"/>
    </row>
    <row r="222" spans="1:6" ht="16.5" hidden="1">
      <c r="A222" s="31"/>
      <c r="B222" s="102"/>
      <c r="C222" s="37"/>
    </row>
    <row r="223" spans="1:6" hidden="1">
      <c r="A223" s="31"/>
      <c r="B223" s="27"/>
    </row>
    <row r="224" spans="1:6" hidden="1">
      <c r="A224" s="31"/>
    </row>
    <row r="225" spans="1:6" ht="57">
      <c r="A225" s="31" t="s">
        <v>821</v>
      </c>
      <c r="B225" s="4">
        <v>36</v>
      </c>
      <c r="C225" s="33">
        <v>36</v>
      </c>
      <c r="D225">
        <v>0</v>
      </c>
      <c r="E225">
        <v>0</v>
      </c>
      <c r="F225" s="111">
        <v>1</v>
      </c>
    </row>
    <row r="226" spans="1:6" hidden="1">
      <c r="A226" s="31"/>
    </row>
    <row r="227" spans="1:6" hidden="1">
      <c r="A227" s="30"/>
    </row>
    <row r="228" spans="1:6" hidden="1">
      <c r="A228" s="31"/>
    </row>
    <row r="229" spans="1:6" hidden="1">
      <c r="A229" s="31"/>
    </row>
    <row r="230" spans="1:6" hidden="1">
      <c r="A230" s="31"/>
    </row>
    <row r="231" spans="1:6" ht="43.5">
      <c r="A231" s="30" t="s">
        <v>823</v>
      </c>
      <c r="B231" s="4">
        <v>211</v>
      </c>
      <c r="C231" s="33">
        <v>173</v>
      </c>
      <c r="D231">
        <v>1</v>
      </c>
      <c r="E231">
        <v>37</v>
      </c>
      <c r="F231" s="111">
        <v>0.82</v>
      </c>
    </row>
    <row r="232" spans="1:6" hidden="1">
      <c r="A232" s="31"/>
    </row>
    <row r="233" spans="1:6" hidden="1">
      <c r="A233" s="31"/>
    </row>
    <row r="234" spans="1:6" hidden="1">
      <c r="A234" s="30"/>
    </row>
    <row r="235" spans="1:6" hidden="1">
      <c r="A235" s="31"/>
    </row>
    <row r="236" spans="1:6" hidden="1">
      <c r="A236" s="31"/>
    </row>
    <row r="237" spans="1:6" ht="43.5">
      <c r="A237" s="30" t="s">
        <v>825</v>
      </c>
      <c r="B237" s="4">
        <v>12</v>
      </c>
      <c r="C237" s="33">
        <v>7</v>
      </c>
      <c r="D237">
        <v>5</v>
      </c>
      <c r="E237">
        <v>0</v>
      </c>
      <c r="F237" s="111">
        <v>0.57999999999999996</v>
      </c>
    </row>
    <row r="238" spans="1:6" hidden="1">
      <c r="A238" s="31"/>
    </row>
    <row r="239" spans="1:6" hidden="1">
      <c r="A239" s="31"/>
    </row>
    <row r="240" spans="1:6" hidden="1">
      <c r="A240" s="31"/>
    </row>
    <row r="241" spans="1:6" hidden="1">
      <c r="A241" s="31"/>
    </row>
    <row r="242" spans="1:6" hidden="1">
      <c r="A242" s="31"/>
    </row>
    <row r="243" spans="1:6" ht="57">
      <c r="A243" s="31" t="s">
        <v>827</v>
      </c>
      <c r="B243" s="4">
        <v>4</v>
      </c>
      <c r="C243" s="33">
        <v>4</v>
      </c>
      <c r="D243">
        <v>0</v>
      </c>
      <c r="E243">
        <v>0</v>
      </c>
      <c r="F243" s="111">
        <v>1</v>
      </c>
    </row>
    <row r="244" spans="1:6" hidden="1">
      <c r="A244" s="30"/>
    </row>
    <row r="245" spans="1:6" hidden="1">
      <c r="A245" s="31"/>
    </row>
    <row r="246" spans="1:6" hidden="1">
      <c r="A246" s="30"/>
    </row>
    <row r="247" spans="1:6" hidden="1">
      <c r="A247" s="31"/>
    </row>
    <row r="248" spans="1:6" hidden="1">
      <c r="A248" s="30"/>
    </row>
    <row r="249" spans="1:6" ht="71.25">
      <c r="A249" s="31" t="s">
        <v>828</v>
      </c>
      <c r="B249" s="4">
        <v>347</v>
      </c>
      <c r="C249" s="33">
        <v>259</v>
      </c>
      <c r="D249">
        <v>56</v>
      </c>
      <c r="E249">
        <v>32</v>
      </c>
      <c r="F249" s="111">
        <v>0.75</v>
      </c>
    </row>
    <row r="250" spans="1:6" hidden="1">
      <c r="A250" s="30"/>
    </row>
    <row r="251" spans="1:6" hidden="1">
      <c r="A251" s="31"/>
    </row>
    <row r="252" spans="1:6" hidden="1">
      <c r="A252" s="31"/>
    </row>
    <row r="253" spans="1:6" hidden="1">
      <c r="A253" s="30"/>
    </row>
    <row r="254" spans="1:6" hidden="1">
      <c r="A254" s="31"/>
    </row>
    <row r="255" spans="1:6" ht="43.5">
      <c r="A255" s="30" t="s">
        <v>830</v>
      </c>
      <c r="B255" s="4">
        <v>380</v>
      </c>
      <c r="C255" s="33">
        <v>295</v>
      </c>
      <c r="D255">
        <v>58</v>
      </c>
      <c r="E255">
        <v>27</v>
      </c>
      <c r="F255" s="111">
        <v>0.78</v>
      </c>
    </row>
    <row r="256" spans="1:6" hidden="1">
      <c r="A256" s="31"/>
    </row>
    <row r="257" spans="1:6" hidden="1">
      <c r="A257" s="31"/>
    </row>
    <row r="258" spans="1:6" hidden="1"/>
    <row r="259" spans="1:6" hidden="1"/>
    <row r="260" spans="1:6" hidden="1"/>
    <row r="261" spans="1:6" ht="60">
      <c r="A261" s="29" t="s">
        <v>832</v>
      </c>
      <c r="B261" s="4">
        <v>389</v>
      </c>
      <c r="C261" s="33">
        <v>339</v>
      </c>
      <c r="D261">
        <v>49</v>
      </c>
      <c r="E261">
        <v>1</v>
      </c>
      <c r="F261" s="111">
        <v>0.87</v>
      </c>
    </row>
    <row r="262" spans="1:6" hidden="1"/>
    <row r="263" spans="1:6" hidden="1"/>
    <row r="264" spans="1:6" hidden="1"/>
    <row r="265" spans="1:6" hidden="1"/>
    <row r="266" spans="1:6" hidden="1"/>
    <row r="267" spans="1:6" ht="105">
      <c r="A267" s="29" t="s">
        <v>834</v>
      </c>
      <c r="B267" s="4">
        <v>7</v>
      </c>
      <c r="C267" s="33">
        <v>6</v>
      </c>
      <c r="D267">
        <v>1</v>
      </c>
      <c r="E267">
        <v>0</v>
      </c>
      <c r="F267" s="111">
        <v>0.86</v>
      </c>
    </row>
    <row r="268" spans="1:6" hidden="1"/>
    <row r="269" spans="1:6" hidden="1"/>
    <row r="270" spans="1:6" hidden="1"/>
    <row r="271" spans="1:6" hidden="1"/>
    <row r="272" spans="1:6" hidden="1"/>
    <row r="273" spans="1:6" ht="90">
      <c r="A273" s="29" t="s">
        <v>835</v>
      </c>
      <c r="B273" s="4">
        <v>45</v>
      </c>
      <c r="C273" s="33">
        <v>45</v>
      </c>
      <c r="D273">
        <v>0</v>
      </c>
      <c r="E273">
        <v>0</v>
      </c>
      <c r="F273" s="111">
        <v>1</v>
      </c>
    </row>
    <row r="274" spans="1:6" hidden="1"/>
    <row r="275" spans="1:6" hidden="1"/>
    <row r="276" spans="1:6" hidden="1"/>
    <row r="277" spans="1:6" hidden="1"/>
    <row r="278" spans="1:6" hidden="1"/>
    <row r="279" spans="1:6" ht="90">
      <c r="A279" s="29" t="s">
        <v>837</v>
      </c>
      <c r="B279" s="4">
        <v>18</v>
      </c>
      <c r="C279" s="33">
        <v>18</v>
      </c>
      <c r="D279">
        <v>0</v>
      </c>
      <c r="E279">
        <v>0</v>
      </c>
      <c r="F279" s="111">
        <v>1</v>
      </c>
    </row>
    <row r="280" spans="1:6" hidden="1"/>
    <row r="281" spans="1:6" hidden="1"/>
    <row r="282" spans="1:6" hidden="1"/>
    <row r="283" spans="1:6" hidden="1"/>
    <row r="284" spans="1:6" hidden="1"/>
    <row r="285" spans="1:6" ht="90">
      <c r="A285" s="29" t="s">
        <v>839</v>
      </c>
      <c r="B285" s="4">
        <v>20</v>
      </c>
      <c r="C285" s="33">
        <v>20</v>
      </c>
      <c r="D285">
        <v>0</v>
      </c>
      <c r="E285">
        <v>0</v>
      </c>
      <c r="F285" s="111">
        <v>1</v>
      </c>
    </row>
    <row r="286" spans="1:6" hidden="1"/>
    <row r="287" spans="1:6" hidden="1"/>
    <row r="288" spans="1:6" hidden="1"/>
    <row r="289" spans="1:6" hidden="1"/>
    <row r="290" spans="1:6" hidden="1"/>
    <row r="291" spans="1:6" ht="90">
      <c r="A291" s="29" t="s">
        <v>840</v>
      </c>
      <c r="B291" s="4">
        <v>52</v>
      </c>
      <c r="C291" s="33">
        <v>46</v>
      </c>
      <c r="D291">
        <v>6</v>
      </c>
      <c r="E291">
        <v>0</v>
      </c>
      <c r="F291" s="111">
        <v>0.88</v>
      </c>
    </row>
    <row r="292" spans="1:6" hidden="1"/>
    <row r="293" spans="1:6" hidden="1"/>
    <row r="294" spans="1:6" hidden="1"/>
    <row r="295" spans="1:6" hidden="1"/>
    <row r="296" spans="1:6" hidden="1"/>
    <row r="297" spans="1:6" ht="120">
      <c r="A297" s="29" t="s">
        <v>842</v>
      </c>
      <c r="B297" s="4">
        <v>11</v>
      </c>
      <c r="C297" s="33">
        <v>11</v>
      </c>
      <c r="D297">
        <v>0</v>
      </c>
      <c r="E297">
        <v>0</v>
      </c>
      <c r="F297" s="111">
        <v>1</v>
      </c>
    </row>
    <row r="298" spans="1:6" hidden="1"/>
    <row r="299" spans="1:6" hidden="1"/>
    <row r="300" spans="1:6" hidden="1"/>
    <row r="301" spans="1:6" hidden="1"/>
    <row r="302" spans="1:6" hidden="1"/>
    <row r="303" spans="1:6" ht="75">
      <c r="A303" s="29" t="s">
        <v>844</v>
      </c>
      <c r="B303" s="4">
        <v>22</v>
      </c>
      <c r="C303" s="33">
        <v>21</v>
      </c>
      <c r="D303">
        <v>1</v>
      </c>
      <c r="E303">
        <v>0</v>
      </c>
      <c r="F303" s="111">
        <v>0.95</v>
      </c>
    </row>
    <row r="304" spans="1:6" hidden="1"/>
    <row r="305" spans="1:6" hidden="1"/>
    <row r="306" spans="1:6" hidden="1"/>
    <row r="307" spans="1:6" hidden="1"/>
    <row r="308" spans="1:6" hidden="1"/>
    <row r="309" spans="1:6" ht="90">
      <c r="A309" s="29" t="s">
        <v>846</v>
      </c>
      <c r="B309" s="4">
        <v>85</v>
      </c>
      <c r="C309" s="33">
        <v>54</v>
      </c>
      <c r="D309">
        <v>2</v>
      </c>
      <c r="E309">
        <v>29</v>
      </c>
      <c r="F309" s="111">
        <v>0.64</v>
      </c>
    </row>
    <row r="310" spans="1:6" hidden="1"/>
    <row r="311" spans="1:6" hidden="1"/>
    <row r="312" spans="1:6" hidden="1"/>
    <row r="313" spans="1:6" hidden="1"/>
    <row r="314" spans="1:6" hidden="1"/>
    <row r="315" spans="1:6" ht="90">
      <c r="A315" s="29" t="s">
        <v>847</v>
      </c>
      <c r="B315" s="4">
        <v>267</v>
      </c>
      <c r="C315" s="33">
        <v>241</v>
      </c>
      <c r="D315">
        <v>26</v>
      </c>
      <c r="E315">
        <v>0</v>
      </c>
      <c r="F315" s="111">
        <v>0.9</v>
      </c>
    </row>
    <row r="316" spans="1:6" hidden="1"/>
    <row r="317" spans="1:6" hidden="1"/>
    <row r="318" spans="1:6" hidden="1"/>
    <row r="319" spans="1:6" hidden="1"/>
    <row r="320" spans="1:6" hidden="1"/>
    <row r="321" spans="1:6" ht="75">
      <c r="A321" s="29" t="s">
        <v>848</v>
      </c>
      <c r="B321" s="4">
        <v>10</v>
      </c>
      <c r="C321" s="33">
        <v>10</v>
      </c>
      <c r="D321">
        <v>0</v>
      </c>
      <c r="E321">
        <v>0</v>
      </c>
      <c r="F321" s="111">
        <v>1</v>
      </c>
    </row>
    <row r="322" spans="1:6" hidden="1"/>
    <row r="323" spans="1:6" hidden="1"/>
    <row r="324" spans="1:6" hidden="1"/>
    <row r="325" spans="1:6" hidden="1"/>
    <row r="326" spans="1:6" hidden="1"/>
    <row r="327" spans="1:6" ht="75">
      <c r="A327" s="29" t="s">
        <v>849</v>
      </c>
      <c r="B327" s="4">
        <v>59</v>
      </c>
      <c r="C327" s="33">
        <v>59</v>
      </c>
      <c r="D327">
        <v>0</v>
      </c>
      <c r="E327">
        <v>0</v>
      </c>
      <c r="F327" s="111">
        <v>1</v>
      </c>
    </row>
    <row r="328" spans="1:6" hidden="1"/>
    <row r="329" spans="1:6" hidden="1"/>
    <row r="330" spans="1:6" hidden="1"/>
    <row r="331" spans="1:6" hidden="1"/>
    <row r="332" spans="1:6" hidden="1"/>
    <row r="333" spans="1:6" ht="45">
      <c r="A333" s="29" t="s">
        <v>851</v>
      </c>
      <c r="B333" s="4">
        <v>109</v>
      </c>
      <c r="C333" s="33">
        <v>109</v>
      </c>
      <c r="D333">
        <v>0</v>
      </c>
      <c r="E333">
        <v>0</v>
      </c>
      <c r="F333" s="111">
        <v>1</v>
      </c>
    </row>
    <row r="334" spans="1:6" hidden="1"/>
    <row r="335" spans="1:6" hidden="1"/>
    <row r="336" spans="1:6" hidden="1"/>
    <row r="337" spans="1:6" hidden="1"/>
    <row r="338" spans="1:6" hidden="1"/>
    <row r="339" spans="1:6" ht="75">
      <c r="A339" s="29" t="s">
        <v>853</v>
      </c>
      <c r="B339" s="4">
        <v>203</v>
      </c>
      <c r="C339" s="33">
        <v>199</v>
      </c>
      <c r="D339">
        <v>2</v>
      </c>
      <c r="E339">
        <v>2</v>
      </c>
      <c r="F339" s="111">
        <v>0.98</v>
      </c>
    </row>
    <row r="340" spans="1:6" hidden="1"/>
    <row r="341" spans="1:6" hidden="1"/>
    <row r="342" spans="1:6" hidden="1"/>
    <row r="343" spans="1:6" hidden="1"/>
    <row r="344" spans="1:6" hidden="1"/>
    <row r="345" spans="1:6" ht="75">
      <c r="A345" s="29" t="s">
        <v>855</v>
      </c>
      <c r="B345" s="4">
        <v>48</v>
      </c>
      <c r="C345" s="33">
        <v>47</v>
      </c>
      <c r="D345">
        <v>1</v>
      </c>
      <c r="E345">
        <v>0</v>
      </c>
      <c r="F345" s="111">
        <v>0.98</v>
      </c>
    </row>
    <row r="346" spans="1:6" hidden="1"/>
    <row r="347" spans="1:6" hidden="1"/>
    <row r="348" spans="1:6" hidden="1"/>
    <row r="349" spans="1:6" hidden="1"/>
    <row r="350" spans="1:6" hidden="1"/>
    <row r="351" spans="1:6" ht="75">
      <c r="A351" s="29" t="s">
        <v>857</v>
      </c>
      <c r="B351" s="4">
        <v>392</v>
      </c>
      <c r="C351" s="33">
        <v>391</v>
      </c>
      <c r="D351">
        <v>1</v>
      </c>
      <c r="E351">
        <v>0</v>
      </c>
      <c r="F351" s="111">
        <v>1</v>
      </c>
    </row>
    <row r="352" spans="1:6" hidden="1"/>
    <row r="353" spans="1:6" hidden="1"/>
    <row r="354" spans="1:6" hidden="1"/>
    <row r="355" spans="1:6" hidden="1"/>
    <row r="356" spans="1:6" hidden="1"/>
    <row r="357" spans="1:6" ht="60">
      <c r="A357" s="29" t="s">
        <v>859</v>
      </c>
      <c r="B357" s="4">
        <v>135</v>
      </c>
      <c r="C357" s="33">
        <v>129</v>
      </c>
      <c r="D357">
        <v>0</v>
      </c>
      <c r="E357">
        <v>6</v>
      </c>
      <c r="F357" s="111">
        <v>0.96</v>
      </c>
    </row>
    <row r="358" spans="1:6" hidden="1"/>
    <row r="359" spans="1:6" hidden="1"/>
    <row r="360" spans="1:6" hidden="1"/>
    <row r="361" spans="1:6" hidden="1"/>
    <row r="362" spans="1:6" hidden="1"/>
    <row r="363" spans="1:6" ht="45">
      <c r="A363" s="29" t="s">
        <v>860</v>
      </c>
      <c r="B363" s="4">
        <v>194</v>
      </c>
      <c r="C363" s="33">
        <v>188</v>
      </c>
      <c r="D363">
        <v>6</v>
      </c>
      <c r="E363">
        <v>0</v>
      </c>
      <c r="F363" s="111">
        <v>0.97</v>
      </c>
    </row>
    <row r="364" spans="1:6" hidden="1"/>
    <row r="365" spans="1:6" hidden="1"/>
    <row r="366" spans="1:6" hidden="1"/>
    <row r="367" spans="1:6" hidden="1"/>
    <row r="368" spans="1:6" hidden="1"/>
    <row r="369" spans="1:6" ht="45">
      <c r="A369" s="29" t="s">
        <v>862</v>
      </c>
      <c r="B369" s="4">
        <v>7</v>
      </c>
      <c r="C369" s="33">
        <v>2</v>
      </c>
      <c r="D369">
        <v>5</v>
      </c>
      <c r="E369">
        <v>0</v>
      </c>
      <c r="F369" s="111">
        <v>0.28999999999999998</v>
      </c>
    </row>
    <row r="370" spans="1:6" hidden="1"/>
    <row r="371" spans="1:6" hidden="1"/>
    <row r="372" spans="1:6" hidden="1"/>
    <row r="373" spans="1:6" hidden="1"/>
    <row r="374" spans="1:6" hidden="1"/>
    <row r="375" spans="1:6" ht="60">
      <c r="A375" s="29" t="s">
        <v>864</v>
      </c>
      <c r="B375" s="4">
        <v>144</v>
      </c>
      <c r="C375" s="33">
        <v>134</v>
      </c>
      <c r="D375">
        <v>8</v>
      </c>
      <c r="E375">
        <v>2</v>
      </c>
      <c r="F375" s="111">
        <v>0.93</v>
      </c>
    </row>
    <row r="376" spans="1:6" hidden="1"/>
    <row r="377" spans="1:6" hidden="1"/>
    <row r="378" spans="1:6" hidden="1"/>
    <row r="379" spans="1:6" hidden="1"/>
    <row r="380" spans="1:6" hidden="1"/>
    <row r="381" spans="1:6" ht="60">
      <c r="A381" s="29" t="s">
        <v>866</v>
      </c>
      <c r="B381" s="4">
        <v>68</v>
      </c>
      <c r="C381" s="33">
        <v>68</v>
      </c>
      <c r="D381">
        <v>0</v>
      </c>
      <c r="E381">
        <v>0</v>
      </c>
      <c r="F381" s="111">
        <v>1</v>
      </c>
    </row>
    <row r="382" spans="1:6" hidden="1"/>
    <row r="383" spans="1:6" hidden="1"/>
    <row r="384" spans="1:6" hidden="1"/>
    <row r="385" spans="1:6" hidden="1"/>
    <row r="386" spans="1:6" hidden="1"/>
    <row r="387" spans="1:6" ht="60">
      <c r="A387" s="29" t="s">
        <v>868</v>
      </c>
      <c r="B387" s="4">
        <v>3</v>
      </c>
      <c r="C387" s="33">
        <v>3</v>
      </c>
      <c r="D387">
        <v>0</v>
      </c>
      <c r="E387">
        <v>0</v>
      </c>
      <c r="F387" s="111">
        <v>1</v>
      </c>
    </row>
    <row r="388" spans="1:6" hidden="1"/>
    <row r="389" spans="1:6" hidden="1"/>
    <row r="390" spans="1:6" hidden="1"/>
    <row r="391" spans="1:6" hidden="1"/>
    <row r="392" spans="1:6" hidden="1"/>
    <row r="393" spans="1:6" ht="60">
      <c r="A393" s="29" t="s">
        <v>870</v>
      </c>
      <c r="B393" s="4">
        <v>160</v>
      </c>
      <c r="C393" s="33">
        <v>32</v>
      </c>
      <c r="D393">
        <v>47</v>
      </c>
      <c r="E393">
        <v>81</v>
      </c>
      <c r="F393" s="111">
        <v>0.2</v>
      </c>
    </row>
    <row r="394" spans="1:6" hidden="1"/>
    <row r="395" spans="1:6" hidden="1"/>
    <row r="396" spans="1:6" hidden="1"/>
    <row r="397" spans="1:6" hidden="1"/>
    <row r="398" spans="1:6" hidden="1"/>
    <row r="399" spans="1:6" ht="60">
      <c r="A399" s="29" t="s">
        <v>872</v>
      </c>
      <c r="B399" s="4">
        <v>92</v>
      </c>
      <c r="C399" s="33">
        <v>76</v>
      </c>
      <c r="D399">
        <v>10</v>
      </c>
      <c r="E399">
        <v>6</v>
      </c>
      <c r="F399" s="111">
        <v>0.83</v>
      </c>
    </row>
    <row r="400" spans="1:6" hidden="1"/>
    <row r="401" spans="1:6" hidden="1"/>
    <row r="402" spans="1:6" hidden="1"/>
    <row r="403" spans="1:6" hidden="1"/>
    <row r="404" spans="1:6" hidden="1"/>
    <row r="405" spans="1:6" ht="60">
      <c r="A405" s="29" t="s">
        <v>874</v>
      </c>
      <c r="B405" s="4">
        <v>6</v>
      </c>
      <c r="C405" s="33">
        <v>6</v>
      </c>
      <c r="D405">
        <v>0</v>
      </c>
      <c r="E405">
        <v>0</v>
      </c>
      <c r="F405" s="111">
        <v>1</v>
      </c>
    </row>
    <row r="406" spans="1:6" hidden="1"/>
    <row r="407" spans="1:6" hidden="1"/>
    <row r="408" spans="1:6" hidden="1"/>
    <row r="409" spans="1:6" hidden="1"/>
    <row r="410" spans="1:6" hidden="1"/>
    <row r="411" spans="1:6" ht="60">
      <c r="A411" s="29" t="s">
        <v>876</v>
      </c>
      <c r="B411" s="4">
        <v>15</v>
      </c>
      <c r="C411" s="33">
        <v>15</v>
      </c>
      <c r="D411">
        <v>0</v>
      </c>
      <c r="E411">
        <v>0</v>
      </c>
      <c r="F411" s="111">
        <v>1</v>
      </c>
    </row>
    <row r="412" spans="1:6" hidden="1"/>
    <row r="413" spans="1:6" hidden="1"/>
    <row r="414" spans="1:6" hidden="1"/>
    <row r="415" spans="1:6" hidden="1"/>
    <row r="416" spans="1:6" hidden="1"/>
    <row r="417" spans="1:6" ht="60">
      <c r="A417" s="29" t="s">
        <v>887</v>
      </c>
      <c r="B417" s="4">
        <v>1</v>
      </c>
      <c r="C417" s="33">
        <v>1</v>
      </c>
      <c r="D417">
        <v>0</v>
      </c>
      <c r="E417">
        <v>0</v>
      </c>
      <c r="F417" s="111">
        <v>1</v>
      </c>
    </row>
    <row r="418" spans="1:6" hidden="1"/>
    <row r="419" spans="1:6" hidden="1"/>
    <row r="420" spans="1:6" hidden="1"/>
    <row r="421" spans="1:6" hidden="1"/>
    <row r="422" spans="1:6" hidden="1"/>
    <row r="423" spans="1:6" ht="60">
      <c r="A423" s="29" t="s">
        <v>888</v>
      </c>
      <c r="B423" s="4">
        <v>374</v>
      </c>
      <c r="C423" s="33">
        <v>374</v>
      </c>
      <c r="D423">
        <v>0</v>
      </c>
      <c r="E423">
        <v>0</v>
      </c>
      <c r="F423" s="111">
        <v>1</v>
      </c>
    </row>
    <row r="424" spans="1:6" hidden="1"/>
    <row r="425" spans="1:6" hidden="1"/>
    <row r="426" spans="1:6" hidden="1"/>
    <row r="427" spans="1:6" hidden="1"/>
    <row r="428" spans="1:6" hidden="1"/>
    <row r="429" spans="1:6" ht="60">
      <c r="A429" s="29" t="s">
        <v>889</v>
      </c>
      <c r="B429" s="4">
        <v>6</v>
      </c>
      <c r="C429" s="33">
        <v>2</v>
      </c>
      <c r="D429">
        <v>4</v>
      </c>
      <c r="E429">
        <v>0</v>
      </c>
      <c r="F429" s="111">
        <v>0.33</v>
      </c>
    </row>
    <row r="430" spans="1:6" hidden="1"/>
    <row r="431" spans="1:6" hidden="1"/>
    <row r="432" spans="1:6" hidden="1"/>
    <row r="433" spans="1:6" hidden="1"/>
    <row r="434" spans="1:6" hidden="1"/>
    <row r="435" spans="1:6" ht="60">
      <c r="A435" s="29" t="s">
        <v>890</v>
      </c>
      <c r="B435" s="4">
        <v>7</v>
      </c>
      <c r="C435" s="33">
        <v>7</v>
      </c>
      <c r="D435">
        <v>0</v>
      </c>
      <c r="E435">
        <v>0</v>
      </c>
      <c r="F435" s="111">
        <v>1</v>
      </c>
    </row>
    <row r="436" spans="1:6" hidden="1"/>
    <row r="437" spans="1:6" hidden="1"/>
    <row r="438" spans="1:6" hidden="1"/>
    <row r="439" spans="1:6" hidden="1"/>
    <row r="440" spans="1:6" hidden="1"/>
    <row r="441" spans="1:6" ht="60">
      <c r="A441" s="29" t="s">
        <v>891</v>
      </c>
      <c r="B441" s="4">
        <v>11</v>
      </c>
      <c r="C441" s="33">
        <v>9</v>
      </c>
      <c r="D441">
        <v>2</v>
      </c>
      <c r="E441">
        <v>0</v>
      </c>
      <c r="F441" s="111">
        <v>0.82</v>
      </c>
    </row>
    <row r="442" spans="1:6" hidden="1"/>
    <row r="443" spans="1:6" hidden="1"/>
    <row r="444" spans="1:6" hidden="1"/>
    <row r="445" spans="1:6" hidden="1"/>
    <row r="446" spans="1:6" hidden="1"/>
    <row r="447" spans="1:6" ht="60">
      <c r="A447" s="29" t="s">
        <v>892</v>
      </c>
      <c r="B447" s="4">
        <v>9</v>
      </c>
      <c r="C447" s="33">
        <v>9</v>
      </c>
      <c r="D447">
        <v>0</v>
      </c>
      <c r="E447">
        <v>0</v>
      </c>
      <c r="F447" s="111">
        <v>1</v>
      </c>
    </row>
    <row r="448" spans="1:6" hidden="1"/>
    <row r="449" spans="1:6" hidden="1"/>
    <row r="450" spans="1:6" hidden="1"/>
    <row r="451" spans="1:6" hidden="1"/>
    <row r="452" spans="1:6" hidden="1"/>
    <row r="453" spans="1:6" ht="75">
      <c r="A453" s="29" t="s">
        <v>893</v>
      </c>
      <c r="B453" s="4">
        <v>12</v>
      </c>
      <c r="C453" s="33">
        <v>12</v>
      </c>
      <c r="D453">
        <v>0</v>
      </c>
      <c r="E453">
        <v>0</v>
      </c>
      <c r="F453" s="111">
        <v>1</v>
      </c>
    </row>
    <row r="454" spans="1:6" hidden="1"/>
    <row r="455" spans="1:6" hidden="1"/>
    <row r="456" spans="1:6" hidden="1"/>
    <row r="457" spans="1:6" hidden="1"/>
    <row r="458" spans="1:6" hidden="1"/>
    <row r="459" spans="1:6" ht="75">
      <c r="A459" s="29" t="s">
        <v>894</v>
      </c>
      <c r="B459" s="4">
        <v>11</v>
      </c>
      <c r="C459" s="33">
        <v>11</v>
      </c>
      <c r="D459">
        <v>0</v>
      </c>
      <c r="E459">
        <v>0</v>
      </c>
      <c r="F459" s="111">
        <v>1</v>
      </c>
    </row>
    <row r="460" spans="1:6" hidden="1"/>
    <row r="461" spans="1:6" hidden="1"/>
    <row r="462" spans="1:6" hidden="1"/>
    <row r="463" spans="1:6" hidden="1"/>
    <row r="464" spans="1:6" hidden="1"/>
    <row r="465" spans="1:6" ht="60">
      <c r="A465" s="29" t="s">
        <v>895</v>
      </c>
      <c r="B465" s="4">
        <v>4</v>
      </c>
      <c r="C465" s="33">
        <v>4</v>
      </c>
      <c r="D465">
        <v>0</v>
      </c>
      <c r="E465">
        <v>0</v>
      </c>
      <c r="F465" s="111">
        <v>1</v>
      </c>
    </row>
    <row r="466" spans="1:6" hidden="1"/>
    <row r="467" spans="1:6" hidden="1"/>
    <row r="468" spans="1:6" hidden="1"/>
    <row r="469" spans="1:6" hidden="1"/>
    <row r="470" spans="1:6" hidden="1"/>
    <row r="471" spans="1:6" ht="60">
      <c r="A471" s="29" t="s">
        <v>896</v>
      </c>
      <c r="B471" s="4">
        <v>3</v>
      </c>
      <c r="C471" s="33">
        <v>3</v>
      </c>
      <c r="D471">
        <v>0</v>
      </c>
      <c r="E471">
        <v>0</v>
      </c>
      <c r="F471" s="111">
        <v>1</v>
      </c>
    </row>
    <row r="472" spans="1:6" hidden="1"/>
    <row r="473" spans="1:6" hidden="1"/>
    <row r="474" spans="1:6" hidden="1"/>
    <row r="475" spans="1:6" hidden="1"/>
    <row r="476" spans="1:6" hidden="1"/>
    <row r="477" spans="1:6" ht="60">
      <c r="A477" s="29" t="s">
        <v>897</v>
      </c>
      <c r="B477" s="4">
        <v>194</v>
      </c>
      <c r="C477" s="33">
        <v>184</v>
      </c>
      <c r="D477">
        <v>8</v>
      </c>
      <c r="E477">
        <v>2</v>
      </c>
      <c r="F477" s="111">
        <v>0.95</v>
      </c>
    </row>
    <row r="478" spans="1:6" hidden="1"/>
    <row r="479" spans="1:6" hidden="1"/>
    <row r="480" spans="1:6" hidden="1"/>
    <row r="481" spans="1:6" hidden="1"/>
    <row r="482" spans="1:6" hidden="1"/>
    <row r="483" spans="1:6" ht="60">
      <c r="A483" s="29" t="s">
        <v>898</v>
      </c>
      <c r="B483" s="4">
        <v>3</v>
      </c>
      <c r="C483" s="33">
        <v>3</v>
      </c>
      <c r="D483">
        <v>0</v>
      </c>
      <c r="E483">
        <v>0</v>
      </c>
      <c r="F483" s="111">
        <v>1</v>
      </c>
    </row>
    <row r="484" spans="1:6" hidden="1"/>
    <row r="485" spans="1:6" hidden="1"/>
    <row r="486" spans="1:6" hidden="1"/>
    <row r="487" spans="1:6" hidden="1"/>
    <row r="488" spans="1:6" hidden="1"/>
  </sheetData>
  <autoFilter ref="A1:A488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A22"/>
  <sheetViews>
    <sheetView workbookViewId="0">
      <selection activeCell="C13" sqref="C13"/>
    </sheetView>
  </sheetViews>
  <sheetFormatPr defaultRowHeight="15"/>
  <sheetData>
    <row r="1" spans="1:1">
      <c r="A1" s="6" t="s">
        <v>13</v>
      </c>
    </row>
    <row r="2" spans="1:1">
      <c r="A2" s="6" t="s">
        <v>14</v>
      </c>
    </row>
    <row r="3" spans="1:1">
      <c r="A3" s="6" t="s">
        <v>15</v>
      </c>
    </row>
    <row r="4" spans="1:1">
      <c r="A4" s="6" t="s">
        <v>16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19</v>
      </c>
    </row>
    <row r="8" spans="1:1">
      <c r="A8" s="6" t="s">
        <v>20</v>
      </c>
    </row>
    <row r="9" spans="1:1">
      <c r="A9" s="6" t="s">
        <v>21</v>
      </c>
    </row>
    <row r="10" spans="1:1">
      <c r="A10" s="6" t="s">
        <v>22</v>
      </c>
    </row>
    <row r="11" spans="1:1">
      <c r="A11" s="6" t="s">
        <v>23</v>
      </c>
    </row>
    <row r="12" spans="1:1">
      <c r="A12" s="6" t="s">
        <v>24</v>
      </c>
    </row>
    <row r="13" spans="1:1">
      <c r="A13" s="6" t="s">
        <v>25</v>
      </c>
    </row>
    <row r="14" spans="1:1">
      <c r="A14" s="6" t="s">
        <v>26</v>
      </c>
    </row>
    <row r="15" spans="1:1">
      <c r="A15" s="6" t="s">
        <v>27</v>
      </c>
    </row>
    <row r="16" spans="1:1">
      <c r="A16" s="6" t="s">
        <v>28</v>
      </c>
    </row>
    <row r="17" spans="1:1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>
      <c r="A20" s="6" t="s">
        <v>32</v>
      </c>
    </row>
    <row r="21" spans="1:1">
      <c r="A21" s="6" t="s">
        <v>33</v>
      </c>
    </row>
    <row r="22" spans="1:1">
      <c r="A22" s="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nightly</vt:lpstr>
      <vt:lpstr>nightly_auto</vt:lpstr>
      <vt:lpstr>address</vt:lpstr>
      <vt:lpstr>compare</vt:lpstr>
      <vt:lpstr>compare (2)</vt:lpstr>
      <vt:lpstr>3.1.14command</vt:lpstr>
      <vt:lpstr>workaround</vt:lpstr>
      <vt:lpstr>conversation</vt:lpstr>
      <vt:lpstr>ubuntu_mount_folder</vt:lpstr>
      <vt:lpstr>Sheet1</vt:lpstr>
      <vt:lpstr>Sheet3</vt:lpstr>
      <vt:lpstr>Sheet5</vt:lpstr>
      <vt:lpstr>Sheet7</vt:lpstr>
      <vt:lpstr>Sheet8</vt:lpstr>
      <vt:lpstr>Sheet9</vt:lpstr>
      <vt:lpstr>Sheet10</vt:lpstr>
      <vt:lpstr>Sheet11</vt:lpstr>
      <vt:lpstr>Sheet6</vt:lpstr>
    </vt:vector>
  </TitlesOfParts>
  <Company>Intel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yunfenhx</dc:creator>
  <cp:lastModifiedBy>yunfenhx</cp:lastModifiedBy>
  <cp:lastPrinted>2013-12-24T01:45:44Z</cp:lastPrinted>
  <dcterms:created xsi:type="dcterms:W3CDTF">2013-11-22T12:01:00Z</dcterms:created>
  <dcterms:modified xsi:type="dcterms:W3CDTF">2015-05-08T05:38:09Z</dcterms:modified>
</cp:coreProperties>
</file>