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1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7" i="4"/>
  <c r="A57" i="4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A58" i="4"/>
  <c r="R58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<sst xmlns="http://schemas.openxmlformats.org/spreadsheetml/2006/main" count="1822" uniqueCount="1653">
  <si>
    <t>000000h</t>
  </si>
  <si>
    <t>300000h</t>
  </si>
  <si>
    <t>F00000h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</si>
  <si>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</si>
  <si>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</si>
  <si>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</si>
  <si>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</si>
  <si>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</si>
  <si>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</si>
  <si>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</si>
  <si>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</si>
  <si>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</si>
  <si>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</si>
  <si>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</si>
  <si>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</si>
  <si>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</si>
  <si>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</si>
  <si>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</si>
  <si>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</si>
  <si>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</si>
  <si>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</si>
  <si>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</si>
  <si>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</si>
  <si>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</si>
  <si>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</si>
  <si>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</si>
  <si>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</si>
  <si>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</si>
  <si>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</si>
  <si>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</si>
  <si>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</si>
  <si>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</si>
  <si>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</si>
  <si>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</si>
  <si>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</si>
  <si>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</si>
  <si>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</si>
  <si>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</si>
  <si>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</si>
  <si>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</si>
  <si>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</si>
  <si>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</si>
  <si>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</si>
  <si>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</si>
  <si>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</si>
  <si>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</si>
  <si>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</si>
  <si>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</si>
  <si>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</si>
  <si>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</si>
  <si>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</si>
  <si>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</si>
  <si>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</si>
  <si>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</si>
  <si>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</si>
  <si>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</si>
  <si>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</si>
  <si>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</si>
  <si>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</si>
  <si>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</si>
  <si>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</si>
  <si>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</si>
  <si>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</si>
  <si>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</si>
  <si>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</si>
  <si>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</si>
  <si>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</si>
  <si>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</si>
  <si>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</si>
  <si>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</si>
  <si>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</si>
  <si>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</si>
  <si>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</si>
  <si>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</si>
  <si>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</si>
  <si>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</si>
  <si>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</si>
  <si>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</si>
  <si>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</si>
  <si>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</si>
  <si>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</si>
  <si>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</si>
  <si>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</si>
  <si>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</si>
  <si>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</si>
  <si>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</si>
  <si>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</si>
  <si>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</si>
  <si>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</si>
  <si>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</si>
  <si>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</si>
  <si>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</si>
  <si>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</si>
  <si>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</si>
  <si>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</si>
  <si>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</si>
  <si>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</si>
  <si>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</si>
  <si>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</si>
  <si>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</si>
  <si>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</si>
  <si>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</si>
  <si>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</si>
  <si>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</si>
  <si>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</si>
  <si>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</si>
  <si>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</si>
  <si>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</si>
  <si>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</si>
  <si>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</si>
  <si>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</si>
  <si>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</si>
  <si>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</si>
  <si>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</si>
  <si>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</si>
  <si>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</si>
  <si>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</si>
  <si>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</si>
  <si>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</si>
  <si>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</si>
  <si>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</si>
  <si>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</si>
  <si>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</si>
  <si>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</si>
  <si>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</si>
  <si>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</si>
  <si>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</si>
  <si>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</si>
  <si>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</si>
  <si>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</si>
  <si>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</si>
  <si>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</si>
  <si>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</si>
  <si>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</si>
  <si>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</si>
  <si>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</si>
  <si>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</si>
  <si>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</si>
  <si>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</si>
  <si>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</si>
  <si>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</si>
  <si>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</si>
  <si>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</si>
  <si>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</si>
  <si>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</si>
  <si>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</si>
  <si>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</si>
  <si>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</si>
  <si>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</si>
  <si>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</si>
  <si>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</si>
  <si>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</si>
  <si>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</si>
  <si>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</si>
  <si>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</si>
  <si>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</si>
  <si>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</si>
  <si>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</si>
  <si>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</si>
  <si>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</si>
  <si>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</si>
  <si>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</si>
  <si>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</si>
  <si>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</si>
  <si>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</si>
  <si>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</si>
  <si>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</si>
  <si>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</si>
  <si>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</si>
  <si>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</si>
  <si>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</si>
  <si>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</si>
  <si>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</si>
  <si>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</si>
  <si>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</si>
  <si>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</si>
  <si>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</si>
  <si>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</si>
  <si>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</si>
  <si>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</si>
  <si>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</si>
  <si>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</si>
  <si>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</si>
  <si>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</si>
  <si>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</si>
  <si>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</si>
  <si>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</si>
  <si>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</si>
  <si>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</si>
  <si>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</si>
  <si>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</si>
  <si>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</si>
  <si>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</si>
  <si>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</si>
  <si>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</si>
  <si>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</si>
  <si>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</si>
  <si>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</si>
  <si>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</si>
  <si>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</si>
  <si>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</si>
  <si>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</si>
  <si>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</si>
  <si>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</si>
  <si>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</si>
  <si>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</si>
  <si>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</si>
  <si>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</si>
  <si>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</si>
  <si>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</si>
  <si>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</si>
  <si>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</si>
  <si>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</si>
  <si>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</si>
  <si>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</si>
  <si>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</si>
  <si>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</si>
  <si>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</si>
  <si>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</si>
  <si>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</si>
  <si>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</si>
  <si>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</si>
  <si>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</si>
  <si>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</si>
  <si>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</si>
  <si>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</si>
  <si>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</si>
  <si>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</si>
  <si>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</si>
  <si>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</si>
  <si>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</si>
  <si>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</si>
  <si>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</si>
  <si>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</si>
  <si>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</si>
  <si>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</si>
  <si>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</si>
  <si>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</si>
  <si>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</si>
  <si>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</si>
  <si>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</si>
  <si>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</si>
  <si>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</si>
  <si>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</si>
  <si>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</si>
  <si>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</si>
  <si>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</si>
  <si>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</si>
  <si>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</si>
  <si>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</si>
  <si>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</si>
  <si>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</si>
  <si>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</si>
  <si>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</si>
  <si>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</si>
  <si>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</si>
  <si>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</si>
  <si>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</si>
  <si>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</si>
  <si>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</si>
  <si>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</si>
  <si>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</si>
  <si>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</si>
  <si>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</si>
  <si>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</si>
  <si>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</si>
  <si>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</si>
  <si>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</si>
  <si>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</si>
  <si>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</si>
  <si>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</si>
  <si>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</si>
  <si>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</si>
  <si>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</si>
  <si>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</si>
  <si>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</si>
  <si>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</si>
  <si>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</si>
  <si>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</si>
  <si>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</si>
  <si>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</si>
  <si>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</si>
  <si>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</si>
  <si>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</si>
  <si>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</si>
  <si>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</si>
  <si>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</si>
  <si>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</si>
  <si>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</si>
  <si>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</si>
  <si>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</si>
  <si>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</si>
  <si>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</si>
  <si>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</si>
  <si>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</si>
  <si>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</si>
  <si>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</si>
  <si>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</si>
  <si>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</si>
  <si>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</si>
  <si>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</si>
  <si>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</si>
  <si>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</si>
  <si>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</si>
  <si>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</si>
  <si>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</si>
  <si>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</si>
  <si>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</si>
  <si>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</si>
  <si>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</si>
  <si>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</si>
  <si>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</si>
  <si>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</si>
  <si>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</si>
  <si>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</si>
  <si>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</si>
  <si>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</si>
  <si>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</si>
  <si>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</si>
  <si>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</si>
  <si>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</si>
  <si>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</si>
  <si>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</si>
  <si>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</si>
  <si>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</si>
  <si>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</si>
  <si>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</si>
  <si>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</si>
  <si>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</si>
  <si>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</si>
  <si>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</si>
  <si>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</si>
  <si>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</si>
  <si>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</si>
  <si>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</si>
  <si>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</si>
  <si>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</si>
  <si>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</si>
  <si>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</si>
  <si>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</si>
  <si>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</si>
  <si>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</si>
  <si>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</si>
  <si>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</si>
  <si>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</si>
  <si>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</si>
  <si>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</si>
  <si>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</si>
  <si>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</si>
  <si>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</si>
  <si>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</si>
  <si>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</si>
  <si>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</si>
  <si>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</si>
  <si>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</si>
  <si>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</si>
  <si>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</si>
  <si>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</si>
  <si>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</si>
  <si>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</si>
  <si>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</si>
  <si>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</si>
  <si>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</si>
  <si>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</si>
  <si>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</si>
  <si>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</si>
  <si>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</si>
  <si>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</si>
  <si>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</si>
  <si>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</si>
  <si>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</si>
  <si>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</si>
  <si>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</si>
  <si>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</si>
  <si>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</si>
  <si>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</si>
  <si>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</si>
  <si>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</si>
  <si>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</si>
  <si>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</si>
  <si>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</si>
  <si>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</si>
  <si>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</si>
  <si>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</si>
  <si>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</si>
  <si>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</si>
  <si>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</si>
  <si>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</si>
  <si>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</si>
  <si>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</si>
  <si>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</si>
  <si>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</si>
  <si>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</si>
  <si>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</si>
  <si>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</si>
  <si>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</si>
  <si>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</si>
  <si>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</si>
  <si>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</si>
  <si>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</si>
  <si>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</si>
  <si>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</si>
  <si>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</si>
  <si>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</si>
  <si>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</si>
  <si>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</si>
  <si>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</si>
  <si>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</si>
  <si>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</si>
  <si>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</si>
  <si>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</si>
  <si>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</si>
  <si>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</si>
  <si>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</si>
  <si>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</si>
  <si>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</si>
  <si>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</si>
  <si>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</si>
  <si>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</si>
  <si>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</si>
  <si>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</si>
  <si>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</si>
  <si>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</si>
  <si>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</si>
  <si>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</si>
  <si>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</si>
  <si>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</si>
  <si>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</si>
  <si>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</si>
  <si>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</si>
  <si>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</si>
  <si>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</si>
  <si>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</si>
  <si>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</si>
  <si>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</si>
  <si>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</si>
  <si>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</si>
  <si>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</si>
  <si>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</si>
  <si>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</si>
  <si>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</si>
  <si>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</si>
  <si>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</si>
  <si>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</si>
  <si>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</si>
  <si>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</si>
  <si>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</si>
  <si>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</si>
  <si>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</si>
  <si>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</si>
  <si>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</si>
  <si>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</si>
  <si>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</si>
  <si>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</si>
  <si>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</si>
  <si>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</si>
  <si>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</si>
  <si>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</si>
  <si>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</si>
  <si>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</si>
  <si>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</si>
  <si>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</si>
  <si>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</si>
  <si>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</si>
  <si>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</si>
  <si>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</si>
  <si>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</si>
  <si>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</si>
  <si>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</si>
  <si>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</si>
  <si>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</si>
  <si>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</si>
  <si>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</si>
  <si>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</si>
  <si>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</si>
  <si>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</si>
  <si>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</si>
  <si>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</si>
  <si>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</si>
  <si>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</si>
  <si>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</si>
  <si>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</si>
  <si>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</si>
  <si>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</si>
  <si>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</si>
  <si>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</si>
  <si>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</si>
  <si>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</si>
  <si>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</si>
  <si>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</si>
  <si>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</si>
  <si>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</si>
  <si>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</si>
  <si>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</si>
  <si>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</si>
  <si>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</si>
  <si>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</si>
  <si>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</si>
  <si>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</si>
  <si>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</si>
  <si>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</si>
  <si>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</si>
  <si>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</si>
  <si>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</si>
  <si>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</si>
  <si>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</si>
  <si>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</si>
  <si>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</si>
  <si>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</si>
  <si>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</si>
  <si>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</si>
  <si>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</si>
  <si>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</si>
  <si>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</si>
  <si>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</si>
  <si>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</si>
  <si>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</si>
  <si>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</si>
  <si>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</si>
  <si>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</si>
  <si>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</si>
  <si>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</si>
  <si>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</si>
  <si>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</si>
  <si>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</si>
  <si>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</si>
  <si>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</si>
  <si>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</si>
  <si>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</si>
  <si>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</si>
  <si>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</si>
  <si>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</si>
  <si>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</si>
  <si>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</si>
  <si>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</si>
  <si>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</si>
  <si>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</si>
  <si>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</si>
  <si>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</si>
  <si>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</si>
  <si>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</si>
  <si>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</si>
  <si>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</si>
  <si>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</si>
  <si>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</si>
  <si>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</si>
  <si>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</si>
  <si>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</si>
  <si>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</si>
  <si>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</si>
  <si>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</si>
  <si>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</si>
  <si>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</si>
  <si>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</si>
  <si>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</si>
  <si>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</si>
  <si>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</si>
  <si>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</si>
  <si>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</si>
  <si>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</si>
  <si>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</si>
  <si>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</si>
  <si>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</si>
  <si>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</si>
  <si>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</si>
  <si>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</si>
  <si>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</si>
  <si>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</si>
  <si>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</si>
  <si>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</si>
  <si>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</si>
  <si>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</si>
  <si>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</si>
  <si>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</si>
  <si>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</si>
  <si>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</si>
  <si>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</si>
  <si>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</si>
  <si>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</si>
  <si>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</si>
  <si>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</si>
  <si>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</si>
  <si>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</si>
  <si>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</si>
  <si>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</si>
  <si>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</si>
  <si>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</si>
  <si>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</si>
  <si>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</si>
  <si>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</si>
  <si>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</si>
  <si>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</si>
  <si>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</si>
  <si>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</si>
  <si>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</si>
  <si>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</si>
  <si>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</si>
  <si>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</si>
  <si>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</si>
  <si>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</si>
  <si>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</si>
  <si>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</si>
  <si>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</si>
  <si>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</si>
  <si>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</si>
  <si>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</si>
  <si>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</si>
  <si>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</si>
  <si>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</si>
  <si>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</si>
  <si>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</si>
  <si>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</si>
  <si>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</si>
  <si>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</si>
  <si>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</si>
  <si>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</si>
  <si>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</si>
  <si>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</si>
  <si>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</si>
  <si>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</si>
  <si>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</si>
  <si>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</si>
  <si>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</si>
  <si>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</si>
  <si>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</si>
  <si>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</si>
  <si>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</si>
  <si>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</si>
  <si>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</si>
  <si>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</si>
  <si>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</si>
  <si>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</si>
  <si>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</si>
  <si>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</si>
  <si>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</si>
  <si>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</si>
  <si>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</si>
  <si>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</si>
  <si>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</si>
  <si>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</si>
  <si>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</si>
  <si>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</si>
  <si>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</si>
  <si>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</si>
  <si>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</si>
  <si>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</si>
  <si>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</si>
  <si>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</si>
  <si>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</si>
  <si>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</si>
  <si>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</si>
  <si>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</si>
  <si>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</si>
  <si>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</si>
  <si>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</si>
  <si>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</si>
  <si>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</si>
  <si>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</si>
  <si>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</si>
  <si>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</si>
  <si>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</si>
  <si>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</si>
  <si>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</si>
  <si>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</si>
  <si>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</si>
  <si>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</si>
  <si>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</si>
  <si>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</si>
  <si>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</si>
  <si>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</si>
  <si>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</si>
  <si>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</si>
  <si>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</si>
  <si>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</si>
  <si>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</si>
  <si>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</si>
  <si>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</si>
  <si>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</si>
  <si>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</si>
  <si>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</si>
  <si>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</si>
  <si>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</si>
  <si>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</si>
  <si>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</si>
  <si>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</si>
  <si>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</si>
  <si>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</si>
  <si>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</si>
  <si>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</si>
  <si>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</si>
  <si>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</si>
  <si>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</si>
  <si>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</si>
  <si>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</si>
  <si>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</si>
  <si>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</si>
  <si>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</si>
  <si>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</si>
  <si>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</si>
  <si>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</si>
  <si>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</si>
  <si>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</si>
  <si>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</si>
  <si>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</si>
  <si>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</si>
  <si>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</si>
  <si>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</si>
  <si>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</si>
  <si>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</si>
  <si>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</si>
  <si>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</si>
  <si>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</si>
  <si>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</si>
  <si>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</si>
  <si>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</si>
  <si>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</si>
  <si>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</si>
  <si>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</si>
  <si>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</si>
  <si>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</si>
  <si>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</si>
  <si>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</si>
  <si>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</si>
  <si>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</si>
  <si>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</si>
  <si>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</si>
  <si>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</si>
  <si>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</si>
  <si>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</si>
  <si>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</si>
  <si>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</si>
  <si>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</si>
  <si>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</si>
  <si>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</si>
  <si>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</si>
  <si>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</si>
  <si>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</si>
  <si>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</si>
  <si>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</si>
  <si>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</si>
  <si>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</si>
  <si>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</si>
  <si>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</si>
  <si>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</si>
  <si>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</si>
  <si>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</si>
  <si>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</si>
  <si>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</si>
  <si>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</si>
  <si>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</si>
  <si>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</si>
  <si>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</si>
  <si>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</si>
  <si>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</si>
  <si>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</si>
  <si>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</si>
  <si>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</si>
  <si>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</si>
  <si>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</si>
  <si>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</si>
  <si>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</si>
  <si>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</si>
  <si>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</si>
  <si>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</si>
  <si>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</si>
  <si>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</si>
  <si>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</si>
  <si>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</si>
  <si>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</si>
  <si>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</si>
  <si>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</si>
  <si>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</si>
  <si>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</si>
  <si>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</si>
  <si>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</si>
  <si>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</si>
  <si>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</si>
  <si>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</si>
  <si>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</si>
  <si>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</si>
  <si>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</si>
  <si>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</si>
  <si>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</si>
  <si>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</si>
  <si>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</si>
  <si>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</si>
  <si>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</si>
  <si>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</si>
  <si>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</si>
  <si>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</si>
  <si>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</si>
  <si>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</si>
  <si>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</si>
  <si>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</si>
  <si>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</si>
  <si>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</si>
  <si>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</si>
  <si>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</si>
  <si>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</si>
  <si>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</si>
  <si>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</si>
  <si>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</si>
  <si>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</si>
  <si>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</si>
  <si>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</si>
  <si>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</si>
  <si>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</si>
  <si>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</si>
  <si>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</si>
  <si>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</si>
  <si>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</si>
  <si>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</si>
  <si>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</si>
  <si>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</si>
  <si>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</si>
  <si>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</si>
  <si>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</si>
  <si>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</si>
  <si>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</si>
  <si>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</si>
  <si>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</si>
  <si>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</si>
  <si>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</si>
  <si>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</si>
  <si>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</si>
  <si>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</si>
  <si>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</si>
  <si>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</si>
  <si>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</si>
  <si>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</si>
  <si>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</si>
  <si>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</si>
  <si>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</si>
  <si>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</si>
  <si>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</si>
  <si>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</si>
  <si>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</si>
  <si>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</si>
  <si>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</si>
  <si>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</si>
  <si>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</si>
  <si>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</si>
  <si>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</si>
  <si>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</si>
  <si>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</si>
  <si>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</si>
  <si>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</si>
  <si>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</si>
  <si>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</si>
  <si>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</si>
  <si>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</si>
  <si>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</si>
  <si>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</si>
  <si>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</si>
  <si>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</si>
  <si>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</si>
  <si>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</si>
  <si>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</si>
  <si>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</si>
  <si>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</si>
  <si>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</si>
  <si>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</si>
  <si>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</si>
  <si>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</si>
  <si>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</si>
  <si>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</si>
  <si>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</si>
  <si>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</si>
  <si>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</si>
  <si>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</si>
  <si>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</si>
  <si>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</si>
  <si>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</si>
  <si>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</si>
  <si>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</si>
  <si>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</si>
  <si>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</si>
  <si>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</si>
  <si>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</si>
  <si>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</si>
  <si>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</si>
  <si>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</si>
  <si>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</si>
  <si>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</si>
  <si>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</si>
  <si>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</si>
  <si>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</si>
  <si>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</si>
  <si>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</si>
  <si>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</si>
  <si>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</si>
  <si>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</si>
  <si>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</si>
  <si>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</si>
  <si>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</si>
  <si>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</si>
  <si>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</si>
  <si>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</si>
  <si>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</si>
  <si>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</si>
  <si>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</si>
  <si>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</si>
  <si>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</si>
  <si>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</si>
  <si>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</si>
  <si>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</si>
  <si>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</si>
  <si>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</si>
  <si>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</si>
  <si>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</si>
  <si>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</si>
  <si>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</si>
  <si>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</si>
  <si>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</si>
  <si>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</si>
  <si>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</si>
  <si>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</si>
  <si>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</si>
  <si>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</si>
  <si>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</si>
  <si>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</si>
  <si>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</si>
  <si>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</si>
  <si>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</si>
  <si>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</si>
  <si>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</si>
  <si>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</si>
  <si>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</si>
  <si>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</si>
  <si>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</si>
  <si>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</si>
  <si>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</si>
  <si>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</si>
  <si>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</si>
  <si>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</si>
  <si>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</si>
  <si>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</si>
  <si>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</si>
  <si>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</si>
  <si>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</si>
  <si>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</si>
  <si>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</si>
  <si>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</si>
  <si>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</si>
  <si>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</si>
  <si>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</si>
  <si>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</si>
  <si>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</si>
  <si>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</si>
  <si>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</si>
  <si>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</si>
  <si>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</si>
  <si>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</si>
  <si>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</si>
  <si>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</si>
  <si>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</si>
  <si>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</si>
  <si>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</si>
  <si>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</si>
  <si>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</si>
  <si>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</si>
  <si>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</si>
  <si>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</si>
  <si>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</si>
  <si>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</si>
  <si>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</si>
  <si>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</si>
  <si>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</si>
  <si>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</si>
  <si>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</si>
  <si>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</si>
  <si>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</si>
  <si>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</si>
  <si>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</si>
  <si>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</si>
  <si>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</si>
  <si>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</si>
  <si>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</si>
  <si>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</si>
  <si>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</si>
  <si>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</si>
  <si>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</si>
  <si>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</si>
  <si>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</si>
  <si>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</si>
  <si>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</si>
  <si>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</si>
  <si>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</si>
  <si>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</si>
  <si>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</si>
  <si>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</si>
  <si>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</si>
  <si>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</si>
  <si>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</si>
  <si>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</si>
  <si>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</si>
  <si>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</si>
  <si>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</si>
  <si>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</si>
  <si>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</si>
  <si>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</si>
  <si>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</si>
  <si>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</si>
  <si>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</si>
  <si>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</si>
  <si>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</si>
  <si>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</si>
  <si>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</si>
  <si>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</si>
  <si>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</si>
  <si>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</si>
  <si>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</si>
  <si>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</si>
  <si>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</si>
  <si>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</si>
  <si>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</si>
  <si>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</si>
  <si>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</si>
  <si>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</si>
  <si>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</si>
  <si>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</si>
  <si>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</si>
  <si>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</si>
  <si>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</si>
  <si>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</si>
  <si>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</si>
  <si>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</si>
  <si>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</si>
  <si>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</si>
  <si>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</si>
  <si>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</si>
  <si>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</si>
  <si>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</si>
  <si>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</si>
  <si>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</si>
  <si>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</si>
  <si>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</si>
  <si>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</si>
  <si>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</si>
  <si>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</si>
  <si>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</si>
  <si>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</si>
  <si>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</si>
  <si>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</si>
  <si>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</si>
  <si>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</si>
  <si>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</si>
  <si>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</si>
  <si>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</si>
  <si>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</si>
  <si>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</si>
  <si>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</si>
  <si>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</si>
  <si>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</si>
  <si>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</si>
  <si>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</si>
  <si>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</si>
  <si>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</si>
  <si>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</si>
  <si>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</si>
  <si>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</si>
  <si>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</si>
  <si>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</si>
  <si>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</si>
  <si>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</si>
  <si>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</si>
  <si>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</si>
  <si>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</si>
  <si>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</si>
  <si>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</si>
  <si>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</si>
  <si>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</si>
  <si>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</si>
  <si>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</si>
  <si>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</si>
  <si>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</si>
  <si>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</si>
  <si>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</si>
  <si>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</si>
  <si>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</si>
  <si>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</si>
  <si>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</si>
  <si>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</si>
  <si>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</si>
  <si>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</si>
  <si>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</si>
  <si>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</si>
  <si>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</si>
  <si>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</si>
  <si>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</si>
  <si>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</si>
  <si>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</si>
  <si>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</si>
  <si>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</si>
  <si>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</si>
  <si>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</si>
  <si>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</si>
  <si>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</si>
  <si>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</si>
  <si>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</si>
  <si>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</si>
  <si>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</si>
  <si>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</si>
  <si>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</si>
  <si>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</si>
  <si>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</si>
  <si>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</si>
  <si>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</si>
  <si>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</si>
  <si>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</si>
  <si>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</si>
  <si>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</si>
  <si>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</si>
  <si>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</si>
  <si>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</si>
  <si>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</si>
  <si>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</si>
  <si>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</si>
  <si>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</si>
  <si>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</si>
  <si>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</si>
  <si>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</si>
  <si>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</si>
  <si>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</si>
  <si>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</si>
  <si>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</si>
  <si>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</si>
  <si>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</si>
  <si>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</si>
  <si>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</si>
  <si>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</si>
  <si>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</si>
  <si>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</si>
  <si>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</si>
  <si>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</si>
  <si>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</si>
  <si>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</si>
  <si>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</si>
  <si>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</si>
  <si>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</si>
  <si>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</si>
  <si>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</si>
  <si>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</si>
  <si>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</si>
  <si>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</si>
  <si>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</si>
  <si>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</si>
  <si>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</si>
  <si>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</si>
  <si>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</si>
  <si>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</si>
  <si>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</si>
  <si>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</si>
  <si>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</si>
  <si>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</si>
  <si>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</si>
  <si>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</si>
  <si>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</si>
  <si>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</si>
  <si>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</si>
  <si>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</si>
  <si>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</si>
  <si>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</si>
  <si>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</si>
  <si>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</si>
  <si>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</si>
  <si>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</si>
  <si>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</si>
  <si>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</si>
  <si>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</si>
  <si>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</si>
  <si>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</si>
  <si>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</si>
  <si>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</si>
  <si>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</si>
  <si>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</si>
  <si>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</si>
  <si>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</si>
  <si>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</si>
  <si>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</si>
  <si>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</si>
  <si>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</si>
  <si>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</si>
  <si>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</si>
  <si>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</si>
  <si>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</si>
  <si>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</si>
  <si>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</si>
  <si>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</si>
  <si>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</si>
  <si>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</si>
  <si>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</si>
  <si>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</si>
  <si>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</si>
  <si>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</si>
  <si>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</si>
  <si>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</si>
  <si>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</si>
  <si>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</si>
  <si>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</si>
  <si>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</si>
  <si>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</si>
  <si>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</si>
  <si>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</si>
  <si>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</si>
  <si>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</si>
  <si>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</si>
  <si>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</si>
  <si>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</si>
  <si>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</si>
  <si>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</si>
  <si>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</si>
  <si>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</si>
  <si>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</si>
  <si>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</si>
  <si>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</si>
  <si>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</si>
  <si>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</si>
  <si>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</si>
  <si>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</si>
  <si>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</si>
  <si>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</si>
  <si>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</si>
  <si>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</si>
  <si>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</si>
  <si>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</si>
  <si>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</si>
  <si>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</si>
  <si>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</si>
  <si>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</si>
  <si>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</si>
  <si>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</si>
  <si>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</si>
  <si>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</si>
  <si>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</si>
  <si>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</si>
  <si>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</si>
  <si>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</si>
  <si>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</si>
  <si>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</si>
  <si>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</si>
  <si>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</si>
  <si>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</si>
  <si>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</si>
  <si>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</si>
  <si>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</si>
  <si>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</si>
  <si>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</si>
  <si>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</si>
  <si>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</si>
  <si>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</si>
  <si>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</si>
  <si>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</si>
  <si>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</si>
  <si>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</si>
  <si>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</si>
  <si>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</si>
  <si>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</si>
  <si>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</si>
  <si>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</si>
  <si>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</si>
  <si>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</si>
  <si>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</si>
  <si>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</si>
  <si>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</si>
  <si>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</si>
  <si>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</si>
  <si>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</si>
  <si>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</si>
  <si>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</si>
  <si>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</si>
  <si>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</si>
  <si>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</si>
  <si>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</si>
  <si>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</si>
  <si>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</si>
  <si>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</si>
  <si>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</si>
  <si>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</si>
  <si>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</si>
  <si>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</si>
  <si>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</si>
  <si>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</si>
  <si>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</si>
  <si>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</si>
  <si>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</si>
  <si>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a
b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</si>
  <si>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</si>
  <si>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</si>
  <si>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</si>
  <si>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</si>
  <si>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</si>
  <si>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</si>
  <si>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</si>
  <si>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</si>
  <si>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</si>
  <si>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</si>
  <si>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</si>
  <si>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</si>
  <si>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</si>
  <si>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</si>
  <si>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</si>
  <si>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</si>
  <si>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</si>
  <si>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</si>
  <si>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</si>
  <si>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</si>
  <si>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</si>
  <si>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</si>
  <si>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</si>
  <si>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</si>
  <si>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</si>
  <si>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</si>
  <si>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</si>
  <si>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</si>
  <si>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</si>
  <si>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</si>
  <si>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</si>
  <si>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</si>
  <si>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</si>
  <si>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</si>
  <si>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</si>
  <si>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</si>
  <si>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</si>
  <si>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</si>
  <si>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</si>
  <si>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</si>
  <si>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</si>
  <si>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</si>
  <si>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</si>
  <si>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</si>
  <si>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</si>
  <si>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</si>
  <si>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</si>
  <si>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</si>
  <si>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</si>
  <si>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</si>
  <si>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</si>
  <si>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</si>
  <si>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</si>
  <si>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</si>
  <si>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</si>
  <si>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</si>
  <si>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</si>
  <si>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</si>
  <si>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</si>
  <si>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</si>
  <si>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</si>
  <si>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</si>
  <si>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</si>
  <si>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</si>
  <si>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</si>
  <si>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</si>
  <si>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</si>
  <si>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</si>
  <si>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</si>
  <si>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</si>
  <si>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</si>
  <si>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</si>
  <si>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</si>
  <si>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</si>
  <si>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</si>
  <si>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</si>
  <si>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</si>
  <si>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</si>
  <si>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</si>
  <si>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</si>
  <si>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</si>
  <si>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</si>
  <si>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</si>
  <si>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</si>
  <si>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</si>
  <si>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</si>
  <si>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</si>
  <si>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</si>
  <si>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</si>
  <si>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</si>
  <si>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</si>
  <si>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</si>
  <si>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</si>
  <si>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</si>
  <si>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</si>
  <si>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</si>
  <si>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</si>
  <si>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</si>
  <si>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</si>
  <si>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</si>
  <si>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</si>
  <si>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</si>
  <si>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</si>
  <si>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</si>
  <si>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</si>
  <si>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</si>
  <si>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</si>
  <si>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</si>
  <si>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</si>
  <si>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</si>
  <si>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</si>
  <si>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</si>
  <si>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</si>
  <si>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</si>
  <si>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</si>
  <si>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</si>
  <si>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</si>
  <si>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</si>
  <si>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</si>
  <si>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</si>
  <si>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</si>
  <si>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</si>
  <si>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</si>
  <si>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</si>
  <si>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</si>
  <si>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</si>
  <si>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</si>
  <si>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</si>
  <si>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</si>
  <si>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</si>
  <si>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</si>
  <si>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</si>
  <si>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</si>
  <si>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</si>
  <si>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</si>
  <si>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</si>
  <si>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</si>
  <si>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</si>
  <si>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</si>
  <si>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</si>
  <si>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</si>
  <si>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</si>
  <si>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</si>
  <si>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</si>
  <si>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</si>
  <si>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</si>
  <si>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</si>
  <si>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</si>
  <si>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</si>
  <si>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</si>
  <si>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</si>
  <si>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</si>
  <si>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</si>
  <si>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</si>
  <si>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</si>
  <si>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</si>
  <si>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</si>
  <si>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</si>
  <si>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</si>
  <si>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</si>
  <si>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</si>
  <si>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</si>
  <si>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</si>
  <si>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</si>
  <si>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</si>
  <si>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</si>
  <si>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</si>
  <si>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</si>
  <si>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</si>
  <si>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</si>
  <si>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</si>
  <si>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</si>
  <si>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</si>
  <si>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</si>
  <si>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</si>
  <si>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</si>
  <si>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</si>
  <si>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</si>
  <si>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</si>
  <si>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</si>
  <si>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</si>
  <si>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</si>
  <si>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</si>
  <si>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</si>
  <si>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</si>
  <si>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</si>
  <si>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</si>
  <si>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</si>
  <si>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</si>
  <si>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</si>
  <si>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</si>
  <si>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</si>
  <si>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</si>
  <si>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</si>
  <si>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</si>
  <si>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</si>
  <si>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</si>
  <si>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</si>
  <si>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</si>
  <si>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</si>
  <si>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</si>
  <si>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</si>
  <si>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</si>
  <si>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</si>
  <si>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R51</t>
  </si>
  <si>
    <t>R52</t>
  </si>
  <si>
    <t>R53</t>
  </si>
  <si>
    <t>R54</t>
  </si>
  <si>
    <t>R55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</si>
  <si>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</si>
  <si>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</si>
  <si>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</si>
  <si>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</si>
  <si>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</si>
  <si>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</si>
  <si>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</si>
  <si>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</si>
  <si>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</si>
  <si>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</si>
  <si>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</si>
  <si>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</si>
  <si>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</si>
  <si>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</si>
  <si>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</si>
  <si>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</si>
  <si>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</si>
  <si>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</si>
  <si>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</si>
  <si>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</si>
  <si>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</si>
  <si>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</si>
  <si>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</si>
  <si>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</si>
  <si>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</si>
  <si>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</si>
  <si>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</si>
  <si>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</si>
  <si>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</si>
  <si>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</si>
  <si>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</si>
  <si>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</si>
  <si>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</si>
  <si>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</si>
  <si>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</si>
  <si>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</si>
  <si>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</si>
  <si>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</si>
  <si>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</si>
  <si>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</si>
  <si>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</si>
  <si>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</si>
  <si>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</si>
  <si>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</si>
  <si>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</si>
  <si>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</si>
  <si>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</si>
  <si>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</si>
  <si>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</si>
  <si>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</si>
  <si>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</si>
  <si>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</si>
  <si>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</si>
  <si>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</si>
  <si>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</si>
  <si>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</si>
  <si>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</si>
  <si>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</si>
  <si>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</si>
  <si>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</si>
  <si>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</si>
  <si>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</si>
  <si>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</si>
  <si>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</si>
  <si>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</si>
  <si>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</si>
  <si>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</si>
  <si>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</si>
  <si>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</si>
  <si>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</si>
  <si>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</si>
  <si>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</si>
  <si>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</si>
  <si>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</si>
  <si>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</si>
  <si>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</si>
  <si>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</si>
  <si>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</si>
  <si>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</si>
  <si>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</si>
  <si>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</si>
  <si>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</si>
  <si>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</si>
  <si>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</si>
  <si>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</si>
  <si>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</si>
  <si>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</si>
  <si>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</si>
  <si>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</si>
  <si>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</si>
  <si>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</si>
  <si>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</si>
  <si>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</si>
  <si>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</si>
  <si>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</si>
  <si>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</si>
  <si>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</si>
  <si>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</si>
  <si>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</si>
  <si>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</si>
  <si>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</si>
  <si>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</si>
  <si>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</si>
  <si>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</si>
  <si>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</si>
  <si>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</si>
  <si>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</si>
  <si>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</si>
  <si>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</si>
  <si>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</si>
  <si>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</si>
  <si>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</si>
  <si>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</si>
  <si>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</si>
  <si>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</si>
  <si>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</si>
  <si>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</si>
  <si>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</si>
  <si>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</si>
  <si>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</si>
  <si>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</si>
  <si>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FIRMWARE registers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</si>
  <si>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</si>
  <si>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</si>
  <si>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</si>
  <si>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</si>
  <si>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</si>
  <si>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</si>
  <si>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</si>
  <si>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</si>
  <si>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</si>
  <si>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</si>
  <si>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</si>
  <si>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</si>
  <si>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</si>
  <si>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</si>
  <si>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</si>
  <si>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</si>
  <si>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</si>
  <si>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</si>
  <si>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</si>
  <si>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</si>
  <si>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</si>
  <si>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</si>
  <si>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</si>
  <si>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</si>
  <si>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</si>
  <si>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</si>
  <si>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Last saved relay states: bit &lt;0&gt; - relay 1 … &lt;5&gt; - relay 6, value: '1' - relay on, '0' - relay off</t>
  </si>
  <si>
    <t>Set power up relay states: bit &lt;0&gt; - relay 1 … &lt;5&gt; - relay 6, value: '1' - relay on, '0' - relay off</t>
  </si>
  <si>
    <t>Power up source: bit &lt;0&gt; - relay 1 … &lt;5&gt; - relay 6, value: '1' - power up from last saved, '0' - from set power up values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</si>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</sst>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18348416"/>
        <c:axId val="119169792"/>
      </c:lineChart>
      <c:catAx>
        <c:axId val="11834841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69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916979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4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19218944"/>
        <c:axId val="119220864"/>
      </c:lineChart>
      <c:catAx>
        <c:axId val="11921894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20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92208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1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40960"/>
        <c:axId val="119243136"/>
      </c:barChart>
      <c:catAx>
        <c:axId val="11924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4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9243136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40960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20288"/>
        <c:axId val="120222464"/>
      </c:barChart>
      <c:catAx>
        <c:axId val="1202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22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222464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2028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63808"/>
        <c:axId val="120265728"/>
      </c:barChart>
      <c:catAx>
        <c:axId val="1202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65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265728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63808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99520"/>
        <c:axId val="120301440"/>
      </c:barChart>
      <c:catAx>
        <c:axId val="1202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4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0301440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99520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0" t="s">
        <v>991</v>
      </c>
      <c r="C2" s="40"/>
      <c r="D2" s="117" t="s">
        <v>984</v>
      </c>
      <c r="E2" s="40"/>
      <c r="F2" s="41"/>
      <c r="H2" s="14" t="s">
        <v>279</v>
      </c>
      <c r="I2" s="122" t="s">
        <v>282</v>
      </c>
      <c r="J2" s="1" t="s">
        <v>0</v>
      </c>
    </row>
    <row r="3" spans="2:13" ht="9.9499999999999993" customHeight="1" x14ac:dyDescent="0.2">
      <c r="B3" s="120"/>
      <c r="C3" s="40"/>
      <c r="D3" s="118"/>
      <c r="E3" s="40"/>
      <c r="F3" s="41"/>
      <c r="H3" s="15" t="s">
        <v>283</v>
      </c>
      <c r="I3" s="122"/>
      <c r="J3" s="1" t="s">
        <v>280</v>
      </c>
    </row>
    <row r="4" spans="2:13" ht="9.9499999999999993" customHeight="1" x14ac:dyDescent="0.2">
      <c r="B4" s="120"/>
      <c r="C4" s="40"/>
      <c r="D4" s="118"/>
      <c r="E4" s="40"/>
      <c r="F4" s="41"/>
      <c r="H4" s="15" t="s">
        <v>284</v>
      </c>
      <c r="I4" s="122"/>
      <c r="J4" s="1" t="s">
        <v>281</v>
      </c>
    </row>
    <row r="5" spans="2:13" ht="9.9499999999999993" customHeight="1" x14ac:dyDescent="0.2">
      <c r="B5" s="120"/>
      <c r="C5" s="40"/>
      <c r="D5" s="118"/>
      <c r="E5" s="40"/>
      <c r="F5" s="41"/>
      <c r="H5" s="15"/>
      <c r="I5" s="122"/>
      <c r="M5" s="28"/>
    </row>
    <row r="6" spans="2:13" ht="9.9499999999999993" customHeight="1" x14ac:dyDescent="0.2">
      <c r="B6" s="120"/>
      <c r="C6" s="40"/>
      <c r="D6" s="118"/>
      <c r="E6" s="40"/>
      <c r="F6" s="41"/>
      <c r="H6" s="15"/>
      <c r="I6" s="122"/>
      <c r="M6" s="28"/>
    </row>
    <row r="7" spans="2:13" ht="9.9499999999999993" customHeight="1" x14ac:dyDescent="0.2">
      <c r="B7" s="120"/>
      <c r="C7" s="40"/>
      <c r="D7" s="118"/>
      <c r="E7" s="40"/>
      <c r="F7" s="41"/>
      <c r="H7" s="27"/>
      <c r="I7" s="122"/>
      <c r="J7" s="1" t="s">
        <v>343</v>
      </c>
      <c r="M7" s="29"/>
    </row>
    <row r="8" spans="2:13" ht="9.9499999999999993" customHeight="1" x14ac:dyDescent="0.2">
      <c r="B8" s="120"/>
      <c r="C8" s="40"/>
      <c r="D8" s="118"/>
      <c r="E8" s="40"/>
      <c r="F8" s="41"/>
      <c r="H8" s="14" t="s">
        <v>340</v>
      </c>
      <c r="I8" s="115" t="s">
        <v>988</v>
      </c>
      <c r="J8" s="1" t="s">
        <v>344</v>
      </c>
      <c r="M8" s="29"/>
    </row>
    <row r="9" spans="2:13" ht="9.9499999999999993" customHeight="1" x14ac:dyDescent="0.2">
      <c r="B9" s="120"/>
      <c r="C9" s="40"/>
      <c r="D9" s="118"/>
      <c r="E9" s="40"/>
      <c r="F9" s="41"/>
      <c r="H9" s="15" t="s">
        <v>341</v>
      </c>
      <c r="I9" s="115"/>
      <c r="J9" s="1" t="s">
        <v>345</v>
      </c>
      <c r="M9" s="29"/>
    </row>
    <row r="10" spans="2:13" ht="9.9499999999999993" customHeight="1" x14ac:dyDescent="0.2">
      <c r="B10" s="120"/>
      <c r="C10" s="40"/>
      <c r="D10" s="118"/>
      <c r="E10" s="40"/>
      <c r="F10" s="41"/>
      <c r="H10" s="15" t="s">
        <v>285</v>
      </c>
      <c r="I10" s="115"/>
      <c r="J10" s="1" t="s">
        <v>346</v>
      </c>
      <c r="M10" s="29"/>
    </row>
    <row r="11" spans="2:13" ht="9.9499999999999993" customHeight="1" x14ac:dyDescent="0.2">
      <c r="B11" s="120"/>
      <c r="C11" s="40"/>
      <c r="D11" s="118"/>
      <c r="E11" s="40"/>
      <c r="F11" s="41"/>
      <c r="H11" s="15" t="s">
        <v>286</v>
      </c>
      <c r="I11" s="115"/>
      <c r="J11" s="1" t="s">
        <v>347</v>
      </c>
      <c r="M11" s="29"/>
    </row>
    <row r="12" spans="2:13" ht="9.9499999999999993" customHeight="1" x14ac:dyDescent="0.2">
      <c r="B12" s="120"/>
      <c r="C12" s="40"/>
      <c r="D12" s="118"/>
      <c r="E12" s="40"/>
      <c r="F12" s="41"/>
      <c r="H12" s="15" t="s">
        <v>287</v>
      </c>
      <c r="I12" s="115"/>
      <c r="J12" s="1" t="s">
        <v>348</v>
      </c>
      <c r="M12" s="29"/>
    </row>
    <row r="13" spans="2:13" ht="9.9499999999999993" customHeight="1" x14ac:dyDescent="0.2">
      <c r="B13" s="120"/>
      <c r="C13" s="40"/>
      <c r="D13" s="118"/>
      <c r="E13" s="40"/>
      <c r="F13" s="41"/>
      <c r="H13" s="15" t="s">
        <v>342</v>
      </c>
      <c r="I13" s="115"/>
      <c r="J13" s="1" t="s">
        <v>349</v>
      </c>
      <c r="M13" s="29"/>
    </row>
    <row r="14" spans="2:13" ht="9.9499999999999993" customHeight="1" x14ac:dyDescent="0.2">
      <c r="B14" s="120"/>
      <c r="C14" s="40"/>
      <c r="D14" s="118"/>
      <c r="E14" s="40"/>
      <c r="F14" s="41"/>
      <c r="H14" s="16"/>
      <c r="I14" s="115"/>
      <c r="M14" s="28"/>
    </row>
    <row r="15" spans="2:13" ht="9.9499999999999993" customHeight="1" x14ac:dyDescent="0.2">
      <c r="B15" s="120"/>
      <c r="C15" s="40"/>
      <c r="D15" s="118"/>
      <c r="E15" s="40"/>
      <c r="F15" s="41"/>
      <c r="H15" s="15"/>
      <c r="I15" s="115"/>
      <c r="M15" s="28"/>
    </row>
    <row r="16" spans="2:13" ht="9.9499999999999993" customHeight="1" x14ac:dyDescent="0.2">
      <c r="B16" s="120"/>
      <c r="C16" s="40"/>
      <c r="D16" s="118"/>
      <c r="E16" s="40"/>
      <c r="F16" s="41"/>
      <c r="H16" s="15"/>
      <c r="I16" s="115"/>
      <c r="M16" s="28"/>
    </row>
    <row r="17" spans="2:13" ht="9.9499999999999993" customHeight="1" x14ac:dyDescent="0.2">
      <c r="B17" s="120"/>
      <c r="C17" s="40"/>
      <c r="D17" s="118"/>
      <c r="E17" s="40"/>
      <c r="F17" s="41"/>
      <c r="H17" s="17"/>
      <c r="I17" s="115"/>
      <c r="J17" s="1" t="s">
        <v>274</v>
      </c>
      <c r="M17" s="28"/>
    </row>
    <row r="18" spans="2:13" ht="9.9499999999999993" customHeight="1" x14ac:dyDescent="0.2">
      <c r="B18" s="120"/>
      <c r="C18" s="40"/>
      <c r="D18" s="118"/>
      <c r="E18" s="40"/>
      <c r="F18" s="41"/>
      <c r="H18" s="15"/>
      <c r="I18" s="122" t="s">
        <v>987</v>
      </c>
      <c r="J18" s="1" t="s">
        <v>275</v>
      </c>
    </row>
    <row r="19" spans="2:13" ht="9.9499999999999993" customHeight="1" x14ac:dyDescent="0.2">
      <c r="B19" s="120"/>
      <c r="C19" s="40"/>
      <c r="D19" s="118"/>
      <c r="E19" s="40"/>
      <c r="F19" s="41"/>
      <c r="H19" s="15"/>
      <c r="I19" s="122"/>
    </row>
    <row r="20" spans="2:13" ht="9.9499999999999993" customHeight="1" x14ac:dyDescent="0.2">
      <c r="B20" s="120"/>
      <c r="C20" s="40"/>
      <c r="D20" s="118"/>
      <c r="E20" s="40"/>
      <c r="F20" s="41"/>
      <c r="H20" s="15"/>
      <c r="I20" s="122"/>
    </row>
    <row r="21" spans="2:13" ht="9.9499999999999993" customHeight="1" x14ac:dyDescent="0.2">
      <c r="B21" s="120"/>
      <c r="C21" s="40"/>
      <c r="D21" s="118"/>
      <c r="E21" s="40"/>
      <c r="F21" s="41"/>
      <c r="H21" s="15"/>
      <c r="I21" s="122"/>
    </row>
    <row r="22" spans="2:13" ht="9.9499999999999993" customHeight="1" x14ac:dyDescent="0.2">
      <c r="B22" s="120"/>
      <c r="C22" s="40"/>
      <c r="D22" s="118"/>
      <c r="E22" s="40"/>
      <c r="F22" s="41"/>
      <c r="H22" s="15"/>
      <c r="I22" s="122"/>
    </row>
    <row r="23" spans="2:13" ht="9.9499999999999993" customHeight="1" x14ac:dyDescent="0.2">
      <c r="B23" s="120"/>
      <c r="C23" s="40"/>
      <c r="D23" s="118"/>
      <c r="E23" s="40"/>
      <c r="F23" s="41"/>
      <c r="H23" s="15"/>
      <c r="I23" s="122"/>
    </row>
    <row r="24" spans="2:13" ht="9.9499999999999993" customHeight="1" x14ac:dyDescent="0.2">
      <c r="B24" s="120"/>
      <c r="C24" s="40"/>
      <c r="D24" s="118"/>
      <c r="E24" s="40"/>
      <c r="F24" s="41"/>
      <c r="H24" s="15"/>
      <c r="I24" s="122"/>
    </row>
    <row r="25" spans="2:13" ht="9.9499999999999993" customHeight="1" x14ac:dyDescent="0.2">
      <c r="B25" s="120"/>
      <c r="C25" s="40"/>
      <c r="D25" s="118"/>
      <c r="E25" s="40"/>
      <c r="F25" s="41"/>
      <c r="H25" s="15"/>
      <c r="I25" s="122"/>
    </row>
    <row r="26" spans="2:13" ht="9.9499999999999993" customHeight="1" x14ac:dyDescent="0.2">
      <c r="B26" s="120"/>
      <c r="C26" s="40"/>
      <c r="D26" s="118"/>
      <c r="E26" s="40"/>
      <c r="F26" s="41"/>
      <c r="H26" s="15"/>
      <c r="I26" s="122"/>
    </row>
    <row r="27" spans="2:13" ht="9.9499999999999993" customHeight="1" x14ac:dyDescent="0.2">
      <c r="B27" s="120"/>
      <c r="C27" s="40"/>
      <c r="D27" s="118"/>
      <c r="E27" s="40"/>
      <c r="F27" s="41"/>
      <c r="H27" s="17"/>
      <c r="I27" s="122"/>
      <c r="J27" s="1" t="s">
        <v>262</v>
      </c>
    </row>
    <row r="28" spans="2:13" ht="9.9499999999999993" customHeight="1" x14ac:dyDescent="0.2">
      <c r="B28" s="120"/>
      <c r="C28" s="40"/>
      <c r="D28" s="118"/>
      <c r="E28" s="40"/>
      <c r="F28" s="117" t="s">
        <v>923</v>
      </c>
      <c r="H28" s="112" t="s">
        <v>923</v>
      </c>
      <c r="I28" s="122" t="s">
        <v>986</v>
      </c>
      <c r="J28" s="1" t="s">
        <v>263</v>
      </c>
    </row>
    <row r="29" spans="2:13" ht="9.9499999999999993" customHeight="1" x14ac:dyDescent="0.2">
      <c r="B29" s="120"/>
      <c r="C29" s="40"/>
      <c r="D29" s="118"/>
      <c r="E29" s="40"/>
      <c r="F29" s="118"/>
      <c r="H29" s="113"/>
      <c r="I29" s="122"/>
    </row>
    <row r="30" spans="2:13" ht="9.9499999999999993" customHeight="1" x14ac:dyDescent="0.2">
      <c r="B30" s="120"/>
      <c r="C30" s="40"/>
      <c r="D30" s="118"/>
      <c r="E30" s="40"/>
      <c r="F30" s="118"/>
      <c r="H30" s="113"/>
      <c r="I30" s="122"/>
    </row>
    <row r="31" spans="2:13" ht="9.9499999999999993" customHeight="1" x14ac:dyDescent="0.2">
      <c r="B31" s="120"/>
      <c r="C31" s="40"/>
      <c r="D31" s="118"/>
      <c r="E31" s="40"/>
      <c r="F31" s="118"/>
      <c r="H31" s="113"/>
      <c r="I31" s="122"/>
    </row>
    <row r="32" spans="2:13" ht="9.9499999999999993" customHeight="1" x14ac:dyDescent="0.2">
      <c r="B32" s="120"/>
      <c r="C32" s="40"/>
      <c r="D32" s="118"/>
      <c r="E32" s="40"/>
      <c r="F32" s="118"/>
      <c r="H32" s="113"/>
      <c r="I32" s="122"/>
    </row>
    <row r="33" spans="2:10" ht="9.9499999999999993" customHeight="1" x14ac:dyDescent="0.2">
      <c r="B33" s="120"/>
      <c r="C33" s="40"/>
      <c r="D33" s="118"/>
      <c r="E33" s="40"/>
      <c r="F33" s="118"/>
      <c r="H33" s="113"/>
      <c r="I33" s="122"/>
    </row>
    <row r="34" spans="2:10" ht="9.9499999999999993" customHeight="1" x14ac:dyDescent="0.2">
      <c r="B34" s="120"/>
      <c r="C34" s="40"/>
      <c r="D34" s="118"/>
      <c r="E34" s="40"/>
      <c r="F34" s="118"/>
      <c r="H34" s="113"/>
      <c r="I34" s="122"/>
    </row>
    <row r="35" spans="2:10" ht="9.9499999999999993" customHeight="1" x14ac:dyDescent="0.2">
      <c r="B35" s="120"/>
      <c r="C35" s="40"/>
      <c r="D35" s="118"/>
      <c r="E35" s="40"/>
      <c r="F35" s="118"/>
      <c r="H35" s="113"/>
      <c r="I35" s="122"/>
    </row>
    <row r="36" spans="2:10" ht="9.9499999999999993" customHeight="1" x14ac:dyDescent="0.2">
      <c r="B36" s="120"/>
      <c r="C36" s="40"/>
      <c r="D36" s="118"/>
      <c r="E36" s="40"/>
      <c r="F36" s="118"/>
      <c r="H36" s="113"/>
      <c r="I36" s="122"/>
    </row>
    <row r="37" spans="2:10" ht="9.9499999999999993" customHeight="1" x14ac:dyDescent="0.2">
      <c r="B37" s="120"/>
      <c r="C37" s="40"/>
      <c r="D37" s="118"/>
      <c r="E37" s="40"/>
      <c r="F37" s="118"/>
      <c r="H37" s="114"/>
      <c r="I37" s="122"/>
      <c r="J37" s="1" t="s">
        <v>558</v>
      </c>
    </row>
    <row r="38" spans="2:10" ht="9.9499999999999993" customHeight="1" x14ac:dyDescent="0.2">
      <c r="B38" s="120"/>
      <c r="C38" s="40"/>
      <c r="D38" s="118"/>
      <c r="E38" s="40"/>
      <c r="F38" s="118"/>
      <c r="H38" s="112" t="s">
        <v>923</v>
      </c>
      <c r="I38" s="115" t="s">
        <v>985</v>
      </c>
      <c r="J38" s="1" t="s">
        <v>559</v>
      </c>
    </row>
    <row r="39" spans="2:10" ht="9.9499999999999993" customHeight="1" x14ac:dyDescent="0.2">
      <c r="B39" s="120"/>
      <c r="C39" s="40"/>
      <c r="D39" s="118"/>
      <c r="E39" s="40"/>
      <c r="F39" s="118"/>
      <c r="H39" s="113"/>
      <c r="I39" s="115"/>
    </row>
    <row r="40" spans="2:10" ht="9.9499999999999993" customHeight="1" x14ac:dyDescent="0.2">
      <c r="B40" s="120"/>
      <c r="C40" s="40"/>
      <c r="D40" s="118"/>
      <c r="E40" s="40"/>
      <c r="F40" s="118"/>
      <c r="H40" s="113"/>
      <c r="I40" s="115"/>
    </row>
    <row r="41" spans="2:10" ht="9.9499999999999993" customHeight="1" x14ac:dyDescent="0.2">
      <c r="B41" s="120"/>
      <c r="C41" s="40"/>
      <c r="D41" s="118"/>
      <c r="E41" s="40"/>
      <c r="F41" s="118"/>
      <c r="H41" s="113"/>
      <c r="I41" s="115"/>
    </row>
    <row r="42" spans="2:10" ht="9.9499999999999993" customHeight="1" x14ac:dyDescent="0.2">
      <c r="B42" s="120"/>
      <c r="C42" s="40"/>
      <c r="D42" s="118"/>
      <c r="E42" s="40"/>
      <c r="F42" s="118"/>
      <c r="H42" s="113"/>
      <c r="I42" s="115"/>
    </row>
    <row r="43" spans="2:10" ht="9.9499999999999993" customHeight="1" x14ac:dyDescent="0.2">
      <c r="B43" s="120"/>
      <c r="C43" s="40"/>
      <c r="D43" s="118"/>
      <c r="E43" s="40"/>
      <c r="F43" s="118"/>
      <c r="H43" s="113"/>
      <c r="I43" s="115"/>
    </row>
    <row r="44" spans="2:10" ht="9.9499999999999993" customHeight="1" x14ac:dyDescent="0.2">
      <c r="B44" s="120"/>
      <c r="C44" s="40"/>
      <c r="D44" s="118"/>
      <c r="E44" s="40"/>
      <c r="F44" s="118"/>
      <c r="H44" s="113"/>
      <c r="I44" s="115"/>
    </row>
    <row r="45" spans="2:10" ht="9.9499999999999993" customHeight="1" x14ac:dyDescent="0.2">
      <c r="B45" s="120"/>
      <c r="C45" s="40"/>
      <c r="D45" s="118"/>
      <c r="E45" s="40"/>
      <c r="F45" s="118"/>
      <c r="H45" s="113"/>
      <c r="I45" s="115"/>
    </row>
    <row r="46" spans="2:10" ht="9.9499999999999993" customHeight="1" x14ac:dyDescent="0.2">
      <c r="B46" s="120"/>
      <c r="C46" s="40"/>
      <c r="D46" s="118"/>
      <c r="E46" s="40"/>
      <c r="F46" s="118"/>
      <c r="H46" s="113"/>
      <c r="I46" s="115"/>
    </row>
    <row r="47" spans="2:10" ht="9.9499999999999993" customHeight="1" x14ac:dyDescent="0.2">
      <c r="B47" s="120"/>
      <c r="C47" s="40"/>
      <c r="D47" s="119"/>
      <c r="E47" s="40"/>
      <c r="F47" s="119"/>
      <c r="H47" s="114"/>
      <c r="I47" s="115"/>
      <c r="J47" s="1" t="s">
        <v>560</v>
      </c>
    </row>
    <row r="48" spans="2:10" ht="9.9499999999999993" customHeight="1" x14ac:dyDescent="0.2">
      <c r="B48" s="120"/>
      <c r="C48" s="40"/>
      <c r="D48" s="9"/>
      <c r="E48" s="9"/>
      <c r="F48" s="41"/>
      <c r="H48" s="116" t="s">
        <v>289</v>
      </c>
      <c r="I48" s="116"/>
      <c r="J48" s="1" t="s">
        <v>561</v>
      </c>
    </row>
    <row r="49" spans="2:10" ht="9.9499999999999993" customHeight="1" x14ac:dyDescent="0.2">
      <c r="B49" s="120"/>
      <c r="C49" s="40"/>
      <c r="D49" s="9"/>
      <c r="E49" s="9"/>
      <c r="F49" s="41"/>
      <c r="H49" s="116"/>
      <c r="I49" s="116"/>
      <c r="J49" s="1" t="s">
        <v>291</v>
      </c>
    </row>
    <row r="50" spans="2:10" ht="9.9499999999999993" customHeight="1" x14ac:dyDescent="0.2">
      <c r="B50" s="120"/>
      <c r="C50" s="40"/>
      <c r="D50" s="9"/>
      <c r="E50" s="9"/>
      <c r="F50" s="41"/>
      <c r="H50" s="18" t="s">
        <v>333</v>
      </c>
      <c r="I50" s="123" t="s">
        <v>288</v>
      </c>
      <c r="J50" s="1" t="s">
        <v>276</v>
      </c>
    </row>
    <row r="51" spans="2:10" ht="9.9499999999999993" customHeight="1" x14ac:dyDescent="0.2">
      <c r="B51" s="120"/>
      <c r="C51" s="40"/>
      <c r="D51" s="9"/>
      <c r="E51" s="9"/>
      <c r="F51" s="41"/>
      <c r="H51" s="19" t="s">
        <v>334</v>
      </c>
      <c r="I51" s="124"/>
    </row>
    <row r="52" spans="2:10" ht="9.9499999999999993" customHeight="1" x14ac:dyDescent="0.2">
      <c r="B52" s="120"/>
      <c r="C52" s="40"/>
      <c r="D52" s="9"/>
      <c r="E52" s="9"/>
      <c r="F52" s="41"/>
      <c r="H52" s="19" t="s">
        <v>335</v>
      </c>
      <c r="I52" s="124"/>
    </row>
    <row r="53" spans="2:10" ht="9.9499999999999993" customHeight="1" x14ac:dyDescent="0.2">
      <c r="B53" s="120"/>
      <c r="C53" s="40"/>
      <c r="D53" s="9"/>
      <c r="E53" s="9"/>
      <c r="F53" s="41"/>
      <c r="H53" s="19" t="s">
        <v>808</v>
      </c>
      <c r="I53" s="124"/>
    </row>
    <row r="54" spans="2:10" ht="9.9499999999999993" customHeight="1" x14ac:dyDescent="0.2">
      <c r="B54" s="120"/>
      <c r="C54" s="40"/>
      <c r="D54" s="9"/>
      <c r="E54" s="9"/>
      <c r="F54" s="41"/>
      <c r="H54" s="19" t="s">
        <v>336</v>
      </c>
      <c r="I54" s="124"/>
    </row>
    <row r="55" spans="2:10" ht="9.9499999999999993" customHeight="1" x14ac:dyDescent="0.2">
      <c r="B55" s="120"/>
      <c r="C55" s="40"/>
      <c r="D55" s="9"/>
      <c r="E55" s="9"/>
      <c r="F55" s="41"/>
      <c r="H55" s="19" t="s">
        <v>337</v>
      </c>
      <c r="I55" s="124"/>
    </row>
    <row r="56" spans="2:10" ht="9.9499999999999993" customHeight="1" x14ac:dyDescent="0.2">
      <c r="B56" s="120"/>
      <c r="C56" s="40"/>
      <c r="D56" s="9"/>
      <c r="E56" s="9"/>
      <c r="F56" s="41"/>
      <c r="H56" s="19" t="s">
        <v>338</v>
      </c>
      <c r="I56" s="124"/>
    </row>
    <row r="57" spans="2:10" ht="9.9499999999999993" customHeight="1" x14ac:dyDescent="0.2">
      <c r="B57" s="120"/>
      <c r="C57" s="40"/>
      <c r="D57" s="9"/>
      <c r="E57" s="9"/>
      <c r="F57" s="41"/>
      <c r="H57" s="20" t="s">
        <v>339</v>
      </c>
      <c r="I57" s="125"/>
      <c r="J57" s="1" t="s">
        <v>278</v>
      </c>
    </row>
    <row r="58" spans="2:10" ht="9.9499999999999993" customHeight="1" x14ac:dyDescent="0.2">
      <c r="B58" s="120"/>
      <c r="C58" s="40"/>
      <c r="D58" s="9"/>
      <c r="E58" s="9"/>
      <c r="F58" s="41"/>
      <c r="H58" s="116" t="s">
        <v>289</v>
      </c>
      <c r="I58" s="116"/>
      <c r="J58" s="1" t="s">
        <v>290</v>
      </c>
    </row>
    <row r="59" spans="2:10" ht="9.9499999999999993" customHeight="1" x14ac:dyDescent="0.2">
      <c r="B59" s="120"/>
      <c r="C59" s="40"/>
      <c r="D59" s="9"/>
      <c r="E59" s="9"/>
      <c r="F59" s="41"/>
      <c r="H59" s="116"/>
      <c r="I59" s="116"/>
      <c r="J59" s="1" t="s">
        <v>264</v>
      </c>
    </row>
    <row r="60" spans="2:10" ht="9.9499999999999993" customHeight="1" x14ac:dyDescent="0.2">
      <c r="B60" s="120"/>
      <c r="C60" s="40"/>
      <c r="D60" s="9"/>
      <c r="E60" s="9"/>
      <c r="F60" s="41"/>
      <c r="H60" s="14" t="s">
        <v>562</v>
      </c>
      <c r="I60" s="126" t="s">
        <v>268</v>
      </c>
      <c r="J60" s="1" t="s">
        <v>1</v>
      </c>
    </row>
    <row r="61" spans="2:10" ht="9.9499999999999993" customHeight="1" x14ac:dyDescent="0.2">
      <c r="B61" s="120"/>
      <c r="C61" s="40"/>
      <c r="D61" s="9"/>
      <c r="E61" s="9"/>
      <c r="F61" s="41"/>
      <c r="H61" s="15" t="s">
        <v>292</v>
      </c>
      <c r="I61" s="127"/>
    </row>
    <row r="62" spans="2:10" ht="9.9499999999999993" customHeight="1" x14ac:dyDescent="0.2">
      <c r="B62" s="120"/>
      <c r="C62" s="40"/>
      <c r="D62" s="9"/>
      <c r="E62" s="9"/>
      <c r="F62" s="41"/>
      <c r="H62" s="15" t="s">
        <v>293</v>
      </c>
      <c r="I62" s="127"/>
    </row>
    <row r="63" spans="2:10" ht="9.9499999999999993" customHeight="1" x14ac:dyDescent="0.2">
      <c r="B63" s="120"/>
      <c r="C63" s="40"/>
      <c r="D63" s="9"/>
      <c r="E63" s="9"/>
      <c r="F63" s="41"/>
      <c r="H63" s="15" t="s">
        <v>294</v>
      </c>
      <c r="I63" s="127"/>
    </row>
    <row r="64" spans="2:10" ht="9.9499999999999993" customHeight="1" x14ac:dyDescent="0.2">
      <c r="B64" s="120"/>
      <c r="C64" s="40"/>
      <c r="D64" s="9"/>
      <c r="E64" s="9"/>
      <c r="F64" s="41"/>
      <c r="H64" s="15" t="s">
        <v>563</v>
      </c>
      <c r="I64" s="127"/>
    </row>
    <row r="65" spans="2:10" ht="9.9499999999999993" customHeight="1" x14ac:dyDescent="0.2">
      <c r="B65" s="120"/>
      <c r="C65" s="40"/>
      <c r="D65" s="9"/>
      <c r="E65" s="9"/>
      <c r="F65" s="41"/>
      <c r="H65" s="15" t="s">
        <v>295</v>
      </c>
      <c r="I65" s="127"/>
    </row>
    <row r="66" spans="2:10" ht="9.9499999999999993" customHeight="1" x14ac:dyDescent="0.2">
      <c r="B66" s="120"/>
      <c r="C66" s="40"/>
      <c r="D66" s="9"/>
      <c r="E66" s="9"/>
      <c r="F66" s="41"/>
      <c r="H66" s="15" t="s">
        <v>296</v>
      </c>
      <c r="I66" s="127"/>
    </row>
    <row r="67" spans="2:10" ht="9.9499999999999993" customHeight="1" x14ac:dyDescent="0.2">
      <c r="B67" s="120"/>
      <c r="C67" s="40"/>
      <c r="D67" s="9"/>
      <c r="E67" s="9"/>
      <c r="F67" s="41"/>
      <c r="H67" s="15" t="s">
        <v>297</v>
      </c>
      <c r="I67" s="127"/>
    </row>
    <row r="68" spans="2:10" ht="9.9499999999999993" customHeight="1" x14ac:dyDescent="0.2">
      <c r="B68" s="120"/>
      <c r="C68" s="40"/>
      <c r="D68" s="9"/>
      <c r="E68" s="9"/>
      <c r="F68" s="41"/>
      <c r="H68" s="15" t="s">
        <v>298</v>
      </c>
      <c r="I68" s="127"/>
    </row>
    <row r="69" spans="2:10" ht="9.9499999999999993" customHeight="1" x14ac:dyDescent="0.2">
      <c r="B69" s="120"/>
      <c r="C69" s="40"/>
      <c r="D69" s="9"/>
      <c r="E69" s="9"/>
      <c r="F69" s="41"/>
      <c r="H69" s="15" t="s">
        <v>299</v>
      </c>
      <c r="I69" s="127"/>
    </row>
    <row r="70" spans="2:10" ht="9.9499999999999993" customHeight="1" x14ac:dyDescent="0.2">
      <c r="B70" s="120"/>
      <c r="C70" s="40"/>
      <c r="D70" s="9"/>
      <c r="E70" s="9"/>
      <c r="F70" s="41"/>
      <c r="H70" s="21" t="s">
        <v>300</v>
      </c>
      <c r="I70" s="127"/>
    </row>
    <row r="71" spans="2:10" ht="9.9499999999999993" customHeight="1" x14ac:dyDescent="0.2">
      <c r="B71" s="120"/>
      <c r="C71" s="40"/>
      <c r="D71" s="9"/>
      <c r="E71" s="9"/>
      <c r="F71" s="41"/>
      <c r="H71" s="22" t="s">
        <v>301</v>
      </c>
      <c r="I71" s="128"/>
      <c r="J71" s="1" t="s">
        <v>265</v>
      </c>
    </row>
    <row r="72" spans="2:10" ht="9.9499999999999993" customHeight="1" x14ac:dyDescent="0.2">
      <c r="B72" s="120"/>
      <c r="C72" s="40"/>
      <c r="D72" s="9"/>
      <c r="E72" s="9"/>
      <c r="F72" s="41"/>
      <c r="H72" s="116" t="s">
        <v>289</v>
      </c>
      <c r="I72" s="116"/>
      <c r="J72" s="1" t="s">
        <v>266</v>
      </c>
    </row>
    <row r="73" spans="2:10" ht="9.9499999999999993" customHeight="1" x14ac:dyDescent="0.2">
      <c r="B73" s="120"/>
      <c r="C73" s="40"/>
      <c r="D73" s="9"/>
      <c r="E73" s="9"/>
      <c r="F73" s="41"/>
      <c r="H73" s="116"/>
      <c r="I73" s="116"/>
      <c r="J73" s="1" t="s">
        <v>302</v>
      </c>
    </row>
    <row r="74" spans="2:10" ht="9.9499999999999993" customHeight="1" x14ac:dyDescent="0.2">
      <c r="B74" s="120"/>
      <c r="C74" s="40"/>
      <c r="D74" s="9"/>
      <c r="E74" s="9"/>
      <c r="F74" s="41"/>
      <c r="H74" s="18" t="s">
        <v>304</v>
      </c>
      <c r="I74" s="123" t="s">
        <v>277</v>
      </c>
      <c r="J74" s="1" t="s">
        <v>564</v>
      </c>
    </row>
    <row r="75" spans="2:10" ht="9.9499999999999993" customHeight="1" x14ac:dyDescent="0.2">
      <c r="B75" s="120"/>
      <c r="C75" s="40"/>
      <c r="D75" s="9"/>
      <c r="E75" s="9"/>
      <c r="F75" s="41"/>
      <c r="H75" s="20" t="s">
        <v>303</v>
      </c>
      <c r="I75" s="125"/>
      <c r="J75" s="1" t="s">
        <v>267</v>
      </c>
    </row>
    <row r="76" spans="2:10" ht="9.9499999999999993" customHeight="1" x14ac:dyDescent="0.2">
      <c r="B76" s="9"/>
      <c r="C76" s="9"/>
      <c r="D76" s="9"/>
      <c r="E76" s="9"/>
      <c r="F76" s="41"/>
      <c r="H76" s="116" t="s">
        <v>289</v>
      </c>
      <c r="I76" s="116"/>
      <c r="J76" s="1" t="s">
        <v>989</v>
      </c>
    </row>
    <row r="77" spans="2:10" ht="9.9499999999999993" customHeight="1" x14ac:dyDescent="0.2">
      <c r="B77" s="9"/>
      <c r="C77" s="9"/>
      <c r="D77" s="9"/>
      <c r="E77" s="9"/>
      <c r="F77" s="41"/>
      <c r="H77" s="116"/>
      <c r="I77" s="116"/>
      <c r="J77" s="1" t="s">
        <v>990</v>
      </c>
    </row>
    <row r="78" spans="2:10" ht="9.9499999999999993" customHeight="1" x14ac:dyDescent="0.2">
      <c r="B78" s="120" t="s">
        <v>269</v>
      </c>
      <c r="C78" s="40"/>
      <c r="D78" s="9"/>
      <c r="E78" s="9"/>
      <c r="F78" s="41"/>
      <c r="H78" s="121" t="s">
        <v>923</v>
      </c>
      <c r="I78" s="122" t="s">
        <v>992</v>
      </c>
      <c r="J78" s="1" t="s">
        <v>2</v>
      </c>
    </row>
    <row r="79" spans="2:10" ht="9.9499999999999993" customHeight="1" x14ac:dyDescent="0.2">
      <c r="B79" s="120"/>
      <c r="C79" s="40"/>
      <c r="D79" s="9"/>
      <c r="E79" s="9"/>
      <c r="F79" s="41"/>
      <c r="H79" s="121"/>
      <c r="I79" s="122"/>
    </row>
    <row r="80" spans="2:10" ht="9.9499999999999993" customHeight="1" x14ac:dyDescent="0.2">
      <c r="B80" s="120"/>
      <c r="H80" s="121"/>
      <c r="I80" s="122"/>
    </row>
    <row r="81" spans="2:10" ht="9.9499999999999993" customHeight="1" x14ac:dyDescent="0.2">
      <c r="B81" s="120"/>
      <c r="H81" s="121"/>
      <c r="I81" s="122"/>
    </row>
    <row r="82" spans="2:10" ht="9.9499999999999993" customHeight="1" x14ac:dyDescent="0.2">
      <c r="B82" s="120"/>
      <c r="H82" s="121"/>
      <c r="I82" s="122"/>
    </row>
    <row r="83" spans="2:10" ht="9.9499999999999993" customHeight="1" x14ac:dyDescent="0.2">
      <c r="B83" s="120"/>
      <c r="H83" s="121"/>
      <c r="I83" s="122"/>
    </row>
    <row r="84" spans="2:10" ht="9.9499999999999993" customHeight="1" x14ac:dyDescent="0.2">
      <c r="B84" s="120"/>
      <c r="H84" s="121"/>
      <c r="I84" s="122"/>
    </row>
    <row r="85" spans="2:10" ht="9.9499999999999993" customHeight="1" x14ac:dyDescent="0.2">
      <c r="B85" s="120"/>
      <c r="H85" s="121"/>
      <c r="I85" s="122"/>
      <c r="J85" s="1" t="s">
        <v>807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18:I27"/>
    <mergeCell ref="F28:F47"/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view="pageBreakPreview" zoomScaleNormal="115" zoomScaleSheetLayoutView="100" workbookViewId="0">
      <pane ySplit="2" topLeftCell="A36" activePane="bottomLeft" state="frozen"/>
      <selection pane="bottomLeft" activeCell="F54" sqref="F54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350</v>
      </c>
      <c r="M2" s="3" t="s">
        <v>351</v>
      </c>
      <c r="N2" s="3" t="s">
        <v>352</v>
      </c>
      <c r="O2" s="3" t="s">
        <v>353</v>
      </c>
      <c r="P2" s="3" t="s">
        <v>354</v>
      </c>
      <c r="Q2" s="3" t="s">
        <v>355</v>
      </c>
    </row>
    <row r="4" spans="1:19" ht="12.95" customHeight="1" x14ac:dyDescent="0.2">
      <c r="A4" s="2" t="s">
        <v>993</v>
      </c>
    </row>
    <row r="5" spans="1:19" ht="12.95" customHeight="1" x14ac:dyDescent="0.2">
      <c r="A5" s="89" t="str">
        <f>DEC2HEX(HEX2DEC("008000"),6)</f>
        <v>008000</v>
      </c>
      <c r="B5" s="129" t="s">
        <v>1496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  <c r="R5" s="90" t="str">
        <f>DEC2HEX(HEX2DEC("00800F"),6)</f>
        <v>00800F</v>
      </c>
    </row>
    <row r="6" spans="1:19" ht="12.95" customHeight="1" x14ac:dyDescent="0.2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1:19" ht="12.95" customHeight="1" x14ac:dyDescent="0.2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9" ht="12.95" customHeight="1" x14ac:dyDescent="0.2">
      <c r="A8" s="89" t="str">
        <f>DEC2HEX(HEX2DEC(A5)+1008,6)</f>
        <v>0083F0</v>
      </c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  <c r="R8" s="90" t="str">
        <f>DEC2HEX(HEX2DEC(R5)+1008,6)</f>
        <v>0083FF</v>
      </c>
    </row>
    <row r="9" spans="1:19" ht="12.95" customHeight="1" x14ac:dyDescent="0.2">
      <c r="A9" s="89" t="str">
        <f>DEC2HEX(HEX2DEC(A8)+16,6)</f>
        <v>008400</v>
      </c>
      <c r="B9" s="129" t="s">
        <v>1497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1"/>
      <c r="R9" s="90" t="str">
        <f>DEC2HEX(HEX2DEC(R8)+16,6)</f>
        <v>00840F</v>
      </c>
    </row>
    <row r="10" spans="1:19" ht="12.95" customHeight="1" x14ac:dyDescent="0.2">
      <c r="A10" s="2"/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4"/>
      <c r="R10" s="2"/>
    </row>
    <row r="11" spans="1:19" ht="12.95" customHeight="1" x14ac:dyDescent="0.2">
      <c r="A11" s="2"/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  <c r="R11" s="2"/>
    </row>
    <row r="12" spans="1:19" ht="12.95" customHeight="1" x14ac:dyDescent="0.2">
      <c r="A12" s="89" t="str">
        <f>DEC2HEX(HEX2DEC(A9)+1008,6)</f>
        <v>0087F0</v>
      </c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/>
      <c r="R12" s="90" t="str">
        <f>DEC2HEX(HEX2DEC(R9)+1008,6)</f>
        <v>0087FF</v>
      </c>
    </row>
    <row r="13" spans="1:19" ht="12.95" customHeight="1" x14ac:dyDescent="0.2">
      <c r="A13" s="89" t="str">
        <f>DEC2HEX(HEX2DEC(A12)+16,6)</f>
        <v>008800</v>
      </c>
      <c r="B13" s="138" t="s">
        <v>1498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90" t="str">
        <f>DEC2HEX(HEX2DEC(R12)+16,6)</f>
        <v>00880F</v>
      </c>
    </row>
    <row r="14" spans="1:19" ht="12.95" customHeight="1" x14ac:dyDescent="0.2">
      <c r="A14" s="89" t="str">
        <f>DEC2HEX(HEX2DEC(A13)+16,6)</f>
        <v>008810</v>
      </c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90" t="str">
        <f>DEC2HEX(HEX2DEC(R13)+16,6)</f>
        <v>00881F</v>
      </c>
    </row>
    <row r="15" spans="1:19" ht="12.95" customHeight="1" x14ac:dyDescent="0.2">
      <c r="A15" s="89" t="str">
        <f t="shared" ref="A15:A28" si="0">DEC2HEX(HEX2DEC(A14)+16,6)</f>
        <v>008820</v>
      </c>
      <c r="B15" s="129" t="s">
        <v>1499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1"/>
      <c r="R15" s="90" t="str">
        <f t="shared" ref="R15:R28" si="1">DEC2HEX(HEX2DEC(R14)+16,6)</f>
        <v>00882F</v>
      </c>
    </row>
    <row r="16" spans="1:19" ht="12.95" customHeight="1" x14ac:dyDescent="0.2">
      <c r="A16" s="89" t="str">
        <f t="shared" si="0"/>
        <v>008830</v>
      </c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90" t="str">
        <f t="shared" si="1"/>
        <v>00883F</v>
      </c>
    </row>
    <row r="17" spans="1:19" ht="12.95" customHeight="1" x14ac:dyDescent="0.2">
      <c r="A17" s="89" t="str">
        <f t="shared" si="0"/>
        <v>008840</v>
      </c>
      <c r="B17" s="138" t="s">
        <v>1500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90" t="str">
        <f t="shared" si="1"/>
        <v>00884F</v>
      </c>
    </row>
    <row r="18" spans="1:19" ht="12.95" customHeight="1" x14ac:dyDescent="0.2">
      <c r="A18" s="89" t="str">
        <f t="shared" si="0"/>
        <v>008850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90" t="str">
        <f t="shared" si="1"/>
        <v>00885F</v>
      </c>
    </row>
    <row r="19" spans="1:19" ht="12.95" customHeight="1" x14ac:dyDescent="0.2">
      <c r="A19" s="89" t="str">
        <f t="shared" si="0"/>
        <v>008860</v>
      </c>
      <c r="B19" s="129" t="s">
        <v>1501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90" t="str">
        <f t="shared" si="1"/>
        <v>00886F</v>
      </c>
      <c r="S19" s="12"/>
    </row>
    <row r="20" spans="1:19" ht="12.95" customHeight="1" x14ac:dyDescent="0.2">
      <c r="A20" s="89" t="str">
        <f t="shared" si="0"/>
        <v>008870</v>
      </c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90" t="str">
        <f t="shared" si="1"/>
        <v>00887F</v>
      </c>
    </row>
    <row r="21" spans="1:19" ht="12.95" customHeight="1" x14ac:dyDescent="0.2">
      <c r="A21" s="89" t="str">
        <f t="shared" si="0"/>
        <v>008880</v>
      </c>
      <c r="B21" s="138" t="s">
        <v>1502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90" t="str">
        <f t="shared" si="1"/>
        <v>00888F</v>
      </c>
    </row>
    <row r="22" spans="1:19" ht="12.95" customHeight="1" x14ac:dyDescent="0.2">
      <c r="A22" s="89" t="str">
        <f t="shared" si="0"/>
        <v>008890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90" t="str">
        <f t="shared" si="1"/>
        <v>00889F</v>
      </c>
    </row>
    <row r="23" spans="1:19" ht="12.95" customHeight="1" x14ac:dyDescent="0.2">
      <c r="A23" s="89" t="str">
        <f t="shared" si="0"/>
        <v>0088A0</v>
      </c>
      <c r="B23" s="129" t="s">
        <v>1503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1"/>
      <c r="R23" s="90" t="str">
        <f t="shared" si="1"/>
        <v>0088AF</v>
      </c>
    </row>
    <row r="24" spans="1:19" ht="12.95" customHeight="1" x14ac:dyDescent="0.2">
      <c r="A24" s="89" t="str">
        <f t="shared" si="0"/>
        <v>0088B0</v>
      </c>
      <c r="B24" s="135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90" t="str">
        <f t="shared" si="1"/>
        <v>0088BF</v>
      </c>
    </row>
    <row r="25" spans="1:19" ht="12.95" customHeight="1" x14ac:dyDescent="0.2">
      <c r="A25" s="89" t="str">
        <f t="shared" si="0"/>
        <v>0088C0</v>
      </c>
      <c r="B25" s="138" t="s">
        <v>1504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90" t="str">
        <f t="shared" si="1"/>
        <v>0088CF</v>
      </c>
    </row>
    <row r="26" spans="1:19" ht="12.95" customHeight="1" x14ac:dyDescent="0.2">
      <c r="A26" s="89" t="str">
        <f t="shared" si="0"/>
        <v>0088D0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90" t="str">
        <f t="shared" si="1"/>
        <v>0088DF</v>
      </c>
    </row>
    <row r="27" spans="1:19" ht="12.95" customHeight="1" x14ac:dyDescent="0.2">
      <c r="A27" s="89" t="str">
        <f t="shared" si="0"/>
        <v>0088E0</v>
      </c>
      <c r="B27" s="129" t="s">
        <v>1505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1"/>
      <c r="R27" s="90" t="str">
        <f t="shared" si="1"/>
        <v>0088EF</v>
      </c>
    </row>
    <row r="28" spans="1:19" ht="12.95" customHeight="1" x14ac:dyDescent="0.2">
      <c r="A28" s="89" t="str">
        <f t="shared" si="0"/>
        <v>0088F0</v>
      </c>
      <c r="B28" s="135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90" t="str">
        <f t="shared" si="1"/>
        <v>0088FF</v>
      </c>
    </row>
    <row r="29" spans="1:19" ht="12.95" customHeight="1" x14ac:dyDescent="0.2">
      <c r="I29" s="144" t="s">
        <v>1482</v>
      </c>
      <c r="J29" s="144"/>
      <c r="R29" s="12"/>
    </row>
    <row r="30" spans="1:19" ht="12.95" customHeight="1" x14ac:dyDescent="0.2">
      <c r="A30" s="8"/>
      <c r="I30" s="145"/>
      <c r="J30" s="145"/>
      <c r="R30" s="12"/>
    </row>
    <row r="31" spans="1:19" ht="12.95" customHeight="1" x14ac:dyDescent="0.2">
      <c r="A31" s="89" t="str">
        <f>DEC2HEX(HEX2DEC(A28)+3824,6)</f>
        <v>0097E0</v>
      </c>
      <c r="B31" s="129" t="s">
        <v>1506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1"/>
      <c r="R31" s="90" t="str">
        <f>DEC2HEX(HEX2DEC(R28)+3824,6)</f>
        <v>0097EF</v>
      </c>
    </row>
    <row r="32" spans="1:19" ht="12.95" customHeight="1" x14ac:dyDescent="0.2">
      <c r="A32" s="89" t="str">
        <f>DEC2HEX(HEX2DEC(A31)+16,6)</f>
        <v>0097F0</v>
      </c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90" t="str">
        <f>DEC2HEX(HEX2DEC(R31)+16,6)</f>
        <v>0097FF</v>
      </c>
    </row>
    <row r="34" spans="1:18" ht="12.95" customHeight="1" x14ac:dyDescent="0.2">
      <c r="C34" s="56"/>
      <c r="D34" s="92"/>
      <c r="E34" s="92"/>
      <c r="F34" s="92"/>
      <c r="G34" s="92"/>
      <c r="H34" s="28"/>
      <c r="I34" s="92"/>
      <c r="J34" s="92"/>
      <c r="K34" s="92"/>
      <c r="L34" s="56"/>
      <c r="M34" s="56"/>
      <c r="N34" s="56"/>
      <c r="O34" s="56"/>
      <c r="P34" s="56"/>
    </row>
    <row r="35" spans="1:18" ht="12.95" customHeight="1" x14ac:dyDescent="0.2">
      <c r="C35" s="56"/>
      <c r="D35" s="93"/>
      <c r="E35" s="64"/>
      <c r="F35" s="94"/>
      <c r="G35" s="92"/>
      <c r="H35" s="92"/>
      <c r="I35" s="92"/>
      <c r="J35" s="92"/>
      <c r="K35" s="92"/>
      <c r="L35" s="56"/>
      <c r="M35" s="56"/>
      <c r="N35" s="56"/>
      <c r="O35" s="56"/>
      <c r="P35" s="56"/>
    </row>
    <row r="36" spans="1:18" ht="12.95" customHeight="1" x14ac:dyDescent="0.2">
      <c r="A36" s="2" t="s">
        <v>1637</v>
      </c>
    </row>
    <row r="37" spans="1:18" ht="12.95" customHeight="1" x14ac:dyDescent="0.2">
      <c r="A37" s="89" t="str">
        <f>DEC2HEX(HEX2DEC("008400"),6)</f>
        <v>008400</v>
      </c>
      <c r="B37" s="146" t="s">
        <v>1638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8"/>
      <c r="R37" s="90" t="str">
        <f>DEC2HEX(HEX2DEC("00840F"),6)</f>
        <v>00840F</v>
      </c>
    </row>
    <row r="38" spans="1:18" ht="12.95" customHeight="1" x14ac:dyDescent="0.2">
      <c r="A38" s="89" t="str">
        <f>DEC2HEX(HEX2DEC(A37)+16,6)</f>
        <v>008410</v>
      </c>
      <c r="B38" s="149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90" t="str">
        <f>DEC2HEX(HEX2DEC(R37)+16,6)</f>
        <v>00841F</v>
      </c>
    </row>
    <row r="39" spans="1:18" ht="12.95" customHeight="1" x14ac:dyDescent="0.2">
      <c r="A39" s="89" t="str">
        <f t="shared" ref="A39:A52" si="2">DEC2HEX(HEX2DEC(A38)+16,6)</f>
        <v>008420</v>
      </c>
      <c r="B39" s="146" t="s">
        <v>1639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8"/>
      <c r="R39" s="90" t="str">
        <f t="shared" ref="R39:R52" si="3">DEC2HEX(HEX2DEC(R38)+16,6)</f>
        <v>00842F</v>
      </c>
    </row>
    <row r="40" spans="1:18" ht="12.95" customHeight="1" x14ac:dyDescent="0.2">
      <c r="A40" s="89" t="str">
        <f t="shared" si="2"/>
        <v>008430</v>
      </c>
      <c r="B40" s="149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90" t="str">
        <f t="shared" si="3"/>
        <v>00843F</v>
      </c>
    </row>
    <row r="41" spans="1:18" ht="12.95" customHeight="1" x14ac:dyDescent="0.2">
      <c r="A41" s="89" t="str">
        <f t="shared" si="2"/>
        <v>008440</v>
      </c>
      <c r="B41" s="146" t="s">
        <v>1640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8"/>
      <c r="R41" s="90" t="str">
        <f t="shared" si="3"/>
        <v>00844F</v>
      </c>
    </row>
    <row r="42" spans="1:18" ht="12.95" customHeight="1" x14ac:dyDescent="0.2">
      <c r="A42" s="89" t="str">
        <f t="shared" si="2"/>
        <v>008450</v>
      </c>
      <c r="B42" s="149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90" t="str">
        <f t="shared" si="3"/>
        <v>00845F</v>
      </c>
    </row>
    <row r="43" spans="1:18" ht="12.95" customHeight="1" x14ac:dyDescent="0.2">
      <c r="A43" s="89" t="str">
        <f t="shared" si="2"/>
        <v>008460</v>
      </c>
      <c r="B43" s="146" t="s">
        <v>1641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8"/>
      <c r="R43" s="90" t="str">
        <f t="shared" si="3"/>
        <v>00846F</v>
      </c>
    </row>
    <row r="44" spans="1:18" ht="12.95" customHeight="1" x14ac:dyDescent="0.2">
      <c r="A44" s="89" t="str">
        <f t="shared" si="2"/>
        <v>008470</v>
      </c>
      <c r="B44" s="149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90" t="str">
        <f t="shared" si="3"/>
        <v>00847F</v>
      </c>
    </row>
    <row r="45" spans="1:18" ht="12.95" customHeight="1" x14ac:dyDescent="0.2">
      <c r="A45" s="89" t="str">
        <f t="shared" si="2"/>
        <v>008480</v>
      </c>
      <c r="B45" s="146" t="s">
        <v>1642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8"/>
      <c r="R45" s="90" t="str">
        <f t="shared" si="3"/>
        <v>00848F</v>
      </c>
    </row>
    <row r="46" spans="1:18" ht="12.95" customHeight="1" x14ac:dyDescent="0.2">
      <c r="A46" s="89" t="str">
        <f t="shared" si="2"/>
        <v>008490</v>
      </c>
      <c r="B46" s="149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  <c r="R46" s="90" t="str">
        <f t="shared" si="3"/>
        <v>00849F</v>
      </c>
    </row>
    <row r="47" spans="1:18" ht="12.95" customHeight="1" x14ac:dyDescent="0.2">
      <c r="A47" s="89" t="str">
        <f t="shared" si="2"/>
        <v>0084A0</v>
      </c>
      <c r="B47" s="146" t="s">
        <v>1643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8"/>
      <c r="R47" s="90" t="str">
        <f t="shared" si="3"/>
        <v>0084AF</v>
      </c>
    </row>
    <row r="48" spans="1:18" ht="12.95" customHeight="1" x14ac:dyDescent="0.2">
      <c r="A48" s="89" t="str">
        <f t="shared" si="2"/>
        <v>0084B0</v>
      </c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1"/>
      <c r="R48" s="90" t="str">
        <f t="shared" si="3"/>
        <v>0084BF</v>
      </c>
    </row>
    <row r="49" spans="1:18" ht="12.95" customHeight="1" x14ac:dyDescent="0.2">
      <c r="A49" s="89" t="str">
        <f t="shared" si="2"/>
        <v>0084C0</v>
      </c>
      <c r="B49" s="152" t="s">
        <v>289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4"/>
      <c r="R49" s="90" t="str">
        <f t="shared" si="3"/>
        <v>0084CF</v>
      </c>
    </row>
    <row r="50" spans="1:18" ht="12.95" customHeight="1" x14ac:dyDescent="0.2">
      <c r="A50" s="89" t="str">
        <f t="shared" si="2"/>
        <v>0084D0</v>
      </c>
      <c r="B50" s="158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60"/>
      <c r="R50" s="90" t="str">
        <f t="shared" si="3"/>
        <v>0084DF</v>
      </c>
    </row>
    <row r="51" spans="1:18" ht="12.95" customHeight="1" x14ac:dyDescent="0.2">
      <c r="A51" s="89" t="str">
        <f t="shared" si="2"/>
        <v>0084E0</v>
      </c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60"/>
      <c r="R51" s="90" t="str">
        <f t="shared" si="3"/>
        <v>0084EF</v>
      </c>
    </row>
    <row r="52" spans="1:18" ht="12.95" customHeight="1" x14ac:dyDescent="0.2">
      <c r="A52" s="89" t="str">
        <f t="shared" si="2"/>
        <v>0084F0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7"/>
      <c r="R52" s="90" t="str">
        <f t="shared" si="3"/>
        <v>0084FF</v>
      </c>
    </row>
    <row r="56" spans="1:18" ht="12.95" customHeight="1" x14ac:dyDescent="0.2">
      <c r="A56" s="2" t="s">
        <v>1652</v>
      </c>
    </row>
    <row r="57" spans="1:18" ht="12.95" customHeight="1" x14ac:dyDescent="0.2">
      <c r="A57" s="89" t="str">
        <f>DEC2HEX(HEX2DEC("008800"),6)</f>
        <v>008800</v>
      </c>
      <c r="B57" s="52" t="s">
        <v>1458</v>
      </c>
      <c r="C57" s="52" t="s">
        <v>1459</v>
      </c>
      <c r="D57" s="52" t="s">
        <v>1460</v>
      </c>
      <c r="E57" s="52" t="s">
        <v>1461</v>
      </c>
      <c r="F57" s="52" t="s">
        <v>1462</v>
      </c>
      <c r="G57" s="52" t="s">
        <v>1463</v>
      </c>
      <c r="H57" s="52" t="s">
        <v>1464</v>
      </c>
      <c r="I57" s="52" t="s">
        <v>1465</v>
      </c>
      <c r="J57" s="52" t="s">
        <v>1466</v>
      </c>
      <c r="K57" s="52" t="s">
        <v>1467</v>
      </c>
      <c r="L57" s="52" t="s">
        <v>1468</v>
      </c>
      <c r="M57" s="52" t="s">
        <v>1469</v>
      </c>
      <c r="N57" s="52" t="s">
        <v>1470</v>
      </c>
      <c r="O57" s="52" t="s">
        <v>1471</v>
      </c>
      <c r="P57" s="52" t="s">
        <v>1472</v>
      </c>
      <c r="Q57" s="52" t="s">
        <v>1473</v>
      </c>
      <c r="R57" s="90" t="str">
        <f>DEC2HEX(HEX2DEC("00880F"),6)</f>
        <v>00880F</v>
      </c>
    </row>
    <row r="58" spans="1:18" ht="12.95" customHeight="1" x14ac:dyDescent="0.2">
      <c r="A58" s="89" t="str">
        <f>DEC2HEX(HEX2DEC(A57)+16,6)</f>
        <v>008810</v>
      </c>
      <c r="B58" s="52" t="s">
        <v>1474</v>
      </c>
      <c r="C58" s="52" t="s">
        <v>1475</v>
      </c>
      <c r="D58" s="52" t="s">
        <v>1476</v>
      </c>
      <c r="E58" s="52" t="s">
        <v>1477</v>
      </c>
      <c r="F58" s="52" t="s">
        <v>1478</v>
      </c>
      <c r="G58" s="52" t="s">
        <v>1479</v>
      </c>
      <c r="H58" s="52" t="s">
        <v>1480</v>
      </c>
      <c r="I58" s="52" t="s">
        <v>1481</v>
      </c>
      <c r="J58" s="52" t="s">
        <v>1116</v>
      </c>
      <c r="K58" s="52" t="s">
        <v>1117</v>
      </c>
      <c r="L58" s="52" t="s">
        <v>1441</v>
      </c>
      <c r="M58" s="52" t="s">
        <v>1453</v>
      </c>
      <c r="N58" s="52" t="s">
        <v>1454</v>
      </c>
      <c r="O58" s="52" t="s">
        <v>1455</v>
      </c>
      <c r="P58" s="52" t="s">
        <v>1456</v>
      </c>
      <c r="Q58" s="52" t="s">
        <v>1457</v>
      </c>
      <c r="R58" s="90" t="str">
        <f>DEC2HEX(HEX2DEC(R57)+16,6)</f>
        <v>00881F</v>
      </c>
    </row>
    <row r="61" spans="1:18" ht="12.95" customHeight="1" x14ac:dyDescent="0.2">
      <c r="A61" s="2"/>
      <c r="B61" s="12" t="s">
        <v>1651</v>
      </c>
    </row>
    <row r="62" spans="1:18" ht="12.95" customHeight="1" x14ac:dyDescent="0.2">
      <c r="B62" s="52" t="s">
        <v>1458</v>
      </c>
      <c r="C62" s="52" t="s">
        <v>1459</v>
      </c>
      <c r="D62" s="52" t="s">
        <v>1460</v>
      </c>
      <c r="E62" s="52" t="s">
        <v>1461</v>
      </c>
      <c r="F62" s="52" t="s">
        <v>1462</v>
      </c>
      <c r="G62" s="52" t="s">
        <v>1463</v>
      </c>
      <c r="H62" s="52" t="s">
        <v>1464</v>
      </c>
      <c r="I62" s="52" t="s">
        <v>1465</v>
      </c>
      <c r="J62" s="52" t="s">
        <v>1466</v>
      </c>
      <c r="K62" s="52" t="s">
        <v>1467</v>
      </c>
      <c r="L62" s="52" t="s">
        <v>1468</v>
      </c>
      <c r="M62" s="52" t="s">
        <v>1469</v>
      </c>
      <c r="O62" s="199" t="s">
        <v>1647</v>
      </c>
      <c r="P62" s="199"/>
      <c r="Q62" s="199"/>
      <c r="R62" s="199"/>
    </row>
    <row r="63" spans="1:18" ht="12.95" customHeight="1" x14ac:dyDescent="0.2">
      <c r="O63" s="199"/>
      <c r="P63" s="199"/>
      <c r="Q63" s="199"/>
      <c r="R63" s="199"/>
    </row>
    <row r="64" spans="1:18" ht="12.95" customHeight="1" x14ac:dyDescent="0.2">
      <c r="O64" s="199"/>
      <c r="P64" s="199"/>
      <c r="Q64" s="199"/>
      <c r="R64" s="199"/>
    </row>
    <row r="65" spans="2:18" ht="12.95" customHeight="1" x14ac:dyDescent="0.2">
      <c r="B65" s="52" t="s">
        <v>1470</v>
      </c>
      <c r="C65" s="52" t="s">
        <v>1471</v>
      </c>
      <c r="D65" s="52" t="s">
        <v>1472</v>
      </c>
      <c r="E65" s="52" t="s">
        <v>1473</v>
      </c>
      <c r="F65" s="52" t="s">
        <v>1474</v>
      </c>
      <c r="G65" s="52" t="s">
        <v>1475</v>
      </c>
      <c r="H65" s="52" t="s">
        <v>1476</v>
      </c>
      <c r="I65" s="52" t="s">
        <v>1477</v>
      </c>
      <c r="J65" s="52" t="s">
        <v>1478</v>
      </c>
      <c r="K65" s="52" t="s">
        <v>1479</v>
      </c>
      <c r="L65" s="52" t="s">
        <v>1480</v>
      </c>
      <c r="M65" s="52" t="s">
        <v>1481</v>
      </c>
      <c r="O65" s="199" t="s">
        <v>1648</v>
      </c>
      <c r="P65" s="199"/>
      <c r="Q65" s="199"/>
      <c r="R65" s="199"/>
    </row>
    <row r="66" spans="2:18" ht="12.95" customHeight="1" x14ac:dyDescent="0.2">
      <c r="O66" s="199"/>
      <c r="P66" s="199"/>
      <c r="Q66" s="199"/>
      <c r="R66" s="199"/>
    </row>
    <row r="67" spans="2:18" ht="12.95" customHeight="1" x14ac:dyDescent="0.2">
      <c r="O67" s="199"/>
      <c r="P67" s="199"/>
      <c r="Q67" s="199"/>
      <c r="R67" s="199"/>
    </row>
    <row r="68" spans="2:18" ht="12.95" customHeight="1" x14ac:dyDescent="0.2">
      <c r="M68" s="199" t="s">
        <v>1649</v>
      </c>
      <c r="N68" s="199"/>
      <c r="O68" s="199"/>
      <c r="P68" s="199"/>
      <c r="Q68" s="199"/>
      <c r="R68" s="199"/>
    </row>
    <row r="69" spans="2:18" ht="11.25" x14ac:dyDescent="0.2">
      <c r="M69" s="199"/>
      <c r="N69" s="199"/>
      <c r="O69" s="199"/>
      <c r="P69" s="199"/>
      <c r="Q69" s="199"/>
      <c r="R69" s="199"/>
    </row>
    <row r="70" spans="2:18" ht="11.25" x14ac:dyDescent="0.2">
      <c r="M70" s="199"/>
      <c r="N70" s="199"/>
      <c r="O70" s="199"/>
      <c r="P70" s="199"/>
      <c r="Q70" s="199"/>
      <c r="R70" s="199"/>
    </row>
    <row r="71" spans="2:18" ht="11.25" x14ac:dyDescent="0.2">
      <c r="M71" s="199"/>
      <c r="N71" s="199"/>
      <c r="O71" s="199"/>
      <c r="P71" s="199"/>
      <c r="Q71" s="199"/>
      <c r="R71" s="199"/>
    </row>
    <row r="72" spans="2:18" ht="11.25" x14ac:dyDescent="0.2">
      <c r="M72" s="200"/>
      <c r="N72" s="200"/>
      <c r="O72" s="200"/>
      <c r="P72" s="200"/>
      <c r="Q72" s="200"/>
      <c r="R72" s="200"/>
    </row>
    <row r="73" spans="2:18" ht="12.95" customHeight="1" x14ac:dyDescent="0.2">
      <c r="B73" s="52" t="s">
        <v>1116</v>
      </c>
      <c r="C73" s="52" t="s">
        <v>1117</v>
      </c>
      <c r="D73" s="52" t="s">
        <v>1441</v>
      </c>
      <c r="E73" s="52" t="s">
        <v>1453</v>
      </c>
      <c r="F73" s="52" t="s">
        <v>1454</v>
      </c>
      <c r="G73" s="52" t="s">
        <v>1455</v>
      </c>
      <c r="H73" s="52" t="s">
        <v>1456</v>
      </c>
      <c r="I73" s="52" t="s">
        <v>1457</v>
      </c>
      <c r="O73" s="199" t="s">
        <v>1650</v>
      </c>
      <c r="P73" s="199"/>
      <c r="Q73" s="199"/>
      <c r="R73" s="199"/>
    </row>
    <row r="74" spans="2:18" ht="12.95" customHeight="1" x14ac:dyDescent="0.2">
      <c r="O74" s="199"/>
      <c r="P74" s="199"/>
      <c r="Q74" s="199"/>
      <c r="R74" s="199"/>
    </row>
    <row r="75" spans="2:18" ht="12.95" customHeight="1" x14ac:dyDescent="0.2">
      <c r="O75" s="199"/>
      <c r="P75" s="199"/>
      <c r="Q75" s="199"/>
      <c r="R75" s="199"/>
    </row>
  </sheetData>
  <mergeCells count="23">
    <mergeCell ref="O62:R64"/>
    <mergeCell ref="O65:R67"/>
    <mergeCell ref="O73:R75"/>
    <mergeCell ref="M68:R71"/>
    <mergeCell ref="B49:Q52"/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121" zoomScaleNormal="100" zoomScalePageLayoutView="55" workbookViewId="0">
      <selection activeCell="AC6" sqref="AC6"/>
    </sheetView>
  </sheetViews>
  <sheetFormatPr defaultColWidth="4.5703125" defaultRowHeight="12.75" customHeight="1" x14ac:dyDescent="0.2"/>
  <cols>
    <col min="1" max="1" width="9.140625" style="85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5" t="s">
        <v>1345</v>
      </c>
      <c r="B1" s="88"/>
    </row>
    <row r="2" spans="1:16" ht="12.75" customHeight="1" x14ac:dyDescent="0.2">
      <c r="A2" s="86" t="str">
        <f>DEC2HEX(HEX2DEC("F00000"),6)</f>
        <v>F00000</v>
      </c>
      <c r="B2" s="72" t="s">
        <v>1313</v>
      </c>
      <c r="C2" s="73"/>
      <c r="D2" s="76"/>
      <c r="E2" s="68" t="s">
        <v>1314</v>
      </c>
      <c r="F2" s="76"/>
      <c r="G2" s="76"/>
      <c r="H2" s="76"/>
      <c r="I2" s="76"/>
      <c r="J2" s="76"/>
      <c r="K2" s="76"/>
      <c r="L2" s="56"/>
      <c r="M2"/>
      <c r="O2" s="68"/>
      <c r="P2" s="4"/>
    </row>
    <row r="3" spans="1:16" ht="12.75" customHeight="1" x14ac:dyDescent="0.2">
      <c r="A3" s="86" t="str">
        <f>DEC2HEX(HEX2DEC(A2)+1,6)</f>
        <v>F00001</v>
      </c>
      <c r="B3" s="69" t="s">
        <v>272</v>
      </c>
      <c r="C3" s="161" t="s">
        <v>809</v>
      </c>
      <c r="D3" s="75"/>
      <c r="E3" s="68"/>
      <c r="F3" s="75"/>
      <c r="G3" s="75"/>
      <c r="H3" s="75"/>
      <c r="I3" s="75"/>
      <c r="J3" s="75"/>
      <c r="K3" s="75"/>
      <c r="L3" s="56"/>
      <c r="M3"/>
      <c r="O3" s="68"/>
      <c r="P3" s="4"/>
    </row>
    <row r="4" spans="1:16" ht="12.75" customHeight="1" x14ac:dyDescent="0.2">
      <c r="A4" s="86" t="str">
        <f t="shared" ref="A4:A13" si="0">DEC2HEX(HEX2DEC(A3)+1,6)</f>
        <v>F00002</v>
      </c>
      <c r="B4" s="69" t="s">
        <v>272</v>
      </c>
      <c r="C4" s="162"/>
      <c r="D4" s="75"/>
      <c r="E4" s="68"/>
      <c r="F4" s="75"/>
      <c r="G4" s="75"/>
      <c r="H4" s="75"/>
      <c r="I4" s="75"/>
      <c r="J4" s="75"/>
      <c r="K4" s="75"/>
      <c r="L4" s="56"/>
      <c r="M4"/>
      <c r="O4" s="68"/>
      <c r="P4" s="4"/>
    </row>
    <row r="5" spans="1:16" ht="12.75" customHeight="1" x14ac:dyDescent="0.2">
      <c r="A5" s="87" t="str">
        <f t="shared" si="0"/>
        <v>F00003</v>
      </c>
      <c r="B5" s="69" t="s">
        <v>272</v>
      </c>
      <c r="C5" s="162"/>
      <c r="D5" s="75"/>
      <c r="E5" s="67"/>
      <c r="F5" s="75"/>
      <c r="G5" s="75"/>
      <c r="H5" s="75"/>
      <c r="I5" s="75"/>
      <c r="J5" s="75"/>
      <c r="K5" s="75"/>
      <c r="L5" s="56"/>
      <c r="M5"/>
      <c r="O5" s="67"/>
      <c r="P5" s="4"/>
    </row>
    <row r="6" spans="1:16" ht="12.75" customHeight="1" x14ac:dyDescent="0.2">
      <c r="A6" s="87" t="str">
        <f t="shared" si="0"/>
        <v>F00004</v>
      </c>
      <c r="B6" s="70" t="s">
        <v>272</v>
      </c>
      <c r="C6" s="162"/>
      <c r="D6" s="75"/>
      <c r="E6" s="67"/>
      <c r="F6" s="75"/>
      <c r="G6" s="75"/>
      <c r="H6" s="75"/>
      <c r="I6" s="75"/>
      <c r="J6" s="75"/>
      <c r="K6" s="75"/>
      <c r="L6" s="56"/>
      <c r="M6"/>
      <c r="O6" s="67"/>
      <c r="P6" s="4"/>
    </row>
    <row r="7" spans="1:16" ht="12.75" customHeight="1" x14ac:dyDescent="0.2">
      <c r="A7" s="87" t="str">
        <f t="shared" si="0"/>
        <v>F00005</v>
      </c>
      <c r="B7" s="70" t="s">
        <v>272</v>
      </c>
      <c r="C7" s="162"/>
      <c r="D7" s="75"/>
      <c r="E7" s="67"/>
      <c r="F7" s="75"/>
      <c r="G7" s="75"/>
      <c r="H7" s="75"/>
      <c r="I7" s="75"/>
      <c r="J7" s="75"/>
      <c r="K7" s="75"/>
      <c r="L7" s="56"/>
      <c r="M7"/>
      <c r="O7" s="67"/>
      <c r="P7" s="4"/>
    </row>
    <row r="8" spans="1:16" ht="12.75" customHeight="1" x14ac:dyDescent="0.2">
      <c r="A8" s="87" t="str">
        <f t="shared" si="0"/>
        <v>F00006</v>
      </c>
      <c r="B8" s="70" t="s">
        <v>272</v>
      </c>
      <c r="C8" s="162"/>
      <c r="D8" s="75"/>
      <c r="E8" s="67"/>
      <c r="F8" s="75"/>
      <c r="G8" s="75"/>
      <c r="H8" s="75"/>
      <c r="I8" s="75"/>
      <c r="J8" s="75"/>
      <c r="K8" s="75"/>
      <c r="L8" s="56"/>
      <c r="M8"/>
      <c r="O8" s="67"/>
      <c r="P8" s="4"/>
    </row>
    <row r="9" spans="1:16" ht="12.75" customHeight="1" x14ac:dyDescent="0.2">
      <c r="A9" s="87" t="str">
        <f t="shared" si="0"/>
        <v>F00007</v>
      </c>
      <c r="B9" s="70" t="s">
        <v>272</v>
      </c>
      <c r="C9" s="162"/>
      <c r="D9" s="75"/>
      <c r="E9" s="67"/>
      <c r="F9" s="75"/>
      <c r="G9" s="75"/>
      <c r="H9" s="75"/>
      <c r="I9" s="75"/>
      <c r="J9" s="75"/>
      <c r="K9" s="75"/>
      <c r="L9" s="56"/>
      <c r="M9"/>
      <c r="O9" s="67"/>
      <c r="P9" s="4"/>
    </row>
    <row r="10" spans="1:16" ht="12.75" customHeight="1" x14ac:dyDescent="0.2">
      <c r="A10" s="87" t="str">
        <f t="shared" si="0"/>
        <v>F00008</v>
      </c>
      <c r="B10" s="71" t="s">
        <v>1303</v>
      </c>
      <c r="C10" s="163" t="s">
        <v>322</v>
      </c>
      <c r="D10" s="75"/>
      <c r="E10" s="67" t="s">
        <v>1646</v>
      </c>
      <c r="F10" s="75"/>
      <c r="G10" s="75"/>
      <c r="H10" s="75"/>
      <c r="I10" s="75"/>
      <c r="J10" s="75"/>
      <c r="K10" s="75"/>
      <c r="L10" s="56"/>
      <c r="M10"/>
      <c r="O10" s="67"/>
      <c r="P10" s="4"/>
    </row>
    <row r="11" spans="1:16" ht="12.75" customHeight="1" x14ac:dyDescent="0.2">
      <c r="A11" s="87" t="str">
        <f t="shared" si="0"/>
        <v>F00009</v>
      </c>
      <c r="B11" s="71" t="s">
        <v>1304</v>
      </c>
      <c r="C11" s="164"/>
      <c r="D11" s="75"/>
      <c r="E11" s="67" t="s">
        <v>1645</v>
      </c>
      <c r="F11" s="75"/>
      <c r="G11" s="75"/>
      <c r="H11" s="75"/>
      <c r="I11" s="75"/>
      <c r="J11" s="75"/>
      <c r="K11" s="75"/>
      <c r="L11" s="56"/>
      <c r="M11"/>
      <c r="O11" s="67"/>
      <c r="P11" s="4"/>
    </row>
    <row r="12" spans="1:16" ht="12.75" customHeight="1" x14ac:dyDescent="0.2">
      <c r="A12" s="87" t="str">
        <f t="shared" si="0"/>
        <v>F0000A</v>
      </c>
      <c r="B12" s="71" t="s">
        <v>1305</v>
      </c>
      <c r="C12" s="164"/>
      <c r="D12" s="75"/>
      <c r="E12" s="67" t="s">
        <v>1644</v>
      </c>
      <c r="F12" s="75"/>
      <c r="G12" s="75"/>
      <c r="H12" s="75"/>
      <c r="I12" s="75"/>
      <c r="J12" s="75"/>
      <c r="K12" s="75"/>
      <c r="L12" s="56"/>
      <c r="M12"/>
      <c r="O12" s="67"/>
      <c r="P12" s="4"/>
    </row>
    <row r="13" spans="1:16" ht="12.75" customHeight="1" x14ac:dyDescent="0.2">
      <c r="A13" s="87" t="str">
        <f t="shared" si="0"/>
        <v>F0000B</v>
      </c>
      <c r="B13" s="71" t="s">
        <v>1306</v>
      </c>
      <c r="C13" s="164"/>
      <c r="D13" s="75"/>
      <c r="E13" s="67"/>
      <c r="F13" s="75"/>
      <c r="G13" s="75"/>
      <c r="H13" s="75"/>
      <c r="I13" s="75"/>
      <c r="J13" s="75"/>
      <c r="K13" s="75"/>
      <c r="L13" s="56"/>
      <c r="M13"/>
      <c r="O13" s="67"/>
      <c r="P13" s="4"/>
    </row>
    <row r="14" spans="1:16" ht="12.75" customHeight="1" x14ac:dyDescent="0.2">
      <c r="A14" s="87" t="str">
        <f t="shared" ref="A14:A65" si="1">DEC2HEX(HEX2DEC(A13)+1,6)</f>
        <v>F0000C</v>
      </c>
      <c r="B14" s="71" t="s">
        <v>1307</v>
      </c>
      <c r="C14" s="164"/>
      <c r="D14" s="75"/>
      <c r="E14" s="67"/>
      <c r="F14" s="75"/>
      <c r="G14" s="75"/>
      <c r="H14" s="75"/>
      <c r="I14" s="75"/>
      <c r="J14" s="75"/>
      <c r="K14" s="75"/>
      <c r="L14" s="56"/>
      <c r="M14"/>
      <c r="O14" s="67"/>
      <c r="P14" s="4"/>
    </row>
    <row r="15" spans="1:16" ht="12.75" customHeight="1" x14ac:dyDescent="0.2">
      <c r="A15" s="87" t="str">
        <f t="shared" si="1"/>
        <v>F0000D</v>
      </c>
      <c r="B15" s="71" t="s">
        <v>1308</v>
      </c>
      <c r="C15" s="164"/>
      <c r="D15" s="75"/>
      <c r="E15" s="67"/>
      <c r="F15" s="75"/>
      <c r="G15" s="75"/>
      <c r="H15" s="75"/>
      <c r="I15" s="75"/>
      <c r="J15" s="75"/>
      <c r="K15" s="75"/>
      <c r="L15" s="56"/>
      <c r="M15"/>
      <c r="O15" s="67"/>
      <c r="P15" s="4"/>
    </row>
    <row r="16" spans="1:16" ht="12.75" customHeight="1" x14ac:dyDescent="0.2">
      <c r="A16" s="87" t="str">
        <f t="shared" si="1"/>
        <v>F0000E</v>
      </c>
      <c r="B16" s="71" t="s">
        <v>1309</v>
      </c>
      <c r="C16" s="164"/>
      <c r="D16" s="75"/>
      <c r="E16" s="67"/>
      <c r="F16" s="75"/>
      <c r="G16" s="75"/>
      <c r="H16" s="75"/>
      <c r="I16" s="75"/>
      <c r="J16" s="75"/>
      <c r="K16" s="75"/>
      <c r="L16" s="56"/>
      <c r="M16"/>
      <c r="O16" s="67"/>
      <c r="P16" s="4"/>
    </row>
    <row r="17" spans="1:16" ht="12.75" customHeight="1" x14ac:dyDescent="0.2">
      <c r="A17" s="87" t="str">
        <f t="shared" si="1"/>
        <v>F0000F</v>
      </c>
      <c r="B17" s="71" t="s">
        <v>1310</v>
      </c>
      <c r="C17" s="165"/>
      <c r="D17" s="75"/>
      <c r="E17" s="67"/>
      <c r="F17" s="75"/>
      <c r="G17" s="75"/>
      <c r="H17" s="75"/>
      <c r="I17" s="75"/>
      <c r="J17" s="75"/>
      <c r="K17" s="75"/>
      <c r="L17" s="56"/>
      <c r="M17"/>
      <c r="O17" s="67"/>
      <c r="P17" s="4"/>
    </row>
    <row r="18" spans="1:16" ht="12.75" customHeight="1" x14ac:dyDescent="0.2">
      <c r="A18" s="87" t="str">
        <f t="shared" si="1"/>
        <v>F00010</v>
      </c>
      <c r="B18" s="70" t="s">
        <v>1311</v>
      </c>
      <c r="C18" s="166" t="s">
        <v>322</v>
      </c>
      <c r="D18" s="75"/>
      <c r="E18" s="67"/>
      <c r="F18" s="75"/>
      <c r="G18" s="75"/>
      <c r="H18" s="75"/>
      <c r="I18" s="75"/>
      <c r="J18" s="75"/>
      <c r="K18" s="75"/>
      <c r="L18" s="56"/>
      <c r="M18"/>
      <c r="O18" s="67"/>
      <c r="P18" s="4"/>
    </row>
    <row r="19" spans="1:16" ht="12.75" customHeight="1" x14ac:dyDescent="0.2">
      <c r="A19" s="87" t="str">
        <f t="shared" si="1"/>
        <v>F00011</v>
      </c>
      <c r="B19" s="70" t="s">
        <v>1312</v>
      </c>
      <c r="C19" s="167"/>
      <c r="D19" s="75"/>
      <c r="E19" s="67"/>
      <c r="F19" s="75"/>
      <c r="G19" s="75"/>
      <c r="H19" s="75"/>
      <c r="I19" s="75"/>
      <c r="J19" s="75"/>
      <c r="K19" s="75"/>
      <c r="L19" s="56"/>
      <c r="M19"/>
      <c r="O19" s="67"/>
      <c r="P19" s="4"/>
    </row>
    <row r="20" spans="1:16" ht="12.75" customHeight="1" x14ac:dyDescent="0.2">
      <c r="A20" s="87" t="str">
        <f t="shared" si="1"/>
        <v>F00012</v>
      </c>
      <c r="B20" s="70" t="s">
        <v>448</v>
      </c>
      <c r="C20" s="167"/>
      <c r="D20" s="75"/>
      <c r="E20" s="67"/>
      <c r="F20" s="75"/>
      <c r="G20" s="75"/>
      <c r="H20" s="75"/>
      <c r="I20" s="75"/>
      <c r="J20" s="75"/>
      <c r="K20" s="75"/>
      <c r="L20" s="56"/>
      <c r="M20"/>
      <c r="N20" s="67"/>
      <c r="O20" s="67"/>
      <c r="P20" s="4"/>
    </row>
    <row r="21" spans="1:16" ht="12.75" customHeight="1" x14ac:dyDescent="0.2">
      <c r="A21" s="87" t="str">
        <f t="shared" si="1"/>
        <v>F00013</v>
      </c>
      <c r="B21" s="70" t="s">
        <v>449</v>
      </c>
      <c r="C21" s="167"/>
      <c r="D21" s="75"/>
      <c r="E21" s="75"/>
      <c r="F21" s="75"/>
      <c r="G21" s="75"/>
      <c r="H21" s="75"/>
      <c r="I21" s="75"/>
      <c r="J21" s="75"/>
      <c r="K21" s="75"/>
      <c r="L21" s="56"/>
      <c r="M21"/>
      <c r="N21" s="67"/>
      <c r="O21" s="67"/>
      <c r="P21" s="4"/>
    </row>
    <row r="22" spans="1:16" ht="12.75" customHeight="1" x14ac:dyDescent="0.2">
      <c r="A22" s="87" t="str">
        <f t="shared" si="1"/>
        <v>F00014</v>
      </c>
      <c r="B22" s="70" t="s">
        <v>450</v>
      </c>
      <c r="C22" s="167"/>
      <c r="D22" s="75"/>
      <c r="E22" s="75"/>
      <c r="F22" s="75"/>
      <c r="G22" s="75"/>
      <c r="H22" s="75"/>
      <c r="I22" s="75"/>
      <c r="J22" s="75"/>
      <c r="K22" s="75"/>
      <c r="L22" s="56"/>
      <c r="M22"/>
      <c r="N22" s="67"/>
      <c r="O22" s="67"/>
      <c r="P22" s="4"/>
    </row>
    <row r="23" spans="1:16" ht="12.75" customHeight="1" x14ac:dyDescent="0.2">
      <c r="A23" s="87" t="str">
        <f t="shared" si="1"/>
        <v>F00015</v>
      </c>
      <c r="B23" s="70" t="s">
        <v>451</v>
      </c>
      <c r="C23" s="167"/>
      <c r="D23" s="75"/>
      <c r="E23" s="75"/>
      <c r="F23" s="75"/>
      <c r="G23" s="75"/>
      <c r="H23" s="75"/>
      <c r="I23" s="75"/>
      <c r="J23" s="75"/>
      <c r="K23" s="75"/>
      <c r="L23" s="56"/>
      <c r="M23"/>
      <c r="N23" s="67"/>
      <c r="O23" s="67"/>
      <c r="P23" s="4"/>
    </row>
    <row r="24" spans="1:16" ht="12.75" customHeight="1" x14ac:dyDescent="0.2">
      <c r="A24" s="87" t="str">
        <f t="shared" si="1"/>
        <v>F00016</v>
      </c>
      <c r="B24" s="70" t="s">
        <v>452</v>
      </c>
      <c r="C24" s="167"/>
      <c r="D24" s="75"/>
      <c r="E24" s="75"/>
      <c r="F24" s="75"/>
      <c r="G24" s="75"/>
      <c r="H24" s="75"/>
      <c r="I24" s="75"/>
      <c r="J24" s="75"/>
      <c r="K24" s="75"/>
      <c r="L24" s="56"/>
      <c r="M24"/>
      <c r="N24" s="67"/>
      <c r="O24" s="67"/>
      <c r="P24" s="4"/>
    </row>
    <row r="25" spans="1:16" ht="12.75" customHeight="1" x14ac:dyDescent="0.2">
      <c r="A25" s="87" t="str">
        <f t="shared" si="1"/>
        <v>F00017</v>
      </c>
      <c r="B25" s="70" t="s">
        <v>453</v>
      </c>
      <c r="C25" s="168"/>
      <c r="D25" s="75"/>
      <c r="E25" s="75"/>
      <c r="F25" s="75"/>
      <c r="G25" s="75"/>
      <c r="H25" s="75"/>
      <c r="I25" s="75"/>
      <c r="J25" s="75"/>
      <c r="K25" s="75"/>
      <c r="L25" s="56"/>
      <c r="M25"/>
      <c r="N25" s="67"/>
      <c r="O25" s="67"/>
      <c r="P25" s="4"/>
    </row>
    <row r="26" spans="1:16" ht="12.75" customHeight="1" x14ac:dyDescent="0.2">
      <c r="A26" s="87" t="str">
        <f t="shared" si="1"/>
        <v>F00018</v>
      </c>
      <c r="B26" s="71" t="s">
        <v>454</v>
      </c>
      <c r="C26" s="163" t="s">
        <v>322</v>
      </c>
      <c r="D26" s="75"/>
      <c r="E26" s="75"/>
      <c r="F26" s="75"/>
      <c r="G26" s="75"/>
      <c r="H26" s="75"/>
      <c r="I26" s="75"/>
      <c r="J26" s="75"/>
      <c r="K26" s="75"/>
      <c r="L26" s="56"/>
      <c r="M26"/>
      <c r="N26" s="67"/>
      <c r="O26" s="67"/>
      <c r="P26" s="4"/>
    </row>
    <row r="27" spans="1:16" ht="12.75" customHeight="1" x14ac:dyDescent="0.2">
      <c r="A27" s="87" t="str">
        <f t="shared" si="1"/>
        <v>F00019</v>
      </c>
      <c r="B27" s="71" t="s">
        <v>455</v>
      </c>
      <c r="C27" s="164"/>
      <c r="D27" s="75"/>
      <c r="E27" s="75"/>
      <c r="F27" s="75"/>
      <c r="G27" s="75"/>
      <c r="H27" s="75"/>
      <c r="I27" s="75"/>
      <c r="J27" s="75"/>
      <c r="K27" s="75"/>
      <c r="L27" s="56"/>
      <c r="M27"/>
      <c r="N27" s="67"/>
      <c r="O27" s="67"/>
      <c r="P27" s="4"/>
    </row>
    <row r="28" spans="1:16" ht="12.75" customHeight="1" x14ac:dyDescent="0.2">
      <c r="A28" s="87" t="str">
        <f t="shared" si="1"/>
        <v>F0001A</v>
      </c>
      <c r="B28" s="71" t="s">
        <v>456</v>
      </c>
      <c r="C28" s="164"/>
      <c r="D28" s="75"/>
      <c r="E28" s="75"/>
      <c r="F28" s="75"/>
      <c r="G28" s="75"/>
      <c r="H28" s="75"/>
      <c r="I28" s="75"/>
      <c r="J28" s="75"/>
      <c r="K28" s="75"/>
      <c r="L28" s="56"/>
      <c r="M28"/>
      <c r="N28" s="67"/>
      <c r="O28" s="67"/>
      <c r="P28" s="4"/>
    </row>
    <row r="29" spans="1:16" ht="12.75" customHeight="1" x14ac:dyDescent="0.2">
      <c r="A29" s="87" t="str">
        <f t="shared" si="1"/>
        <v>F0001B</v>
      </c>
      <c r="B29" s="71" t="s">
        <v>457</v>
      </c>
      <c r="C29" s="164"/>
      <c r="D29" s="75"/>
      <c r="E29" s="75"/>
      <c r="F29" s="75"/>
      <c r="G29" s="75"/>
      <c r="H29" s="75"/>
      <c r="I29" s="75"/>
      <c r="J29" s="75"/>
      <c r="K29" s="75"/>
      <c r="L29" s="56"/>
      <c r="M29"/>
      <c r="N29" s="67"/>
      <c r="O29" s="67"/>
      <c r="P29" s="4"/>
    </row>
    <row r="30" spans="1:16" ht="12.75" customHeight="1" x14ac:dyDescent="0.2">
      <c r="A30" s="87" t="str">
        <f t="shared" si="1"/>
        <v>F0001C</v>
      </c>
      <c r="B30" s="71" t="s">
        <v>458</v>
      </c>
      <c r="C30" s="164"/>
      <c r="D30" s="75"/>
      <c r="E30" s="75"/>
      <c r="F30" s="75"/>
      <c r="G30" s="75"/>
      <c r="H30" s="75"/>
      <c r="I30" s="75"/>
      <c r="J30" s="75"/>
      <c r="K30" s="75"/>
      <c r="L30" s="56"/>
      <c r="M30"/>
      <c r="N30" s="67"/>
      <c r="O30" s="67"/>
      <c r="P30" s="4"/>
    </row>
    <row r="31" spans="1:16" ht="12.75" customHeight="1" x14ac:dyDescent="0.2">
      <c r="A31" s="87" t="str">
        <f t="shared" si="1"/>
        <v>F0001D</v>
      </c>
      <c r="B31" s="71" t="s">
        <v>459</v>
      </c>
      <c r="C31" s="164"/>
      <c r="D31" s="75"/>
      <c r="E31" s="75"/>
      <c r="F31" s="75"/>
      <c r="G31" s="75"/>
      <c r="H31" s="75"/>
      <c r="I31" s="75"/>
      <c r="J31" s="75"/>
      <c r="K31" s="75"/>
      <c r="L31" s="56"/>
      <c r="M31"/>
      <c r="N31" s="67"/>
      <c r="O31" s="67"/>
      <c r="P31" s="4"/>
    </row>
    <row r="32" spans="1:16" ht="12.75" customHeight="1" x14ac:dyDescent="0.2">
      <c r="A32" s="87" t="str">
        <f t="shared" si="1"/>
        <v>F0001E</v>
      </c>
      <c r="B32" s="71" t="s">
        <v>460</v>
      </c>
      <c r="C32" s="164"/>
      <c r="D32" s="75"/>
      <c r="E32" s="75"/>
      <c r="F32" s="75"/>
      <c r="G32" s="75"/>
      <c r="H32" s="75"/>
      <c r="I32" s="75"/>
      <c r="J32" s="75"/>
      <c r="K32" s="75"/>
      <c r="L32" s="56"/>
      <c r="M32"/>
      <c r="N32" s="67"/>
      <c r="O32" s="67"/>
      <c r="P32" s="4"/>
    </row>
    <row r="33" spans="1:16" ht="12.75" customHeight="1" x14ac:dyDescent="0.2">
      <c r="A33" s="87" t="str">
        <f t="shared" si="1"/>
        <v>F0001F</v>
      </c>
      <c r="B33" s="71" t="s">
        <v>461</v>
      </c>
      <c r="C33" s="165"/>
      <c r="D33" s="75"/>
      <c r="E33" s="75"/>
      <c r="F33" s="75"/>
      <c r="G33" s="75"/>
      <c r="H33" s="75"/>
      <c r="I33" s="75"/>
      <c r="J33" s="75"/>
      <c r="K33" s="75"/>
      <c r="L33" s="56"/>
      <c r="M33"/>
      <c r="N33" s="67"/>
      <c r="O33" s="67"/>
      <c r="P33" s="4"/>
    </row>
    <row r="34" spans="1:16" ht="12.75" customHeight="1" x14ac:dyDescent="0.2">
      <c r="A34" s="87" t="str">
        <f t="shared" si="1"/>
        <v>F00020</v>
      </c>
      <c r="B34" s="69" t="s">
        <v>272</v>
      </c>
      <c r="C34" s="172" t="s">
        <v>809</v>
      </c>
      <c r="D34" s="75"/>
      <c r="E34" s="75"/>
      <c r="F34" s="75"/>
      <c r="G34" s="75"/>
      <c r="H34" s="75"/>
      <c r="I34" s="75"/>
      <c r="J34" s="75"/>
      <c r="K34" s="75"/>
      <c r="L34" s="56"/>
      <c r="M34"/>
      <c r="N34" s="67"/>
      <c r="O34" s="67"/>
      <c r="P34" s="4"/>
    </row>
    <row r="35" spans="1:16" ht="12.75" customHeight="1" x14ac:dyDescent="0.2">
      <c r="A35" s="87" t="str">
        <f t="shared" si="1"/>
        <v>F00021</v>
      </c>
      <c r="B35" s="69" t="s">
        <v>272</v>
      </c>
      <c r="C35" s="172"/>
      <c r="D35" s="75"/>
      <c r="E35" s="75"/>
      <c r="F35" s="75"/>
      <c r="G35" s="75"/>
      <c r="H35" s="75"/>
      <c r="I35" s="75"/>
      <c r="J35" s="75"/>
      <c r="K35" s="75"/>
      <c r="L35" s="56"/>
      <c r="M35"/>
      <c r="N35" s="67"/>
      <c r="O35" s="67"/>
      <c r="P35" s="4"/>
    </row>
    <row r="36" spans="1:16" ht="12.75" customHeight="1" x14ac:dyDescent="0.2">
      <c r="A36" s="87" t="str">
        <f t="shared" si="1"/>
        <v>F00022</v>
      </c>
      <c r="B36" s="69" t="s">
        <v>272</v>
      </c>
      <c r="C36" s="172"/>
      <c r="D36" s="75"/>
      <c r="E36" s="75"/>
      <c r="F36" s="75"/>
      <c r="G36" s="75"/>
      <c r="H36" s="75"/>
      <c r="I36" s="75"/>
      <c r="J36" s="75"/>
      <c r="K36" s="75"/>
      <c r="L36" s="56"/>
      <c r="M36"/>
      <c r="N36" s="67"/>
      <c r="O36" s="67"/>
      <c r="P36" s="4"/>
    </row>
    <row r="37" spans="1:16" ht="12.75" customHeight="1" x14ac:dyDescent="0.2">
      <c r="A37" s="87" t="str">
        <f t="shared" si="1"/>
        <v>F00023</v>
      </c>
      <c r="B37" s="69" t="s">
        <v>272</v>
      </c>
      <c r="C37" s="172"/>
      <c r="D37" s="75"/>
      <c r="E37" s="75"/>
      <c r="F37" s="75"/>
      <c r="G37" s="75"/>
      <c r="H37" s="75"/>
      <c r="I37" s="75"/>
      <c r="J37" s="75"/>
      <c r="K37" s="75"/>
      <c r="L37" s="56"/>
      <c r="M37"/>
      <c r="N37" s="67"/>
      <c r="O37" s="67"/>
      <c r="P37" s="4"/>
    </row>
    <row r="38" spans="1:16" ht="12.75" customHeight="1" x14ac:dyDescent="0.2">
      <c r="A38" s="87" t="str">
        <f t="shared" si="1"/>
        <v>F00024</v>
      </c>
      <c r="B38" s="70" t="s">
        <v>272</v>
      </c>
      <c r="C38" s="172"/>
      <c r="D38" s="75"/>
      <c r="E38" s="75"/>
      <c r="F38" s="75"/>
      <c r="G38" s="75"/>
      <c r="H38" s="75"/>
      <c r="I38" s="75"/>
      <c r="J38" s="75"/>
      <c r="K38" s="75"/>
      <c r="L38" s="56"/>
      <c r="M38"/>
      <c r="N38" s="67"/>
      <c r="O38" s="67"/>
      <c r="P38" s="4"/>
    </row>
    <row r="39" spans="1:16" ht="12.75" customHeight="1" x14ac:dyDescent="0.2">
      <c r="A39" s="87" t="str">
        <f t="shared" si="1"/>
        <v>F00025</v>
      </c>
      <c r="B39" s="70" t="s">
        <v>272</v>
      </c>
      <c r="C39" s="172"/>
      <c r="D39" s="75"/>
      <c r="E39" s="75"/>
      <c r="F39" s="75"/>
      <c r="G39" s="75"/>
      <c r="H39" s="75"/>
      <c r="I39" s="75"/>
      <c r="J39" s="75"/>
      <c r="K39" s="75"/>
      <c r="L39" s="56"/>
      <c r="M39"/>
      <c r="N39" s="67"/>
      <c r="O39" s="67"/>
      <c r="P39" s="4"/>
    </row>
    <row r="40" spans="1:16" ht="12.75" customHeight="1" x14ac:dyDescent="0.2">
      <c r="A40" s="87" t="str">
        <f t="shared" si="1"/>
        <v>F00026</v>
      </c>
      <c r="B40" s="72" t="s">
        <v>270</v>
      </c>
      <c r="C40" s="169" t="s">
        <v>277</v>
      </c>
      <c r="D40" s="75"/>
      <c r="E40" s="67" t="s">
        <v>1343</v>
      </c>
      <c r="F40" s="75"/>
      <c r="G40" s="75"/>
      <c r="H40" s="75"/>
      <c r="I40" s="75"/>
      <c r="J40" s="75"/>
      <c r="K40" s="75"/>
      <c r="L40" s="56"/>
      <c r="M40"/>
      <c r="N40" s="67"/>
      <c r="O40" s="67"/>
      <c r="P40" s="4"/>
    </row>
    <row r="41" spans="1:16" ht="12.75" customHeight="1" x14ac:dyDescent="0.2">
      <c r="A41" s="87" t="str">
        <f t="shared" si="1"/>
        <v>F00027</v>
      </c>
      <c r="B41" s="72" t="s">
        <v>271</v>
      </c>
      <c r="C41" s="171"/>
      <c r="D41" s="75"/>
      <c r="E41" s="67" t="s">
        <v>1344</v>
      </c>
      <c r="F41" s="75"/>
      <c r="G41" s="75"/>
      <c r="H41" s="75"/>
      <c r="I41" s="75"/>
      <c r="J41" s="75"/>
      <c r="K41" s="75"/>
      <c r="L41" s="56"/>
      <c r="M41"/>
      <c r="N41" s="67"/>
      <c r="O41" s="67"/>
      <c r="P41" s="4"/>
    </row>
    <row r="42" spans="1:16" ht="12.75" customHeight="1" x14ac:dyDescent="0.2">
      <c r="A42" s="87" t="str">
        <f t="shared" si="1"/>
        <v>F00028</v>
      </c>
      <c r="B42" s="69" t="s">
        <v>272</v>
      </c>
      <c r="C42" s="166" t="s">
        <v>1508</v>
      </c>
      <c r="D42" s="75"/>
      <c r="E42" s="75"/>
      <c r="F42" s="75"/>
      <c r="G42" s="75"/>
      <c r="H42" s="75"/>
      <c r="I42" s="75"/>
      <c r="J42" s="75"/>
      <c r="K42" s="75"/>
      <c r="L42" s="56"/>
      <c r="M42"/>
      <c r="N42" s="67"/>
      <c r="O42" s="67"/>
      <c r="P42" s="4"/>
    </row>
    <row r="43" spans="1:16" ht="12.75" customHeight="1" x14ac:dyDescent="0.2">
      <c r="A43" s="87" t="str">
        <f t="shared" si="1"/>
        <v>F00029</v>
      </c>
      <c r="B43" s="69" t="s">
        <v>272</v>
      </c>
      <c r="C43" s="167"/>
      <c r="D43" s="75"/>
      <c r="E43" s="75"/>
      <c r="F43" s="75"/>
      <c r="G43" s="75"/>
      <c r="H43" s="75"/>
      <c r="I43" s="75"/>
      <c r="J43" s="75"/>
      <c r="K43" s="75"/>
      <c r="L43" s="56"/>
      <c r="M43"/>
      <c r="N43" s="67"/>
      <c r="O43" s="67"/>
      <c r="P43" s="4"/>
    </row>
    <row r="44" spans="1:16" ht="12.75" customHeight="1" x14ac:dyDescent="0.2">
      <c r="A44" s="87" t="str">
        <f t="shared" si="1"/>
        <v>F0002A</v>
      </c>
      <c r="B44" s="69" t="s">
        <v>272</v>
      </c>
      <c r="C44" s="167"/>
      <c r="D44" s="75"/>
      <c r="E44" s="75"/>
      <c r="F44" s="75"/>
      <c r="G44" s="75"/>
      <c r="H44" s="75"/>
      <c r="I44" s="75"/>
      <c r="J44" s="75"/>
      <c r="K44" s="75"/>
      <c r="L44" s="56"/>
      <c r="M44"/>
      <c r="N44" s="67"/>
      <c r="O44" s="67"/>
      <c r="P44" s="4"/>
    </row>
    <row r="45" spans="1:16" ht="12.75" customHeight="1" x14ac:dyDescent="0.2">
      <c r="A45" s="87" t="str">
        <f t="shared" si="1"/>
        <v>F0002B</v>
      </c>
      <c r="B45" s="74" t="s">
        <v>1289</v>
      </c>
      <c r="C45" s="167"/>
      <c r="D45" s="75"/>
      <c r="E45" s="67" t="s">
        <v>1317</v>
      </c>
      <c r="F45" s="75"/>
      <c r="G45" s="75"/>
      <c r="H45" s="75"/>
      <c r="I45" s="75"/>
      <c r="J45" s="75"/>
      <c r="K45" s="75"/>
      <c r="L45" s="56"/>
      <c r="M45"/>
      <c r="N45" s="67"/>
      <c r="O45" s="67"/>
      <c r="P45" s="4"/>
    </row>
    <row r="46" spans="1:16" ht="12.75" customHeight="1" x14ac:dyDescent="0.2">
      <c r="A46" s="87" t="str">
        <f t="shared" si="1"/>
        <v>F0002C</v>
      </c>
      <c r="B46" s="74" t="s">
        <v>1288</v>
      </c>
      <c r="C46" s="167"/>
      <c r="D46" s="75"/>
      <c r="E46" s="67" t="s">
        <v>1316</v>
      </c>
      <c r="F46" s="75"/>
      <c r="G46" s="75"/>
      <c r="H46" s="75"/>
      <c r="I46" s="75"/>
      <c r="J46" s="75"/>
      <c r="K46" s="75"/>
      <c r="L46" s="56"/>
      <c r="M46"/>
      <c r="N46" s="67"/>
      <c r="O46" s="67"/>
      <c r="P46" s="4"/>
    </row>
    <row r="47" spans="1:16" ht="12.75" customHeight="1" x14ac:dyDescent="0.2">
      <c r="A47" s="87" t="str">
        <f t="shared" si="1"/>
        <v>F0002D</v>
      </c>
      <c r="B47" s="74" t="s">
        <v>1290</v>
      </c>
      <c r="C47" s="167"/>
      <c r="D47" s="75"/>
      <c r="E47" s="67" t="s">
        <v>1318</v>
      </c>
      <c r="F47" s="75"/>
      <c r="G47" s="75"/>
      <c r="H47" s="75"/>
      <c r="I47" s="75"/>
      <c r="J47" s="75"/>
      <c r="K47" s="75"/>
      <c r="L47" s="56"/>
      <c r="M47"/>
      <c r="N47" s="67"/>
      <c r="O47" s="67"/>
      <c r="P47" s="4"/>
    </row>
    <row r="48" spans="1:16" ht="12.75" customHeight="1" x14ac:dyDescent="0.2">
      <c r="A48" s="87" t="str">
        <f t="shared" si="1"/>
        <v>F0002E</v>
      </c>
      <c r="B48" s="74" t="s">
        <v>1291</v>
      </c>
      <c r="C48" s="167"/>
      <c r="D48" s="75"/>
      <c r="E48" s="67" t="s">
        <v>1319</v>
      </c>
      <c r="F48" s="75"/>
      <c r="G48" s="75"/>
      <c r="H48" s="75"/>
      <c r="I48" s="75"/>
      <c r="J48" s="75"/>
      <c r="K48" s="75"/>
      <c r="L48" s="56"/>
      <c r="M48"/>
      <c r="N48" s="67"/>
      <c r="O48" s="67"/>
      <c r="P48" s="4"/>
    </row>
    <row r="49" spans="1:16" ht="12.75" customHeight="1" x14ac:dyDescent="0.2">
      <c r="A49" s="87" t="str">
        <f t="shared" si="1"/>
        <v>F0002F</v>
      </c>
      <c r="B49" s="74" t="s">
        <v>1292</v>
      </c>
      <c r="C49" s="168"/>
      <c r="D49" s="75"/>
      <c r="E49" s="67" t="s">
        <v>1320</v>
      </c>
      <c r="F49" s="75"/>
      <c r="G49" s="75"/>
      <c r="H49" s="75"/>
      <c r="I49" s="75"/>
      <c r="J49" s="75"/>
      <c r="K49" s="75"/>
      <c r="L49" s="56"/>
      <c r="M49"/>
      <c r="N49" s="67"/>
      <c r="O49" s="67"/>
      <c r="P49" s="4"/>
    </row>
    <row r="50" spans="1:16" ht="12.75" customHeight="1" x14ac:dyDescent="0.2">
      <c r="A50" s="87" t="str">
        <f t="shared" si="1"/>
        <v>F00030</v>
      </c>
      <c r="B50" s="66" t="s">
        <v>305</v>
      </c>
      <c r="C50" s="169" t="s">
        <v>321</v>
      </c>
      <c r="D50" s="75"/>
      <c r="E50" s="77"/>
      <c r="F50" s="75"/>
      <c r="G50" s="75"/>
      <c r="H50" s="75"/>
      <c r="I50" s="75"/>
      <c r="J50" s="75"/>
      <c r="K50" s="75"/>
      <c r="L50" s="56"/>
      <c r="M50"/>
      <c r="N50" s="67"/>
      <c r="O50" s="67"/>
      <c r="P50" s="4"/>
    </row>
    <row r="51" spans="1:16" ht="12.75" customHeight="1" x14ac:dyDescent="0.2">
      <c r="A51" s="87" t="str">
        <f t="shared" si="1"/>
        <v>F00031</v>
      </c>
      <c r="B51" s="66" t="s">
        <v>306</v>
      </c>
      <c r="C51" s="170"/>
      <c r="D51" s="75"/>
      <c r="E51" s="75"/>
      <c r="F51" s="75"/>
      <c r="G51" s="75"/>
      <c r="H51" s="75"/>
      <c r="I51" s="75"/>
      <c r="J51" s="75"/>
      <c r="K51" s="75"/>
      <c r="L51" s="56"/>
      <c r="M51"/>
      <c r="N51" s="67"/>
      <c r="O51" s="67"/>
      <c r="P51" s="4"/>
    </row>
    <row r="52" spans="1:16" ht="12.75" customHeight="1" x14ac:dyDescent="0.2">
      <c r="A52" s="87" t="str">
        <f t="shared" si="1"/>
        <v>F00032</v>
      </c>
      <c r="B52" s="66" t="s">
        <v>307</v>
      </c>
      <c r="C52" s="170"/>
      <c r="D52" s="75"/>
      <c r="E52" s="75"/>
      <c r="F52" s="75"/>
      <c r="G52" s="75"/>
      <c r="H52" s="75"/>
      <c r="I52" s="75"/>
      <c r="J52" s="75"/>
      <c r="K52" s="75"/>
      <c r="L52" s="56"/>
      <c r="M52"/>
      <c r="N52" s="67"/>
      <c r="O52" s="67"/>
      <c r="P52" s="4"/>
    </row>
    <row r="53" spans="1:16" ht="12.75" customHeight="1" x14ac:dyDescent="0.2">
      <c r="A53" s="87" t="str">
        <f t="shared" si="1"/>
        <v>F00033</v>
      </c>
      <c r="B53" s="66" t="s">
        <v>308</v>
      </c>
      <c r="C53" s="170"/>
      <c r="D53" s="75"/>
      <c r="E53" s="75"/>
      <c r="F53" s="75"/>
      <c r="G53" s="75"/>
      <c r="H53" s="75"/>
      <c r="I53" s="75"/>
      <c r="J53" s="75"/>
      <c r="K53" s="75"/>
      <c r="L53" s="56"/>
      <c r="M53"/>
      <c r="N53" s="67"/>
      <c r="O53" s="67"/>
      <c r="P53" s="4"/>
    </row>
    <row r="54" spans="1:16" ht="12.75" customHeight="1" x14ac:dyDescent="0.2">
      <c r="A54" s="87" t="str">
        <f t="shared" si="1"/>
        <v>F00034</v>
      </c>
      <c r="B54" s="66" t="s">
        <v>309</v>
      </c>
      <c r="C54" s="170"/>
      <c r="D54" s="75"/>
      <c r="E54" s="75"/>
      <c r="F54" s="75"/>
      <c r="G54" s="75"/>
      <c r="H54" s="75"/>
      <c r="I54" s="75"/>
      <c r="J54" s="75"/>
      <c r="K54" s="75"/>
      <c r="L54" s="56"/>
      <c r="M54"/>
      <c r="N54" s="67"/>
      <c r="O54" s="67"/>
      <c r="P54" s="4"/>
    </row>
    <row r="55" spans="1:16" ht="12.75" customHeight="1" x14ac:dyDescent="0.2">
      <c r="A55" s="87" t="str">
        <f t="shared" si="1"/>
        <v>F00035</v>
      </c>
      <c r="B55" s="66" t="s">
        <v>310</v>
      </c>
      <c r="C55" s="170"/>
      <c r="D55" s="75"/>
      <c r="E55" s="75"/>
      <c r="F55" s="75"/>
      <c r="G55" s="75"/>
      <c r="H55" s="75"/>
      <c r="I55" s="75"/>
      <c r="J55" s="75"/>
      <c r="K55" s="75"/>
      <c r="L55" s="56"/>
      <c r="M55"/>
      <c r="N55" s="67"/>
      <c r="O55" s="67"/>
      <c r="P55" s="4"/>
    </row>
    <row r="56" spans="1:16" ht="12.75" customHeight="1" x14ac:dyDescent="0.2">
      <c r="A56" s="87" t="str">
        <f t="shared" si="1"/>
        <v>F00036</v>
      </c>
      <c r="B56" s="66" t="s">
        <v>311</v>
      </c>
      <c r="C56" s="170"/>
      <c r="D56" s="75"/>
      <c r="E56" s="75"/>
      <c r="F56" s="75"/>
      <c r="G56" s="75"/>
      <c r="H56" s="75"/>
      <c r="I56" s="75"/>
      <c r="J56" s="75"/>
      <c r="K56" s="75"/>
      <c r="L56" s="56"/>
      <c r="M56"/>
      <c r="N56" s="67"/>
      <c r="O56" s="67"/>
      <c r="P56" s="4"/>
    </row>
    <row r="57" spans="1:16" ht="12.75" customHeight="1" x14ac:dyDescent="0.2">
      <c r="A57" s="87" t="str">
        <f t="shared" si="1"/>
        <v>F00037</v>
      </c>
      <c r="B57" s="66" t="s">
        <v>312</v>
      </c>
      <c r="C57" s="170"/>
      <c r="D57" s="75"/>
      <c r="E57" s="75"/>
      <c r="F57" s="75"/>
      <c r="G57" s="75"/>
      <c r="H57" s="75"/>
      <c r="I57" s="75"/>
      <c r="J57" s="75"/>
      <c r="K57" s="75"/>
      <c r="L57" s="56"/>
      <c r="M57"/>
      <c r="N57" s="67"/>
      <c r="O57" s="67"/>
      <c r="P57" s="4"/>
    </row>
    <row r="58" spans="1:16" ht="12.75" customHeight="1" x14ac:dyDescent="0.2">
      <c r="A58" s="87" t="str">
        <f t="shared" si="1"/>
        <v>F00038</v>
      </c>
      <c r="B58" s="66" t="s">
        <v>313</v>
      </c>
      <c r="C58" s="170"/>
      <c r="D58" s="75"/>
      <c r="E58" s="75"/>
      <c r="F58" s="75"/>
      <c r="G58" s="75"/>
      <c r="H58" s="75"/>
      <c r="I58" s="75"/>
      <c r="J58" s="75"/>
      <c r="K58" s="75"/>
      <c r="L58" s="56"/>
      <c r="M58"/>
      <c r="N58" s="67"/>
      <c r="O58" s="67"/>
      <c r="P58" s="4"/>
    </row>
    <row r="59" spans="1:16" ht="12.75" customHeight="1" x14ac:dyDescent="0.2">
      <c r="A59" s="87" t="str">
        <f t="shared" si="1"/>
        <v>F00039</v>
      </c>
      <c r="B59" s="66" t="s">
        <v>314</v>
      </c>
      <c r="C59" s="170"/>
      <c r="D59" s="75"/>
      <c r="E59" s="75"/>
      <c r="F59" s="75"/>
      <c r="G59" s="75"/>
      <c r="H59" s="75"/>
      <c r="I59" s="75"/>
      <c r="J59" s="75"/>
      <c r="K59" s="75"/>
      <c r="L59" s="56"/>
      <c r="M59"/>
      <c r="N59" s="67"/>
      <c r="O59" s="67"/>
      <c r="P59" s="4"/>
    </row>
    <row r="60" spans="1:16" ht="12.75" customHeight="1" x14ac:dyDescent="0.2">
      <c r="A60" s="87" t="str">
        <f t="shared" si="1"/>
        <v>F0003A</v>
      </c>
      <c r="B60" s="66" t="s">
        <v>315</v>
      </c>
      <c r="C60" s="170"/>
      <c r="D60" s="75"/>
      <c r="E60" s="75"/>
      <c r="F60" s="75"/>
      <c r="G60" s="75"/>
      <c r="H60" s="75"/>
      <c r="I60" s="75"/>
      <c r="J60" s="75"/>
      <c r="K60" s="75"/>
      <c r="L60" s="56"/>
      <c r="M60"/>
      <c r="N60" s="67"/>
      <c r="O60" s="67"/>
      <c r="P60" s="4"/>
    </row>
    <row r="61" spans="1:16" ht="12.75" customHeight="1" x14ac:dyDescent="0.2">
      <c r="A61" s="87" t="str">
        <f t="shared" si="1"/>
        <v>F0003B</v>
      </c>
      <c r="B61" s="66" t="s">
        <v>316</v>
      </c>
      <c r="C61" s="170"/>
      <c r="D61" s="75"/>
      <c r="E61" s="75"/>
      <c r="F61" s="75"/>
      <c r="G61" s="75"/>
      <c r="H61" s="75"/>
      <c r="I61" s="75"/>
      <c r="J61" s="75"/>
      <c r="K61" s="75"/>
      <c r="L61" s="56"/>
      <c r="M61"/>
      <c r="N61" s="67"/>
      <c r="O61" s="67"/>
      <c r="P61" s="4"/>
    </row>
    <row r="62" spans="1:16" ht="12.75" customHeight="1" x14ac:dyDescent="0.2">
      <c r="A62" s="87" t="str">
        <f t="shared" si="1"/>
        <v>F0003C</v>
      </c>
      <c r="B62" s="66" t="s">
        <v>317</v>
      </c>
      <c r="C62" s="170"/>
      <c r="D62" s="75"/>
      <c r="E62" s="75"/>
      <c r="F62" s="75"/>
      <c r="G62" s="75"/>
      <c r="H62" s="75"/>
      <c r="I62" s="75"/>
      <c r="J62" s="75"/>
      <c r="K62" s="75"/>
      <c r="L62" s="56"/>
      <c r="M62"/>
      <c r="N62" s="67"/>
      <c r="O62" s="67"/>
      <c r="P62" s="4"/>
    </row>
    <row r="63" spans="1:16" ht="12.75" customHeight="1" x14ac:dyDescent="0.2">
      <c r="A63" s="87" t="str">
        <f t="shared" si="1"/>
        <v>F0003D</v>
      </c>
      <c r="B63" s="66" t="s">
        <v>318</v>
      </c>
      <c r="C63" s="170"/>
      <c r="D63" s="75"/>
      <c r="E63" s="75"/>
      <c r="F63" s="75"/>
      <c r="G63" s="75"/>
      <c r="H63" s="75"/>
      <c r="I63" s="75"/>
      <c r="J63" s="75"/>
      <c r="K63" s="75"/>
      <c r="L63" s="56"/>
      <c r="M63"/>
      <c r="N63" s="67"/>
      <c r="O63" s="67"/>
      <c r="P63" s="4"/>
    </row>
    <row r="64" spans="1:16" ht="12.75" customHeight="1" x14ac:dyDescent="0.2">
      <c r="A64" s="87" t="str">
        <f t="shared" si="1"/>
        <v>F0003E</v>
      </c>
      <c r="B64" s="66" t="s">
        <v>319</v>
      </c>
      <c r="C64" s="170"/>
      <c r="D64" s="75"/>
      <c r="E64" s="75"/>
      <c r="F64" s="75"/>
      <c r="G64" s="75"/>
      <c r="H64" s="75"/>
      <c r="I64" s="75"/>
      <c r="J64" s="75"/>
      <c r="K64" s="75"/>
      <c r="L64" s="56"/>
      <c r="M64"/>
      <c r="N64" s="67"/>
      <c r="O64" s="67"/>
      <c r="P64" s="4"/>
    </row>
    <row r="65" spans="1:16" ht="12.75" customHeight="1" x14ac:dyDescent="0.2">
      <c r="A65" s="87" t="str">
        <f t="shared" si="1"/>
        <v>F0003F</v>
      </c>
      <c r="B65" s="66" t="s">
        <v>320</v>
      </c>
      <c r="C65" s="171"/>
      <c r="D65" s="75"/>
      <c r="E65" s="75"/>
      <c r="F65" s="75"/>
      <c r="G65" s="75"/>
      <c r="H65" s="75"/>
      <c r="I65" s="75"/>
      <c r="J65" s="75"/>
      <c r="K65" s="75"/>
      <c r="L65" s="56"/>
      <c r="M65"/>
      <c r="N65" s="67"/>
      <c r="O65" s="67"/>
      <c r="P65" s="4"/>
    </row>
    <row r="66" spans="1:16" ht="12.75" customHeight="1" x14ac:dyDescent="0.2">
      <c r="B66" s="30"/>
    </row>
    <row r="68" spans="1:16" ht="12.75" customHeight="1" x14ac:dyDescent="0.2">
      <c r="A68" s="85" t="s">
        <v>1345</v>
      </c>
      <c r="B68" s="88"/>
      <c r="D68" s="88" t="s">
        <v>1315</v>
      </c>
      <c r="E68" s="88" t="s">
        <v>1347</v>
      </c>
      <c r="F68" s="88" t="s">
        <v>1348</v>
      </c>
      <c r="G68" s="88" t="s">
        <v>1349</v>
      </c>
      <c r="H68" s="88" t="s">
        <v>1350</v>
      </c>
      <c r="I68" s="88" t="s">
        <v>1351</v>
      </c>
      <c r="J68" s="88" t="s">
        <v>1352</v>
      </c>
      <c r="K68" s="88" t="s">
        <v>1353</v>
      </c>
      <c r="L68" s="88" t="s">
        <v>1346</v>
      </c>
    </row>
    <row r="69" spans="1:16" ht="12.75" customHeight="1" x14ac:dyDescent="0.2">
      <c r="A69" s="87" t="str">
        <f>DEC2HEX(HEX2DEC(A65)+1,6)</f>
        <v>F00040</v>
      </c>
      <c r="B69" s="69" t="s">
        <v>1321</v>
      </c>
      <c r="C69" s="166" t="s">
        <v>1507</v>
      </c>
      <c r="E69" s="65" t="s">
        <v>1302</v>
      </c>
      <c r="F69" s="65" t="s">
        <v>1301</v>
      </c>
      <c r="G69" s="65" t="s">
        <v>1300</v>
      </c>
      <c r="H69" s="65" t="s">
        <v>1296</v>
      </c>
      <c r="I69" s="65" t="s">
        <v>1297</v>
      </c>
      <c r="J69" s="65" t="s">
        <v>1298</v>
      </c>
      <c r="K69" s="65" t="s">
        <v>1299</v>
      </c>
      <c r="L69" s="65" t="s">
        <v>1295</v>
      </c>
      <c r="N69" s="30" t="s">
        <v>1509</v>
      </c>
    </row>
    <row r="70" spans="1:16" ht="12.75" customHeight="1" x14ac:dyDescent="0.2">
      <c r="A70" s="87" t="str">
        <f t="shared" ref="A70:A132" si="2">DEC2HEX(HEX2DEC(A69)+1,6)</f>
        <v>F00041</v>
      </c>
      <c r="B70" s="69" t="s">
        <v>421</v>
      </c>
      <c r="C70" s="167"/>
      <c r="D70"/>
      <c r="E70" s="56"/>
      <c r="F70" s="56"/>
      <c r="G70" s="4"/>
      <c r="H70" s="4"/>
      <c r="I70" s="4"/>
      <c r="N70" s="30" t="s">
        <v>1322</v>
      </c>
    </row>
    <row r="71" spans="1:16" ht="12.75" customHeight="1" x14ac:dyDescent="0.2">
      <c r="A71" s="87" t="str">
        <f t="shared" si="2"/>
        <v>F00042</v>
      </c>
      <c r="B71" s="69" t="s">
        <v>422</v>
      </c>
      <c r="C71" s="167"/>
      <c r="D71"/>
      <c r="E71" s="56"/>
      <c r="F71" s="56"/>
      <c r="G71" s="4"/>
      <c r="H71" s="4"/>
      <c r="I71" s="4"/>
    </row>
    <row r="72" spans="1:16" ht="12.75" customHeight="1" x14ac:dyDescent="0.2">
      <c r="A72" s="87" t="str">
        <f t="shared" si="2"/>
        <v>F00043</v>
      </c>
      <c r="B72" s="69" t="s">
        <v>423</v>
      </c>
      <c r="C72" s="167"/>
      <c r="D72"/>
      <c r="E72" s="56"/>
      <c r="F72" s="56"/>
      <c r="G72" s="4"/>
      <c r="H72" s="4"/>
      <c r="I72" s="4"/>
    </row>
    <row r="73" spans="1:16" ht="12.75" customHeight="1" x14ac:dyDescent="0.2">
      <c r="A73" s="87" t="str">
        <f t="shared" si="2"/>
        <v>F00044</v>
      </c>
      <c r="B73" s="70" t="s">
        <v>424</v>
      </c>
      <c r="C73" s="167"/>
      <c r="D73"/>
      <c r="E73" s="56"/>
      <c r="F73" s="56"/>
      <c r="G73" s="4"/>
      <c r="H73" s="4"/>
      <c r="I73" s="4"/>
    </row>
    <row r="74" spans="1:16" ht="12.75" customHeight="1" x14ac:dyDescent="0.2">
      <c r="A74" s="87" t="str">
        <f t="shared" si="2"/>
        <v>F00045</v>
      </c>
      <c r="B74" s="70" t="s">
        <v>425</v>
      </c>
      <c r="C74" s="167"/>
      <c r="D74"/>
      <c r="E74" s="56"/>
      <c r="F74" s="56"/>
      <c r="G74" s="4"/>
      <c r="H74" s="4"/>
      <c r="I74" s="4"/>
    </row>
    <row r="75" spans="1:16" ht="12.75" customHeight="1" x14ac:dyDescent="0.2">
      <c r="A75" s="87" t="str">
        <f t="shared" si="2"/>
        <v>F00046</v>
      </c>
      <c r="B75" s="70" t="s">
        <v>426</v>
      </c>
      <c r="C75" s="167"/>
      <c r="D75"/>
      <c r="E75" s="56"/>
      <c r="F75" s="56"/>
      <c r="G75" s="4"/>
      <c r="H75" s="4"/>
      <c r="I75" s="4"/>
    </row>
    <row r="76" spans="1:16" ht="12.75" customHeight="1" x14ac:dyDescent="0.2">
      <c r="A76" s="87" t="str">
        <f t="shared" si="2"/>
        <v>F00047</v>
      </c>
      <c r="B76" s="70" t="s">
        <v>427</v>
      </c>
      <c r="C76" s="167"/>
      <c r="D76"/>
      <c r="E76" s="56"/>
      <c r="F76" s="56"/>
      <c r="G76" s="4"/>
      <c r="H76" s="4"/>
      <c r="I76" s="4"/>
    </row>
    <row r="77" spans="1:16" ht="12.75" customHeight="1" x14ac:dyDescent="0.2">
      <c r="A77" s="87" t="str">
        <f t="shared" si="2"/>
        <v>F00048</v>
      </c>
      <c r="B77" s="69" t="s">
        <v>428</v>
      </c>
      <c r="C77" s="167"/>
      <c r="D77"/>
      <c r="E77" s="56"/>
      <c r="F77" s="56"/>
      <c r="G77" s="4"/>
      <c r="H77" s="4"/>
      <c r="I77" s="4"/>
    </row>
    <row r="78" spans="1:16" ht="12.75" customHeight="1" x14ac:dyDescent="0.2">
      <c r="A78" s="87" t="str">
        <f t="shared" si="2"/>
        <v>F00049</v>
      </c>
      <c r="B78" s="69" t="s">
        <v>429</v>
      </c>
      <c r="C78" s="167"/>
      <c r="D78"/>
      <c r="E78" s="56"/>
      <c r="F78" s="56"/>
      <c r="G78" s="4"/>
      <c r="H78" s="4"/>
      <c r="I78" s="4"/>
    </row>
    <row r="79" spans="1:16" ht="12.75" customHeight="1" x14ac:dyDescent="0.2">
      <c r="A79" s="87" t="str">
        <f t="shared" si="2"/>
        <v>F0004A</v>
      </c>
      <c r="B79" s="69" t="s">
        <v>430</v>
      </c>
      <c r="C79" s="167"/>
      <c r="D79"/>
      <c r="E79" s="56"/>
      <c r="F79" s="56"/>
      <c r="G79" s="4"/>
      <c r="H79" s="4"/>
      <c r="I79" s="4"/>
    </row>
    <row r="80" spans="1:16" ht="12.75" customHeight="1" x14ac:dyDescent="0.2">
      <c r="A80" s="87" t="str">
        <f t="shared" si="2"/>
        <v>F0004B</v>
      </c>
      <c r="B80" s="69" t="s">
        <v>431</v>
      </c>
      <c r="C80" s="167"/>
      <c r="D80"/>
      <c r="E80" s="56"/>
      <c r="F80" s="56"/>
      <c r="G80" s="4"/>
      <c r="H80" s="4"/>
      <c r="I80" s="4"/>
    </row>
    <row r="81" spans="1:9" ht="12.75" customHeight="1" x14ac:dyDescent="0.2">
      <c r="A81" s="87" t="str">
        <f t="shared" si="2"/>
        <v>F0004C</v>
      </c>
      <c r="B81" s="69" t="s">
        <v>1449</v>
      </c>
      <c r="C81" s="167"/>
      <c r="D81"/>
      <c r="E81" s="56"/>
      <c r="F81" s="56"/>
      <c r="G81" s="4"/>
      <c r="H81" s="4"/>
      <c r="I81" s="4"/>
    </row>
    <row r="82" spans="1:9" ht="12.75" customHeight="1" x14ac:dyDescent="0.2">
      <c r="A82" s="87" t="str">
        <f t="shared" si="2"/>
        <v>F0004D</v>
      </c>
      <c r="B82" s="69" t="s">
        <v>1450</v>
      </c>
      <c r="C82" s="167"/>
      <c r="D82"/>
      <c r="E82" s="56"/>
      <c r="F82" s="56"/>
      <c r="G82" s="4"/>
      <c r="H82" s="4"/>
      <c r="I82" s="4"/>
    </row>
    <row r="83" spans="1:9" ht="12.75" customHeight="1" x14ac:dyDescent="0.2">
      <c r="A83" s="87" t="str">
        <f t="shared" si="2"/>
        <v>F0004E</v>
      </c>
      <c r="B83" s="69" t="s">
        <v>1451</v>
      </c>
      <c r="C83" s="167"/>
      <c r="D83"/>
      <c r="E83" s="56"/>
      <c r="F83" s="56"/>
      <c r="G83" s="4"/>
      <c r="H83" s="4"/>
      <c r="I83" s="4"/>
    </row>
    <row r="84" spans="1:9" ht="12.75" customHeight="1" x14ac:dyDescent="0.2">
      <c r="A84" s="87" t="str">
        <f t="shared" si="2"/>
        <v>F0004F</v>
      </c>
      <c r="B84" s="69" t="s">
        <v>1452</v>
      </c>
      <c r="C84" s="167"/>
    </row>
    <row r="85" spans="1:9" ht="12.75" customHeight="1" x14ac:dyDescent="0.2">
      <c r="A85" s="87" t="str">
        <f t="shared" si="2"/>
        <v>F00050</v>
      </c>
      <c r="B85" s="70"/>
      <c r="C85" s="84"/>
    </row>
    <row r="86" spans="1:9" ht="12.75" customHeight="1" x14ac:dyDescent="0.2">
      <c r="A86" s="87" t="str">
        <f t="shared" si="2"/>
        <v>F00051</v>
      </c>
      <c r="B86" s="70"/>
      <c r="C86" s="79"/>
    </row>
    <row r="87" spans="1:9" ht="12.75" customHeight="1" x14ac:dyDescent="0.2">
      <c r="A87" s="87" t="str">
        <f t="shared" si="2"/>
        <v>F00052</v>
      </c>
      <c r="B87" s="70"/>
      <c r="C87" s="79"/>
      <c r="D87"/>
      <c r="E87" s="56"/>
      <c r="F87" s="56"/>
      <c r="G87" s="4"/>
      <c r="H87" s="4"/>
      <c r="I87" s="4"/>
    </row>
    <row r="88" spans="1:9" ht="12.75" customHeight="1" x14ac:dyDescent="0.2">
      <c r="A88" s="87" t="str">
        <f t="shared" si="2"/>
        <v>F00053</v>
      </c>
      <c r="B88" s="70"/>
      <c r="C88" s="79"/>
      <c r="D88"/>
      <c r="E88" s="56"/>
      <c r="F88" s="56"/>
      <c r="G88" s="4"/>
      <c r="H88" s="4"/>
      <c r="I88" s="4"/>
    </row>
    <row r="89" spans="1:9" ht="12.75" customHeight="1" x14ac:dyDescent="0.2">
      <c r="A89" s="87" t="str">
        <f t="shared" si="2"/>
        <v>F00054</v>
      </c>
      <c r="B89" s="70"/>
      <c r="C89" s="79"/>
      <c r="D89"/>
      <c r="E89" s="56"/>
      <c r="F89" s="56"/>
      <c r="G89" s="4"/>
      <c r="H89" s="4"/>
      <c r="I89" s="4"/>
    </row>
    <row r="90" spans="1:9" ht="12.75" customHeight="1" x14ac:dyDescent="0.2">
      <c r="A90" s="87" t="str">
        <f t="shared" si="2"/>
        <v>F00055</v>
      </c>
      <c r="B90" s="70"/>
      <c r="C90" s="79"/>
      <c r="D90"/>
      <c r="E90" s="56"/>
      <c r="F90" s="56"/>
      <c r="G90" s="4"/>
      <c r="H90" s="4"/>
      <c r="I90" s="4"/>
    </row>
    <row r="91" spans="1:9" ht="12.75" customHeight="1" x14ac:dyDescent="0.2">
      <c r="A91" s="87" t="str">
        <f t="shared" si="2"/>
        <v>F00056</v>
      </c>
      <c r="B91" s="70"/>
      <c r="C91" s="79"/>
      <c r="D91"/>
      <c r="E91" s="56"/>
      <c r="F91" s="56"/>
      <c r="G91" s="4"/>
      <c r="H91" s="4"/>
      <c r="I91" s="4"/>
    </row>
    <row r="92" spans="1:9" ht="12.75" customHeight="1" x14ac:dyDescent="0.2">
      <c r="A92" s="87" t="str">
        <f t="shared" si="2"/>
        <v>F00057</v>
      </c>
      <c r="B92" s="70"/>
      <c r="C92" s="79"/>
      <c r="D92"/>
      <c r="E92" s="56"/>
      <c r="F92" s="56"/>
      <c r="G92" s="4"/>
      <c r="H92" s="4"/>
      <c r="I92" s="4"/>
    </row>
    <row r="93" spans="1:9" ht="12.75" customHeight="1" x14ac:dyDescent="0.2">
      <c r="A93" s="87" t="str">
        <f t="shared" si="2"/>
        <v>F00058</v>
      </c>
      <c r="B93" s="70"/>
      <c r="C93" s="79"/>
      <c r="D93"/>
      <c r="E93" s="56"/>
      <c r="F93" s="56"/>
      <c r="G93" s="4"/>
      <c r="H93" s="4"/>
      <c r="I93" s="4"/>
    </row>
    <row r="94" spans="1:9" ht="12.75" customHeight="1" x14ac:dyDescent="0.2">
      <c r="A94" s="87" t="str">
        <f t="shared" si="2"/>
        <v>F00059</v>
      </c>
      <c r="B94" s="70"/>
      <c r="C94" s="79"/>
      <c r="D94"/>
      <c r="E94" s="56"/>
      <c r="F94" s="56"/>
      <c r="G94" s="4"/>
      <c r="H94" s="4"/>
      <c r="I94" s="4"/>
    </row>
    <row r="95" spans="1:9" ht="12.75" customHeight="1" x14ac:dyDescent="0.2">
      <c r="A95" s="87" t="str">
        <f t="shared" si="2"/>
        <v>F0005A</v>
      </c>
      <c r="B95" s="70"/>
      <c r="C95" s="79"/>
      <c r="D95"/>
      <c r="E95" s="56"/>
      <c r="F95" s="56"/>
      <c r="G95" s="4"/>
      <c r="H95" s="4"/>
      <c r="I95" s="4"/>
    </row>
    <row r="96" spans="1:9" ht="12.75" customHeight="1" x14ac:dyDescent="0.2">
      <c r="A96" s="87" t="str">
        <f t="shared" si="2"/>
        <v>F0005B</v>
      </c>
      <c r="B96" s="70"/>
      <c r="C96" s="79"/>
      <c r="D96"/>
      <c r="E96" s="56"/>
      <c r="F96" s="56"/>
      <c r="G96" s="4"/>
      <c r="H96" s="4"/>
      <c r="I96" s="4"/>
    </row>
    <row r="97" spans="1:9" ht="12.75" customHeight="1" x14ac:dyDescent="0.2">
      <c r="A97" s="87" t="str">
        <f t="shared" si="2"/>
        <v>F0005C</v>
      </c>
      <c r="B97" s="70"/>
      <c r="C97" s="79"/>
      <c r="D97"/>
      <c r="E97" s="56"/>
      <c r="F97" s="56"/>
      <c r="G97" s="4"/>
      <c r="H97" s="4"/>
      <c r="I97" s="4"/>
    </row>
    <row r="98" spans="1:9" ht="12.75" customHeight="1" x14ac:dyDescent="0.2">
      <c r="A98" s="87" t="str">
        <f t="shared" si="2"/>
        <v>F0005D</v>
      </c>
      <c r="B98" s="70"/>
      <c r="C98" s="79"/>
      <c r="D98"/>
      <c r="E98" s="56"/>
      <c r="F98" s="56"/>
      <c r="G98" s="4"/>
      <c r="H98" s="4"/>
      <c r="I98" s="4"/>
    </row>
    <row r="99" spans="1:9" ht="12.75" customHeight="1" x14ac:dyDescent="0.2">
      <c r="A99" s="87" t="str">
        <f t="shared" si="2"/>
        <v>F0005E</v>
      </c>
      <c r="B99" s="70"/>
      <c r="C99" s="79"/>
      <c r="D99"/>
      <c r="E99" s="56"/>
      <c r="F99" s="56"/>
      <c r="G99" s="4"/>
      <c r="H99" s="4"/>
      <c r="I99" s="4"/>
    </row>
    <row r="100" spans="1:9" ht="12.75" customHeight="1" x14ac:dyDescent="0.2">
      <c r="A100" s="87" t="str">
        <f t="shared" si="2"/>
        <v>F0005F</v>
      </c>
      <c r="B100" s="70"/>
      <c r="C100" s="79"/>
      <c r="D100"/>
      <c r="E100" s="56"/>
      <c r="F100" s="56"/>
      <c r="G100" s="4"/>
      <c r="H100" s="4"/>
      <c r="I100" s="4"/>
    </row>
    <row r="101" spans="1:9" ht="12.75" customHeight="1" x14ac:dyDescent="0.2">
      <c r="A101" s="87" t="str">
        <f t="shared" si="2"/>
        <v>F00060</v>
      </c>
      <c r="B101" s="70"/>
      <c r="C101" s="79"/>
      <c r="D101"/>
      <c r="E101" s="56"/>
      <c r="F101" s="56"/>
      <c r="G101" s="4"/>
      <c r="H101" s="4"/>
      <c r="I101" s="4"/>
    </row>
    <row r="102" spans="1:9" ht="12.75" customHeight="1" x14ac:dyDescent="0.2">
      <c r="A102" s="87" t="str">
        <f t="shared" si="2"/>
        <v>F00061</v>
      </c>
      <c r="B102" s="70"/>
      <c r="C102" s="79"/>
      <c r="D102"/>
      <c r="E102" s="56"/>
      <c r="F102" s="56"/>
      <c r="G102" s="4"/>
      <c r="H102" s="4"/>
      <c r="I102" s="4"/>
    </row>
    <row r="103" spans="1:9" ht="12.75" customHeight="1" x14ac:dyDescent="0.2">
      <c r="A103" s="87" t="str">
        <f t="shared" si="2"/>
        <v>F00062</v>
      </c>
      <c r="B103" s="70"/>
      <c r="C103" s="79"/>
      <c r="D103"/>
      <c r="E103" s="56"/>
      <c r="F103" s="56"/>
      <c r="G103" s="4"/>
      <c r="H103" s="4"/>
      <c r="I103" s="4"/>
    </row>
    <row r="104" spans="1:9" ht="12.75" customHeight="1" x14ac:dyDescent="0.2">
      <c r="A104" s="87" t="str">
        <f t="shared" si="2"/>
        <v>F00063</v>
      </c>
      <c r="B104" s="70"/>
      <c r="C104" s="79"/>
      <c r="D104"/>
      <c r="E104" s="56"/>
      <c r="F104" s="56"/>
      <c r="G104" s="4"/>
      <c r="H104" s="4"/>
      <c r="I104" s="4"/>
    </row>
    <row r="105" spans="1:9" ht="12.75" customHeight="1" x14ac:dyDescent="0.2">
      <c r="A105" s="87" t="str">
        <f t="shared" si="2"/>
        <v>F00064</v>
      </c>
      <c r="B105" s="70"/>
      <c r="C105" s="79"/>
      <c r="D105"/>
      <c r="E105" s="56"/>
      <c r="F105" s="56"/>
      <c r="G105" s="4"/>
      <c r="H105" s="4"/>
      <c r="I105" s="4"/>
    </row>
    <row r="106" spans="1:9" ht="12.75" customHeight="1" x14ac:dyDescent="0.2">
      <c r="A106" s="87" t="str">
        <f t="shared" si="2"/>
        <v>F00065</v>
      </c>
      <c r="B106" s="70"/>
      <c r="C106" s="79"/>
      <c r="D106"/>
      <c r="E106" s="56"/>
      <c r="F106" s="56"/>
      <c r="G106" s="4"/>
      <c r="H106" s="4"/>
      <c r="I106" s="4"/>
    </row>
    <row r="107" spans="1:9" ht="12.75" customHeight="1" x14ac:dyDescent="0.2">
      <c r="A107" s="87" t="str">
        <f t="shared" si="2"/>
        <v>F00066</v>
      </c>
      <c r="B107" s="70"/>
      <c r="C107" s="79"/>
      <c r="D107"/>
      <c r="E107" s="56"/>
      <c r="F107" s="56"/>
      <c r="G107" s="4"/>
      <c r="H107" s="4"/>
      <c r="I107" s="4"/>
    </row>
    <row r="108" spans="1:9" ht="12.75" customHeight="1" x14ac:dyDescent="0.2">
      <c r="A108" s="87" t="str">
        <f t="shared" si="2"/>
        <v>F00067</v>
      </c>
      <c r="B108" s="70"/>
      <c r="C108" s="79"/>
      <c r="D108"/>
      <c r="E108" s="56"/>
      <c r="F108" s="56"/>
      <c r="G108" s="4"/>
      <c r="H108" s="4"/>
      <c r="I108" s="4"/>
    </row>
    <row r="109" spans="1:9" ht="12.75" customHeight="1" x14ac:dyDescent="0.2">
      <c r="A109" s="87" t="str">
        <f t="shared" si="2"/>
        <v>F00068</v>
      </c>
      <c r="B109" s="70"/>
      <c r="C109" s="79"/>
      <c r="D109"/>
      <c r="E109" s="56"/>
      <c r="F109" s="56"/>
      <c r="G109" s="4"/>
      <c r="H109" s="4"/>
      <c r="I109" s="4"/>
    </row>
    <row r="110" spans="1:9" ht="12.75" customHeight="1" x14ac:dyDescent="0.2">
      <c r="A110" s="87" t="str">
        <f t="shared" si="2"/>
        <v>F00069</v>
      </c>
      <c r="B110" s="70"/>
      <c r="C110" s="79"/>
      <c r="D110"/>
      <c r="E110" s="56"/>
      <c r="F110" s="56"/>
      <c r="G110" s="4"/>
      <c r="H110" s="4"/>
      <c r="I110" s="4"/>
    </row>
    <row r="111" spans="1:9" ht="12.75" customHeight="1" x14ac:dyDescent="0.2">
      <c r="A111" s="87" t="str">
        <f t="shared" si="2"/>
        <v>F0006A</v>
      </c>
      <c r="B111" s="70"/>
      <c r="C111" s="79"/>
      <c r="D111"/>
      <c r="E111" s="56"/>
      <c r="F111" s="56"/>
      <c r="G111" s="4"/>
      <c r="H111" s="4"/>
      <c r="I111" s="4"/>
    </row>
    <row r="112" spans="1:9" ht="12.75" customHeight="1" x14ac:dyDescent="0.2">
      <c r="A112" s="87" t="str">
        <f t="shared" si="2"/>
        <v>F0006B</v>
      </c>
      <c r="B112" s="70"/>
      <c r="C112" s="79"/>
      <c r="D112"/>
      <c r="E112" s="56"/>
      <c r="F112" s="56"/>
      <c r="G112" s="4"/>
      <c r="H112" s="4"/>
      <c r="I112" s="4"/>
    </row>
    <row r="113" spans="1:9" ht="12.75" customHeight="1" x14ac:dyDescent="0.2">
      <c r="A113" s="87" t="str">
        <f t="shared" si="2"/>
        <v>F0006C</v>
      </c>
      <c r="B113" s="70"/>
      <c r="C113" s="79"/>
      <c r="D113"/>
      <c r="E113" s="56"/>
      <c r="F113" s="56"/>
      <c r="G113" s="4"/>
      <c r="H113" s="4"/>
      <c r="I113" s="4"/>
    </row>
    <row r="114" spans="1:9" ht="12.75" customHeight="1" x14ac:dyDescent="0.2">
      <c r="A114" s="87" t="str">
        <f t="shared" si="2"/>
        <v>F0006D</v>
      </c>
      <c r="B114" s="70"/>
      <c r="C114" s="79"/>
      <c r="D114"/>
      <c r="E114" s="56"/>
      <c r="F114" s="56"/>
      <c r="G114" s="4"/>
      <c r="H114" s="4"/>
      <c r="I114" s="4"/>
    </row>
    <row r="115" spans="1:9" ht="12.75" customHeight="1" x14ac:dyDescent="0.2">
      <c r="A115" s="87" t="str">
        <f t="shared" si="2"/>
        <v>F0006E</v>
      </c>
      <c r="B115" s="70"/>
      <c r="C115" s="79"/>
      <c r="D115"/>
      <c r="E115" s="56"/>
      <c r="F115" s="56"/>
      <c r="G115" s="4"/>
      <c r="H115" s="4"/>
      <c r="I115" s="4"/>
    </row>
    <row r="116" spans="1:9" ht="12.75" customHeight="1" x14ac:dyDescent="0.2">
      <c r="A116" s="87" t="str">
        <f t="shared" si="2"/>
        <v>F0006F</v>
      </c>
      <c r="B116" s="70"/>
      <c r="C116" s="79"/>
      <c r="D116"/>
      <c r="E116" s="56"/>
      <c r="F116" s="56"/>
      <c r="G116" s="4"/>
      <c r="H116" s="4"/>
      <c r="I116" s="4"/>
    </row>
    <row r="117" spans="1:9" ht="12.75" customHeight="1" x14ac:dyDescent="0.2">
      <c r="A117" s="87" t="str">
        <f t="shared" si="2"/>
        <v>F00070</v>
      </c>
      <c r="B117" s="70"/>
      <c r="C117" s="79"/>
      <c r="D117"/>
      <c r="E117" s="56"/>
      <c r="F117" s="56"/>
      <c r="G117" s="4"/>
      <c r="H117" s="4"/>
      <c r="I117" s="4"/>
    </row>
    <row r="118" spans="1:9" ht="12.75" customHeight="1" x14ac:dyDescent="0.2">
      <c r="A118" s="87" t="str">
        <f t="shared" si="2"/>
        <v>F00071</v>
      </c>
      <c r="B118" s="70"/>
      <c r="C118" s="79"/>
      <c r="D118"/>
      <c r="E118" s="56"/>
      <c r="F118" s="56"/>
      <c r="G118" s="4"/>
      <c r="H118" s="4"/>
      <c r="I118" s="4"/>
    </row>
    <row r="119" spans="1:9" ht="12.75" customHeight="1" x14ac:dyDescent="0.2">
      <c r="A119" s="87" t="str">
        <f t="shared" si="2"/>
        <v>F00072</v>
      </c>
      <c r="B119" s="70"/>
      <c r="C119" s="79"/>
      <c r="D119"/>
      <c r="E119" s="56"/>
      <c r="F119" s="56"/>
      <c r="G119" s="4"/>
      <c r="H119" s="4"/>
      <c r="I119" s="4"/>
    </row>
    <row r="120" spans="1:9" ht="12.75" customHeight="1" x14ac:dyDescent="0.2">
      <c r="A120" s="87" t="str">
        <f t="shared" si="2"/>
        <v>F00073</v>
      </c>
      <c r="B120" s="70"/>
      <c r="C120" s="79"/>
      <c r="D120"/>
      <c r="E120" s="56"/>
      <c r="F120" s="56"/>
      <c r="G120" s="4"/>
      <c r="H120" s="4"/>
      <c r="I120" s="4"/>
    </row>
    <row r="121" spans="1:9" ht="12.75" customHeight="1" x14ac:dyDescent="0.2">
      <c r="A121" s="87" t="str">
        <f t="shared" si="2"/>
        <v>F00074</v>
      </c>
      <c r="B121" s="70"/>
      <c r="C121" s="79"/>
      <c r="D121"/>
      <c r="E121" s="56"/>
      <c r="F121" s="56"/>
      <c r="G121" s="4"/>
      <c r="H121" s="4"/>
      <c r="I121" s="4"/>
    </row>
    <row r="122" spans="1:9" ht="12.75" customHeight="1" x14ac:dyDescent="0.2">
      <c r="A122" s="87" t="str">
        <f t="shared" si="2"/>
        <v>F00075</v>
      </c>
      <c r="B122" s="70"/>
      <c r="C122" s="79"/>
      <c r="D122"/>
      <c r="E122" s="56"/>
      <c r="F122" s="56"/>
      <c r="G122" s="4"/>
      <c r="H122" s="4"/>
      <c r="I122" s="4"/>
    </row>
    <row r="123" spans="1:9" ht="12.75" customHeight="1" x14ac:dyDescent="0.2">
      <c r="A123" s="87" t="str">
        <f t="shared" si="2"/>
        <v>F00076</v>
      </c>
      <c r="B123" s="70"/>
      <c r="C123" s="79"/>
      <c r="D123"/>
      <c r="E123" s="56"/>
      <c r="F123" s="56"/>
      <c r="G123" s="4"/>
      <c r="H123" s="4"/>
      <c r="I123" s="4"/>
    </row>
    <row r="124" spans="1:9" ht="12.75" customHeight="1" x14ac:dyDescent="0.2">
      <c r="A124" s="87" t="str">
        <f t="shared" si="2"/>
        <v>F00077</v>
      </c>
      <c r="B124" s="70"/>
      <c r="C124" s="79"/>
      <c r="D124"/>
      <c r="E124" s="56"/>
      <c r="F124" s="56"/>
      <c r="G124" s="4"/>
      <c r="H124" s="4"/>
      <c r="I124" s="4"/>
    </row>
    <row r="125" spans="1:9" ht="12.75" customHeight="1" x14ac:dyDescent="0.2">
      <c r="A125" s="87" t="str">
        <f t="shared" si="2"/>
        <v>F00078</v>
      </c>
      <c r="B125" s="70"/>
      <c r="C125" s="79"/>
      <c r="D125"/>
      <c r="E125" s="56"/>
      <c r="F125" s="56"/>
      <c r="G125" s="4"/>
      <c r="H125" s="4"/>
      <c r="I125" s="4"/>
    </row>
    <row r="126" spans="1:9" ht="12.75" customHeight="1" x14ac:dyDescent="0.2">
      <c r="A126" s="87" t="str">
        <f t="shared" si="2"/>
        <v>F00079</v>
      </c>
      <c r="B126" s="70"/>
      <c r="C126" s="79"/>
      <c r="D126"/>
      <c r="E126" s="56"/>
      <c r="F126" s="56"/>
      <c r="G126" s="4"/>
      <c r="H126" s="4"/>
      <c r="I126" s="4"/>
    </row>
    <row r="127" spans="1:9" ht="12.75" customHeight="1" x14ac:dyDescent="0.2">
      <c r="A127" s="87" t="str">
        <f t="shared" si="2"/>
        <v>F0007A</v>
      </c>
      <c r="B127" s="70"/>
      <c r="C127" s="79"/>
      <c r="D127"/>
      <c r="E127" s="56"/>
      <c r="F127" s="56"/>
      <c r="G127" s="4"/>
      <c r="H127" s="4"/>
      <c r="I127" s="4"/>
    </row>
    <row r="128" spans="1:9" ht="12.75" customHeight="1" x14ac:dyDescent="0.2">
      <c r="A128" s="87" t="str">
        <f t="shared" si="2"/>
        <v>F0007B</v>
      </c>
      <c r="B128" s="70"/>
      <c r="C128" s="79"/>
      <c r="D128"/>
      <c r="E128" s="56"/>
      <c r="F128" s="56"/>
      <c r="G128" s="4"/>
      <c r="H128" s="4"/>
      <c r="I128" s="4"/>
    </row>
    <row r="129" spans="1:9" ht="12.75" customHeight="1" x14ac:dyDescent="0.2">
      <c r="A129" s="87" t="str">
        <f t="shared" si="2"/>
        <v>F0007C</v>
      </c>
      <c r="B129" s="70"/>
      <c r="C129" s="79"/>
      <c r="D129"/>
      <c r="E129" s="56"/>
      <c r="F129" s="56"/>
      <c r="G129" s="4"/>
      <c r="H129" s="4"/>
      <c r="I129" s="4"/>
    </row>
    <row r="130" spans="1:9" ht="12.75" customHeight="1" x14ac:dyDescent="0.2">
      <c r="A130" s="87" t="str">
        <f t="shared" si="2"/>
        <v>F0007D</v>
      </c>
      <c r="B130" s="70"/>
      <c r="C130" s="79"/>
      <c r="D130"/>
      <c r="E130" s="56"/>
      <c r="F130" s="56"/>
      <c r="G130" s="4"/>
      <c r="H130" s="4"/>
      <c r="I130" s="4"/>
    </row>
    <row r="131" spans="1:9" ht="12.75" customHeight="1" x14ac:dyDescent="0.2">
      <c r="A131" s="87" t="str">
        <f t="shared" si="2"/>
        <v>F0007E</v>
      </c>
      <c r="B131" s="70"/>
      <c r="C131" s="79"/>
      <c r="D131"/>
      <c r="E131" s="56"/>
      <c r="F131" s="56"/>
      <c r="G131" s="4"/>
      <c r="H131" s="4"/>
      <c r="I131" s="4"/>
    </row>
    <row r="132" spans="1:9" ht="12.75" customHeight="1" x14ac:dyDescent="0.2">
      <c r="A132" s="87" t="str">
        <f t="shared" si="2"/>
        <v>F0007F</v>
      </c>
      <c r="B132" s="70"/>
      <c r="C132" s="95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5" t="s">
        <v>1345</v>
      </c>
      <c r="B135" s="88"/>
    </row>
    <row r="136" spans="1:9" ht="12.75" customHeight="1" x14ac:dyDescent="0.2">
      <c r="A136" s="87" t="str">
        <f>DEC2HEX(HEX2DEC(A132)+1,6)</f>
        <v>F00080</v>
      </c>
      <c r="B136" s="70"/>
      <c r="C136" s="84"/>
      <c r="D136"/>
      <c r="E136" s="80"/>
    </row>
    <row r="137" spans="1:9" ht="12.75" customHeight="1" x14ac:dyDescent="0.2">
      <c r="A137" s="87" t="str">
        <f t="shared" ref="A137:A199" si="3">DEC2HEX(HEX2DEC(A136)+1,6)</f>
        <v>F00081</v>
      </c>
      <c r="B137" s="70"/>
      <c r="C137" s="79"/>
      <c r="D137"/>
      <c r="E137" s="56"/>
      <c r="F137" s="56"/>
      <c r="G137" s="4"/>
      <c r="H137" s="4"/>
      <c r="I137" s="4"/>
    </row>
    <row r="138" spans="1:9" ht="12.75" customHeight="1" x14ac:dyDescent="0.2">
      <c r="A138" s="87" t="str">
        <f t="shared" si="3"/>
        <v>F00082</v>
      </c>
      <c r="B138" s="70"/>
      <c r="C138" s="79"/>
      <c r="D138"/>
      <c r="E138" s="56"/>
      <c r="F138" s="56"/>
      <c r="G138" s="4"/>
      <c r="H138" s="4"/>
      <c r="I138" s="4"/>
    </row>
    <row r="139" spans="1:9" ht="12.75" customHeight="1" x14ac:dyDescent="0.2">
      <c r="A139" s="87" t="str">
        <f t="shared" si="3"/>
        <v>F00083</v>
      </c>
      <c r="B139" s="70"/>
      <c r="C139" s="79"/>
      <c r="D139"/>
      <c r="E139" s="56"/>
      <c r="F139" s="56"/>
      <c r="G139" s="4"/>
      <c r="H139" s="4"/>
      <c r="I139" s="4"/>
    </row>
    <row r="140" spans="1:9" ht="12.75" customHeight="1" x14ac:dyDescent="0.2">
      <c r="A140" s="87" t="str">
        <f t="shared" si="3"/>
        <v>F00084</v>
      </c>
      <c r="B140" s="70"/>
      <c r="C140" s="79"/>
      <c r="D140"/>
      <c r="E140" s="80"/>
      <c r="F140" s="56"/>
      <c r="G140" s="4"/>
      <c r="H140" s="4"/>
      <c r="I140" s="4"/>
    </row>
    <row r="141" spans="1:9" ht="12.75" customHeight="1" x14ac:dyDescent="0.2">
      <c r="A141" s="87" t="str">
        <f t="shared" si="3"/>
        <v>F00085</v>
      </c>
      <c r="B141" s="70"/>
      <c r="C141" s="79"/>
      <c r="D141"/>
      <c r="E141" s="56"/>
      <c r="F141" s="56"/>
      <c r="G141" s="4"/>
      <c r="H141" s="4"/>
      <c r="I141" s="4"/>
    </row>
    <row r="142" spans="1:9" ht="12.75" customHeight="1" x14ac:dyDescent="0.2">
      <c r="A142" s="87" t="str">
        <f t="shared" si="3"/>
        <v>F00086</v>
      </c>
      <c r="B142" s="70"/>
      <c r="C142" s="79"/>
      <c r="D142"/>
      <c r="E142" s="56"/>
      <c r="F142" s="56"/>
      <c r="G142" s="4"/>
      <c r="H142" s="4"/>
      <c r="I142" s="4"/>
    </row>
    <row r="143" spans="1:9" ht="12.75" customHeight="1" x14ac:dyDescent="0.2">
      <c r="A143" s="87" t="str">
        <f t="shared" si="3"/>
        <v>F00087</v>
      </c>
      <c r="B143" s="70"/>
      <c r="C143" s="79"/>
      <c r="D143"/>
      <c r="E143" s="56"/>
      <c r="F143" s="56"/>
      <c r="G143" s="4"/>
      <c r="H143" s="4"/>
      <c r="I143" s="4"/>
    </row>
    <row r="144" spans="1:9" ht="12.75" customHeight="1" x14ac:dyDescent="0.2">
      <c r="A144" s="87" t="str">
        <f t="shared" si="3"/>
        <v>F00088</v>
      </c>
      <c r="B144" s="70"/>
      <c r="C144" s="79"/>
      <c r="D144"/>
      <c r="E144" s="80"/>
      <c r="F144" s="56"/>
      <c r="G144" s="4"/>
      <c r="H144" s="4"/>
      <c r="I144" s="4"/>
    </row>
    <row r="145" spans="1:12" ht="12.75" customHeight="1" x14ac:dyDescent="0.2">
      <c r="A145" s="87" t="str">
        <f t="shared" si="3"/>
        <v>F00089</v>
      </c>
      <c r="B145" s="70"/>
      <c r="C145" s="79"/>
      <c r="D145"/>
      <c r="E145" s="56"/>
      <c r="F145" s="56"/>
      <c r="G145" s="4"/>
      <c r="H145" s="4"/>
      <c r="I145" s="4"/>
    </row>
    <row r="146" spans="1:12" ht="12.75" customHeight="1" x14ac:dyDescent="0.2">
      <c r="A146" s="87" t="str">
        <f t="shared" si="3"/>
        <v>F0008A</v>
      </c>
      <c r="B146" s="70"/>
      <c r="C146" s="79"/>
      <c r="D146"/>
      <c r="E146" s="56"/>
      <c r="F146" s="56"/>
      <c r="G146" s="4"/>
      <c r="H146" s="4"/>
      <c r="I146" s="4"/>
    </row>
    <row r="147" spans="1:12" ht="12.75" customHeight="1" x14ac:dyDescent="0.2">
      <c r="A147" s="87" t="str">
        <f t="shared" si="3"/>
        <v>F0008B</v>
      </c>
      <c r="B147" s="70"/>
      <c r="C147" s="79"/>
      <c r="D147"/>
      <c r="E147" s="56"/>
      <c r="F147" s="56"/>
      <c r="G147" s="4"/>
      <c r="H147" s="4"/>
      <c r="I147" s="4"/>
    </row>
    <row r="148" spans="1:12" ht="12.75" customHeight="1" x14ac:dyDescent="0.2">
      <c r="A148" s="87" t="str">
        <f t="shared" si="3"/>
        <v>F0008C</v>
      </c>
      <c r="B148" s="70"/>
      <c r="C148" s="79"/>
      <c r="D148"/>
      <c r="E148" s="80"/>
      <c r="F148" s="56"/>
      <c r="G148" s="4"/>
      <c r="H148" s="4"/>
      <c r="I148" s="4"/>
    </row>
    <row r="149" spans="1:12" ht="12.75" customHeight="1" x14ac:dyDescent="0.2">
      <c r="A149" s="87" t="str">
        <f t="shared" si="3"/>
        <v>F0008D</v>
      </c>
      <c r="B149" s="70"/>
      <c r="C149" s="79"/>
      <c r="D149"/>
      <c r="E149" s="56"/>
      <c r="F149" s="56"/>
      <c r="G149" s="4"/>
      <c r="H149" s="4"/>
      <c r="I149" s="4"/>
    </row>
    <row r="150" spans="1:12" ht="12.75" customHeight="1" x14ac:dyDescent="0.2">
      <c r="A150" s="87" t="str">
        <f t="shared" si="3"/>
        <v>F0008E</v>
      </c>
      <c r="B150" s="70"/>
      <c r="C150" s="79"/>
      <c r="D150"/>
      <c r="E150" s="56"/>
      <c r="F150" s="56"/>
      <c r="G150" s="4"/>
      <c r="H150" s="4"/>
      <c r="I150" s="4"/>
    </row>
    <row r="151" spans="1:12" ht="12.75" customHeight="1" x14ac:dyDescent="0.2">
      <c r="A151" s="87" t="str">
        <f t="shared" si="3"/>
        <v>F0008F</v>
      </c>
      <c r="B151" s="70"/>
      <c r="C151" s="79"/>
      <c r="D151"/>
      <c r="E151" s="56"/>
      <c r="F151" s="56"/>
      <c r="G151" s="78"/>
      <c r="H151" s="78"/>
      <c r="I151" s="78"/>
      <c r="J151" s="56"/>
      <c r="K151" s="56"/>
      <c r="L151" s="56"/>
    </row>
    <row r="152" spans="1:12" ht="12.75" customHeight="1" x14ac:dyDescent="0.2">
      <c r="A152" s="87" t="str">
        <f t="shared" si="3"/>
        <v>F00090</v>
      </c>
      <c r="B152" s="70"/>
      <c r="C152" s="79"/>
      <c r="D152"/>
      <c r="E152" s="80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7" t="str">
        <f t="shared" si="3"/>
        <v>F00091</v>
      </c>
      <c r="B153" s="70"/>
      <c r="C153" s="79"/>
      <c r="D153"/>
      <c r="E153" s="56"/>
      <c r="F153" s="56"/>
      <c r="G153" s="78"/>
      <c r="H153" s="78"/>
      <c r="I153" s="78"/>
      <c r="J153" s="56"/>
      <c r="K153" s="56"/>
      <c r="L153" s="56"/>
    </row>
    <row r="154" spans="1:12" ht="12.75" customHeight="1" x14ac:dyDescent="0.2">
      <c r="A154" s="87" t="str">
        <f t="shared" si="3"/>
        <v>F00092</v>
      </c>
      <c r="B154" s="70"/>
      <c r="C154" s="79"/>
      <c r="D154"/>
      <c r="E154" s="80"/>
      <c r="F154" s="56"/>
      <c r="G154" s="78"/>
      <c r="H154" s="78"/>
      <c r="I154" s="78"/>
      <c r="J154" s="56"/>
      <c r="K154" s="56"/>
      <c r="L154" s="56"/>
    </row>
    <row r="155" spans="1:12" ht="12.75" customHeight="1" x14ac:dyDescent="0.2">
      <c r="A155" s="87" t="str">
        <f t="shared" si="3"/>
        <v>F00093</v>
      </c>
      <c r="B155" s="70"/>
      <c r="C155" s="79"/>
      <c r="D155"/>
      <c r="E155" s="56"/>
      <c r="F155" s="56"/>
      <c r="G155" s="78"/>
      <c r="H155" s="78"/>
      <c r="I155" s="78"/>
      <c r="J155" s="56"/>
      <c r="K155" s="56"/>
      <c r="L155" s="56"/>
    </row>
    <row r="156" spans="1:12" ht="12.75" customHeight="1" x14ac:dyDescent="0.2">
      <c r="A156" s="87" t="str">
        <f t="shared" si="3"/>
        <v>F00094</v>
      </c>
      <c r="B156" s="70"/>
      <c r="C156" s="79"/>
      <c r="D156"/>
      <c r="E156" s="56"/>
      <c r="F156" s="56"/>
      <c r="G156" s="78"/>
      <c r="H156" s="78"/>
      <c r="I156" s="78"/>
      <c r="J156" s="56"/>
      <c r="K156" s="56"/>
      <c r="L156" s="56"/>
    </row>
    <row r="157" spans="1:12" ht="12.75" customHeight="1" x14ac:dyDescent="0.2">
      <c r="A157" s="87" t="str">
        <f t="shared" si="3"/>
        <v>F00095</v>
      </c>
      <c r="B157" s="70"/>
      <c r="C157" s="79"/>
      <c r="D157"/>
      <c r="E157" s="56"/>
      <c r="F157" s="56"/>
      <c r="G157" s="78"/>
      <c r="H157" s="78"/>
      <c r="I157" s="78"/>
      <c r="J157" s="56"/>
      <c r="K157" s="56"/>
      <c r="L157" s="56"/>
    </row>
    <row r="158" spans="1:12" ht="12.75" customHeight="1" x14ac:dyDescent="0.2">
      <c r="A158" s="87" t="str">
        <f t="shared" si="3"/>
        <v>F00096</v>
      </c>
      <c r="B158" s="70"/>
      <c r="C158" s="79"/>
      <c r="D158"/>
      <c r="E158" s="80"/>
      <c r="F158" s="56"/>
      <c r="G158" s="4"/>
      <c r="H158" s="4"/>
      <c r="I158" s="4"/>
    </row>
    <row r="159" spans="1:12" ht="12.75" customHeight="1" x14ac:dyDescent="0.2">
      <c r="A159" s="87" t="str">
        <f t="shared" si="3"/>
        <v>F00097</v>
      </c>
      <c r="B159" s="70"/>
      <c r="C159" s="79"/>
      <c r="D159"/>
      <c r="E159" s="56"/>
      <c r="F159" s="56"/>
      <c r="G159" s="4"/>
      <c r="H159" s="4"/>
      <c r="I159" s="4"/>
    </row>
    <row r="160" spans="1:12" ht="12.75" customHeight="1" x14ac:dyDescent="0.2">
      <c r="A160" s="87" t="str">
        <f t="shared" si="3"/>
        <v>F00098</v>
      </c>
      <c r="B160" s="70"/>
      <c r="C160" s="79"/>
      <c r="F160" s="56"/>
      <c r="G160" s="4"/>
      <c r="H160" s="4"/>
      <c r="I160" s="4"/>
    </row>
    <row r="161" spans="1:9" ht="12.75" customHeight="1" x14ac:dyDescent="0.2">
      <c r="A161" s="87" t="str">
        <f t="shared" si="3"/>
        <v>F00099</v>
      </c>
      <c r="B161" s="70"/>
      <c r="C161" s="79"/>
      <c r="D161"/>
      <c r="F161" s="56"/>
      <c r="G161" s="4"/>
      <c r="H161" s="4"/>
      <c r="I161" s="4"/>
    </row>
    <row r="162" spans="1:9" ht="12.75" customHeight="1" x14ac:dyDescent="0.2">
      <c r="A162" s="87" t="str">
        <f t="shared" si="3"/>
        <v>F0009A</v>
      </c>
      <c r="B162" s="70"/>
      <c r="C162" s="79"/>
      <c r="D162"/>
      <c r="E162" s="80"/>
      <c r="F162" s="56"/>
      <c r="G162" s="4"/>
      <c r="H162" s="4"/>
      <c r="I162" s="4"/>
    </row>
    <row r="163" spans="1:9" ht="12.75" customHeight="1" x14ac:dyDescent="0.2">
      <c r="A163" s="87" t="str">
        <f t="shared" si="3"/>
        <v>F0009B</v>
      </c>
      <c r="B163" s="70"/>
      <c r="C163" s="79"/>
      <c r="D163"/>
      <c r="E163" s="56"/>
      <c r="F163" s="56"/>
      <c r="G163" s="4"/>
      <c r="H163" s="4"/>
      <c r="I163" s="4"/>
    </row>
    <row r="164" spans="1:9" ht="12.75" customHeight="1" x14ac:dyDescent="0.2">
      <c r="A164" s="87" t="str">
        <f t="shared" si="3"/>
        <v>F0009C</v>
      </c>
      <c r="B164" s="70"/>
      <c r="C164" s="79"/>
      <c r="D164"/>
      <c r="E164" s="56"/>
      <c r="F164" s="56"/>
      <c r="G164" s="4"/>
      <c r="H164" s="4"/>
      <c r="I164" s="4"/>
    </row>
    <row r="165" spans="1:9" ht="12.75" customHeight="1" x14ac:dyDescent="0.2">
      <c r="A165" s="87" t="str">
        <f t="shared" si="3"/>
        <v>F0009D</v>
      </c>
      <c r="B165" s="70"/>
      <c r="C165" s="79"/>
      <c r="D165"/>
      <c r="E165" s="56"/>
      <c r="F165" s="56"/>
      <c r="G165" s="4"/>
      <c r="H165" s="4"/>
      <c r="I165" s="4"/>
    </row>
    <row r="166" spans="1:9" ht="12.75" customHeight="1" x14ac:dyDescent="0.2">
      <c r="A166" s="87" t="str">
        <f t="shared" si="3"/>
        <v>F0009E</v>
      </c>
      <c r="B166" s="70"/>
      <c r="C166" s="79"/>
      <c r="D166"/>
      <c r="E166" s="80"/>
      <c r="F166" s="56"/>
      <c r="G166" s="4"/>
      <c r="H166" s="4"/>
      <c r="I166" s="4"/>
    </row>
    <row r="167" spans="1:9" ht="12.75" customHeight="1" x14ac:dyDescent="0.2">
      <c r="A167" s="87" t="str">
        <f t="shared" si="3"/>
        <v>F0009F</v>
      </c>
      <c r="B167" s="70"/>
      <c r="C167" s="79"/>
      <c r="D167"/>
      <c r="E167" s="56"/>
      <c r="F167" s="56"/>
      <c r="G167" s="4"/>
      <c r="H167" s="4"/>
      <c r="I167" s="4"/>
    </row>
    <row r="168" spans="1:9" ht="12.75" customHeight="1" x14ac:dyDescent="0.2">
      <c r="A168" s="87" t="str">
        <f t="shared" si="3"/>
        <v>F000A0</v>
      </c>
      <c r="B168" s="70"/>
      <c r="C168" s="79"/>
      <c r="D168"/>
      <c r="E168" s="67"/>
      <c r="F168" s="56"/>
      <c r="G168" s="4"/>
      <c r="H168" s="4"/>
      <c r="I168" s="4"/>
    </row>
    <row r="169" spans="1:9" ht="12.75" customHeight="1" x14ac:dyDescent="0.2">
      <c r="A169" s="87" t="str">
        <f t="shared" si="3"/>
        <v>F000A1</v>
      </c>
      <c r="B169" s="70"/>
      <c r="C169" s="79"/>
      <c r="D169"/>
      <c r="E169" s="56"/>
      <c r="F169" s="56"/>
      <c r="G169" s="4"/>
      <c r="H169" s="4"/>
      <c r="I169" s="4"/>
    </row>
    <row r="170" spans="1:9" ht="12.75" customHeight="1" x14ac:dyDescent="0.2">
      <c r="A170" s="87" t="str">
        <f t="shared" si="3"/>
        <v>F000A2</v>
      </c>
      <c r="B170" s="70"/>
      <c r="C170" s="79"/>
      <c r="D170"/>
      <c r="E170" s="80"/>
      <c r="F170" s="56"/>
      <c r="G170" s="4"/>
      <c r="H170" s="4"/>
      <c r="I170" s="4"/>
    </row>
    <row r="171" spans="1:9" ht="12.75" customHeight="1" x14ac:dyDescent="0.2">
      <c r="A171" s="87" t="str">
        <f t="shared" si="3"/>
        <v>F000A3</v>
      </c>
      <c r="B171" s="70"/>
      <c r="C171" s="79"/>
      <c r="D171"/>
      <c r="E171" s="56"/>
      <c r="F171" s="56"/>
      <c r="G171" s="4"/>
      <c r="H171" s="4"/>
      <c r="I171" s="4"/>
    </row>
    <row r="172" spans="1:9" ht="12.75" customHeight="1" x14ac:dyDescent="0.2">
      <c r="A172" s="87" t="str">
        <f t="shared" si="3"/>
        <v>F000A4</v>
      </c>
      <c r="B172" s="70"/>
      <c r="C172" s="81"/>
      <c r="D172"/>
      <c r="E172" s="67"/>
      <c r="F172" s="56"/>
      <c r="G172" s="4"/>
      <c r="H172" s="4"/>
      <c r="I172" s="4"/>
    </row>
    <row r="173" spans="1:9" ht="12.75" customHeight="1" x14ac:dyDescent="0.2">
      <c r="A173" s="87" t="str">
        <f t="shared" si="3"/>
        <v>F000A5</v>
      </c>
      <c r="B173" s="70"/>
      <c r="C173" s="81"/>
      <c r="D173"/>
      <c r="E173" s="56"/>
      <c r="F173" s="56"/>
      <c r="G173" s="4"/>
      <c r="H173" s="4"/>
      <c r="I173" s="4"/>
    </row>
    <row r="174" spans="1:9" ht="12.75" customHeight="1" x14ac:dyDescent="0.2">
      <c r="A174" s="87" t="str">
        <f t="shared" si="3"/>
        <v>F000A6</v>
      </c>
      <c r="B174" s="70"/>
      <c r="C174" s="81"/>
      <c r="D174"/>
      <c r="E174" s="56"/>
      <c r="F174" s="56"/>
      <c r="G174" s="4"/>
      <c r="H174" s="4"/>
      <c r="I174" s="4"/>
    </row>
    <row r="175" spans="1:9" ht="12.75" customHeight="1" x14ac:dyDescent="0.2">
      <c r="A175" s="87" t="str">
        <f t="shared" si="3"/>
        <v>F000A7</v>
      </c>
      <c r="B175" s="70"/>
      <c r="C175" s="81"/>
      <c r="D175"/>
      <c r="E175" s="56"/>
      <c r="F175" s="56"/>
      <c r="G175" s="4"/>
      <c r="H175" s="4"/>
      <c r="I175" s="4"/>
    </row>
    <row r="176" spans="1:9" ht="12.75" customHeight="1" x14ac:dyDescent="0.2">
      <c r="A176" s="87" t="str">
        <f t="shared" si="3"/>
        <v>F000A8</v>
      </c>
      <c r="B176" s="70"/>
      <c r="C176" s="81"/>
      <c r="D176"/>
      <c r="E176" s="80"/>
      <c r="F176" s="56"/>
      <c r="G176" s="4"/>
      <c r="H176" s="4"/>
      <c r="I176" s="4"/>
    </row>
    <row r="177" spans="1:9" ht="12.75" customHeight="1" x14ac:dyDescent="0.2">
      <c r="A177" s="87" t="str">
        <f t="shared" si="3"/>
        <v>F000A9</v>
      </c>
      <c r="B177" s="70"/>
      <c r="C177" s="81"/>
      <c r="D177"/>
      <c r="E177" s="56"/>
      <c r="F177" s="56"/>
      <c r="G177" s="4"/>
      <c r="H177" s="4"/>
      <c r="I177" s="4"/>
    </row>
    <row r="178" spans="1:9" ht="12.75" customHeight="1" x14ac:dyDescent="0.2">
      <c r="A178" s="87" t="str">
        <f t="shared" si="3"/>
        <v>F000AA</v>
      </c>
      <c r="B178" s="70"/>
      <c r="C178" s="81"/>
      <c r="D178"/>
      <c r="E178" s="56"/>
      <c r="F178" s="56"/>
      <c r="G178" s="4"/>
      <c r="H178" s="4"/>
      <c r="I178" s="4"/>
    </row>
    <row r="179" spans="1:9" ht="12.75" customHeight="1" x14ac:dyDescent="0.2">
      <c r="A179" s="87" t="str">
        <f t="shared" si="3"/>
        <v>F000AB</v>
      </c>
      <c r="B179" s="70"/>
      <c r="C179" s="81"/>
      <c r="D179"/>
      <c r="E179" s="56"/>
      <c r="F179" s="56"/>
      <c r="G179" s="4"/>
      <c r="H179" s="4"/>
      <c r="I179" s="4"/>
    </row>
    <row r="180" spans="1:9" ht="12.75" customHeight="1" x14ac:dyDescent="0.2">
      <c r="A180" s="87" t="str">
        <f t="shared" si="3"/>
        <v>F000AC</v>
      </c>
      <c r="B180" s="70"/>
      <c r="C180" s="81"/>
      <c r="D180"/>
      <c r="E180" s="80"/>
      <c r="F180" s="56"/>
      <c r="G180" s="4"/>
      <c r="H180" s="4"/>
      <c r="I180" s="4"/>
    </row>
    <row r="181" spans="1:9" ht="12.75" customHeight="1" x14ac:dyDescent="0.2">
      <c r="A181" s="87" t="str">
        <f t="shared" si="3"/>
        <v>F000AD</v>
      </c>
      <c r="B181" s="70"/>
      <c r="C181" s="81"/>
      <c r="D181"/>
      <c r="E181" s="56"/>
      <c r="F181" s="56"/>
      <c r="G181" s="4"/>
      <c r="H181" s="4"/>
      <c r="I181" s="4"/>
    </row>
    <row r="182" spans="1:9" ht="12.75" customHeight="1" x14ac:dyDescent="0.2">
      <c r="A182" s="87" t="str">
        <f t="shared" si="3"/>
        <v>F000AE</v>
      </c>
      <c r="B182" s="70"/>
      <c r="C182" s="81"/>
      <c r="D182"/>
      <c r="E182" s="56"/>
      <c r="F182" s="56"/>
      <c r="G182" s="4"/>
      <c r="H182" s="4"/>
      <c r="I182" s="4"/>
    </row>
    <row r="183" spans="1:9" ht="12.75" customHeight="1" x14ac:dyDescent="0.2">
      <c r="A183" s="87" t="str">
        <f t="shared" si="3"/>
        <v>F000AF</v>
      </c>
      <c r="B183" s="70"/>
      <c r="C183" s="81"/>
      <c r="D183"/>
      <c r="E183" s="56"/>
      <c r="F183" s="56"/>
      <c r="G183" s="4"/>
      <c r="H183" s="4"/>
      <c r="I183" s="4"/>
    </row>
    <row r="184" spans="1:9" ht="12.75" customHeight="1" x14ac:dyDescent="0.2">
      <c r="A184" s="87" t="str">
        <f t="shared" si="3"/>
        <v>F000B0</v>
      </c>
      <c r="B184" s="70"/>
      <c r="C184" s="81"/>
      <c r="D184"/>
      <c r="E184" s="80"/>
      <c r="F184" s="56"/>
      <c r="G184" s="4"/>
      <c r="H184" s="4"/>
      <c r="I184" s="4"/>
    </row>
    <row r="185" spans="1:9" ht="12.75" customHeight="1" x14ac:dyDescent="0.2">
      <c r="A185" s="87" t="str">
        <f t="shared" si="3"/>
        <v>F000B1</v>
      </c>
      <c r="B185" s="70"/>
      <c r="C185" s="81"/>
      <c r="D185"/>
      <c r="E185" s="56"/>
      <c r="F185" s="56"/>
      <c r="G185" s="4"/>
      <c r="H185" s="4"/>
      <c r="I185" s="4"/>
    </row>
    <row r="186" spans="1:9" ht="12.75" customHeight="1" x14ac:dyDescent="0.2">
      <c r="A186" s="87" t="str">
        <f t="shared" si="3"/>
        <v>F000B2</v>
      </c>
      <c r="B186" s="70"/>
      <c r="C186" s="81"/>
      <c r="D186"/>
      <c r="E186" s="56"/>
      <c r="F186" s="56"/>
      <c r="G186" s="4"/>
      <c r="H186" s="4"/>
      <c r="I186" s="4"/>
    </row>
    <row r="187" spans="1:9" ht="12.75" customHeight="1" x14ac:dyDescent="0.2">
      <c r="A187" s="87" t="str">
        <f t="shared" si="3"/>
        <v>F000B3</v>
      </c>
      <c r="B187" s="70"/>
      <c r="C187" s="81"/>
      <c r="D187"/>
      <c r="E187" s="56"/>
      <c r="F187" s="56"/>
      <c r="G187" s="4"/>
      <c r="H187" s="4"/>
      <c r="I187" s="4"/>
    </row>
    <row r="188" spans="1:9" ht="12.75" customHeight="1" x14ac:dyDescent="0.2">
      <c r="A188" s="87" t="str">
        <f t="shared" si="3"/>
        <v>F000B4</v>
      </c>
      <c r="B188" s="70"/>
      <c r="C188" s="81"/>
      <c r="D188"/>
      <c r="E188" s="80"/>
      <c r="F188" s="56"/>
      <c r="G188" s="4"/>
      <c r="H188" s="4"/>
      <c r="I188" s="4"/>
    </row>
    <row r="189" spans="1:9" ht="12.75" customHeight="1" x14ac:dyDescent="0.2">
      <c r="A189" s="87" t="str">
        <f t="shared" si="3"/>
        <v>F000B5</v>
      </c>
      <c r="B189" s="70"/>
      <c r="C189" s="81"/>
      <c r="D189"/>
      <c r="E189" s="56"/>
      <c r="F189" s="56"/>
      <c r="G189" s="4"/>
      <c r="H189" s="4"/>
      <c r="I189" s="4"/>
    </row>
    <row r="190" spans="1:9" ht="12.75" customHeight="1" x14ac:dyDescent="0.2">
      <c r="A190" s="87" t="str">
        <f t="shared" si="3"/>
        <v>F000B6</v>
      </c>
      <c r="B190" s="70"/>
      <c r="C190" s="81"/>
      <c r="D190"/>
      <c r="E190" s="56"/>
      <c r="F190" s="56"/>
      <c r="G190" s="4"/>
      <c r="H190" s="4"/>
      <c r="I190" s="4"/>
    </row>
    <row r="191" spans="1:9" ht="12.75" customHeight="1" x14ac:dyDescent="0.2">
      <c r="A191" s="87" t="str">
        <f t="shared" si="3"/>
        <v>F000B7</v>
      </c>
      <c r="B191" s="70"/>
      <c r="C191" s="81"/>
      <c r="D191"/>
      <c r="E191" s="56"/>
      <c r="F191" s="56"/>
      <c r="G191" s="4"/>
      <c r="H191" s="4"/>
      <c r="I191" s="4"/>
    </row>
    <row r="192" spans="1:9" ht="12.75" customHeight="1" x14ac:dyDescent="0.2">
      <c r="A192" s="87" t="str">
        <f t="shared" si="3"/>
        <v>F000B8</v>
      </c>
      <c r="B192" s="70"/>
      <c r="C192" s="81"/>
      <c r="D192"/>
      <c r="E192" s="80"/>
      <c r="F192" s="56"/>
      <c r="G192" s="4"/>
      <c r="H192" s="4"/>
      <c r="I192" s="4"/>
    </row>
    <row r="193" spans="1:14" ht="12.75" customHeight="1" x14ac:dyDescent="0.2">
      <c r="A193" s="87" t="str">
        <f t="shared" si="3"/>
        <v>F000B9</v>
      </c>
      <c r="B193" s="70"/>
      <c r="C193" s="81"/>
      <c r="D193"/>
      <c r="E193" s="56"/>
      <c r="F193" s="56"/>
      <c r="G193" s="4"/>
      <c r="H193" s="4"/>
      <c r="I193" s="4"/>
    </row>
    <row r="194" spans="1:14" ht="12.75" customHeight="1" x14ac:dyDescent="0.2">
      <c r="A194" s="87" t="str">
        <f t="shared" si="3"/>
        <v>F000BA</v>
      </c>
      <c r="B194" s="70"/>
      <c r="C194" s="81"/>
      <c r="D194"/>
      <c r="E194" s="80"/>
      <c r="F194" s="56"/>
      <c r="G194" s="4"/>
      <c r="H194" s="4"/>
      <c r="I194" s="4"/>
    </row>
    <row r="195" spans="1:14" ht="12.75" customHeight="1" x14ac:dyDescent="0.2">
      <c r="A195" s="87" t="str">
        <f t="shared" si="3"/>
        <v>F000BB</v>
      </c>
      <c r="B195" s="70"/>
      <c r="C195" s="81"/>
      <c r="D195"/>
      <c r="E195" s="56"/>
      <c r="F195" s="56"/>
      <c r="G195" s="4"/>
      <c r="H195" s="4"/>
      <c r="I195" s="4"/>
    </row>
    <row r="196" spans="1:14" ht="12.75" customHeight="1" x14ac:dyDescent="0.2">
      <c r="A196" s="87" t="str">
        <f t="shared" si="3"/>
        <v>F000BC</v>
      </c>
      <c r="B196" s="70"/>
      <c r="C196" s="81"/>
      <c r="D196"/>
      <c r="E196" s="56"/>
      <c r="F196" s="56"/>
      <c r="G196" s="4"/>
      <c r="H196" s="4"/>
      <c r="I196" s="4"/>
    </row>
    <row r="197" spans="1:14" ht="12.75" customHeight="1" x14ac:dyDescent="0.2">
      <c r="A197" s="87" t="str">
        <f t="shared" si="3"/>
        <v>F000BD</v>
      </c>
      <c r="B197" s="70"/>
      <c r="C197" s="81"/>
      <c r="D197"/>
      <c r="E197" s="56"/>
      <c r="F197" s="56"/>
      <c r="G197" s="4"/>
      <c r="H197" s="4"/>
      <c r="I197" s="4"/>
    </row>
    <row r="198" spans="1:14" ht="12.75" customHeight="1" x14ac:dyDescent="0.2">
      <c r="A198" s="87" t="str">
        <f t="shared" si="3"/>
        <v>F000BE</v>
      </c>
      <c r="B198" s="70"/>
      <c r="C198" s="81"/>
      <c r="D198"/>
      <c r="E198" s="80"/>
      <c r="F198" s="56"/>
      <c r="G198" s="4"/>
      <c r="H198" s="4"/>
      <c r="I198" s="4"/>
    </row>
    <row r="199" spans="1:14" ht="12.75" customHeight="1" x14ac:dyDescent="0.2">
      <c r="A199" s="87" t="str">
        <f t="shared" si="3"/>
        <v>F000BF</v>
      </c>
      <c r="B199" s="70"/>
      <c r="C199" s="82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5" t="s">
        <v>1345</v>
      </c>
      <c r="B202" s="88"/>
    </row>
    <row r="203" spans="1:14" ht="12.75" customHeight="1" x14ac:dyDescent="0.2">
      <c r="A203" s="87" t="str">
        <f>DEC2HEX(HEX2DEC(A199)+1,6)</f>
        <v>F000C0</v>
      </c>
      <c r="B203" s="83"/>
      <c r="C203" s="84"/>
      <c r="E203" s="67"/>
      <c r="N203" s="30"/>
    </row>
    <row r="204" spans="1:14" ht="12.75" customHeight="1" x14ac:dyDescent="0.2">
      <c r="A204" s="87" t="str">
        <f t="shared" ref="A204:A266" si="4">DEC2HEX(HEX2DEC(A203)+1,6)</f>
        <v>F000C1</v>
      </c>
      <c r="B204" s="83"/>
      <c r="C204" s="79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7" t="str">
        <f t="shared" si="4"/>
        <v>F000C2</v>
      </c>
      <c r="B205" s="83"/>
      <c r="C205" s="79"/>
      <c r="D205"/>
      <c r="E205" s="56"/>
      <c r="F205" s="56"/>
      <c r="G205" s="4"/>
      <c r="H205" s="4"/>
      <c r="I205" s="4"/>
    </row>
    <row r="206" spans="1:14" ht="12.75" customHeight="1" x14ac:dyDescent="0.2">
      <c r="A206" s="87" t="str">
        <f t="shared" si="4"/>
        <v>F000C3</v>
      </c>
      <c r="B206" s="83"/>
      <c r="C206" s="79"/>
      <c r="D206"/>
      <c r="E206" s="56"/>
      <c r="F206" s="56"/>
      <c r="G206" s="4"/>
      <c r="H206" s="4"/>
      <c r="I206" s="4"/>
    </row>
    <row r="207" spans="1:14" ht="12.75" customHeight="1" x14ac:dyDescent="0.2">
      <c r="A207" s="87" t="str">
        <f t="shared" si="4"/>
        <v>F000C4</v>
      </c>
      <c r="B207" s="83"/>
      <c r="C207" s="79"/>
      <c r="D207"/>
      <c r="E207" s="67"/>
      <c r="F207" s="56"/>
      <c r="G207" s="4"/>
      <c r="H207" s="4"/>
      <c r="I207" s="4"/>
    </row>
    <row r="208" spans="1:14" ht="12.75" customHeight="1" x14ac:dyDescent="0.2">
      <c r="A208" s="87" t="str">
        <f t="shared" si="4"/>
        <v>F000C5</v>
      </c>
      <c r="B208" s="83"/>
      <c r="C208" s="79"/>
      <c r="D208"/>
      <c r="E208" s="56"/>
      <c r="F208" s="56"/>
      <c r="G208" s="4"/>
      <c r="H208" s="4"/>
      <c r="I208" s="4"/>
    </row>
    <row r="209" spans="1:14" ht="12.75" customHeight="1" x14ac:dyDescent="0.2">
      <c r="A209" s="87" t="str">
        <f t="shared" si="4"/>
        <v>F000C6</v>
      </c>
      <c r="B209" s="83"/>
      <c r="C209" s="79"/>
      <c r="D209"/>
      <c r="E209" s="56"/>
      <c r="F209" s="56"/>
      <c r="G209" s="4"/>
      <c r="H209" s="4"/>
      <c r="I209" s="4"/>
    </row>
    <row r="210" spans="1:14" ht="12.75" customHeight="1" x14ac:dyDescent="0.2">
      <c r="A210" s="87" t="str">
        <f t="shared" si="4"/>
        <v>F000C7</v>
      </c>
      <c r="B210" s="83"/>
      <c r="C210" s="79"/>
      <c r="D210"/>
      <c r="E210" s="56"/>
      <c r="F210" s="56"/>
      <c r="G210" s="4"/>
      <c r="H210" s="4"/>
      <c r="I210" s="4"/>
    </row>
    <row r="211" spans="1:14" ht="12.75" customHeight="1" x14ac:dyDescent="0.2">
      <c r="A211" s="87" t="str">
        <f t="shared" si="4"/>
        <v>F000C8</v>
      </c>
      <c r="B211" s="83"/>
      <c r="C211" s="79"/>
      <c r="D211"/>
      <c r="E211" s="67"/>
      <c r="F211" s="56"/>
      <c r="G211" s="4"/>
      <c r="H211" s="4"/>
      <c r="I211" s="4"/>
    </row>
    <row r="212" spans="1:14" ht="12.75" customHeight="1" x14ac:dyDescent="0.2">
      <c r="A212" s="87" t="str">
        <f t="shared" si="4"/>
        <v>F000C9</v>
      </c>
      <c r="B212" s="83"/>
      <c r="C212" s="79"/>
      <c r="D212"/>
      <c r="E212" s="56"/>
      <c r="F212" s="56"/>
      <c r="G212" s="4"/>
      <c r="H212" s="4"/>
      <c r="I212" s="4"/>
    </row>
    <row r="213" spans="1:14" ht="12.75" customHeight="1" x14ac:dyDescent="0.2">
      <c r="A213" s="87" t="str">
        <f t="shared" si="4"/>
        <v>F000CA</v>
      </c>
      <c r="B213" s="83"/>
      <c r="C213" s="79"/>
      <c r="D213"/>
      <c r="E213" s="56"/>
      <c r="F213" s="56"/>
      <c r="G213" s="4"/>
      <c r="H213" s="4"/>
      <c r="I213" s="4"/>
    </row>
    <row r="214" spans="1:14" ht="12.75" customHeight="1" x14ac:dyDescent="0.2">
      <c r="A214" s="87" t="str">
        <f t="shared" si="4"/>
        <v>F000CB</v>
      </c>
      <c r="B214" s="83"/>
      <c r="C214" s="79"/>
      <c r="D214"/>
      <c r="E214" s="56"/>
      <c r="F214" s="56"/>
      <c r="G214" s="4"/>
      <c r="H214" s="4"/>
      <c r="I214" s="4"/>
    </row>
    <row r="215" spans="1:14" ht="12.75" customHeight="1" x14ac:dyDescent="0.2">
      <c r="A215" s="87" t="str">
        <f t="shared" si="4"/>
        <v>F000CC</v>
      </c>
      <c r="B215" s="83"/>
      <c r="C215" s="79"/>
      <c r="D215"/>
      <c r="E215" s="67"/>
      <c r="F215" s="56"/>
      <c r="G215" s="4"/>
      <c r="H215" s="4"/>
      <c r="I215" s="4"/>
    </row>
    <row r="216" spans="1:14" ht="12.75" customHeight="1" x14ac:dyDescent="0.2">
      <c r="A216" s="87" t="str">
        <f t="shared" si="4"/>
        <v>F000CD</v>
      </c>
      <c r="B216" s="83"/>
      <c r="C216" s="79"/>
      <c r="D216"/>
      <c r="E216" s="56"/>
      <c r="F216" s="56"/>
      <c r="G216" s="4"/>
      <c r="H216" s="4"/>
      <c r="I216" s="4"/>
    </row>
    <row r="217" spans="1:14" ht="12.75" customHeight="1" x14ac:dyDescent="0.2">
      <c r="A217" s="87" t="str">
        <f t="shared" si="4"/>
        <v>F000CE</v>
      </c>
      <c r="B217" s="83"/>
      <c r="C217" s="79"/>
      <c r="D217"/>
      <c r="E217" s="56"/>
      <c r="F217" s="56"/>
      <c r="G217" s="4"/>
      <c r="H217" s="4"/>
      <c r="I217" s="4"/>
    </row>
    <row r="218" spans="1:14" ht="12.75" customHeight="1" x14ac:dyDescent="0.2">
      <c r="A218" s="87" t="str">
        <f t="shared" si="4"/>
        <v>F000CF</v>
      </c>
      <c r="B218" s="83"/>
      <c r="C218" s="79"/>
      <c r="D218"/>
      <c r="E218" s="56"/>
      <c r="F218" s="56"/>
      <c r="G218" s="78"/>
      <c r="H218" s="78"/>
      <c r="I218" s="78"/>
      <c r="J218" s="56"/>
      <c r="K218" s="56"/>
      <c r="L218" s="56"/>
    </row>
    <row r="219" spans="1:14" ht="12.75" customHeight="1" x14ac:dyDescent="0.2">
      <c r="A219" s="87" t="str">
        <f t="shared" si="4"/>
        <v>F000D0</v>
      </c>
      <c r="B219" s="83"/>
      <c r="C219" s="79"/>
      <c r="D219"/>
      <c r="E219" s="67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7" t="str">
        <f t="shared" si="4"/>
        <v>F000D1</v>
      </c>
      <c r="B220" s="83"/>
      <c r="C220" s="79"/>
      <c r="D220"/>
      <c r="E220" s="56"/>
      <c r="F220" s="56"/>
      <c r="G220" s="78"/>
      <c r="H220" s="78"/>
      <c r="I220" s="78"/>
      <c r="J220" s="56"/>
      <c r="K220" s="56"/>
      <c r="L220" s="56"/>
      <c r="N220" s="30"/>
    </row>
    <row r="221" spans="1:14" ht="12.75" customHeight="1" x14ac:dyDescent="0.2">
      <c r="A221" s="87" t="str">
        <f t="shared" si="4"/>
        <v>F000D2</v>
      </c>
      <c r="B221" s="83"/>
      <c r="C221" s="79"/>
      <c r="D221"/>
      <c r="E221" s="56"/>
      <c r="F221" s="56"/>
      <c r="G221" s="78"/>
      <c r="H221" s="78"/>
      <c r="I221" s="78"/>
      <c r="J221" s="56"/>
      <c r="K221" s="56"/>
      <c r="L221" s="56"/>
    </row>
    <row r="222" spans="1:14" ht="12.75" customHeight="1" x14ac:dyDescent="0.2">
      <c r="A222" s="87" t="str">
        <f t="shared" si="4"/>
        <v>F000D3</v>
      </c>
      <c r="B222" s="83"/>
      <c r="C222" s="79"/>
      <c r="D222"/>
      <c r="E222" s="56"/>
      <c r="F222" s="56"/>
      <c r="G222" s="78"/>
      <c r="H222" s="78"/>
      <c r="I222" s="78"/>
      <c r="J222" s="56"/>
      <c r="K222" s="56"/>
      <c r="L222" s="56"/>
    </row>
    <row r="223" spans="1:14" ht="12.75" customHeight="1" x14ac:dyDescent="0.2">
      <c r="A223" s="87" t="str">
        <f t="shared" si="4"/>
        <v>F000D4</v>
      </c>
      <c r="B223" s="83"/>
      <c r="C223" s="79"/>
      <c r="D223"/>
      <c r="E223" s="67"/>
      <c r="F223" s="56"/>
      <c r="G223" s="78"/>
      <c r="H223" s="78"/>
      <c r="I223" s="78"/>
      <c r="J223" s="56"/>
      <c r="K223" s="56"/>
      <c r="L223" s="56"/>
    </row>
    <row r="224" spans="1:14" ht="12.75" customHeight="1" x14ac:dyDescent="0.2">
      <c r="A224" s="87" t="str">
        <f t="shared" si="4"/>
        <v>F000D5</v>
      </c>
      <c r="B224" s="83"/>
      <c r="C224" s="79"/>
      <c r="D224"/>
      <c r="E224" s="56"/>
      <c r="F224" s="56"/>
      <c r="G224" s="78"/>
      <c r="H224" s="78"/>
      <c r="I224" s="78"/>
      <c r="J224" s="56"/>
      <c r="K224" s="56"/>
      <c r="L224" s="56"/>
    </row>
    <row r="225" spans="1:9" ht="12.75" customHeight="1" x14ac:dyDescent="0.2">
      <c r="A225" s="87" t="str">
        <f t="shared" si="4"/>
        <v>F000D6</v>
      </c>
      <c r="B225" s="83"/>
      <c r="C225" s="79"/>
      <c r="D225"/>
      <c r="E225" s="56"/>
      <c r="F225" s="56"/>
      <c r="G225" s="4"/>
      <c r="H225" s="4"/>
      <c r="I225" s="4"/>
    </row>
    <row r="226" spans="1:9" ht="12.75" customHeight="1" x14ac:dyDescent="0.2">
      <c r="A226" s="87" t="str">
        <f t="shared" si="4"/>
        <v>F000D7</v>
      </c>
      <c r="B226" s="83"/>
      <c r="C226" s="79"/>
      <c r="D226"/>
      <c r="E226" s="56"/>
      <c r="F226" s="56"/>
      <c r="G226" s="4"/>
      <c r="H226" s="4"/>
      <c r="I226" s="4"/>
    </row>
    <row r="227" spans="1:9" ht="12.75" customHeight="1" x14ac:dyDescent="0.2">
      <c r="A227" s="87" t="str">
        <f t="shared" si="4"/>
        <v>F000D8</v>
      </c>
      <c r="B227" s="83"/>
      <c r="C227" s="79"/>
      <c r="D227"/>
      <c r="E227" s="67"/>
      <c r="F227" s="56"/>
      <c r="G227" s="4"/>
      <c r="H227" s="4"/>
      <c r="I227" s="4"/>
    </row>
    <row r="228" spans="1:9" ht="12.75" customHeight="1" x14ac:dyDescent="0.2">
      <c r="A228" s="87" t="str">
        <f t="shared" si="4"/>
        <v>F000D9</v>
      </c>
      <c r="B228" s="83"/>
      <c r="C228" s="79"/>
      <c r="D228"/>
      <c r="E228" s="56"/>
      <c r="F228" s="56"/>
      <c r="G228" s="4"/>
      <c r="H228" s="4"/>
      <c r="I228" s="4"/>
    </row>
    <row r="229" spans="1:9" ht="12.75" customHeight="1" x14ac:dyDescent="0.2">
      <c r="A229" s="87" t="str">
        <f t="shared" si="4"/>
        <v>F000DA</v>
      </c>
      <c r="B229" s="83"/>
      <c r="C229" s="79"/>
      <c r="D229"/>
      <c r="E229" s="56"/>
      <c r="F229" s="56"/>
      <c r="G229" s="4"/>
      <c r="H229" s="4"/>
      <c r="I229" s="4"/>
    </row>
    <row r="230" spans="1:9" ht="12.75" customHeight="1" x14ac:dyDescent="0.2">
      <c r="A230" s="87" t="str">
        <f t="shared" si="4"/>
        <v>F000DB</v>
      </c>
      <c r="B230" s="83"/>
      <c r="C230" s="79"/>
      <c r="D230"/>
      <c r="E230" s="56"/>
      <c r="F230" s="56"/>
      <c r="G230" s="4"/>
      <c r="H230" s="4"/>
      <c r="I230" s="4"/>
    </row>
    <row r="231" spans="1:9" ht="12.75" customHeight="1" x14ac:dyDescent="0.2">
      <c r="A231" s="87" t="str">
        <f t="shared" si="4"/>
        <v>F000DC</v>
      </c>
      <c r="B231" s="83"/>
      <c r="C231" s="79"/>
      <c r="D231"/>
      <c r="E231" s="67"/>
      <c r="F231" s="56"/>
      <c r="G231" s="4"/>
      <c r="H231" s="4"/>
      <c r="I231" s="4"/>
    </row>
    <row r="232" spans="1:9" ht="12.75" customHeight="1" x14ac:dyDescent="0.2">
      <c r="A232" s="87" t="str">
        <f t="shared" si="4"/>
        <v>F000DD</v>
      </c>
      <c r="B232" s="83"/>
      <c r="C232" s="79"/>
      <c r="D232"/>
      <c r="E232" s="56"/>
      <c r="F232" s="56"/>
      <c r="G232" s="4"/>
      <c r="H232" s="4"/>
      <c r="I232" s="4"/>
    </row>
    <row r="233" spans="1:9" ht="12.75" customHeight="1" x14ac:dyDescent="0.2">
      <c r="A233" s="87" t="str">
        <f t="shared" si="4"/>
        <v>F000DE</v>
      </c>
      <c r="B233" s="83"/>
      <c r="C233" s="79"/>
      <c r="D233"/>
      <c r="E233" s="56"/>
      <c r="F233" s="56"/>
      <c r="G233" s="4"/>
      <c r="H233" s="4"/>
      <c r="I233" s="4"/>
    </row>
    <row r="234" spans="1:9" ht="12.75" customHeight="1" x14ac:dyDescent="0.2">
      <c r="A234" s="87" t="str">
        <f t="shared" si="4"/>
        <v>F000DF</v>
      </c>
      <c r="B234" s="83"/>
      <c r="C234" s="79"/>
      <c r="D234"/>
      <c r="E234" s="56"/>
      <c r="F234" s="56"/>
      <c r="G234" s="4"/>
      <c r="H234" s="4"/>
      <c r="I234" s="4"/>
    </row>
    <row r="235" spans="1:9" ht="12.75" customHeight="1" x14ac:dyDescent="0.2">
      <c r="A235" s="87" t="str">
        <f t="shared" si="4"/>
        <v>F000E0</v>
      </c>
      <c r="B235" s="83"/>
      <c r="C235" s="79"/>
      <c r="D235"/>
      <c r="E235" s="67"/>
      <c r="F235" s="56"/>
      <c r="G235" s="4"/>
      <c r="H235" s="4"/>
      <c r="I235" s="4"/>
    </row>
    <row r="236" spans="1:9" ht="12.75" customHeight="1" x14ac:dyDescent="0.2">
      <c r="A236" s="87" t="str">
        <f t="shared" si="4"/>
        <v>F000E1</v>
      </c>
      <c r="B236" s="83"/>
      <c r="C236" s="79"/>
      <c r="D236"/>
      <c r="E236" s="56"/>
      <c r="F236" s="56"/>
      <c r="G236" s="4"/>
      <c r="H236" s="4"/>
      <c r="I236" s="4"/>
    </row>
    <row r="237" spans="1:9" ht="12.75" customHeight="1" x14ac:dyDescent="0.2">
      <c r="A237" s="87" t="str">
        <f t="shared" si="4"/>
        <v>F000E2</v>
      </c>
      <c r="B237" s="83"/>
      <c r="C237" s="79"/>
      <c r="D237"/>
      <c r="E237" s="56"/>
      <c r="F237" s="56"/>
      <c r="G237" s="4"/>
      <c r="H237" s="4"/>
      <c r="I237" s="4"/>
    </row>
    <row r="238" spans="1:9" ht="12.75" customHeight="1" x14ac:dyDescent="0.2">
      <c r="A238" s="87" t="str">
        <f t="shared" si="4"/>
        <v>F000E3</v>
      </c>
      <c r="B238" s="83"/>
      <c r="C238" s="79"/>
      <c r="D238"/>
      <c r="E238" s="56"/>
      <c r="F238" s="56"/>
      <c r="G238" s="4"/>
      <c r="H238" s="4"/>
      <c r="I238" s="4"/>
    </row>
    <row r="239" spans="1:9" ht="12.75" customHeight="1" x14ac:dyDescent="0.2">
      <c r="A239" s="87" t="str">
        <f t="shared" si="4"/>
        <v>F000E4</v>
      </c>
      <c r="B239" s="83"/>
      <c r="C239" s="81"/>
      <c r="D239"/>
      <c r="E239" s="67"/>
      <c r="F239" s="56"/>
      <c r="G239" s="4"/>
      <c r="H239" s="4"/>
      <c r="I239" s="4"/>
    </row>
    <row r="240" spans="1:9" ht="12.75" customHeight="1" x14ac:dyDescent="0.2">
      <c r="A240" s="87" t="str">
        <f t="shared" si="4"/>
        <v>F000E5</v>
      </c>
      <c r="B240" s="83"/>
      <c r="C240" s="81"/>
      <c r="D240"/>
      <c r="E240" s="56"/>
      <c r="F240" s="56"/>
      <c r="G240" s="4"/>
      <c r="H240" s="4"/>
      <c r="I240" s="4"/>
    </row>
    <row r="241" spans="1:9" ht="12.75" customHeight="1" x14ac:dyDescent="0.2">
      <c r="A241" s="87" t="str">
        <f t="shared" si="4"/>
        <v>F000E6</v>
      </c>
      <c r="B241" s="83"/>
      <c r="C241" s="81"/>
      <c r="D241"/>
      <c r="E241" s="56"/>
      <c r="F241" s="56"/>
      <c r="G241" s="4"/>
      <c r="H241" s="4"/>
      <c r="I241" s="4"/>
    </row>
    <row r="242" spans="1:9" ht="12.75" customHeight="1" x14ac:dyDescent="0.2">
      <c r="A242" s="87" t="str">
        <f t="shared" si="4"/>
        <v>F000E7</v>
      </c>
      <c r="B242" s="83"/>
      <c r="C242" s="81"/>
      <c r="D242"/>
      <c r="E242" s="56"/>
      <c r="F242" s="56"/>
      <c r="G242" s="4"/>
      <c r="H242" s="4"/>
      <c r="I242" s="4"/>
    </row>
    <row r="243" spans="1:9" ht="12.75" customHeight="1" x14ac:dyDescent="0.2">
      <c r="A243" s="87" t="str">
        <f t="shared" si="4"/>
        <v>F000E8</v>
      </c>
      <c r="B243" s="83"/>
      <c r="C243" s="81"/>
      <c r="D243"/>
      <c r="E243" s="56"/>
      <c r="F243" s="56"/>
      <c r="G243" s="4"/>
      <c r="H243" s="4"/>
      <c r="I243" s="4"/>
    </row>
    <row r="244" spans="1:9" ht="12.75" customHeight="1" x14ac:dyDescent="0.2">
      <c r="A244" s="87" t="str">
        <f t="shared" si="4"/>
        <v>F000E9</v>
      </c>
      <c r="B244" s="83"/>
      <c r="C244" s="81"/>
      <c r="D244"/>
      <c r="E244" s="56"/>
      <c r="F244" s="56"/>
      <c r="G244" s="4"/>
      <c r="H244" s="4"/>
      <c r="I244" s="4"/>
    </row>
    <row r="245" spans="1:9" ht="12.75" customHeight="1" x14ac:dyDescent="0.2">
      <c r="A245" s="87" t="str">
        <f t="shared" si="4"/>
        <v>F000EA</v>
      </c>
      <c r="B245" s="83"/>
      <c r="C245" s="81"/>
      <c r="D245"/>
      <c r="E245" s="56"/>
      <c r="F245" s="56"/>
      <c r="G245" s="4"/>
      <c r="H245" s="4"/>
      <c r="I245" s="4"/>
    </row>
    <row r="246" spans="1:9" ht="12.75" customHeight="1" x14ac:dyDescent="0.2">
      <c r="A246" s="87" t="str">
        <f t="shared" si="4"/>
        <v>F000EB</v>
      </c>
      <c r="B246" s="83"/>
      <c r="C246" s="81"/>
      <c r="D246"/>
      <c r="E246" s="56"/>
      <c r="F246" s="56"/>
      <c r="G246" s="4"/>
      <c r="H246" s="4"/>
      <c r="I246" s="4"/>
    </row>
    <row r="247" spans="1:9" ht="12.75" customHeight="1" x14ac:dyDescent="0.2">
      <c r="A247" s="87" t="str">
        <f t="shared" si="4"/>
        <v>F000EC</v>
      </c>
      <c r="B247" s="83"/>
      <c r="C247" s="81"/>
      <c r="D247"/>
      <c r="E247" s="56"/>
      <c r="F247" s="56"/>
      <c r="G247" s="4"/>
      <c r="H247" s="4"/>
      <c r="I247" s="4"/>
    </row>
    <row r="248" spans="1:9" ht="12.75" customHeight="1" x14ac:dyDescent="0.2">
      <c r="A248" s="87" t="str">
        <f t="shared" si="4"/>
        <v>F000ED</v>
      </c>
      <c r="B248" s="83"/>
      <c r="C248" s="81"/>
      <c r="D248"/>
      <c r="E248" s="56"/>
      <c r="F248" s="56"/>
      <c r="G248" s="4"/>
      <c r="H248" s="4"/>
      <c r="I248" s="4"/>
    </row>
    <row r="249" spans="1:9" ht="12.75" customHeight="1" x14ac:dyDescent="0.2">
      <c r="A249" s="87" t="str">
        <f t="shared" si="4"/>
        <v>F000EE</v>
      </c>
      <c r="B249" s="83"/>
      <c r="C249" s="81"/>
      <c r="D249"/>
      <c r="E249" s="56"/>
      <c r="F249" s="56"/>
      <c r="G249" s="4"/>
      <c r="H249" s="4"/>
      <c r="I249" s="4"/>
    </row>
    <row r="250" spans="1:9" ht="12.75" customHeight="1" x14ac:dyDescent="0.2">
      <c r="A250" s="87" t="str">
        <f t="shared" si="4"/>
        <v>F000EF</v>
      </c>
      <c r="B250" s="83"/>
      <c r="C250" s="81"/>
      <c r="D250"/>
      <c r="E250" s="56"/>
      <c r="F250" s="56"/>
      <c r="G250" s="4"/>
      <c r="H250" s="4"/>
      <c r="I250" s="4"/>
    </row>
    <row r="251" spans="1:9" ht="12.75" customHeight="1" x14ac:dyDescent="0.2">
      <c r="A251" s="87" t="str">
        <f t="shared" si="4"/>
        <v>F000F0</v>
      </c>
      <c r="B251" s="70"/>
      <c r="C251" s="81"/>
      <c r="D251"/>
      <c r="E251" s="56"/>
      <c r="F251" s="56"/>
      <c r="G251" s="4"/>
      <c r="H251" s="4"/>
      <c r="I251" s="4"/>
    </row>
    <row r="252" spans="1:9" ht="12.75" customHeight="1" x14ac:dyDescent="0.2">
      <c r="A252" s="87" t="str">
        <f t="shared" si="4"/>
        <v>F000F1</v>
      </c>
      <c r="B252" s="70"/>
      <c r="C252" s="81"/>
      <c r="D252"/>
      <c r="E252" s="56"/>
      <c r="F252" s="56"/>
      <c r="G252" s="4"/>
      <c r="H252" s="4"/>
      <c r="I252" s="4"/>
    </row>
    <row r="253" spans="1:9" ht="12.75" customHeight="1" x14ac:dyDescent="0.2">
      <c r="A253" s="87" t="str">
        <f t="shared" si="4"/>
        <v>F000F2</v>
      </c>
      <c r="B253" s="70"/>
      <c r="C253" s="81"/>
      <c r="D253"/>
      <c r="E253" s="56"/>
      <c r="F253" s="56"/>
      <c r="G253" s="4"/>
      <c r="H253" s="4"/>
      <c r="I253" s="4"/>
    </row>
    <row r="254" spans="1:9" ht="12.75" customHeight="1" x14ac:dyDescent="0.2">
      <c r="A254" s="87" t="str">
        <f t="shared" si="4"/>
        <v>F000F3</v>
      </c>
      <c r="B254" s="70"/>
      <c r="C254" s="81"/>
      <c r="D254"/>
      <c r="E254" s="56"/>
      <c r="F254" s="56"/>
      <c r="G254" s="4"/>
      <c r="H254" s="4"/>
      <c r="I254" s="4"/>
    </row>
    <row r="255" spans="1:9" ht="12.75" customHeight="1" x14ac:dyDescent="0.2">
      <c r="A255" s="87" t="str">
        <f t="shared" si="4"/>
        <v>F000F4</v>
      </c>
      <c r="B255" s="70"/>
      <c r="C255" s="81"/>
      <c r="D255"/>
      <c r="E255" s="56"/>
      <c r="F255" s="56"/>
      <c r="G255" s="4"/>
      <c r="H255" s="4"/>
      <c r="I255" s="4"/>
    </row>
    <row r="256" spans="1:9" ht="12.75" customHeight="1" x14ac:dyDescent="0.2">
      <c r="A256" s="87" t="str">
        <f t="shared" si="4"/>
        <v>F000F5</v>
      </c>
      <c r="B256" s="70"/>
      <c r="C256" s="81"/>
      <c r="D256"/>
      <c r="E256" s="56"/>
      <c r="F256" s="56"/>
      <c r="G256" s="4"/>
      <c r="H256" s="4"/>
      <c r="I256" s="4"/>
    </row>
    <row r="257" spans="1:9" ht="12.75" customHeight="1" x14ac:dyDescent="0.2">
      <c r="A257" s="87" t="str">
        <f t="shared" si="4"/>
        <v>F000F6</v>
      </c>
      <c r="B257" s="70"/>
      <c r="C257" s="81"/>
      <c r="D257"/>
      <c r="E257" s="56"/>
      <c r="F257" s="56"/>
      <c r="G257" s="4"/>
      <c r="H257" s="4"/>
      <c r="I257" s="4"/>
    </row>
    <row r="258" spans="1:9" ht="12.75" customHeight="1" x14ac:dyDescent="0.2">
      <c r="A258" s="87" t="str">
        <f t="shared" si="4"/>
        <v>F000F7</v>
      </c>
      <c r="B258" s="70"/>
      <c r="C258" s="81"/>
      <c r="D258"/>
      <c r="E258" s="56"/>
      <c r="F258" s="56"/>
      <c r="G258" s="4"/>
      <c r="H258" s="4"/>
      <c r="I258" s="4"/>
    </row>
    <row r="259" spans="1:9" ht="12.75" customHeight="1" x14ac:dyDescent="0.2">
      <c r="A259" s="87" t="str">
        <f t="shared" si="4"/>
        <v>F000F8</v>
      </c>
      <c r="B259" s="70"/>
      <c r="C259" s="81"/>
      <c r="D259"/>
      <c r="E259" s="56"/>
      <c r="F259" s="56"/>
      <c r="G259" s="4"/>
      <c r="H259" s="4"/>
      <c r="I259" s="4"/>
    </row>
    <row r="260" spans="1:9" ht="12.75" customHeight="1" x14ac:dyDescent="0.2">
      <c r="A260" s="87" t="str">
        <f t="shared" si="4"/>
        <v>F000F9</v>
      </c>
      <c r="B260" s="70"/>
      <c r="C260" s="81"/>
      <c r="D260"/>
      <c r="E260" s="56"/>
      <c r="F260" s="56"/>
      <c r="G260" s="4"/>
      <c r="H260" s="4"/>
      <c r="I260" s="4"/>
    </row>
    <row r="261" spans="1:9" ht="12.75" customHeight="1" x14ac:dyDescent="0.2">
      <c r="A261" s="87" t="str">
        <f t="shared" si="4"/>
        <v>F000FA</v>
      </c>
      <c r="B261" s="70"/>
      <c r="C261" s="81"/>
      <c r="D261"/>
      <c r="E261" s="56"/>
      <c r="F261" s="56"/>
      <c r="G261" s="4"/>
      <c r="H261" s="4"/>
      <c r="I261" s="4"/>
    </row>
    <row r="262" spans="1:9" ht="12.75" customHeight="1" x14ac:dyDescent="0.2">
      <c r="A262" s="87" t="str">
        <f t="shared" si="4"/>
        <v>F000FB</v>
      </c>
      <c r="B262" s="70"/>
      <c r="C262" s="81"/>
      <c r="D262"/>
      <c r="E262" s="56"/>
      <c r="F262" s="56"/>
      <c r="G262" s="4"/>
      <c r="H262" s="4"/>
      <c r="I262" s="4"/>
    </row>
    <row r="263" spans="1:9" ht="12.75" customHeight="1" x14ac:dyDescent="0.2">
      <c r="A263" s="87" t="str">
        <f t="shared" si="4"/>
        <v>F000FC</v>
      </c>
      <c r="B263" s="70"/>
      <c r="C263" s="81"/>
      <c r="D263"/>
      <c r="E263" s="56"/>
      <c r="F263" s="56"/>
      <c r="G263" s="4"/>
      <c r="H263" s="4"/>
      <c r="I263" s="4"/>
    </row>
    <row r="264" spans="1:9" ht="12.75" customHeight="1" x14ac:dyDescent="0.2">
      <c r="A264" s="87" t="str">
        <f t="shared" si="4"/>
        <v>F000FD</v>
      </c>
      <c r="B264" s="70"/>
      <c r="C264" s="81"/>
      <c r="D264"/>
      <c r="E264" s="56"/>
      <c r="F264" s="56"/>
      <c r="G264" s="4"/>
      <c r="H264" s="4"/>
      <c r="I264" s="4"/>
    </row>
    <row r="265" spans="1:9" ht="12.75" customHeight="1" x14ac:dyDescent="0.2">
      <c r="A265" s="87" t="str">
        <f t="shared" si="4"/>
        <v>F000FE</v>
      </c>
      <c r="B265" s="70"/>
      <c r="C265" s="81"/>
      <c r="D265"/>
      <c r="E265" s="56"/>
      <c r="F265" s="56"/>
      <c r="G265" s="4"/>
      <c r="H265" s="4"/>
      <c r="I265" s="4"/>
    </row>
    <row r="266" spans="1:9" ht="12.75" customHeight="1" x14ac:dyDescent="0.2">
      <c r="A266" s="87" t="str">
        <f t="shared" si="4"/>
        <v>F000FF</v>
      </c>
      <c r="B266" s="70"/>
      <c r="C266" s="82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30" zoomScaleNormal="130" workbookViewId="0">
      <pane ySplit="2" topLeftCell="A3" activePane="bottomLeft" state="frozenSplit"/>
      <selection pane="bottomLeft" activeCell="G129" sqref="G129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332</v>
      </c>
      <c r="K1" s="11" t="s">
        <v>3</v>
      </c>
      <c r="L1" s="12" t="s">
        <v>273</v>
      </c>
      <c r="O1" s="23"/>
      <c r="Q1" s="8" t="s">
        <v>261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350</v>
      </c>
      <c r="M2" s="3" t="s">
        <v>351</v>
      </c>
      <c r="N2" s="3" t="s">
        <v>352</v>
      </c>
      <c r="O2" s="3" t="s">
        <v>353</v>
      </c>
      <c r="P2" s="3" t="s">
        <v>354</v>
      </c>
      <c r="Q2" s="3" t="s">
        <v>355</v>
      </c>
    </row>
    <row r="4" spans="1:28" ht="12.95" customHeight="1" x14ac:dyDescent="0.2">
      <c r="A4" s="2" t="s">
        <v>356</v>
      </c>
    </row>
    <row r="5" spans="1:28" ht="12.95" customHeight="1" x14ac:dyDescent="0.2">
      <c r="A5" s="3" t="s">
        <v>245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8</v>
      </c>
      <c r="H5" s="55" t="s">
        <v>9</v>
      </c>
      <c r="I5" s="55" t="s">
        <v>10</v>
      </c>
      <c r="J5" s="55" t="s">
        <v>11</v>
      </c>
      <c r="K5" s="55" t="s">
        <v>12</v>
      </c>
      <c r="L5" s="55" t="s">
        <v>13</v>
      </c>
      <c r="M5" s="55" t="s">
        <v>14</v>
      </c>
      <c r="N5" s="55" t="s">
        <v>15</v>
      </c>
      <c r="O5" s="55" t="s">
        <v>16</v>
      </c>
      <c r="P5" s="55" t="s">
        <v>17</v>
      </c>
      <c r="Q5" s="55" t="s">
        <v>18</v>
      </c>
      <c r="R5" s="3" t="s">
        <v>229</v>
      </c>
      <c r="T5" s="173" t="s">
        <v>1617</v>
      </c>
      <c r="U5" s="173"/>
      <c r="V5" s="173"/>
      <c r="AA5" s="39" t="s">
        <v>811</v>
      </c>
      <c r="AB5" s="12"/>
    </row>
    <row r="6" spans="1:28" ht="12.95" customHeight="1" x14ac:dyDescent="0.2">
      <c r="A6" s="3" t="s">
        <v>246</v>
      </c>
      <c r="B6" s="55" t="s">
        <v>432</v>
      </c>
      <c r="C6" s="55" t="s">
        <v>433</v>
      </c>
      <c r="D6" s="55" t="s">
        <v>434</v>
      </c>
      <c r="E6" s="55" t="s">
        <v>435</v>
      </c>
      <c r="F6" s="55" t="s">
        <v>436</v>
      </c>
      <c r="G6" s="55" t="s">
        <v>437</v>
      </c>
      <c r="H6" s="55" t="s">
        <v>438</v>
      </c>
      <c r="I6" s="55" t="s">
        <v>439</v>
      </c>
      <c r="J6" s="55" t="s">
        <v>440</v>
      </c>
      <c r="K6" s="55" t="s">
        <v>441</v>
      </c>
      <c r="L6" s="55" t="s">
        <v>442</v>
      </c>
      <c r="M6" s="55" t="s">
        <v>443</v>
      </c>
      <c r="N6" s="55" t="s">
        <v>444</v>
      </c>
      <c r="O6" s="55" t="s">
        <v>445</v>
      </c>
      <c r="P6" s="55" t="s">
        <v>446</v>
      </c>
      <c r="Q6" s="55" t="s">
        <v>447</v>
      </c>
      <c r="R6" s="3" t="s">
        <v>230</v>
      </c>
      <c r="T6" s="173"/>
      <c r="U6" s="173"/>
      <c r="V6" s="173"/>
      <c r="AA6" s="39" t="s">
        <v>812</v>
      </c>
      <c r="AB6" s="12" t="s">
        <v>1448</v>
      </c>
    </row>
    <row r="7" spans="1:28" ht="12.95" customHeight="1" x14ac:dyDescent="0.2">
      <c r="A7" s="3" t="s">
        <v>247</v>
      </c>
      <c r="B7" s="55" t="s">
        <v>1324</v>
      </c>
      <c r="C7" s="55" t="s">
        <v>1325</v>
      </c>
      <c r="D7" s="55" t="s">
        <v>1326</v>
      </c>
      <c r="E7" s="55" t="s">
        <v>1327</v>
      </c>
      <c r="F7" s="55" t="s">
        <v>1328</v>
      </c>
      <c r="G7" s="55" t="s">
        <v>1329</v>
      </c>
      <c r="H7" s="55" t="s">
        <v>1330</v>
      </c>
      <c r="I7" s="55" t="s">
        <v>1331</v>
      </c>
      <c r="J7" s="55" t="s">
        <v>1332</v>
      </c>
      <c r="K7" s="55" t="s">
        <v>1333</v>
      </c>
      <c r="L7" s="55" t="s">
        <v>1334</v>
      </c>
      <c r="M7" s="55" t="s">
        <v>1335</v>
      </c>
      <c r="N7" s="55" t="s">
        <v>1336</v>
      </c>
      <c r="O7" s="55" t="s">
        <v>1337</v>
      </c>
      <c r="P7" s="55" t="s">
        <v>1338</v>
      </c>
      <c r="Q7" s="55" t="s">
        <v>1339</v>
      </c>
      <c r="R7" s="3" t="s">
        <v>231</v>
      </c>
      <c r="T7" s="173"/>
      <c r="U7" s="173"/>
      <c r="V7" s="173"/>
      <c r="AA7" s="39" t="s">
        <v>813</v>
      </c>
      <c r="AB7" s="12" t="s">
        <v>1293</v>
      </c>
    </row>
    <row r="8" spans="1:28" ht="12.95" customHeight="1" x14ac:dyDescent="0.2">
      <c r="A8" s="3" t="s">
        <v>248</v>
      </c>
      <c r="B8" s="55" t="s">
        <v>1340</v>
      </c>
      <c r="C8" s="55" t="s">
        <v>1341</v>
      </c>
      <c r="D8" s="55" t="s">
        <v>1342</v>
      </c>
      <c r="E8" s="55" t="s">
        <v>1491</v>
      </c>
      <c r="F8" s="55" t="s">
        <v>1492</v>
      </c>
      <c r="G8" s="55" t="s">
        <v>1493</v>
      </c>
      <c r="H8" s="55" t="s">
        <v>1494</v>
      </c>
      <c r="I8" s="55" t="s">
        <v>1495</v>
      </c>
      <c r="J8" s="55" t="s">
        <v>1593</v>
      </c>
      <c r="K8" s="55" t="s">
        <v>1594</v>
      </c>
      <c r="L8" s="55" t="s">
        <v>1595</v>
      </c>
      <c r="M8" s="55" t="s">
        <v>1596</v>
      </c>
      <c r="N8" s="55" t="s">
        <v>1597</v>
      </c>
      <c r="O8" s="55" t="s">
        <v>1598</v>
      </c>
      <c r="P8" s="55" t="s">
        <v>1599</v>
      </c>
      <c r="Q8" s="55" t="s">
        <v>1600</v>
      </c>
      <c r="R8" s="3" t="s">
        <v>232</v>
      </c>
      <c r="T8" s="173"/>
      <c r="U8" s="173"/>
      <c r="V8" s="173"/>
      <c r="AA8" s="39" t="s">
        <v>814</v>
      </c>
      <c r="AB8" s="12" t="s">
        <v>810</v>
      </c>
    </row>
    <row r="9" spans="1:28" ht="12.95" customHeight="1" x14ac:dyDescent="0.2">
      <c r="A9" s="3" t="s">
        <v>249</v>
      </c>
      <c r="B9" s="55" t="s">
        <v>1601</v>
      </c>
      <c r="C9" s="55" t="s">
        <v>1602</v>
      </c>
      <c r="D9" s="55" t="s">
        <v>1603</v>
      </c>
      <c r="E9" s="55" t="s">
        <v>1604</v>
      </c>
      <c r="F9" s="55" t="s">
        <v>1605</v>
      </c>
      <c r="G9" s="55" t="s">
        <v>1606</v>
      </c>
      <c r="H9" s="55" t="s">
        <v>1607</v>
      </c>
      <c r="I9" s="55" t="s">
        <v>1608</v>
      </c>
      <c r="J9" s="55" t="s">
        <v>1609</v>
      </c>
      <c r="K9" s="55" t="s">
        <v>1610</v>
      </c>
      <c r="L9" s="55" t="s">
        <v>1611</v>
      </c>
      <c r="M9" s="55" t="s">
        <v>1612</v>
      </c>
      <c r="N9" s="55" t="s">
        <v>1613</v>
      </c>
      <c r="O9" s="55" t="s">
        <v>1614</v>
      </c>
      <c r="P9" s="55" t="s">
        <v>1615</v>
      </c>
      <c r="Q9" s="55" t="s">
        <v>1616</v>
      </c>
      <c r="R9" s="3" t="s">
        <v>233</v>
      </c>
      <c r="T9" s="173"/>
      <c r="U9" s="173"/>
      <c r="V9" s="173"/>
      <c r="AA9" s="39" t="s">
        <v>815</v>
      </c>
      <c r="AB9" s="12" t="s">
        <v>810</v>
      </c>
    </row>
    <row r="10" spans="1:28" ht="12.95" customHeight="1" x14ac:dyDescent="0.2">
      <c r="A10" s="3" t="s">
        <v>250</v>
      </c>
      <c r="B10" s="55" t="s">
        <v>1483</v>
      </c>
      <c r="C10" s="55" t="s">
        <v>1484</v>
      </c>
      <c r="D10" s="55" t="s">
        <v>1485</v>
      </c>
      <c r="E10" s="55" t="s">
        <v>1486</v>
      </c>
      <c r="F10" s="55" t="s">
        <v>1487</v>
      </c>
      <c r="G10" s="55" t="s">
        <v>1488</v>
      </c>
      <c r="H10" s="55" t="s">
        <v>1489</v>
      </c>
      <c r="I10" s="55" t="s">
        <v>1490</v>
      </c>
      <c r="J10" s="55" t="s">
        <v>1115</v>
      </c>
      <c r="K10" s="55" t="s">
        <v>1113</v>
      </c>
      <c r="L10" s="55" t="s">
        <v>1114</v>
      </c>
      <c r="M10" s="57"/>
      <c r="N10" s="57"/>
      <c r="O10" s="57"/>
      <c r="P10" s="57"/>
      <c r="Q10" s="57"/>
      <c r="R10" s="3" t="s">
        <v>234</v>
      </c>
      <c r="AA10" s="39" t="s">
        <v>816</v>
      </c>
      <c r="AB10" s="12" t="s">
        <v>1294</v>
      </c>
    </row>
    <row r="11" spans="1:28" ht="12.95" customHeight="1" x14ac:dyDescent="0.2">
      <c r="A11" s="3" t="s">
        <v>251</v>
      </c>
      <c r="B11" s="36" t="s">
        <v>924</v>
      </c>
      <c r="C11" s="36" t="s">
        <v>925</v>
      </c>
      <c r="D11" s="36" t="s">
        <v>926</v>
      </c>
      <c r="E11" s="36" t="s">
        <v>927</v>
      </c>
      <c r="F11" s="36" t="s">
        <v>928</v>
      </c>
      <c r="G11" s="36" t="s">
        <v>929</v>
      </c>
      <c r="H11" s="36" t="s">
        <v>930</v>
      </c>
      <c r="I11" s="36" t="s">
        <v>931</v>
      </c>
      <c r="J11" s="36" t="s">
        <v>932</v>
      </c>
      <c r="K11" s="36" t="s">
        <v>933</v>
      </c>
      <c r="L11" s="36" t="s">
        <v>934</v>
      </c>
      <c r="M11" s="36" t="s">
        <v>935</v>
      </c>
      <c r="N11" s="36" t="s">
        <v>936</v>
      </c>
      <c r="O11" s="36" t="s">
        <v>937</v>
      </c>
      <c r="P11" s="51"/>
      <c r="Q11" s="51"/>
      <c r="R11" s="3" t="s">
        <v>235</v>
      </c>
      <c r="S11" s="43"/>
      <c r="AA11" s="39" t="s">
        <v>817</v>
      </c>
      <c r="AB11" s="12" t="s">
        <v>1294</v>
      </c>
    </row>
    <row r="12" spans="1:28" ht="12.95" customHeight="1" x14ac:dyDescent="0.2">
      <c r="A12" s="3" t="s">
        <v>252</v>
      </c>
      <c r="B12" s="60" t="s">
        <v>1260</v>
      </c>
      <c r="C12" s="60" t="s">
        <v>1261</v>
      </c>
      <c r="D12" s="60" t="s">
        <v>1262</v>
      </c>
      <c r="E12" s="60" t="s">
        <v>1263</v>
      </c>
      <c r="F12" s="60" t="s">
        <v>1264</v>
      </c>
      <c r="G12" s="60" t="s">
        <v>1265</v>
      </c>
      <c r="H12" s="60" t="s">
        <v>1266</v>
      </c>
      <c r="I12" s="60" t="s">
        <v>1267</v>
      </c>
      <c r="J12" s="60" t="s">
        <v>1268</v>
      </c>
      <c r="K12" s="60" t="s">
        <v>1269</v>
      </c>
      <c r="L12" s="60" t="s">
        <v>1270</v>
      </c>
      <c r="M12" s="60" t="s">
        <v>1271</v>
      </c>
      <c r="N12" s="59" t="s">
        <v>1246</v>
      </c>
      <c r="O12" s="59" t="s">
        <v>1247</v>
      </c>
      <c r="P12" s="59" t="s">
        <v>1070</v>
      </c>
      <c r="Q12" s="59" t="s">
        <v>1071</v>
      </c>
      <c r="R12" s="3" t="s">
        <v>236</v>
      </c>
      <c r="T12" s="174" t="s">
        <v>1284</v>
      </c>
      <c r="U12" s="175"/>
      <c r="V12" s="176"/>
      <c r="X12" s="63"/>
      <c r="AA12" s="39" t="s">
        <v>818</v>
      </c>
      <c r="AB12" s="12"/>
    </row>
    <row r="13" spans="1:28" ht="12.95" customHeight="1" x14ac:dyDescent="0.2">
      <c r="A13" s="3" t="s">
        <v>253</v>
      </c>
      <c r="B13" s="59" t="s">
        <v>1072</v>
      </c>
      <c r="C13" s="59" t="s">
        <v>1248</v>
      </c>
      <c r="D13" s="59" t="s">
        <v>1249</v>
      </c>
      <c r="E13" s="59" t="s">
        <v>1250</v>
      </c>
      <c r="F13" s="59" t="s">
        <v>1251</v>
      </c>
      <c r="G13" s="59" t="s">
        <v>1252</v>
      </c>
      <c r="H13" s="59" t="s">
        <v>1253</v>
      </c>
      <c r="I13" s="59" t="s">
        <v>1254</v>
      </c>
      <c r="J13" s="58" t="s">
        <v>1272</v>
      </c>
      <c r="K13" s="58" t="s">
        <v>1273</v>
      </c>
      <c r="L13" s="58" t="s">
        <v>1274</v>
      </c>
      <c r="M13" s="58" t="s">
        <v>1275</v>
      </c>
      <c r="N13" s="58" t="s">
        <v>1276</v>
      </c>
      <c r="O13" s="58" t="s">
        <v>1277</v>
      </c>
      <c r="P13" s="58" t="s">
        <v>1278</v>
      </c>
      <c r="Q13" s="58" t="s">
        <v>1279</v>
      </c>
      <c r="R13" s="3" t="s">
        <v>237</v>
      </c>
      <c r="T13" s="192"/>
      <c r="U13" s="193"/>
      <c r="V13" s="194"/>
      <c r="X13" s="46"/>
      <c r="AA13" s="39" t="s">
        <v>819</v>
      </c>
      <c r="AB13" s="12"/>
    </row>
    <row r="14" spans="1:28" ht="12.95" customHeight="1" x14ac:dyDescent="0.2">
      <c r="A14" s="3" t="s">
        <v>254</v>
      </c>
      <c r="B14" s="31" t="s">
        <v>1280</v>
      </c>
      <c r="C14" s="31" t="s">
        <v>1281</v>
      </c>
      <c r="D14" s="31" t="s">
        <v>1282</v>
      </c>
      <c r="E14" s="31" t="s">
        <v>1283</v>
      </c>
      <c r="F14" s="51" t="s">
        <v>1061</v>
      </c>
      <c r="G14" s="51" t="s">
        <v>1062</v>
      </c>
      <c r="H14" s="51" t="s">
        <v>1063</v>
      </c>
      <c r="I14" s="51" t="s">
        <v>1064</v>
      </c>
      <c r="J14" s="51" t="s">
        <v>1065</v>
      </c>
      <c r="K14" s="51" t="s">
        <v>1066</v>
      </c>
      <c r="L14" s="51" t="s">
        <v>1067</v>
      </c>
      <c r="M14" s="51" t="s">
        <v>1068</v>
      </c>
      <c r="N14" s="51" t="s">
        <v>1255</v>
      </c>
      <c r="O14" s="51" t="s">
        <v>1256</v>
      </c>
      <c r="P14" s="51" t="s">
        <v>1257</v>
      </c>
      <c r="Q14" s="51" t="s">
        <v>1258</v>
      </c>
      <c r="R14" s="3" t="s">
        <v>238</v>
      </c>
      <c r="T14" s="183" t="s">
        <v>1285</v>
      </c>
      <c r="U14" s="184"/>
      <c r="V14" s="185"/>
      <c r="AA14" s="39" t="s">
        <v>820</v>
      </c>
      <c r="AB14" s="12"/>
    </row>
    <row r="15" spans="1:28" ht="12.95" customHeight="1" x14ac:dyDescent="0.2">
      <c r="A15" s="3" t="s">
        <v>255</v>
      </c>
      <c r="B15" s="60" t="s">
        <v>1202</v>
      </c>
      <c r="C15" s="60" t="s">
        <v>1203</v>
      </c>
      <c r="D15" s="60" t="s">
        <v>1204</v>
      </c>
      <c r="E15" s="60" t="s">
        <v>1205</v>
      </c>
      <c r="F15" s="60" t="s">
        <v>1206</v>
      </c>
      <c r="G15" s="60" t="s">
        <v>1207</v>
      </c>
      <c r="H15" s="60" t="s">
        <v>1208</v>
      </c>
      <c r="I15" s="60" t="s">
        <v>1209</v>
      </c>
      <c r="J15" s="60" t="s">
        <v>1210</v>
      </c>
      <c r="K15" s="60" t="s">
        <v>1211</v>
      </c>
      <c r="L15" s="31" t="s">
        <v>1069</v>
      </c>
      <c r="M15" s="31" t="s">
        <v>1618</v>
      </c>
      <c r="N15" s="31" t="s">
        <v>1109</v>
      </c>
      <c r="O15" s="31" t="s">
        <v>1110</v>
      </c>
      <c r="P15" s="31" t="s">
        <v>1111</v>
      </c>
      <c r="Q15" s="31" t="s">
        <v>1112</v>
      </c>
      <c r="R15" s="3" t="s">
        <v>239</v>
      </c>
      <c r="T15" s="177" t="s">
        <v>1287</v>
      </c>
      <c r="U15" s="178"/>
      <c r="V15" s="179"/>
      <c r="X15" s="12"/>
      <c r="AA15" s="39" t="s">
        <v>821</v>
      </c>
    </row>
    <row r="16" spans="1:28" ht="12.95" customHeight="1" x14ac:dyDescent="0.2">
      <c r="A16" s="3" t="s">
        <v>256</v>
      </c>
      <c r="B16" s="31"/>
      <c r="C16" s="31"/>
      <c r="D16" s="31"/>
      <c r="E16" s="31"/>
      <c r="F16" s="31"/>
      <c r="G16" s="31"/>
      <c r="H16" s="31"/>
      <c r="I16" s="31"/>
      <c r="J16" s="31" t="s">
        <v>1105</v>
      </c>
      <c r="K16" s="31" t="s">
        <v>1106</v>
      </c>
      <c r="L16" s="31" t="s">
        <v>1107</v>
      </c>
      <c r="M16" s="31" t="s">
        <v>1108</v>
      </c>
      <c r="N16" s="36" t="s">
        <v>1635</v>
      </c>
      <c r="O16" s="36" t="s">
        <v>1636</v>
      </c>
      <c r="P16" s="31"/>
      <c r="Q16" s="31"/>
      <c r="R16" s="3" t="s">
        <v>240</v>
      </c>
      <c r="T16" s="42"/>
      <c r="U16" s="3"/>
      <c r="V16" s="3"/>
      <c r="X16" s="12"/>
      <c r="AA16" s="39" t="s">
        <v>822</v>
      </c>
    </row>
    <row r="17" spans="1:28" ht="12.95" customHeight="1" x14ac:dyDescent="0.2">
      <c r="A17" s="3" t="s">
        <v>257</v>
      </c>
      <c r="B17" s="31" t="s">
        <v>1074</v>
      </c>
      <c r="C17" s="31" t="s">
        <v>1073</v>
      </c>
      <c r="D17" s="31"/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241</v>
      </c>
      <c r="T17" s="42"/>
      <c r="U17" s="3"/>
      <c r="V17" s="61" t="s">
        <v>1286</v>
      </c>
      <c r="W17" s="62"/>
      <c r="X17" s="62"/>
      <c r="AA17" s="39" t="s">
        <v>823</v>
      </c>
    </row>
    <row r="18" spans="1:28" ht="12.95" customHeight="1" x14ac:dyDescent="0.2">
      <c r="A18" s="3" t="s">
        <v>258</v>
      </c>
      <c r="B18" s="31" t="s">
        <v>1619</v>
      </c>
      <c r="C18" s="31" t="s">
        <v>1620</v>
      </c>
      <c r="D18" s="31" t="s">
        <v>1621</v>
      </c>
      <c r="E18" s="31" t="s">
        <v>1622</v>
      </c>
      <c r="F18" s="31" t="s">
        <v>1623</v>
      </c>
      <c r="G18" s="31" t="s">
        <v>1624</v>
      </c>
      <c r="H18" s="31" t="s">
        <v>1625</v>
      </c>
      <c r="I18" s="31" t="s">
        <v>1626</v>
      </c>
      <c r="J18" s="31" t="s">
        <v>1627</v>
      </c>
      <c r="K18" s="31" t="s">
        <v>1628</v>
      </c>
      <c r="L18" s="31" t="s">
        <v>1629</v>
      </c>
      <c r="M18" s="31" t="s">
        <v>1630</v>
      </c>
      <c r="N18" s="31" t="s">
        <v>1631</v>
      </c>
      <c r="O18" s="31" t="s">
        <v>1632</v>
      </c>
      <c r="P18" s="31" t="s">
        <v>1633</v>
      </c>
      <c r="Q18" s="31" t="s">
        <v>1634</v>
      </c>
      <c r="R18" s="3" t="s">
        <v>242</v>
      </c>
      <c r="T18" s="173" t="s">
        <v>1556</v>
      </c>
      <c r="U18" s="173"/>
      <c r="V18" s="173"/>
      <c r="W18" s="62"/>
      <c r="X18" s="62"/>
      <c r="AA18" s="39" t="s">
        <v>824</v>
      </c>
    </row>
    <row r="19" spans="1:28" ht="12.95" customHeight="1" x14ac:dyDescent="0.2">
      <c r="A19" s="3" t="s">
        <v>259</v>
      </c>
      <c r="B19" s="96" t="s">
        <v>1524</v>
      </c>
      <c r="C19" s="96" t="s">
        <v>1525</v>
      </c>
      <c r="D19" s="96" t="s">
        <v>1526</v>
      </c>
      <c r="E19" s="96" t="s">
        <v>1527</v>
      </c>
      <c r="F19" s="96" t="s">
        <v>1528</v>
      </c>
      <c r="G19" s="96" t="s">
        <v>1529</v>
      </c>
      <c r="H19" s="96" t="s">
        <v>1530</v>
      </c>
      <c r="I19" s="96" t="s">
        <v>1531</v>
      </c>
      <c r="J19" s="96" t="s">
        <v>1532</v>
      </c>
      <c r="K19" s="96" t="s">
        <v>1533</v>
      </c>
      <c r="L19" s="96" t="s">
        <v>1534</v>
      </c>
      <c r="M19" s="96" t="s">
        <v>1535</v>
      </c>
      <c r="N19" s="96" t="s">
        <v>1536</v>
      </c>
      <c r="O19" s="96" t="s">
        <v>1537</v>
      </c>
      <c r="P19" s="96" t="s">
        <v>1538</v>
      </c>
      <c r="Q19" s="96" t="s">
        <v>1539</v>
      </c>
      <c r="R19" s="3" t="s">
        <v>243</v>
      </c>
      <c r="T19" s="173"/>
      <c r="U19" s="173"/>
      <c r="V19" s="173"/>
      <c r="W19" s="62"/>
      <c r="X19" s="62"/>
      <c r="AA19" s="39" t="s">
        <v>825</v>
      </c>
      <c r="AB19" s="12" t="s">
        <v>827</v>
      </c>
    </row>
    <row r="20" spans="1:28" ht="12.95" customHeight="1" x14ac:dyDescent="0.2">
      <c r="A20" s="3" t="s">
        <v>260</v>
      </c>
      <c r="B20" s="96" t="s">
        <v>1540</v>
      </c>
      <c r="C20" s="96" t="s">
        <v>1541</v>
      </c>
      <c r="D20" s="96" t="s">
        <v>1542</v>
      </c>
      <c r="E20" s="96" t="s">
        <v>1543</v>
      </c>
      <c r="F20" s="96" t="s">
        <v>1544</v>
      </c>
      <c r="G20" s="96" t="s">
        <v>1545</v>
      </c>
      <c r="H20" s="96" t="s">
        <v>1546</v>
      </c>
      <c r="I20" s="96" t="s">
        <v>1547</v>
      </c>
      <c r="J20" s="96" t="s">
        <v>1548</v>
      </c>
      <c r="K20" s="96" t="s">
        <v>1549</v>
      </c>
      <c r="L20" s="96" t="s">
        <v>1550</v>
      </c>
      <c r="M20" s="96" t="s">
        <v>1551</v>
      </c>
      <c r="N20" s="96" t="s">
        <v>1552</v>
      </c>
      <c r="O20" s="96" t="s">
        <v>1553</v>
      </c>
      <c r="P20" s="96" t="s">
        <v>1554</v>
      </c>
      <c r="Q20" s="96" t="s">
        <v>1555</v>
      </c>
      <c r="R20" s="3" t="s">
        <v>244</v>
      </c>
      <c r="T20" s="173"/>
      <c r="U20" s="173"/>
      <c r="V20" s="173"/>
      <c r="AA20" s="39" t="s">
        <v>826</v>
      </c>
      <c r="AB20" s="12" t="s">
        <v>827</v>
      </c>
    </row>
    <row r="21" spans="1:28" ht="12.95" customHeight="1" x14ac:dyDescent="0.2"/>
    <row r="22" spans="1:28" ht="12.95" customHeight="1" x14ac:dyDescent="0.2">
      <c r="A22" s="2" t="s">
        <v>565</v>
      </c>
    </row>
    <row r="23" spans="1:28" ht="12.95" customHeight="1" x14ac:dyDescent="0.2">
      <c r="A23" s="3" t="s">
        <v>357</v>
      </c>
      <c r="B23" s="91" t="s">
        <v>1060</v>
      </c>
      <c r="C23" s="91" t="s">
        <v>1511</v>
      </c>
      <c r="D23" s="91" t="s">
        <v>1510</v>
      </c>
      <c r="E23" s="91" t="s">
        <v>1512</v>
      </c>
      <c r="F23" s="91" t="s">
        <v>1513</v>
      </c>
      <c r="G23" s="91" t="s">
        <v>1522</v>
      </c>
      <c r="H23" s="91" t="s">
        <v>1514</v>
      </c>
      <c r="I23" s="91" t="s">
        <v>1515</v>
      </c>
      <c r="J23" s="91" t="s">
        <v>1516</v>
      </c>
      <c r="K23" s="91" t="s">
        <v>1517</v>
      </c>
      <c r="L23" s="91" t="s">
        <v>1518</v>
      </c>
      <c r="M23" s="91" t="s">
        <v>1519</v>
      </c>
      <c r="N23" s="91" t="s">
        <v>1520</v>
      </c>
      <c r="O23" s="91" t="s">
        <v>1521</v>
      </c>
      <c r="P23" s="52" t="s">
        <v>1142</v>
      </c>
      <c r="Q23" s="52" t="s">
        <v>1523</v>
      </c>
      <c r="R23" s="3" t="s">
        <v>389</v>
      </c>
      <c r="T23" s="195" t="s">
        <v>566</v>
      </c>
      <c r="U23" s="195"/>
      <c r="V23" s="195"/>
      <c r="W23" s="43" t="s">
        <v>1144</v>
      </c>
    </row>
    <row r="24" spans="1:28" ht="12.95" customHeight="1" x14ac:dyDescent="0.2">
      <c r="A24" s="3" t="s">
        <v>358</v>
      </c>
      <c r="B24" s="52" t="s">
        <v>1147</v>
      </c>
      <c r="C24" s="52" t="s">
        <v>1148</v>
      </c>
      <c r="D24" s="52" t="s">
        <v>1149</v>
      </c>
      <c r="E24" s="52" t="s">
        <v>1150</v>
      </c>
      <c r="F24" s="52" t="s">
        <v>1151</v>
      </c>
      <c r="G24" s="52" t="s">
        <v>1152</v>
      </c>
      <c r="H24" s="52" t="s">
        <v>1153</v>
      </c>
      <c r="I24" s="52" t="s">
        <v>1154</v>
      </c>
      <c r="J24" s="52" t="s">
        <v>1155</v>
      </c>
      <c r="K24" s="52" t="s">
        <v>1156</v>
      </c>
      <c r="L24" s="52" t="s">
        <v>1157</v>
      </c>
      <c r="M24" s="52" t="s">
        <v>1158</v>
      </c>
      <c r="N24" s="52" t="s">
        <v>1159</v>
      </c>
      <c r="O24" s="52" t="s">
        <v>1160</v>
      </c>
      <c r="P24" s="52" t="s">
        <v>1161</v>
      </c>
      <c r="Q24" s="52" t="s">
        <v>1162</v>
      </c>
      <c r="R24" s="3" t="s">
        <v>390</v>
      </c>
      <c r="T24" s="196" t="s">
        <v>567</v>
      </c>
      <c r="U24" s="196"/>
      <c r="V24" s="196"/>
      <c r="W24" s="43" t="s">
        <v>1259</v>
      </c>
      <c r="X24" s="3"/>
    </row>
    <row r="25" spans="1:28" ht="12.95" customHeight="1" x14ac:dyDescent="0.2">
      <c r="A25" s="3" t="s">
        <v>359</v>
      </c>
      <c r="B25" s="52" t="s">
        <v>1163</v>
      </c>
      <c r="C25" s="52" t="s">
        <v>1164</v>
      </c>
      <c r="D25" s="52" t="s">
        <v>1165</v>
      </c>
      <c r="E25" s="52" t="s">
        <v>1166</v>
      </c>
      <c r="F25" s="52" t="s">
        <v>1167</v>
      </c>
      <c r="G25" s="52" t="s">
        <v>1168</v>
      </c>
      <c r="H25" s="52" t="s">
        <v>1169</v>
      </c>
      <c r="I25" s="52" t="s">
        <v>1170</v>
      </c>
      <c r="J25" s="52" t="s">
        <v>1171</v>
      </c>
      <c r="K25" s="52" t="s">
        <v>1172</v>
      </c>
      <c r="L25" s="52" t="s">
        <v>1173</v>
      </c>
      <c r="M25" s="52" t="s">
        <v>1174</v>
      </c>
      <c r="N25" s="52" t="s">
        <v>1175</v>
      </c>
      <c r="O25" s="52" t="s">
        <v>1176</v>
      </c>
      <c r="P25" s="52" t="s">
        <v>1177</v>
      </c>
      <c r="Q25" s="52" t="s">
        <v>1178</v>
      </c>
      <c r="R25" s="3" t="s">
        <v>391</v>
      </c>
      <c r="T25" s="196"/>
      <c r="U25" s="196"/>
      <c r="V25" s="196"/>
      <c r="W25" s="43" t="s">
        <v>1180</v>
      </c>
      <c r="X25" s="3"/>
    </row>
    <row r="26" spans="1:28" ht="12.95" customHeight="1" x14ac:dyDescent="0.2">
      <c r="A26" s="3" t="s">
        <v>360</v>
      </c>
      <c r="B26" s="33"/>
      <c r="C26" s="33"/>
      <c r="D26" s="33"/>
      <c r="E26" s="91"/>
      <c r="F26" s="9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1"/>
      <c r="R26" s="3" t="s">
        <v>392</v>
      </c>
      <c r="V26" s="3"/>
      <c r="W26" s="43" t="s">
        <v>1179</v>
      </c>
      <c r="X26" s="3"/>
    </row>
    <row r="27" spans="1:28" ht="12.95" customHeight="1" x14ac:dyDescent="0.2">
      <c r="A27" s="3" t="s">
        <v>361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1"/>
      <c r="R27" s="3" t="s">
        <v>393</v>
      </c>
      <c r="T27" s="42"/>
      <c r="V27" s="3"/>
      <c r="W27" s="3"/>
      <c r="X27" s="3"/>
    </row>
    <row r="28" spans="1:28" ht="12.95" customHeight="1" x14ac:dyDescent="0.2">
      <c r="A28" s="3" t="s">
        <v>362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1"/>
      <c r="R28" s="3" t="s">
        <v>394</v>
      </c>
      <c r="T28" s="42"/>
      <c r="V28" s="3"/>
      <c r="W28" s="3"/>
      <c r="X28" s="3"/>
    </row>
    <row r="29" spans="1:28" ht="12.95" customHeight="1" x14ac:dyDescent="0.2">
      <c r="A29" s="3" t="s">
        <v>363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1143</v>
      </c>
      <c r="R29" s="3" t="s">
        <v>395</v>
      </c>
      <c r="V29" s="3"/>
      <c r="W29" s="43" t="s">
        <v>1145</v>
      </c>
      <c r="X29" s="3"/>
    </row>
    <row r="30" spans="1:28" ht="12.95" customHeight="1" x14ac:dyDescent="0.2">
      <c r="A30" s="3" t="s">
        <v>364</v>
      </c>
      <c r="B30" s="91" t="s">
        <v>1355</v>
      </c>
      <c r="C30" s="91" t="s">
        <v>1356</v>
      </c>
      <c r="D30" s="91" t="s">
        <v>1357</v>
      </c>
      <c r="E30" s="91" t="s">
        <v>1358</v>
      </c>
      <c r="F30" s="91" t="s">
        <v>1359</v>
      </c>
      <c r="G30" s="91" t="s">
        <v>1360</v>
      </c>
      <c r="H30" s="91" t="s">
        <v>1361</v>
      </c>
      <c r="I30" s="91" t="s">
        <v>1362</v>
      </c>
      <c r="J30" s="91" t="s">
        <v>1363</v>
      </c>
      <c r="K30" s="91" t="s">
        <v>1364</v>
      </c>
      <c r="L30" s="91" t="s">
        <v>1365</v>
      </c>
      <c r="M30" s="91" t="s">
        <v>1366</v>
      </c>
      <c r="N30" s="91" t="s">
        <v>1367</v>
      </c>
      <c r="O30" s="91" t="s">
        <v>1368</v>
      </c>
      <c r="P30" s="91" t="s">
        <v>1369</v>
      </c>
      <c r="Q30" s="91" t="s">
        <v>1370</v>
      </c>
      <c r="R30" s="3" t="s">
        <v>396</v>
      </c>
      <c r="T30" s="180" t="s">
        <v>1438</v>
      </c>
      <c r="U30" s="181"/>
      <c r="V30" s="182"/>
      <c r="W30" s="3"/>
      <c r="X30" s="3"/>
    </row>
    <row r="31" spans="1:28" ht="12.95" customHeight="1" x14ac:dyDescent="0.2">
      <c r="A31" s="3" t="s">
        <v>365</v>
      </c>
      <c r="B31" s="91" t="s">
        <v>1371</v>
      </c>
      <c r="C31" s="91" t="s">
        <v>1372</v>
      </c>
      <c r="D31" s="91" t="s">
        <v>1373</v>
      </c>
      <c r="E31" s="91" t="s">
        <v>1374</v>
      </c>
      <c r="F31" s="91" t="s">
        <v>1375</v>
      </c>
      <c r="G31" s="91" t="s">
        <v>1376</v>
      </c>
      <c r="H31" s="91" t="s">
        <v>1377</v>
      </c>
      <c r="I31" s="91" t="s">
        <v>1378</v>
      </c>
      <c r="J31" s="91" t="s">
        <v>1379</v>
      </c>
      <c r="K31" s="91" t="s">
        <v>1380</v>
      </c>
      <c r="L31" s="91" t="s">
        <v>1381</v>
      </c>
      <c r="M31" s="91" t="s">
        <v>1382</v>
      </c>
      <c r="N31" s="91" t="s">
        <v>1384</v>
      </c>
      <c r="O31" s="91" t="s">
        <v>1383</v>
      </c>
      <c r="P31" s="91" t="s">
        <v>1385</v>
      </c>
      <c r="Q31" s="91" t="s">
        <v>1386</v>
      </c>
      <c r="R31" s="3" t="s">
        <v>397</v>
      </c>
      <c r="T31" s="183"/>
      <c r="U31" s="184"/>
      <c r="V31" s="185"/>
      <c r="W31" s="3"/>
      <c r="X31" s="3"/>
    </row>
    <row r="32" spans="1:28" ht="12.95" customHeight="1" x14ac:dyDescent="0.2">
      <c r="A32" s="3" t="s">
        <v>366</v>
      </c>
      <c r="B32" s="52" t="s">
        <v>1387</v>
      </c>
      <c r="C32" s="52" t="s">
        <v>1388</v>
      </c>
      <c r="D32" s="52" t="s">
        <v>1389</v>
      </c>
      <c r="E32" s="52" t="s">
        <v>1390</v>
      </c>
      <c r="F32" s="52" t="s">
        <v>1391</v>
      </c>
      <c r="G32" s="52" t="s">
        <v>1392</v>
      </c>
      <c r="H32" s="52" t="s">
        <v>1393</v>
      </c>
      <c r="I32" s="52" t="s">
        <v>1394</v>
      </c>
      <c r="J32" s="52" t="s">
        <v>1395</v>
      </c>
      <c r="K32" s="52" t="s">
        <v>1396</v>
      </c>
      <c r="L32" s="52" t="s">
        <v>1397</v>
      </c>
      <c r="M32" s="52" t="s">
        <v>1398</v>
      </c>
      <c r="N32" s="52" t="s">
        <v>1399</v>
      </c>
      <c r="O32" s="52" t="s">
        <v>1400</v>
      </c>
      <c r="P32" s="52" t="s">
        <v>1401</v>
      </c>
      <c r="Q32" s="52" t="s">
        <v>1402</v>
      </c>
      <c r="R32" s="3" t="s">
        <v>398</v>
      </c>
      <c r="T32" s="186" t="s">
        <v>1439</v>
      </c>
      <c r="U32" s="187"/>
      <c r="V32" s="188"/>
      <c r="W32" s="3"/>
      <c r="X32" s="3"/>
    </row>
    <row r="33" spans="1:24" ht="12.95" customHeight="1" x14ac:dyDescent="0.2">
      <c r="A33" s="3" t="s">
        <v>367</v>
      </c>
      <c r="B33" s="52" t="s">
        <v>1403</v>
      </c>
      <c r="C33" s="52" t="s">
        <v>1404</v>
      </c>
      <c r="D33" s="52" t="s">
        <v>1405</v>
      </c>
      <c r="E33" s="52" t="s">
        <v>1406</v>
      </c>
      <c r="F33" s="52" t="s">
        <v>1407</v>
      </c>
      <c r="G33" s="52" t="s">
        <v>1408</v>
      </c>
      <c r="H33" s="52" t="s">
        <v>1409</v>
      </c>
      <c r="I33" s="52" t="s">
        <v>1410</v>
      </c>
      <c r="J33" s="52" t="s">
        <v>1411</v>
      </c>
      <c r="K33" s="52" t="s">
        <v>1412</v>
      </c>
      <c r="L33" s="52" t="s">
        <v>1413</v>
      </c>
      <c r="M33" s="52" t="s">
        <v>1414</v>
      </c>
      <c r="N33" s="52" t="s">
        <v>1415</v>
      </c>
      <c r="O33" s="52" t="s">
        <v>1416</v>
      </c>
      <c r="P33" s="52" t="s">
        <v>1417</v>
      </c>
      <c r="Q33" s="52" t="s">
        <v>1418</v>
      </c>
      <c r="R33" s="3" t="s">
        <v>399</v>
      </c>
      <c r="T33" s="189"/>
      <c r="U33" s="190"/>
      <c r="V33" s="191"/>
      <c r="W33" s="3"/>
      <c r="X33" s="3"/>
    </row>
    <row r="34" spans="1:24" ht="12.95" customHeight="1" x14ac:dyDescent="0.2">
      <c r="A34" s="3" t="s">
        <v>368</v>
      </c>
      <c r="B34" s="60" t="s">
        <v>1078</v>
      </c>
      <c r="C34" s="60" t="s">
        <v>1079</v>
      </c>
      <c r="D34" s="60" t="s">
        <v>1443</v>
      </c>
      <c r="E34" s="60" t="s">
        <v>1557</v>
      </c>
      <c r="F34" s="60" t="s">
        <v>1558</v>
      </c>
      <c r="G34" s="60" t="s">
        <v>1559</v>
      </c>
      <c r="H34" s="60" t="s">
        <v>1560</v>
      </c>
      <c r="I34" s="60" t="s">
        <v>1561</v>
      </c>
      <c r="J34" s="60" t="s">
        <v>1077</v>
      </c>
      <c r="K34" s="60" t="s">
        <v>1075</v>
      </c>
      <c r="L34" s="60" t="s">
        <v>1076</v>
      </c>
      <c r="M34" s="60" t="s">
        <v>1083</v>
      </c>
      <c r="N34" s="60" t="s">
        <v>1084</v>
      </c>
      <c r="O34" s="60" t="s">
        <v>1444</v>
      </c>
      <c r="P34" s="60" t="s">
        <v>1562</v>
      </c>
      <c r="Q34" s="60" t="s">
        <v>1563</v>
      </c>
      <c r="R34" s="3" t="s">
        <v>400</v>
      </c>
      <c r="T34" s="173" t="s">
        <v>1447</v>
      </c>
      <c r="U34" s="173"/>
      <c r="V34" s="173"/>
    </row>
    <row r="35" spans="1:24" ht="12.95" customHeight="1" x14ac:dyDescent="0.2">
      <c r="A35" s="3" t="s">
        <v>369</v>
      </c>
      <c r="B35" s="60" t="s">
        <v>1564</v>
      </c>
      <c r="C35" s="60" t="s">
        <v>1565</v>
      </c>
      <c r="D35" s="60" t="s">
        <v>1566</v>
      </c>
      <c r="E35" s="60" t="s">
        <v>1082</v>
      </c>
      <c r="F35" s="60" t="s">
        <v>1080</v>
      </c>
      <c r="G35" s="60" t="s">
        <v>1081</v>
      </c>
      <c r="H35" s="60" t="s">
        <v>1088</v>
      </c>
      <c r="I35" s="60" t="s">
        <v>1089</v>
      </c>
      <c r="J35" s="60" t="s">
        <v>1445</v>
      </c>
      <c r="K35" s="60" t="s">
        <v>1567</v>
      </c>
      <c r="L35" s="60" t="s">
        <v>1568</v>
      </c>
      <c r="M35" s="60" t="s">
        <v>1569</v>
      </c>
      <c r="N35" s="60" t="s">
        <v>1570</v>
      </c>
      <c r="O35" s="60" t="s">
        <v>1571</v>
      </c>
      <c r="P35" s="60" t="s">
        <v>1087</v>
      </c>
      <c r="Q35" s="60" t="s">
        <v>1085</v>
      </c>
      <c r="R35" s="3" t="s">
        <v>401</v>
      </c>
      <c r="T35" s="173"/>
      <c r="U35" s="173"/>
      <c r="V35" s="173"/>
    </row>
    <row r="36" spans="1:24" ht="12.95" customHeight="1" x14ac:dyDescent="0.2">
      <c r="A36" s="3" t="s">
        <v>370</v>
      </c>
      <c r="B36" s="60" t="s">
        <v>1086</v>
      </c>
      <c r="C36" s="60" t="s">
        <v>1093</v>
      </c>
      <c r="D36" s="60" t="s">
        <v>1094</v>
      </c>
      <c r="E36" s="60" t="s">
        <v>1446</v>
      </c>
      <c r="F36" s="60" t="s">
        <v>1572</v>
      </c>
      <c r="G36" s="60" t="s">
        <v>1573</v>
      </c>
      <c r="H36" s="60" t="s">
        <v>1574</v>
      </c>
      <c r="I36" s="60" t="s">
        <v>1575</v>
      </c>
      <c r="J36" s="60" t="s">
        <v>1576</v>
      </c>
      <c r="K36" s="60" t="s">
        <v>1092</v>
      </c>
      <c r="L36" s="60" t="s">
        <v>1090</v>
      </c>
      <c r="M36" s="60" t="s">
        <v>1091</v>
      </c>
      <c r="N36" s="60" t="s">
        <v>1098</v>
      </c>
      <c r="O36" s="60" t="s">
        <v>1099</v>
      </c>
      <c r="P36" s="60" t="s">
        <v>1442</v>
      </c>
      <c r="Q36" s="60" t="s">
        <v>1577</v>
      </c>
      <c r="R36" s="3" t="s">
        <v>402</v>
      </c>
      <c r="T36" s="173"/>
      <c r="U36" s="173"/>
      <c r="V36" s="173"/>
    </row>
    <row r="37" spans="1:24" ht="12.95" customHeight="1" x14ac:dyDescent="0.2">
      <c r="A37" s="3" t="s">
        <v>371</v>
      </c>
      <c r="B37" s="60" t="s">
        <v>1580</v>
      </c>
      <c r="C37" s="60" t="s">
        <v>1578</v>
      </c>
      <c r="D37" s="60" t="s">
        <v>1579</v>
      </c>
      <c r="E37" s="60" t="s">
        <v>1581</v>
      </c>
      <c r="F37" s="60" t="s">
        <v>1097</v>
      </c>
      <c r="G37" s="60" t="s">
        <v>1095</v>
      </c>
      <c r="H37" s="60" t="s">
        <v>1096</v>
      </c>
      <c r="I37" s="60" t="s">
        <v>1103</v>
      </c>
      <c r="J37" s="60" t="s">
        <v>1104</v>
      </c>
      <c r="K37" s="60" t="s">
        <v>1440</v>
      </c>
      <c r="L37" s="60" t="s">
        <v>1582</v>
      </c>
      <c r="M37" s="60" t="s">
        <v>1583</v>
      </c>
      <c r="N37" s="60" t="s">
        <v>1584</v>
      </c>
      <c r="O37" s="60" t="s">
        <v>1585</v>
      </c>
      <c r="P37" s="60" t="s">
        <v>1586</v>
      </c>
      <c r="Q37" s="60" t="s">
        <v>1102</v>
      </c>
      <c r="R37" s="3" t="s">
        <v>403</v>
      </c>
      <c r="T37" s="173"/>
      <c r="U37" s="173"/>
      <c r="V37" s="173"/>
    </row>
    <row r="38" spans="1:24" ht="12.95" customHeight="1" x14ac:dyDescent="0.2">
      <c r="A38" s="3" t="s">
        <v>372</v>
      </c>
      <c r="B38" s="60" t="s">
        <v>1100</v>
      </c>
      <c r="C38" s="60" t="s">
        <v>1101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404</v>
      </c>
      <c r="T38" s="173"/>
      <c r="U38" s="173"/>
      <c r="V38" s="173"/>
    </row>
    <row r="39" spans="1:24" ht="12.95" customHeight="1" x14ac:dyDescent="0.2"/>
    <row r="40" spans="1:24" ht="12.95" customHeight="1" x14ac:dyDescent="0.2">
      <c r="A40" s="2" t="s">
        <v>1146</v>
      </c>
    </row>
    <row r="41" spans="1:24" ht="12.95" customHeight="1" x14ac:dyDescent="0.2">
      <c r="A41" s="3" t="s">
        <v>373</v>
      </c>
      <c r="B41" s="54"/>
      <c r="C41" s="54"/>
      <c r="D41" s="54"/>
      <c r="E41" s="54"/>
      <c r="F41" s="54"/>
      <c r="G41" s="54"/>
      <c r="H41" s="54"/>
      <c r="I41" s="54"/>
      <c r="J41" s="54" t="s">
        <v>1118</v>
      </c>
      <c r="K41" s="54" t="s">
        <v>1119</v>
      </c>
      <c r="L41" s="54" t="s">
        <v>1120</v>
      </c>
      <c r="M41" s="54" t="s">
        <v>1121</v>
      </c>
      <c r="N41" s="54" t="s">
        <v>1122</v>
      </c>
      <c r="O41" s="54" t="s">
        <v>1123</v>
      </c>
      <c r="P41" s="54" t="s">
        <v>1124</v>
      </c>
      <c r="Q41" s="54" t="s">
        <v>1125</v>
      </c>
      <c r="R41" s="3" t="s">
        <v>405</v>
      </c>
      <c r="T41" s="42"/>
      <c r="W41" s="3"/>
      <c r="X41" s="3"/>
    </row>
    <row r="42" spans="1:24" ht="12.95" customHeight="1" x14ac:dyDescent="0.2">
      <c r="A42" s="3" t="s">
        <v>374</v>
      </c>
      <c r="B42" s="54" t="s">
        <v>1126</v>
      </c>
      <c r="C42" s="54" t="s">
        <v>1127</v>
      </c>
      <c r="D42" s="54" t="s">
        <v>1128</v>
      </c>
      <c r="E42" s="54" t="s">
        <v>1129</v>
      </c>
      <c r="F42" s="54" t="s">
        <v>1130</v>
      </c>
      <c r="G42" s="54" t="s">
        <v>1131</v>
      </c>
      <c r="H42" s="54" t="s">
        <v>1132</v>
      </c>
      <c r="I42" s="54" t="s">
        <v>1133</v>
      </c>
      <c r="J42" s="54" t="s">
        <v>1134</v>
      </c>
      <c r="K42" s="54" t="s">
        <v>1135</v>
      </c>
      <c r="L42" s="54" t="s">
        <v>1136</v>
      </c>
      <c r="M42" s="54" t="s">
        <v>1137</v>
      </c>
      <c r="N42" s="54" t="s">
        <v>1138</v>
      </c>
      <c r="O42" s="54" t="s">
        <v>1139</v>
      </c>
      <c r="P42" s="54" t="s">
        <v>1140</v>
      </c>
      <c r="Q42" s="54" t="s">
        <v>1141</v>
      </c>
      <c r="R42" s="3" t="s">
        <v>406</v>
      </c>
      <c r="T42" s="42"/>
      <c r="W42" s="3"/>
      <c r="X42" s="3"/>
    </row>
    <row r="43" spans="1:24" ht="12.95" customHeight="1" x14ac:dyDescent="0.2">
      <c r="A43" s="3" t="s">
        <v>375</v>
      </c>
      <c r="B43" s="54"/>
      <c r="C43" s="54"/>
      <c r="D43" s="54"/>
      <c r="E43" s="54"/>
      <c r="F43" s="54"/>
      <c r="G43" s="54"/>
      <c r="H43" s="54" t="s">
        <v>1420</v>
      </c>
      <c r="I43" s="54" t="s">
        <v>1421</v>
      </c>
      <c r="J43" s="53" t="s">
        <v>1419</v>
      </c>
      <c r="K43" s="53" t="s">
        <v>1419</v>
      </c>
      <c r="L43" s="53" t="s">
        <v>1419</v>
      </c>
      <c r="M43" s="53" t="s">
        <v>1181</v>
      </c>
      <c r="N43" s="53" t="s">
        <v>1182</v>
      </c>
      <c r="O43" s="53" t="s">
        <v>1183</v>
      </c>
      <c r="P43" s="53" t="s">
        <v>1184</v>
      </c>
      <c r="Q43" s="53" t="s">
        <v>1185</v>
      </c>
      <c r="R43" s="3" t="s">
        <v>407</v>
      </c>
      <c r="T43" s="42"/>
      <c r="W43" s="3"/>
      <c r="X43" s="3"/>
    </row>
    <row r="44" spans="1:24" ht="12.95" customHeight="1" x14ac:dyDescent="0.2">
      <c r="A44" s="3" t="s">
        <v>376</v>
      </c>
      <c r="B44" s="54" t="s">
        <v>1422</v>
      </c>
      <c r="C44" s="54" t="s">
        <v>1423</v>
      </c>
      <c r="D44" s="54" t="s">
        <v>1424</v>
      </c>
      <c r="E44" s="54" t="s">
        <v>1425</v>
      </c>
      <c r="F44" s="54" t="s">
        <v>1426</v>
      </c>
      <c r="G44" s="54" t="s">
        <v>1427</v>
      </c>
      <c r="H44" s="54" t="s">
        <v>1428</v>
      </c>
      <c r="I44" s="54" t="s">
        <v>1429</v>
      </c>
      <c r="J44" s="54" t="s">
        <v>1430</v>
      </c>
      <c r="K44" s="54" t="s">
        <v>1431</v>
      </c>
      <c r="L44" s="54" t="s">
        <v>1432</v>
      </c>
      <c r="M44" s="54" t="s">
        <v>1433</v>
      </c>
      <c r="N44" s="54" t="s">
        <v>1434</v>
      </c>
      <c r="O44" s="54" t="s">
        <v>1435</v>
      </c>
      <c r="P44" s="54" t="s">
        <v>1436</v>
      </c>
      <c r="Q44" s="54" t="s">
        <v>1437</v>
      </c>
      <c r="R44" s="3" t="s">
        <v>408</v>
      </c>
      <c r="T44" s="42"/>
      <c r="W44" s="3"/>
      <c r="X44" s="3"/>
    </row>
    <row r="45" spans="1:24" ht="12.95" customHeight="1" x14ac:dyDescent="0.2">
      <c r="A45" s="3" t="s">
        <v>377</v>
      </c>
      <c r="B45" s="54" t="s">
        <v>1186</v>
      </c>
      <c r="C45" s="54" t="s">
        <v>1187</v>
      </c>
      <c r="D45" s="54" t="s">
        <v>1188</v>
      </c>
      <c r="E45" s="54" t="s">
        <v>1189</v>
      </c>
      <c r="F45" s="54" t="s">
        <v>1190</v>
      </c>
      <c r="G45" s="54" t="s">
        <v>1191</v>
      </c>
      <c r="H45" s="54" t="s">
        <v>1192</v>
      </c>
      <c r="I45" s="54" t="s">
        <v>1193</v>
      </c>
      <c r="J45" s="54" t="s">
        <v>1194</v>
      </c>
      <c r="K45" s="54" t="s">
        <v>1195</v>
      </c>
      <c r="L45" s="54" t="s">
        <v>1196</v>
      </c>
      <c r="M45" s="54" t="s">
        <v>1197</v>
      </c>
      <c r="N45" s="54" t="s">
        <v>1198</v>
      </c>
      <c r="O45" s="54" t="s">
        <v>1199</v>
      </c>
      <c r="P45" s="54" t="s">
        <v>1200</v>
      </c>
      <c r="Q45" s="54" t="s">
        <v>1201</v>
      </c>
      <c r="R45" s="3" t="s">
        <v>409</v>
      </c>
      <c r="T45" s="42"/>
      <c r="W45" s="3"/>
      <c r="X45" s="3"/>
    </row>
    <row r="46" spans="1:24" ht="12.95" customHeight="1" x14ac:dyDescent="0.2">
      <c r="A46" s="3" t="s">
        <v>378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410</v>
      </c>
      <c r="T46" s="42"/>
      <c r="W46" s="3"/>
      <c r="X46" s="3"/>
    </row>
    <row r="47" spans="1:24" ht="12.95" customHeight="1" x14ac:dyDescent="0.2">
      <c r="A47" s="3" t="s">
        <v>379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411</v>
      </c>
      <c r="T47" s="42"/>
      <c r="W47" s="3"/>
      <c r="X47" s="3"/>
    </row>
    <row r="48" spans="1:24" ht="12.95" customHeight="1" x14ac:dyDescent="0.2">
      <c r="A48" s="3" t="s">
        <v>380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412</v>
      </c>
      <c r="T48" s="42"/>
      <c r="W48" s="3"/>
      <c r="X48" s="3"/>
    </row>
    <row r="49" spans="1:24" ht="12.95" customHeight="1" x14ac:dyDescent="0.2">
      <c r="A49" s="3" t="s">
        <v>381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413</v>
      </c>
      <c r="T49" s="42"/>
      <c r="W49" s="3"/>
      <c r="X49" s="3"/>
    </row>
    <row r="50" spans="1:24" ht="12.95" customHeight="1" x14ac:dyDescent="0.2">
      <c r="A50" s="3" t="s">
        <v>382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414</v>
      </c>
      <c r="T50" s="42"/>
      <c r="W50" s="3"/>
      <c r="X50" s="3"/>
    </row>
    <row r="51" spans="1:24" ht="12.95" customHeight="1" x14ac:dyDescent="0.2">
      <c r="A51" s="3" t="s">
        <v>383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415</v>
      </c>
      <c r="T51" s="42"/>
      <c r="W51" s="3"/>
      <c r="X51" s="3"/>
    </row>
    <row r="52" spans="1:24" ht="12.95" customHeight="1" x14ac:dyDescent="0.2">
      <c r="A52" s="3" t="s">
        <v>384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416</v>
      </c>
      <c r="T52" s="42"/>
      <c r="W52" s="3"/>
      <c r="X52" s="3"/>
    </row>
    <row r="53" spans="1:24" ht="12.95" customHeight="1" x14ac:dyDescent="0.2">
      <c r="A53" s="3" t="s">
        <v>385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417</v>
      </c>
      <c r="T53" s="42"/>
      <c r="W53" s="3"/>
      <c r="X53" s="3"/>
    </row>
    <row r="54" spans="1:24" ht="12.95" customHeight="1" x14ac:dyDescent="0.2">
      <c r="A54" s="3" t="s">
        <v>386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418</v>
      </c>
      <c r="T54" s="42"/>
      <c r="W54" s="3"/>
      <c r="X54" s="3"/>
    </row>
    <row r="55" spans="1:24" ht="12.95" customHeight="1" x14ac:dyDescent="0.2">
      <c r="A55" s="3" t="s">
        <v>387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419</v>
      </c>
      <c r="T55" s="42"/>
      <c r="W55" s="3"/>
      <c r="X55" s="3"/>
    </row>
    <row r="56" spans="1:24" ht="12.95" customHeight="1" x14ac:dyDescent="0.2">
      <c r="A56" s="3" t="s">
        <v>388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420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967</v>
      </c>
    </row>
    <row r="59" spans="1:24" ht="12.95" customHeight="1" x14ac:dyDescent="0.2">
      <c r="A59" s="3" t="s">
        <v>462</v>
      </c>
      <c r="B59" s="34" t="s">
        <v>828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829</v>
      </c>
      <c r="O59" s="35"/>
      <c r="P59" s="35"/>
      <c r="Q59" s="35"/>
      <c r="R59" s="3" t="s">
        <v>478</v>
      </c>
      <c r="T59" s="43" t="s">
        <v>844</v>
      </c>
    </row>
    <row r="60" spans="1:24" ht="12.95" customHeight="1" x14ac:dyDescent="0.2">
      <c r="A60" s="3" t="s">
        <v>463</v>
      </c>
      <c r="B60" s="35"/>
      <c r="C60" s="35"/>
      <c r="D60" s="35"/>
      <c r="E60" s="35"/>
      <c r="F60" s="35"/>
      <c r="G60" s="35"/>
      <c r="H60" s="35"/>
      <c r="I60" s="35"/>
      <c r="J60" s="37" t="s">
        <v>830</v>
      </c>
      <c r="K60" s="37"/>
      <c r="L60" s="37"/>
      <c r="M60" s="37"/>
      <c r="N60" s="37"/>
      <c r="O60" s="37"/>
      <c r="P60" s="37"/>
      <c r="Q60" s="37"/>
      <c r="R60" s="3" t="s">
        <v>479</v>
      </c>
      <c r="T60" s="44" t="s">
        <v>845</v>
      </c>
      <c r="U60" s="45"/>
    </row>
    <row r="61" spans="1:24" ht="12.95" customHeight="1" x14ac:dyDescent="0.2">
      <c r="A61" s="3" t="s">
        <v>464</v>
      </c>
      <c r="B61" s="37"/>
      <c r="C61" s="37"/>
      <c r="D61" s="37"/>
      <c r="E61" s="37"/>
      <c r="F61" s="35" t="s">
        <v>831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480</v>
      </c>
      <c r="T61" s="43" t="s">
        <v>846</v>
      </c>
    </row>
    <row r="62" spans="1:24" ht="12.95" customHeight="1" x14ac:dyDescent="0.2">
      <c r="A62" s="3" t="s">
        <v>465</v>
      </c>
      <c r="B62" s="37" t="s">
        <v>832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833</v>
      </c>
      <c r="O62" s="35"/>
      <c r="P62" s="35"/>
      <c r="Q62" s="35"/>
      <c r="R62" s="3" t="s">
        <v>481</v>
      </c>
      <c r="T62" s="44" t="s">
        <v>847</v>
      </c>
      <c r="U62" s="45"/>
    </row>
    <row r="63" spans="1:24" ht="12.95" customHeight="1" x14ac:dyDescent="0.2">
      <c r="A63" s="3" t="s">
        <v>466</v>
      </c>
      <c r="B63" s="35"/>
      <c r="C63" s="35"/>
      <c r="D63" s="35"/>
      <c r="E63" s="35"/>
      <c r="F63" s="35"/>
      <c r="G63" s="35"/>
      <c r="H63" s="35"/>
      <c r="I63" s="35"/>
      <c r="J63" s="37" t="s">
        <v>834</v>
      </c>
      <c r="K63" s="37"/>
      <c r="L63" s="37"/>
      <c r="M63" s="37"/>
      <c r="N63" s="37"/>
      <c r="O63" s="37"/>
      <c r="P63" s="37"/>
      <c r="Q63" s="37"/>
      <c r="R63" s="3" t="s">
        <v>482</v>
      </c>
      <c r="T63" s="43" t="s">
        <v>848</v>
      </c>
    </row>
    <row r="64" spans="1:24" ht="12.95" customHeight="1" x14ac:dyDescent="0.2">
      <c r="A64" s="3" t="s">
        <v>467</v>
      </c>
      <c r="B64" s="37"/>
      <c r="C64" s="37"/>
      <c r="D64" s="37"/>
      <c r="E64" s="37"/>
      <c r="F64" s="35" t="s">
        <v>835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483</v>
      </c>
      <c r="T64" s="44" t="s">
        <v>849</v>
      </c>
      <c r="U64" s="45"/>
    </row>
    <row r="65" spans="1:22" ht="12.95" customHeight="1" x14ac:dyDescent="0.2">
      <c r="A65" s="3" t="s">
        <v>468</v>
      </c>
      <c r="B65" s="37" t="s">
        <v>836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837</v>
      </c>
      <c r="O65" s="35"/>
      <c r="P65" s="35"/>
      <c r="Q65" s="35"/>
      <c r="R65" s="3" t="s">
        <v>484</v>
      </c>
      <c r="T65" s="43" t="s">
        <v>850</v>
      </c>
    </row>
    <row r="66" spans="1:22" ht="12.95" customHeight="1" x14ac:dyDescent="0.2">
      <c r="A66" s="3" t="s">
        <v>469</v>
      </c>
      <c r="B66" s="35"/>
      <c r="C66" s="35"/>
      <c r="D66" s="35"/>
      <c r="E66" s="35"/>
      <c r="F66" s="35"/>
      <c r="G66" s="35"/>
      <c r="H66" s="35"/>
      <c r="I66" s="35"/>
      <c r="J66" s="37" t="s">
        <v>838</v>
      </c>
      <c r="K66" s="37"/>
      <c r="L66" s="37"/>
      <c r="M66" s="37"/>
      <c r="N66" s="37"/>
      <c r="O66" s="37"/>
      <c r="P66" s="37"/>
      <c r="Q66" s="37"/>
      <c r="R66" s="3" t="s">
        <v>485</v>
      </c>
      <c r="T66" s="44" t="s">
        <v>851</v>
      </c>
      <c r="U66" s="45"/>
    </row>
    <row r="67" spans="1:22" ht="12.95" customHeight="1" x14ac:dyDescent="0.2">
      <c r="A67" s="3" t="s">
        <v>470</v>
      </c>
      <c r="B67" s="39"/>
      <c r="C67" s="37"/>
      <c r="D67" s="37"/>
      <c r="E67" s="37"/>
      <c r="F67" s="35" t="s">
        <v>839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486</v>
      </c>
      <c r="T67" s="43" t="s">
        <v>852</v>
      </c>
    </row>
    <row r="68" spans="1:22" ht="12.95" customHeight="1" x14ac:dyDescent="0.2">
      <c r="A68" s="3" t="s">
        <v>471</v>
      </c>
      <c r="B68" s="37" t="s">
        <v>840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841</v>
      </c>
      <c r="O68" s="35"/>
      <c r="P68" s="35"/>
      <c r="Q68" s="35"/>
      <c r="R68" s="3" t="s">
        <v>487</v>
      </c>
      <c r="T68" s="44" t="s">
        <v>853</v>
      </c>
      <c r="U68" s="45"/>
    </row>
    <row r="69" spans="1:22" ht="12.95" customHeight="1" x14ac:dyDescent="0.2">
      <c r="A69" s="3" t="s">
        <v>472</v>
      </c>
      <c r="B69" s="35"/>
      <c r="C69" s="35"/>
      <c r="D69" s="35"/>
      <c r="E69" s="35"/>
      <c r="F69" s="35"/>
      <c r="G69" s="35"/>
      <c r="H69" s="35"/>
      <c r="I69" s="35"/>
      <c r="J69" s="37" t="s">
        <v>842</v>
      </c>
      <c r="K69" s="37"/>
      <c r="L69" s="37"/>
      <c r="M69" s="37"/>
      <c r="N69" s="37"/>
      <c r="O69" s="37"/>
      <c r="P69" s="37"/>
      <c r="Q69" s="37"/>
      <c r="R69" s="3" t="s">
        <v>488</v>
      </c>
      <c r="T69" s="43" t="s">
        <v>854</v>
      </c>
    </row>
    <row r="70" spans="1:22" ht="12.95" customHeight="1" x14ac:dyDescent="0.2">
      <c r="A70" s="3" t="s">
        <v>473</v>
      </c>
      <c r="B70" s="37"/>
      <c r="C70" s="37"/>
      <c r="D70" s="37"/>
      <c r="E70" s="37"/>
      <c r="F70" s="35" t="s">
        <v>843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489</v>
      </c>
      <c r="T70" s="44" t="s">
        <v>855</v>
      </c>
      <c r="U70" s="45"/>
    </row>
    <row r="71" spans="1:22" ht="12.95" customHeight="1" x14ac:dyDescent="0.2">
      <c r="A71" s="3" t="s">
        <v>474</v>
      </c>
      <c r="B71" s="37" t="s">
        <v>938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939</v>
      </c>
      <c r="O71" s="35"/>
      <c r="P71" s="35"/>
      <c r="Q71" s="35"/>
      <c r="R71" s="3" t="s">
        <v>490</v>
      </c>
      <c r="T71" s="43" t="s">
        <v>955</v>
      </c>
    </row>
    <row r="72" spans="1:22" ht="12.95" customHeight="1" x14ac:dyDescent="0.2">
      <c r="A72" s="3" t="s">
        <v>475</v>
      </c>
      <c r="B72" s="35"/>
      <c r="C72" s="35"/>
      <c r="D72" s="35"/>
      <c r="E72" s="35"/>
      <c r="F72" s="35"/>
      <c r="G72" s="35"/>
      <c r="H72" s="35"/>
      <c r="I72" s="35"/>
      <c r="J72" s="37" t="s">
        <v>940</v>
      </c>
      <c r="K72" s="37"/>
      <c r="L72" s="37"/>
      <c r="M72" s="37"/>
      <c r="N72" s="37"/>
      <c r="O72" s="37"/>
      <c r="P72" s="37"/>
      <c r="Q72" s="37"/>
      <c r="R72" s="3" t="s">
        <v>491</v>
      </c>
      <c r="T72" s="44" t="s">
        <v>956</v>
      </c>
      <c r="U72" s="45"/>
    </row>
    <row r="73" spans="1:22" ht="12.95" customHeight="1" x14ac:dyDescent="0.2">
      <c r="A73" s="3" t="s">
        <v>476</v>
      </c>
      <c r="B73" s="37"/>
      <c r="C73" s="37"/>
      <c r="D73" s="37"/>
      <c r="E73" s="37"/>
      <c r="F73" s="35" t="s">
        <v>941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492</v>
      </c>
      <c r="T73" s="43" t="s">
        <v>957</v>
      </c>
    </row>
    <row r="74" spans="1:22" ht="12.95" customHeight="1" x14ac:dyDescent="0.2">
      <c r="A74" s="3" t="s">
        <v>477</v>
      </c>
      <c r="B74" s="37" t="s">
        <v>942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943</v>
      </c>
      <c r="O74" s="35"/>
      <c r="P74" s="35"/>
      <c r="Q74" s="35"/>
      <c r="R74" s="3" t="s">
        <v>493</v>
      </c>
      <c r="T74" s="44" t="s">
        <v>958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1243</v>
      </c>
    </row>
    <row r="77" spans="1:22" ht="12.95" customHeight="1" x14ac:dyDescent="0.2">
      <c r="A77" s="3" t="s">
        <v>494</v>
      </c>
      <c r="B77" s="35"/>
      <c r="C77" s="35"/>
      <c r="D77" s="35"/>
      <c r="E77" s="35"/>
      <c r="F77" s="35"/>
      <c r="G77" s="35"/>
      <c r="H77" s="35"/>
      <c r="I77" s="35"/>
      <c r="J77" s="37" t="s">
        <v>944</v>
      </c>
      <c r="K77" s="37"/>
      <c r="L77" s="37"/>
      <c r="M77" s="37"/>
      <c r="N77" s="37"/>
      <c r="O77" s="37"/>
      <c r="P77" s="37"/>
      <c r="Q77" s="37"/>
      <c r="R77" s="3" t="s">
        <v>510</v>
      </c>
      <c r="T77" s="43" t="s">
        <v>959</v>
      </c>
    </row>
    <row r="78" spans="1:22" ht="12.95" customHeight="1" x14ac:dyDescent="0.2">
      <c r="A78" s="3" t="s">
        <v>495</v>
      </c>
      <c r="B78" s="37"/>
      <c r="C78" s="37"/>
      <c r="D78" s="37"/>
      <c r="E78" s="37"/>
      <c r="F78" s="35" t="s">
        <v>945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511</v>
      </c>
      <c r="T78" s="44" t="s">
        <v>960</v>
      </c>
      <c r="U78" s="45"/>
      <c r="V78" s="43"/>
    </row>
    <row r="79" spans="1:22" ht="12.95" customHeight="1" x14ac:dyDescent="0.2">
      <c r="A79" s="3" t="s">
        <v>496</v>
      </c>
      <c r="B79" s="37" t="s">
        <v>946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947</v>
      </c>
      <c r="O79" s="35"/>
      <c r="P79" s="35"/>
      <c r="Q79" s="35"/>
      <c r="R79" s="3" t="s">
        <v>512</v>
      </c>
      <c r="T79" s="43" t="s">
        <v>961</v>
      </c>
    </row>
    <row r="80" spans="1:22" ht="12.95" customHeight="1" x14ac:dyDescent="0.2">
      <c r="A80" s="3" t="s">
        <v>497</v>
      </c>
      <c r="B80" s="35"/>
      <c r="C80" s="35"/>
      <c r="D80" s="35"/>
      <c r="E80" s="35"/>
      <c r="F80" s="35"/>
      <c r="G80" s="35"/>
      <c r="H80" s="35"/>
      <c r="I80" s="35"/>
      <c r="J80" s="37" t="s">
        <v>948</v>
      </c>
      <c r="K80" s="37"/>
      <c r="L80" s="37"/>
      <c r="M80" s="37"/>
      <c r="N80" s="37"/>
      <c r="O80" s="37"/>
      <c r="P80" s="37"/>
      <c r="Q80" s="37"/>
      <c r="R80" s="3" t="s">
        <v>513</v>
      </c>
      <c r="T80" s="44" t="s">
        <v>962</v>
      </c>
      <c r="U80" s="45"/>
    </row>
    <row r="81" spans="1:24" ht="12.95" customHeight="1" x14ac:dyDescent="0.2">
      <c r="A81" s="3" t="s">
        <v>498</v>
      </c>
      <c r="B81" s="37"/>
      <c r="C81" s="37"/>
      <c r="D81" s="37"/>
      <c r="E81" s="37"/>
      <c r="F81" s="35" t="s">
        <v>949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514</v>
      </c>
      <c r="T81" s="43" t="s">
        <v>963</v>
      </c>
    </row>
    <row r="82" spans="1:24" ht="12.95" customHeight="1" x14ac:dyDescent="0.2">
      <c r="A82" s="3" t="s">
        <v>499</v>
      </c>
      <c r="B82" s="37" t="s">
        <v>950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951</v>
      </c>
      <c r="O82" s="35"/>
      <c r="P82" s="35"/>
      <c r="Q82" s="35"/>
      <c r="R82" s="3" t="s">
        <v>515</v>
      </c>
      <c r="T82" s="44" t="s">
        <v>964</v>
      </c>
      <c r="U82" s="45"/>
    </row>
    <row r="83" spans="1:24" ht="12.95" customHeight="1" x14ac:dyDescent="0.2">
      <c r="A83" s="3" t="s">
        <v>500</v>
      </c>
      <c r="B83" s="35"/>
      <c r="C83" s="35"/>
      <c r="D83" s="35"/>
      <c r="E83" s="35"/>
      <c r="F83" s="35"/>
      <c r="G83" s="35"/>
      <c r="H83" s="35"/>
      <c r="I83" s="35"/>
      <c r="J83" s="37" t="s">
        <v>952</v>
      </c>
      <c r="K83" s="37"/>
      <c r="L83" s="37"/>
      <c r="M83" s="37"/>
      <c r="N83" s="37"/>
      <c r="O83" s="37"/>
      <c r="P83" s="37"/>
      <c r="Q83" s="37"/>
      <c r="R83" s="3" t="s">
        <v>516</v>
      </c>
      <c r="T83" s="43" t="s">
        <v>966</v>
      </c>
    </row>
    <row r="84" spans="1:24" ht="12.95" customHeight="1" x14ac:dyDescent="0.2">
      <c r="A84" s="3" t="s">
        <v>501</v>
      </c>
      <c r="B84" s="39"/>
      <c r="C84" s="37"/>
      <c r="D84" s="37"/>
      <c r="E84" s="37"/>
      <c r="F84" s="35" t="s">
        <v>953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517</v>
      </c>
      <c r="T84" s="44" t="s">
        <v>965</v>
      </c>
      <c r="U84" s="45"/>
    </row>
    <row r="85" spans="1:24" ht="12.95" customHeight="1" x14ac:dyDescent="0.2">
      <c r="A85" s="3" t="s">
        <v>502</v>
      </c>
      <c r="B85" s="37" t="s">
        <v>954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968</v>
      </c>
      <c r="O85" s="35"/>
      <c r="P85" s="35"/>
      <c r="Q85" s="35"/>
      <c r="R85" s="3" t="s">
        <v>518</v>
      </c>
      <c r="T85" s="43" t="s">
        <v>979</v>
      </c>
    </row>
    <row r="86" spans="1:24" ht="12.95" customHeight="1" x14ac:dyDescent="0.2">
      <c r="A86" s="3" t="s">
        <v>503</v>
      </c>
      <c r="B86" s="35"/>
      <c r="C86" s="35"/>
      <c r="D86" s="35"/>
      <c r="E86" s="35"/>
      <c r="F86" s="35"/>
      <c r="G86" s="35"/>
      <c r="H86" s="35"/>
      <c r="I86" s="35"/>
      <c r="J86" s="37" t="s">
        <v>969</v>
      </c>
      <c r="K86" s="37"/>
      <c r="L86" s="37"/>
      <c r="M86" s="37"/>
      <c r="N86" s="37"/>
      <c r="O86" s="37"/>
      <c r="P86" s="37"/>
      <c r="Q86" s="37"/>
      <c r="R86" s="3" t="s">
        <v>519</v>
      </c>
      <c r="T86" s="44" t="s">
        <v>977</v>
      </c>
      <c r="U86" s="45"/>
    </row>
    <row r="87" spans="1:24" ht="12.95" customHeight="1" x14ac:dyDescent="0.2">
      <c r="A87" s="3" t="s">
        <v>504</v>
      </c>
      <c r="B87" s="39"/>
      <c r="C87" s="37"/>
      <c r="D87" s="37"/>
      <c r="E87" s="37"/>
      <c r="F87" s="35" t="s">
        <v>970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520</v>
      </c>
      <c r="T87" s="43" t="s">
        <v>978</v>
      </c>
    </row>
    <row r="88" spans="1:24" ht="12.95" customHeight="1" x14ac:dyDescent="0.2">
      <c r="A88" s="3" t="s">
        <v>505</v>
      </c>
      <c r="B88" s="37" t="s">
        <v>975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971</v>
      </c>
      <c r="O88" s="35"/>
      <c r="P88" s="35"/>
      <c r="Q88" s="35"/>
      <c r="R88" s="3" t="s">
        <v>521</v>
      </c>
      <c r="T88" s="44" t="s">
        <v>980</v>
      </c>
      <c r="U88" s="45"/>
    </row>
    <row r="89" spans="1:24" ht="12.95" customHeight="1" x14ac:dyDescent="0.2">
      <c r="A89" s="3" t="s">
        <v>506</v>
      </c>
      <c r="B89" s="35"/>
      <c r="C89" s="35"/>
      <c r="D89" s="35"/>
      <c r="E89" s="35"/>
      <c r="F89" s="35"/>
      <c r="G89" s="35"/>
      <c r="H89" s="35"/>
      <c r="I89" s="35"/>
      <c r="J89" s="37" t="s">
        <v>972</v>
      </c>
      <c r="K89" s="37"/>
      <c r="L89" s="37"/>
      <c r="M89" s="37"/>
      <c r="N89" s="37"/>
      <c r="O89" s="37"/>
      <c r="P89" s="37"/>
      <c r="Q89" s="37"/>
      <c r="R89" s="3" t="s">
        <v>522</v>
      </c>
      <c r="T89" s="43" t="s">
        <v>981</v>
      </c>
    </row>
    <row r="90" spans="1:24" ht="12.95" customHeight="1" x14ac:dyDescent="0.2">
      <c r="A90" s="3" t="s">
        <v>507</v>
      </c>
      <c r="B90" s="39"/>
      <c r="C90" s="37"/>
      <c r="D90" s="37"/>
      <c r="E90" s="37"/>
      <c r="F90" s="35" t="s">
        <v>973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523</v>
      </c>
      <c r="T90" s="44" t="s">
        <v>982</v>
      </c>
      <c r="U90" s="45"/>
    </row>
    <row r="91" spans="1:24" ht="12.95" customHeight="1" x14ac:dyDescent="0.2">
      <c r="A91" s="3" t="s">
        <v>508</v>
      </c>
      <c r="B91" s="37" t="s">
        <v>974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976</v>
      </c>
      <c r="O91" s="35"/>
      <c r="P91" s="35"/>
      <c r="Q91" s="35"/>
      <c r="R91" s="3" t="s">
        <v>524</v>
      </c>
      <c r="T91" s="43" t="s">
        <v>983</v>
      </c>
    </row>
    <row r="92" spans="1:24" ht="12.95" customHeight="1" x14ac:dyDescent="0.2">
      <c r="A92" s="3" t="s">
        <v>509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525</v>
      </c>
      <c r="T92" s="44" t="s">
        <v>1354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1244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526</v>
      </c>
      <c r="B95" s="34" t="s">
        <v>828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829</v>
      </c>
      <c r="O95" s="35"/>
      <c r="P95" s="35"/>
      <c r="Q95" s="35"/>
      <c r="R95" s="3" t="s">
        <v>542</v>
      </c>
      <c r="S95" s="3"/>
      <c r="T95" s="43" t="s">
        <v>1212</v>
      </c>
      <c r="V95" s="56"/>
      <c r="W95" s="3"/>
      <c r="X95" s="3"/>
    </row>
    <row r="96" spans="1:24" ht="12.95" customHeight="1" x14ac:dyDescent="0.2">
      <c r="A96" s="3" t="s">
        <v>527</v>
      </c>
      <c r="B96" s="35"/>
      <c r="C96" s="35"/>
      <c r="D96" s="35"/>
      <c r="E96" s="35"/>
      <c r="F96" s="35"/>
      <c r="G96" s="35"/>
      <c r="H96" s="35"/>
      <c r="I96" s="35"/>
      <c r="J96" s="37" t="s">
        <v>830</v>
      </c>
      <c r="K96" s="37"/>
      <c r="L96" s="37"/>
      <c r="M96" s="37"/>
      <c r="N96" s="37"/>
      <c r="O96" s="37"/>
      <c r="P96" s="37"/>
      <c r="Q96" s="37"/>
      <c r="R96" s="3" t="s">
        <v>543</v>
      </c>
      <c r="S96" s="3"/>
      <c r="T96" s="44" t="s">
        <v>1213</v>
      </c>
      <c r="U96" s="45"/>
      <c r="V96" s="56"/>
      <c r="W96" s="3"/>
      <c r="X96" s="3"/>
    </row>
    <row r="97" spans="1:24" ht="12.95" customHeight="1" x14ac:dyDescent="0.2">
      <c r="A97" s="3" t="s">
        <v>528</v>
      </c>
      <c r="B97" s="37"/>
      <c r="C97" s="37"/>
      <c r="D97" s="37"/>
      <c r="E97" s="37"/>
      <c r="F97" s="35" t="s">
        <v>831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544</v>
      </c>
      <c r="S97" s="3"/>
      <c r="T97" s="43" t="s">
        <v>1214</v>
      </c>
      <c r="V97" s="56"/>
      <c r="W97" s="3"/>
      <c r="X97" s="3"/>
    </row>
    <row r="98" spans="1:24" ht="12.95" customHeight="1" x14ac:dyDescent="0.2">
      <c r="A98" s="3" t="s">
        <v>529</v>
      </c>
      <c r="B98" s="37" t="s">
        <v>832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833</v>
      </c>
      <c r="O98" s="35"/>
      <c r="P98" s="35"/>
      <c r="Q98" s="35"/>
      <c r="R98" s="3" t="s">
        <v>545</v>
      </c>
      <c r="S98" s="3"/>
      <c r="T98" s="44" t="s">
        <v>1215</v>
      </c>
      <c r="U98" s="45"/>
      <c r="V98" s="56"/>
      <c r="W98" s="3"/>
      <c r="X98" s="3"/>
    </row>
    <row r="99" spans="1:24" ht="12.95" customHeight="1" x14ac:dyDescent="0.2">
      <c r="A99" s="3" t="s">
        <v>530</v>
      </c>
      <c r="B99" s="35"/>
      <c r="C99" s="35"/>
      <c r="D99" s="35"/>
      <c r="E99" s="35"/>
      <c r="F99" s="35"/>
      <c r="G99" s="35"/>
      <c r="H99" s="35"/>
      <c r="I99" s="35"/>
      <c r="J99" s="37" t="s">
        <v>834</v>
      </c>
      <c r="K99" s="37"/>
      <c r="L99" s="37"/>
      <c r="M99" s="37"/>
      <c r="N99" s="37"/>
      <c r="O99" s="37"/>
      <c r="P99" s="37"/>
      <c r="Q99" s="37"/>
      <c r="R99" s="3" t="s">
        <v>546</v>
      </c>
      <c r="S99" s="3"/>
      <c r="T99" s="43" t="s">
        <v>1216</v>
      </c>
      <c r="V99" s="56"/>
      <c r="W99" s="3"/>
      <c r="X99" s="3"/>
    </row>
    <row r="100" spans="1:24" ht="12.95" customHeight="1" x14ac:dyDescent="0.2">
      <c r="A100" s="3" t="s">
        <v>531</v>
      </c>
      <c r="B100" s="37"/>
      <c r="C100" s="37"/>
      <c r="D100" s="37"/>
      <c r="E100" s="37"/>
      <c r="F100" s="35" t="s">
        <v>835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547</v>
      </c>
      <c r="S100" s="3"/>
      <c r="T100" s="44" t="s">
        <v>1217</v>
      </c>
      <c r="U100" s="45"/>
      <c r="V100" s="56"/>
      <c r="W100" s="3"/>
      <c r="X100" s="3"/>
    </row>
    <row r="101" spans="1:24" ht="12.95" customHeight="1" x14ac:dyDescent="0.2">
      <c r="A101" s="3" t="s">
        <v>532</v>
      </c>
      <c r="B101" s="37" t="s">
        <v>836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837</v>
      </c>
      <c r="O101" s="35"/>
      <c r="P101" s="35"/>
      <c r="Q101" s="35"/>
      <c r="R101" s="3" t="s">
        <v>548</v>
      </c>
      <c r="S101" s="3"/>
      <c r="T101" s="43" t="s">
        <v>1218</v>
      </c>
      <c r="V101" s="3"/>
      <c r="W101" s="3"/>
      <c r="X101" s="3"/>
    </row>
    <row r="102" spans="1:24" ht="12.95" customHeight="1" x14ac:dyDescent="0.2">
      <c r="A102" s="3" t="s">
        <v>533</v>
      </c>
      <c r="B102" s="35"/>
      <c r="C102" s="35"/>
      <c r="D102" s="35"/>
      <c r="E102" s="35"/>
      <c r="F102" s="35"/>
      <c r="G102" s="35"/>
      <c r="H102" s="35"/>
      <c r="I102" s="35"/>
      <c r="J102" s="37" t="s">
        <v>838</v>
      </c>
      <c r="K102" s="37"/>
      <c r="L102" s="37"/>
      <c r="M102" s="37"/>
      <c r="N102" s="37"/>
      <c r="O102" s="37"/>
      <c r="P102" s="37"/>
      <c r="Q102" s="37"/>
      <c r="R102" s="3" t="s">
        <v>549</v>
      </c>
      <c r="S102" s="3"/>
      <c r="T102" s="44" t="s">
        <v>1219</v>
      </c>
      <c r="U102" s="45"/>
      <c r="V102" s="3"/>
      <c r="W102" s="3"/>
      <c r="X102" s="3"/>
    </row>
    <row r="103" spans="1:24" ht="12.95" customHeight="1" x14ac:dyDescent="0.2">
      <c r="A103" s="3" t="s">
        <v>534</v>
      </c>
      <c r="B103" s="39"/>
      <c r="C103" s="37"/>
      <c r="D103" s="37"/>
      <c r="E103" s="37"/>
      <c r="F103" s="35" t="s">
        <v>839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550</v>
      </c>
      <c r="S103" s="3"/>
      <c r="T103" s="43" t="s">
        <v>1220</v>
      </c>
      <c r="V103" s="3"/>
      <c r="W103" s="3"/>
      <c r="X103" s="3"/>
    </row>
    <row r="104" spans="1:24" ht="12.95" customHeight="1" x14ac:dyDescent="0.2">
      <c r="A104" s="3" t="s">
        <v>535</v>
      </c>
      <c r="B104" s="37" t="s">
        <v>840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841</v>
      </c>
      <c r="O104" s="35"/>
      <c r="P104" s="35"/>
      <c r="Q104" s="35"/>
      <c r="R104" s="3" t="s">
        <v>551</v>
      </c>
      <c r="S104" s="3"/>
      <c r="T104" s="44" t="s">
        <v>1221</v>
      </c>
      <c r="U104" s="45"/>
      <c r="V104" s="3"/>
      <c r="W104" s="3"/>
      <c r="X104" s="3"/>
    </row>
    <row r="105" spans="1:24" ht="12.95" customHeight="1" x14ac:dyDescent="0.2">
      <c r="A105" s="3" t="s">
        <v>536</v>
      </c>
      <c r="B105" s="35"/>
      <c r="C105" s="35"/>
      <c r="D105" s="35"/>
      <c r="E105" s="35"/>
      <c r="F105" s="35"/>
      <c r="G105" s="35"/>
      <c r="H105" s="35"/>
      <c r="I105" s="35"/>
      <c r="J105" s="37" t="s">
        <v>842</v>
      </c>
      <c r="K105" s="37"/>
      <c r="L105" s="37"/>
      <c r="M105" s="37"/>
      <c r="N105" s="37"/>
      <c r="O105" s="37"/>
      <c r="P105" s="37"/>
      <c r="Q105" s="37"/>
      <c r="R105" s="3" t="s">
        <v>552</v>
      </c>
      <c r="S105" s="3"/>
      <c r="T105" s="43" t="s">
        <v>1222</v>
      </c>
      <c r="V105" s="3"/>
      <c r="W105" s="3"/>
      <c r="X105" s="3"/>
    </row>
    <row r="106" spans="1:24" ht="12.95" customHeight="1" x14ac:dyDescent="0.2">
      <c r="A106" s="3" t="s">
        <v>537</v>
      </c>
      <c r="B106" s="37"/>
      <c r="C106" s="37"/>
      <c r="D106" s="37"/>
      <c r="E106" s="37"/>
      <c r="F106" s="35" t="s">
        <v>843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553</v>
      </c>
      <c r="S106" s="3"/>
      <c r="T106" s="44" t="s">
        <v>1223</v>
      </c>
      <c r="U106" s="45"/>
      <c r="V106" s="3"/>
      <c r="W106" s="3"/>
      <c r="X106" s="3"/>
    </row>
    <row r="107" spans="1:24" ht="12.95" customHeight="1" x14ac:dyDescent="0.2">
      <c r="A107" s="3" t="s">
        <v>538</v>
      </c>
      <c r="B107" s="37" t="s">
        <v>938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939</v>
      </c>
      <c r="O107" s="35"/>
      <c r="P107" s="35"/>
      <c r="Q107" s="35"/>
      <c r="R107" s="3" t="s">
        <v>554</v>
      </c>
      <c r="S107" s="3"/>
      <c r="T107" s="43" t="s">
        <v>1224</v>
      </c>
      <c r="V107" s="3"/>
      <c r="W107" s="3"/>
      <c r="X107" s="3"/>
    </row>
    <row r="108" spans="1:24" ht="12.95" customHeight="1" x14ac:dyDescent="0.2">
      <c r="A108" s="3" t="s">
        <v>539</v>
      </c>
      <c r="B108" s="35"/>
      <c r="C108" s="35"/>
      <c r="D108" s="35"/>
      <c r="E108" s="35"/>
      <c r="F108" s="35"/>
      <c r="G108" s="35"/>
      <c r="H108" s="35"/>
      <c r="I108" s="35"/>
      <c r="J108" s="37" t="s">
        <v>940</v>
      </c>
      <c r="K108" s="37"/>
      <c r="L108" s="37"/>
      <c r="M108" s="37"/>
      <c r="N108" s="37"/>
      <c r="O108" s="37"/>
      <c r="P108" s="37"/>
      <c r="Q108" s="37"/>
      <c r="R108" s="3" t="s">
        <v>555</v>
      </c>
      <c r="S108" s="3"/>
      <c r="T108" s="44" t="s">
        <v>1225</v>
      </c>
      <c r="U108" s="45"/>
      <c r="V108" s="3"/>
      <c r="W108" s="3"/>
      <c r="X108" s="3"/>
    </row>
    <row r="109" spans="1:24" ht="12.95" customHeight="1" x14ac:dyDescent="0.2">
      <c r="A109" s="3" t="s">
        <v>540</v>
      </c>
      <c r="B109" s="37"/>
      <c r="C109" s="37"/>
      <c r="D109" s="37"/>
      <c r="E109" s="37"/>
      <c r="F109" s="35" t="s">
        <v>941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556</v>
      </c>
      <c r="S109" s="3"/>
      <c r="T109" s="43" t="s">
        <v>1226</v>
      </c>
      <c r="V109" s="3"/>
      <c r="W109" s="3"/>
      <c r="X109" s="3"/>
    </row>
    <row r="110" spans="1:24" ht="12.95" customHeight="1" x14ac:dyDescent="0.2">
      <c r="A110" s="3" t="s">
        <v>541</v>
      </c>
      <c r="B110" s="37" t="s">
        <v>942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943</v>
      </c>
      <c r="O110" s="35"/>
      <c r="P110" s="35"/>
      <c r="Q110" s="35"/>
      <c r="R110" s="3" t="s">
        <v>557</v>
      </c>
      <c r="S110" s="3"/>
      <c r="T110" s="44" t="s">
        <v>1227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1245</v>
      </c>
      <c r="T112" s="47"/>
      <c r="U112" s="47"/>
    </row>
    <row r="113" spans="1:22" ht="12.95" customHeight="1" x14ac:dyDescent="0.2">
      <c r="A113" s="3" t="s">
        <v>857</v>
      </c>
      <c r="B113" s="35"/>
      <c r="C113" s="35"/>
      <c r="D113" s="35"/>
      <c r="E113" s="35"/>
      <c r="F113" s="35"/>
      <c r="G113" s="35"/>
      <c r="H113" s="35"/>
      <c r="I113" s="35"/>
      <c r="J113" s="37" t="s">
        <v>944</v>
      </c>
      <c r="K113" s="37"/>
      <c r="L113" s="37"/>
      <c r="M113" s="37"/>
      <c r="N113" s="37"/>
      <c r="O113" s="37"/>
      <c r="P113" s="37"/>
      <c r="Q113" s="37"/>
      <c r="R113" s="3" t="s">
        <v>873</v>
      </c>
      <c r="T113" s="43" t="s">
        <v>1228</v>
      </c>
      <c r="V113" s="46"/>
    </row>
    <row r="114" spans="1:22" ht="12.95" customHeight="1" x14ac:dyDescent="0.2">
      <c r="A114" s="3" t="s">
        <v>858</v>
      </c>
      <c r="B114" s="37"/>
      <c r="C114" s="37"/>
      <c r="D114" s="37"/>
      <c r="E114" s="37"/>
      <c r="F114" s="35" t="s">
        <v>945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874</v>
      </c>
      <c r="T114" s="44" t="s">
        <v>1229</v>
      </c>
      <c r="U114" s="45"/>
      <c r="V114" s="46"/>
    </row>
    <row r="115" spans="1:22" ht="12.95" customHeight="1" x14ac:dyDescent="0.2">
      <c r="A115" s="3" t="s">
        <v>859</v>
      </c>
      <c r="B115" s="37" t="s">
        <v>946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947</v>
      </c>
      <c r="O115" s="35"/>
      <c r="P115" s="35"/>
      <c r="Q115" s="35"/>
      <c r="R115" s="3" t="s">
        <v>875</v>
      </c>
      <c r="T115" s="43" t="s">
        <v>1230</v>
      </c>
      <c r="V115" s="46"/>
    </row>
    <row r="116" spans="1:22" ht="12.95" customHeight="1" x14ac:dyDescent="0.2">
      <c r="A116" s="3" t="s">
        <v>860</v>
      </c>
      <c r="B116" s="35"/>
      <c r="C116" s="35"/>
      <c r="D116" s="35"/>
      <c r="E116" s="35"/>
      <c r="F116" s="35"/>
      <c r="G116" s="35"/>
      <c r="H116" s="35"/>
      <c r="I116" s="35"/>
      <c r="J116" s="37" t="s">
        <v>948</v>
      </c>
      <c r="K116" s="37"/>
      <c r="L116" s="37"/>
      <c r="M116" s="37"/>
      <c r="N116" s="37"/>
      <c r="O116" s="37"/>
      <c r="P116" s="37"/>
      <c r="Q116" s="37"/>
      <c r="R116" s="3" t="s">
        <v>876</v>
      </c>
      <c r="T116" s="44" t="s">
        <v>1231</v>
      </c>
      <c r="U116" s="45"/>
      <c r="V116" s="46"/>
    </row>
    <row r="117" spans="1:22" ht="12.95" customHeight="1" x14ac:dyDescent="0.2">
      <c r="A117" s="3" t="s">
        <v>861</v>
      </c>
      <c r="B117" s="37"/>
      <c r="C117" s="37"/>
      <c r="D117" s="37"/>
      <c r="E117" s="37"/>
      <c r="F117" s="35" t="s">
        <v>949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877</v>
      </c>
      <c r="T117" s="43" t="s">
        <v>1232</v>
      </c>
      <c r="V117" s="46"/>
    </row>
    <row r="118" spans="1:22" ht="12.95" customHeight="1" x14ac:dyDescent="0.2">
      <c r="A118" s="3" t="s">
        <v>862</v>
      </c>
      <c r="B118" s="37" t="s">
        <v>950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951</v>
      </c>
      <c r="O118" s="35"/>
      <c r="P118" s="35"/>
      <c r="Q118" s="35"/>
      <c r="R118" s="3" t="s">
        <v>878</v>
      </c>
      <c r="T118" s="44" t="s">
        <v>1233</v>
      </c>
      <c r="U118" s="45"/>
      <c r="V118" s="46"/>
    </row>
    <row r="119" spans="1:22" ht="12.95" customHeight="1" x14ac:dyDescent="0.2">
      <c r="A119" s="3" t="s">
        <v>863</v>
      </c>
      <c r="B119" s="35"/>
      <c r="C119" s="35"/>
      <c r="D119" s="35"/>
      <c r="E119" s="35"/>
      <c r="F119" s="35"/>
      <c r="G119" s="35"/>
      <c r="H119" s="35"/>
      <c r="I119" s="35"/>
      <c r="J119" s="37" t="s">
        <v>952</v>
      </c>
      <c r="K119" s="37"/>
      <c r="L119" s="37"/>
      <c r="M119" s="37"/>
      <c r="N119" s="37"/>
      <c r="O119" s="37"/>
      <c r="P119" s="37"/>
      <c r="Q119" s="37"/>
      <c r="R119" s="3" t="s">
        <v>879</v>
      </c>
      <c r="T119" s="43" t="s">
        <v>1234</v>
      </c>
    </row>
    <row r="120" spans="1:22" ht="12.95" customHeight="1" x14ac:dyDescent="0.2">
      <c r="A120" s="3" t="s">
        <v>864</v>
      </c>
      <c r="B120" s="39"/>
      <c r="C120" s="37"/>
      <c r="D120" s="37"/>
      <c r="E120" s="37"/>
      <c r="F120" s="35" t="s">
        <v>953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880</v>
      </c>
      <c r="T120" s="44" t="s">
        <v>1235</v>
      </c>
      <c r="U120" s="45"/>
    </row>
    <row r="121" spans="1:22" ht="12.95" customHeight="1" x14ac:dyDescent="0.2">
      <c r="A121" s="3" t="s">
        <v>865</v>
      </c>
      <c r="B121" s="37" t="s">
        <v>954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968</v>
      </c>
      <c r="O121" s="35"/>
      <c r="P121" s="35"/>
      <c r="Q121" s="35"/>
      <c r="R121" s="3" t="s">
        <v>881</v>
      </c>
      <c r="T121" s="43" t="s">
        <v>1236</v>
      </c>
    </row>
    <row r="122" spans="1:22" ht="12.95" customHeight="1" x14ac:dyDescent="0.2">
      <c r="A122" s="3" t="s">
        <v>866</v>
      </c>
      <c r="B122" s="35"/>
      <c r="C122" s="35"/>
      <c r="D122" s="35"/>
      <c r="E122" s="35"/>
      <c r="F122" s="35"/>
      <c r="G122" s="35"/>
      <c r="H122" s="35"/>
      <c r="I122" s="35"/>
      <c r="J122" s="37" t="s">
        <v>969</v>
      </c>
      <c r="K122" s="37"/>
      <c r="L122" s="37"/>
      <c r="M122" s="37"/>
      <c r="N122" s="37"/>
      <c r="O122" s="37"/>
      <c r="P122" s="37"/>
      <c r="Q122" s="37"/>
      <c r="R122" s="3" t="s">
        <v>882</v>
      </c>
      <c r="T122" s="44" t="s">
        <v>1237</v>
      </c>
      <c r="U122" s="45"/>
    </row>
    <row r="123" spans="1:22" ht="12.95" customHeight="1" x14ac:dyDescent="0.2">
      <c r="A123" s="3" t="s">
        <v>867</v>
      </c>
      <c r="B123" s="39"/>
      <c r="C123" s="37"/>
      <c r="D123" s="37"/>
      <c r="E123" s="37"/>
      <c r="F123" s="35" t="s">
        <v>970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883</v>
      </c>
      <c r="T123" s="43" t="s">
        <v>1238</v>
      </c>
    </row>
    <row r="124" spans="1:22" ht="12.95" customHeight="1" x14ac:dyDescent="0.2">
      <c r="A124" s="3" t="s">
        <v>868</v>
      </c>
      <c r="B124" s="37" t="s">
        <v>975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971</v>
      </c>
      <c r="O124" s="35"/>
      <c r="P124" s="35"/>
      <c r="Q124" s="35"/>
      <c r="R124" s="3" t="s">
        <v>884</v>
      </c>
      <c r="T124" s="44" t="s">
        <v>1239</v>
      </c>
      <c r="U124" s="45"/>
    </row>
    <row r="125" spans="1:22" ht="12.95" customHeight="1" x14ac:dyDescent="0.2">
      <c r="A125" s="3" t="s">
        <v>869</v>
      </c>
      <c r="B125" s="35"/>
      <c r="C125" s="35"/>
      <c r="D125" s="35"/>
      <c r="E125" s="35"/>
      <c r="F125" s="35"/>
      <c r="G125" s="35"/>
      <c r="H125" s="35"/>
      <c r="I125" s="35"/>
      <c r="J125" s="37" t="s">
        <v>972</v>
      </c>
      <c r="K125" s="37"/>
      <c r="L125" s="37"/>
      <c r="M125" s="37"/>
      <c r="N125" s="37"/>
      <c r="O125" s="37"/>
      <c r="P125" s="37"/>
      <c r="Q125" s="37"/>
      <c r="R125" s="3" t="s">
        <v>885</v>
      </c>
      <c r="T125" s="43" t="s">
        <v>1240</v>
      </c>
    </row>
    <row r="126" spans="1:22" ht="12.95" customHeight="1" x14ac:dyDescent="0.2">
      <c r="A126" s="3" t="s">
        <v>870</v>
      </c>
      <c r="B126" s="39"/>
      <c r="C126" s="37"/>
      <c r="D126" s="37"/>
      <c r="E126" s="37"/>
      <c r="F126" s="35" t="s">
        <v>973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886</v>
      </c>
      <c r="T126" s="44" t="s">
        <v>1241</v>
      </c>
      <c r="U126" s="45"/>
    </row>
    <row r="127" spans="1:22" ht="12.95" customHeight="1" x14ac:dyDescent="0.2">
      <c r="A127" s="3" t="s">
        <v>871</v>
      </c>
      <c r="B127" s="37" t="s">
        <v>974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976</v>
      </c>
      <c r="O127" s="35"/>
      <c r="P127" s="35"/>
      <c r="Q127" s="35"/>
      <c r="R127" s="3" t="s">
        <v>887</v>
      </c>
      <c r="T127" s="43" t="s">
        <v>1242</v>
      </c>
    </row>
    <row r="128" spans="1:22" ht="12.95" customHeight="1" x14ac:dyDescent="0.2">
      <c r="A128" s="3" t="s">
        <v>872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888</v>
      </c>
      <c r="T128" s="44" t="s">
        <v>1323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856</v>
      </c>
    </row>
    <row r="131" spans="1:24" ht="12.95" customHeight="1" x14ac:dyDescent="0.2">
      <c r="A131" s="3" t="s">
        <v>889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905</v>
      </c>
      <c r="T131" s="46"/>
      <c r="W131" s="3"/>
      <c r="X131" s="3"/>
    </row>
    <row r="132" spans="1:24" ht="12.95" customHeight="1" x14ac:dyDescent="0.2">
      <c r="A132" s="3" t="s">
        <v>890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906</v>
      </c>
      <c r="T132" s="46"/>
      <c r="W132" s="3"/>
      <c r="X132" s="3"/>
    </row>
    <row r="133" spans="1:24" ht="12.95" customHeight="1" x14ac:dyDescent="0.2">
      <c r="A133" s="3" t="s">
        <v>891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907</v>
      </c>
      <c r="T133" s="46"/>
      <c r="W133" s="3"/>
      <c r="X133" s="3"/>
    </row>
    <row r="134" spans="1:24" ht="12.95" customHeight="1" x14ac:dyDescent="0.2">
      <c r="A134" s="3" t="s">
        <v>892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908</v>
      </c>
      <c r="T134" s="46"/>
      <c r="W134" s="3"/>
      <c r="X134" s="3"/>
    </row>
    <row r="135" spans="1:24" ht="12.95" customHeight="1" x14ac:dyDescent="0.2">
      <c r="A135" s="3" t="s">
        <v>893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909</v>
      </c>
      <c r="T135" s="46"/>
      <c r="W135" s="3"/>
      <c r="X135" s="3"/>
    </row>
    <row r="136" spans="1:24" ht="12.95" customHeight="1" x14ac:dyDescent="0.2">
      <c r="A136" s="3" t="s">
        <v>894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910</v>
      </c>
      <c r="T136" s="46"/>
      <c r="W136" s="3"/>
      <c r="X136" s="3"/>
    </row>
    <row r="137" spans="1:24" ht="12.95" customHeight="1" x14ac:dyDescent="0.2">
      <c r="A137" s="3" t="s">
        <v>895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911</v>
      </c>
      <c r="T137" s="42"/>
      <c r="W137" s="3"/>
      <c r="X137" s="3"/>
    </row>
    <row r="138" spans="1:24" ht="12.95" customHeight="1" x14ac:dyDescent="0.2">
      <c r="A138" s="3" t="s">
        <v>896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912</v>
      </c>
      <c r="T138" s="42"/>
      <c r="W138" s="3"/>
      <c r="X138" s="3"/>
    </row>
    <row r="139" spans="1:24" ht="12.95" customHeight="1" x14ac:dyDescent="0.2">
      <c r="A139" s="3" t="s">
        <v>897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913</v>
      </c>
      <c r="T139" s="42"/>
      <c r="W139" s="3"/>
      <c r="X139" s="3"/>
    </row>
    <row r="140" spans="1:24" ht="12.95" customHeight="1" x14ac:dyDescent="0.2">
      <c r="A140" s="3" t="s">
        <v>898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914</v>
      </c>
      <c r="T140" s="42"/>
      <c r="W140" s="3"/>
      <c r="X140" s="3"/>
    </row>
    <row r="141" spans="1:24" ht="12.95" customHeight="1" x14ac:dyDescent="0.2">
      <c r="A141" s="3" t="s">
        <v>899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915</v>
      </c>
      <c r="T141" s="42"/>
      <c r="W141" s="3"/>
      <c r="X141" s="3"/>
    </row>
    <row r="142" spans="1:24" ht="12.95" customHeight="1" x14ac:dyDescent="0.2">
      <c r="A142" s="3" t="s">
        <v>900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916</v>
      </c>
      <c r="T142" s="42"/>
      <c r="W142" s="3"/>
      <c r="X142" s="3"/>
    </row>
    <row r="143" spans="1:24" ht="12.95" customHeight="1" x14ac:dyDescent="0.2">
      <c r="A143" s="3" t="s">
        <v>901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917</v>
      </c>
      <c r="T143" s="42"/>
      <c r="W143" s="3"/>
      <c r="X143" s="3"/>
    </row>
    <row r="144" spans="1:24" ht="12.95" customHeight="1" x14ac:dyDescent="0.2">
      <c r="A144" s="3" t="s">
        <v>902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918</v>
      </c>
      <c r="T144" s="42"/>
      <c r="W144" s="3"/>
      <c r="X144" s="3"/>
    </row>
    <row r="145" spans="1:24" ht="12.95" customHeight="1" x14ac:dyDescent="0.2">
      <c r="A145" s="3" t="s">
        <v>903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919</v>
      </c>
      <c r="T145" s="42"/>
      <c r="W145" s="3"/>
      <c r="X145" s="3"/>
    </row>
    <row r="146" spans="1:24" ht="12.95" customHeight="1" x14ac:dyDescent="0.2">
      <c r="A146" s="3" t="s">
        <v>904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920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994</v>
      </c>
      <c r="T148" s="42"/>
      <c r="W148" s="3"/>
      <c r="X148" s="3"/>
    </row>
    <row r="149" spans="1:24" ht="12.95" customHeight="1" x14ac:dyDescent="0.2">
      <c r="A149" s="3" t="s">
        <v>996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1012</v>
      </c>
      <c r="T149" s="46"/>
      <c r="W149" s="3"/>
      <c r="X149" s="3"/>
    </row>
    <row r="150" spans="1:24" ht="12.95" customHeight="1" x14ac:dyDescent="0.2">
      <c r="A150" s="3" t="s">
        <v>997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1013</v>
      </c>
      <c r="T150" s="46"/>
      <c r="W150" s="3"/>
      <c r="X150" s="3"/>
    </row>
    <row r="151" spans="1:24" ht="12.95" customHeight="1" x14ac:dyDescent="0.2">
      <c r="A151" s="3" t="s">
        <v>998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1014</v>
      </c>
      <c r="T151" s="46"/>
      <c r="W151" s="3"/>
      <c r="X151" s="3"/>
    </row>
    <row r="152" spans="1:24" ht="12.95" customHeight="1" x14ac:dyDescent="0.2">
      <c r="A152" s="3" t="s">
        <v>999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1015</v>
      </c>
      <c r="T152" s="46"/>
      <c r="W152" s="3"/>
      <c r="X152" s="3"/>
    </row>
    <row r="153" spans="1:24" ht="12.95" customHeight="1" x14ac:dyDescent="0.2">
      <c r="A153" s="3" t="s">
        <v>1000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1016</v>
      </c>
      <c r="T153" s="46"/>
      <c r="W153" s="3"/>
      <c r="X153" s="3"/>
    </row>
    <row r="154" spans="1:24" ht="12.95" customHeight="1" x14ac:dyDescent="0.2">
      <c r="A154" s="3" t="s">
        <v>1001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1017</v>
      </c>
      <c r="T154" s="46"/>
      <c r="W154" s="3"/>
      <c r="X154" s="3"/>
    </row>
    <row r="155" spans="1:24" ht="12.95" customHeight="1" x14ac:dyDescent="0.2">
      <c r="A155" s="3" t="s">
        <v>1002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1018</v>
      </c>
      <c r="T155" s="42"/>
      <c r="W155" s="3"/>
      <c r="X155" s="3"/>
    </row>
    <row r="156" spans="1:24" ht="12.95" customHeight="1" x14ac:dyDescent="0.2">
      <c r="A156" s="3" t="s">
        <v>1003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1019</v>
      </c>
      <c r="T156" s="42"/>
      <c r="W156" s="3"/>
      <c r="X156" s="3"/>
    </row>
    <row r="157" spans="1:24" ht="12.95" customHeight="1" x14ac:dyDescent="0.2">
      <c r="A157" s="3" t="s">
        <v>1004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1020</v>
      </c>
      <c r="T157" s="42"/>
      <c r="W157" s="3"/>
      <c r="X157" s="3"/>
    </row>
    <row r="158" spans="1:24" ht="12.95" customHeight="1" x14ac:dyDescent="0.2">
      <c r="A158" s="3" t="s">
        <v>1005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1021</v>
      </c>
      <c r="T158" s="42"/>
      <c r="W158" s="3"/>
      <c r="X158" s="3"/>
    </row>
    <row r="159" spans="1:24" ht="12.95" customHeight="1" x14ac:dyDescent="0.2">
      <c r="A159" s="3" t="s">
        <v>1006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1022</v>
      </c>
      <c r="T159" s="42"/>
      <c r="W159" s="3"/>
      <c r="X159" s="3"/>
    </row>
    <row r="160" spans="1:24" ht="12.95" customHeight="1" x14ac:dyDescent="0.2">
      <c r="A160" s="3" t="s">
        <v>1007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1023</v>
      </c>
      <c r="T160" s="42"/>
      <c r="W160" s="3"/>
      <c r="X160" s="3"/>
    </row>
    <row r="161" spans="1:24" ht="12.95" customHeight="1" x14ac:dyDescent="0.2">
      <c r="A161" s="3" t="s">
        <v>1008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1024</v>
      </c>
      <c r="T161" s="42"/>
      <c r="W161" s="3"/>
      <c r="X161" s="3"/>
    </row>
    <row r="162" spans="1:24" ht="12.95" customHeight="1" x14ac:dyDescent="0.2">
      <c r="A162" s="3" t="s">
        <v>1009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1025</v>
      </c>
      <c r="T162" s="42"/>
      <c r="W162" s="3"/>
      <c r="X162" s="3"/>
    </row>
    <row r="163" spans="1:24" ht="12.95" customHeight="1" x14ac:dyDescent="0.2">
      <c r="A163" s="3" t="s">
        <v>1010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1026</v>
      </c>
      <c r="T163" s="42"/>
      <c r="W163" s="3"/>
      <c r="X163" s="3"/>
    </row>
    <row r="164" spans="1:24" ht="12.95" customHeight="1" x14ac:dyDescent="0.2">
      <c r="A164" s="3" t="s">
        <v>1011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1027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995</v>
      </c>
      <c r="T166" s="42"/>
      <c r="W166" s="3"/>
      <c r="X166" s="3"/>
    </row>
    <row r="167" spans="1:24" ht="12.95" customHeight="1" x14ac:dyDescent="0.2">
      <c r="A167" s="3" t="s">
        <v>1028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1044</v>
      </c>
      <c r="T167" s="46"/>
      <c r="W167" s="3"/>
      <c r="X167" s="3"/>
    </row>
    <row r="168" spans="1:24" ht="12.95" customHeight="1" x14ac:dyDescent="0.2">
      <c r="A168" s="3" t="s">
        <v>1029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1045</v>
      </c>
      <c r="T168" s="46"/>
      <c r="W168" s="3"/>
      <c r="X168" s="3"/>
    </row>
    <row r="169" spans="1:24" ht="12.95" customHeight="1" x14ac:dyDescent="0.2">
      <c r="A169" s="3" t="s">
        <v>1030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1046</v>
      </c>
      <c r="T169" s="46"/>
      <c r="W169" s="3"/>
      <c r="X169" s="3"/>
    </row>
    <row r="170" spans="1:24" ht="12.95" customHeight="1" x14ac:dyDescent="0.2">
      <c r="A170" s="3" t="s">
        <v>1031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1047</v>
      </c>
      <c r="T170" s="46"/>
      <c r="W170" s="3"/>
      <c r="X170" s="3"/>
    </row>
    <row r="171" spans="1:24" ht="12.95" customHeight="1" x14ac:dyDescent="0.2">
      <c r="A171" s="3" t="s">
        <v>1032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1048</v>
      </c>
      <c r="T171" s="48"/>
      <c r="U171" s="48"/>
      <c r="V171" s="46"/>
    </row>
    <row r="172" spans="1:24" ht="12.95" customHeight="1" x14ac:dyDescent="0.2">
      <c r="A172" s="3" t="s">
        <v>1033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1049</v>
      </c>
      <c r="T172" s="48"/>
      <c r="U172" s="48"/>
      <c r="V172" s="46"/>
    </row>
    <row r="173" spans="1:24" ht="12.95" customHeight="1" x14ac:dyDescent="0.2">
      <c r="A173" s="3" t="s">
        <v>1034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1050</v>
      </c>
      <c r="T173" s="48"/>
      <c r="U173" s="48"/>
    </row>
    <row r="174" spans="1:24" ht="12.95" customHeight="1" x14ac:dyDescent="0.2">
      <c r="A174" s="3" t="s">
        <v>1035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1051</v>
      </c>
      <c r="T174" s="48"/>
      <c r="U174" s="48"/>
    </row>
    <row r="175" spans="1:24" ht="12.95" customHeight="1" x14ac:dyDescent="0.2">
      <c r="A175" s="3" t="s">
        <v>1036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1052</v>
      </c>
      <c r="T175" s="48"/>
      <c r="U175" s="48"/>
    </row>
    <row r="176" spans="1:24" ht="12.95" customHeight="1" x14ac:dyDescent="0.2">
      <c r="A176" s="3" t="s">
        <v>1037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1053</v>
      </c>
      <c r="T176" s="48"/>
      <c r="U176" s="48"/>
    </row>
    <row r="177" spans="1:21" ht="12.95" customHeight="1" x14ac:dyDescent="0.2">
      <c r="A177" s="3" t="s">
        <v>1038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1054</v>
      </c>
      <c r="T177" s="48"/>
      <c r="U177" s="48"/>
    </row>
    <row r="178" spans="1:21" ht="12.95" customHeight="1" x14ac:dyDescent="0.2">
      <c r="A178" s="3" t="s">
        <v>1039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1055</v>
      </c>
      <c r="T178" s="48"/>
      <c r="U178" s="48"/>
    </row>
    <row r="179" spans="1:21" ht="12.95" customHeight="1" x14ac:dyDescent="0.2">
      <c r="A179" s="3" t="s">
        <v>1040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1056</v>
      </c>
      <c r="T179" s="48"/>
      <c r="U179" s="48"/>
    </row>
    <row r="180" spans="1:21" ht="12.95" customHeight="1" x14ac:dyDescent="0.2">
      <c r="A180" s="3" t="s">
        <v>1041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1057</v>
      </c>
      <c r="T180" s="48"/>
      <c r="U180" s="48"/>
    </row>
    <row r="181" spans="1:21" ht="12.95" customHeight="1" x14ac:dyDescent="0.2">
      <c r="A181" s="3" t="s">
        <v>1042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1058</v>
      </c>
      <c r="T181" s="48"/>
      <c r="U181" s="48"/>
    </row>
    <row r="182" spans="1:21" ht="12.95" customHeight="1" x14ac:dyDescent="0.2">
      <c r="A182" s="3" t="s">
        <v>1043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1059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922</v>
      </c>
    </row>
    <row r="185" spans="1:21" ht="12.95" customHeight="1" x14ac:dyDescent="0.2">
      <c r="A185" s="3" t="s">
        <v>584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568</v>
      </c>
    </row>
    <row r="186" spans="1:21" ht="12.95" customHeight="1" x14ac:dyDescent="0.2">
      <c r="A186" s="3" t="s">
        <v>585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569</v>
      </c>
    </row>
    <row r="187" spans="1:21" ht="12.95" customHeight="1" x14ac:dyDescent="0.2">
      <c r="A187" s="3" t="s">
        <v>586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570</v>
      </c>
    </row>
    <row r="188" spans="1:21" ht="12.95" customHeight="1" x14ac:dyDescent="0.2">
      <c r="A188" s="3" t="s">
        <v>587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571</v>
      </c>
    </row>
    <row r="189" spans="1:21" ht="12.95" customHeight="1" x14ac:dyDescent="0.2">
      <c r="A189" s="3" t="s">
        <v>588</v>
      </c>
      <c r="B189" s="6"/>
      <c r="C189" s="32" t="s">
        <v>144</v>
      </c>
      <c r="D189" s="32" t="s">
        <v>145</v>
      </c>
      <c r="E189" s="32" t="s">
        <v>139</v>
      </c>
      <c r="F189" s="32" t="s">
        <v>140</v>
      </c>
      <c r="G189" s="32" t="s">
        <v>141</v>
      </c>
      <c r="H189" s="6" t="s">
        <v>600</v>
      </c>
      <c r="I189" s="6" t="s">
        <v>601</v>
      </c>
      <c r="J189" s="6" t="s">
        <v>602</v>
      </c>
      <c r="K189" s="6" t="s">
        <v>603</v>
      </c>
      <c r="L189" s="6" t="s">
        <v>604</v>
      </c>
      <c r="M189" s="6" t="s">
        <v>605</v>
      </c>
      <c r="N189" s="6" t="s">
        <v>606</v>
      </c>
      <c r="O189" s="6" t="s">
        <v>607</v>
      </c>
      <c r="P189" s="6" t="s">
        <v>608</v>
      </c>
      <c r="Q189" s="6" t="s">
        <v>609</v>
      </c>
      <c r="R189" s="3" t="s">
        <v>572</v>
      </c>
    </row>
    <row r="190" spans="1:21" ht="12.95" customHeight="1" x14ac:dyDescent="0.2">
      <c r="A190" s="3" t="s">
        <v>589</v>
      </c>
      <c r="B190" s="6" t="s">
        <v>610</v>
      </c>
      <c r="C190" s="6" t="s">
        <v>611</v>
      </c>
      <c r="D190" s="6" t="s">
        <v>612</v>
      </c>
      <c r="E190" s="6" t="s">
        <v>613</v>
      </c>
      <c r="F190" s="6" t="s">
        <v>614</v>
      </c>
      <c r="G190" s="6" t="s">
        <v>615</v>
      </c>
      <c r="H190" s="6" t="s">
        <v>616</v>
      </c>
      <c r="I190" s="6" t="s">
        <v>617</v>
      </c>
      <c r="J190" s="6" t="s">
        <v>618</v>
      </c>
      <c r="K190" s="6" t="s">
        <v>619</v>
      </c>
      <c r="L190" s="6" t="s">
        <v>620</v>
      </c>
      <c r="M190" s="6" t="s">
        <v>621</v>
      </c>
      <c r="N190" s="6" t="s">
        <v>622</v>
      </c>
      <c r="O190" s="6" t="s">
        <v>623</v>
      </c>
      <c r="P190" s="6" t="s">
        <v>624</v>
      </c>
      <c r="Q190" s="6" t="s">
        <v>625</v>
      </c>
      <c r="R190" s="3" t="s">
        <v>573</v>
      </c>
    </row>
    <row r="191" spans="1:21" ht="12.95" customHeight="1" x14ac:dyDescent="0.2">
      <c r="A191" s="3" t="s">
        <v>590</v>
      </c>
      <c r="B191" s="6" t="s">
        <v>626</v>
      </c>
      <c r="C191" s="6" t="s">
        <v>627</v>
      </c>
      <c r="D191" s="6" t="s">
        <v>628</v>
      </c>
      <c r="E191" s="6" t="s">
        <v>629</v>
      </c>
      <c r="F191" s="6" t="s">
        <v>630</v>
      </c>
      <c r="G191" s="6" t="s">
        <v>631</v>
      </c>
      <c r="H191" s="6" t="s">
        <v>632</v>
      </c>
      <c r="I191" s="6" t="s">
        <v>633</v>
      </c>
      <c r="J191" s="6" t="s">
        <v>634</v>
      </c>
      <c r="K191" s="6" t="s">
        <v>635</v>
      </c>
      <c r="L191" s="6" t="s">
        <v>636</v>
      </c>
      <c r="M191" s="6" t="s">
        <v>637</v>
      </c>
      <c r="N191" s="6" t="s">
        <v>638</v>
      </c>
      <c r="O191" s="6" t="s">
        <v>639</v>
      </c>
      <c r="P191" s="6" t="s">
        <v>640</v>
      </c>
      <c r="Q191" s="6" t="s">
        <v>641</v>
      </c>
      <c r="R191" s="3" t="s">
        <v>574</v>
      </c>
    </row>
    <row r="192" spans="1:21" ht="12.95" customHeight="1" x14ac:dyDescent="0.2">
      <c r="A192" s="3" t="s">
        <v>591</v>
      </c>
      <c r="B192" s="6" t="s">
        <v>642</v>
      </c>
      <c r="C192" s="6" t="s">
        <v>643</v>
      </c>
      <c r="D192" s="6" t="s">
        <v>644</v>
      </c>
      <c r="E192" s="6" t="s">
        <v>645</v>
      </c>
      <c r="F192" s="6" t="s">
        <v>646</v>
      </c>
      <c r="G192" s="6" t="s">
        <v>647</v>
      </c>
      <c r="H192" s="6" t="s">
        <v>648</v>
      </c>
      <c r="I192" s="6" t="s">
        <v>649</v>
      </c>
      <c r="J192" s="6" t="s">
        <v>650</v>
      </c>
      <c r="K192" s="6" t="s">
        <v>651</v>
      </c>
      <c r="L192" s="6" t="s">
        <v>652</v>
      </c>
      <c r="M192" s="6" t="s">
        <v>653</v>
      </c>
      <c r="N192" s="6" t="s">
        <v>654</v>
      </c>
      <c r="O192" s="6" t="s">
        <v>655</v>
      </c>
      <c r="P192" s="6" t="s">
        <v>656</v>
      </c>
      <c r="Q192" s="6" t="s">
        <v>657</v>
      </c>
      <c r="R192" s="3" t="s">
        <v>575</v>
      </c>
    </row>
    <row r="193" spans="1:18" ht="12.95" customHeight="1" x14ac:dyDescent="0.2">
      <c r="A193" s="3" t="s">
        <v>592</v>
      </c>
      <c r="B193" s="6" t="s">
        <v>658</v>
      </c>
      <c r="C193" s="6" t="s">
        <v>659</v>
      </c>
      <c r="D193" s="6" t="s">
        <v>660</v>
      </c>
      <c r="E193" s="6" t="s">
        <v>661</v>
      </c>
      <c r="F193" s="6" t="s">
        <v>662</v>
      </c>
      <c r="G193" s="6" t="s">
        <v>663</v>
      </c>
      <c r="H193" s="6" t="s">
        <v>664</v>
      </c>
      <c r="I193" s="6" t="s">
        <v>665</v>
      </c>
      <c r="J193" s="6" t="s">
        <v>666</v>
      </c>
      <c r="K193" s="6" t="s">
        <v>667</v>
      </c>
      <c r="L193" s="6" t="s">
        <v>668</v>
      </c>
      <c r="M193" s="6" t="s">
        <v>669</v>
      </c>
      <c r="N193" s="6" t="s">
        <v>670</v>
      </c>
      <c r="O193" s="6" t="s">
        <v>671</v>
      </c>
      <c r="P193" s="6" t="s">
        <v>85</v>
      </c>
      <c r="Q193" s="6" t="s">
        <v>138</v>
      </c>
      <c r="R193" s="3" t="s">
        <v>576</v>
      </c>
    </row>
    <row r="194" spans="1:18" ht="12.95" customHeight="1" x14ac:dyDescent="0.2">
      <c r="A194" s="3" t="s">
        <v>593</v>
      </c>
      <c r="B194" s="6" t="s">
        <v>672</v>
      </c>
      <c r="C194" s="6" t="s">
        <v>677</v>
      </c>
      <c r="D194" s="6" t="s">
        <v>682</v>
      </c>
      <c r="E194" s="6" t="s">
        <v>687</v>
      </c>
      <c r="F194" s="6" t="s">
        <v>692</v>
      </c>
      <c r="G194" s="6" t="s">
        <v>697</v>
      </c>
      <c r="H194" s="6" t="s">
        <v>707</v>
      </c>
      <c r="I194" s="6" t="s">
        <v>702</v>
      </c>
      <c r="J194" s="6" t="s">
        <v>712</v>
      </c>
      <c r="K194" s="6" t="s">
        <v>713</v>
      </c>
      <c r="L194" s="6" t="s">
        <v>714</v>
      </c>
      <c r="M194" s="6" t="s">
        <v>715</v>
      </c>
      <c r="N194" s="6" t="s">
        <v>716</v>
      </c>
      <c r="O194" s="6" t="s">
        <v>717</v>
      </c>
      <c r="P194" s="6" t="s">
        <v>85</v>
      </c>
      <c r="Q194" s="6" t="s">
        <v>138</v>
      </c>
      <c r="R194" s="3" t="s">
        <v>577</v>
      </c>
    </row>
    <row r="195" spans="1:18" ht="12.95" customHeight="1" x14ac:dyDescent="0.2">
      <c r="A195" s="3" t="s">
        <v>594</v>
      </c>
      <c r="B195" s="6" t="s">
        <v>673</v>
      </c>
      <c r="C195" s="6" t="s">
        <v>678</v>
      </c>
      <c r="D195" s="6" t="s">
        <v>683</v>
      </c>
      <c r="E195" s="6" t="s">
        <v>688</v>
      </c>
      <c r="F195" s="6" t="s">
        <v>693</v>
      </c>
      <c r="G195" s="6" t="s">
        <v>698</v>
      </c>
      <c r="H195" s="6" t="s">
        <v>708</v>
      </c>
      <c r="I195" s="6" t="s">
        <v>718</v>
      </c>
      <c r="J195" s="6" t="s">
        <v>703</v>
      </c>
      <c r="K195" s="6" t="s">
        <v>719</v>
      </c>
      <c r="L195" s="6" t="s">
        <v>720</v>
      </c>
      <c r="M195" s="6" t="s">
        <v>721</v>
      </c>
      <c r="N195" s="6" t="s">
        <v>722</v>
      </c>
      <c r="O195" s="6" t="s">
        <v>723</v>
      </c>
      <c r="P195" s="6" t="s">
        <v>85</v>
      </c>
      <c r="Q195" s="6" t="s">
        <v>138</v>
      </c>
      <c r="R195" s="3" t="s">
        <v>578</v>
      </c>
    </row>
    <row r="196" spans="1:18" ht="12.95" customHeight="1" x14ac:dyDescent="0.2">
      <c r="A196" s="3" t="s">
        <v>595</v>
      </c>
      <c r="B196" s="6" t="s">
        <v>674</v>
      </c>
      <c r="C196" s="6" t="s">
        <v>679</v>
      </c>
      <c r="D196" s="6" t="s">
        <v>684</v>
      </c>
      <c r="E196" s="6" t="s">
        <v>689</v>
      </c>
      <c r="F196" s="6" t="s">
        <v>694</v>
      </c>
      <c r="G196" s="6" t="s">
        <v>699</v>
      </c>
      <c r="H196" s="6" t="s">
        <v>709</v>
      </c>
      <c r="I196" s="6" t="s">
        <v>724</v>
      </c>
      <c r="J196" s="6" t="s">
        <v>725</v>
      </c>
      <c r="K196" s="6" t="s">
        <v>704</v>
      </c>
      <c r="L196" s="6" t="s">
        <v>726</v>
      </c>
      <c r="M196" s="6" t="s">
        <v>727</v>
      </c>
      <c r="N196" s="6" t="s">
        <v>728</v>
      </c>
      <c r="O196" s="6" t="s">
        <v>729</v>
      </c>
      <c r="P196" s="6" t="s">
        <v>85</v>
      </c>
      <c r="Q196" s="6" t="s">
        <v>138</v>
      </c>
      <c r="R196" s="3" t="s">
        <v>579</v>
      </c>
    </row>
    <row r="197" spans="1:18" ht="12.95" customHeight="1" x14ac:dyDescent="0.2">
      <c r="A197" s="3" t="s">
        <v>596</v>
      </c>
      <c r="B197" s="6" t="s">
        <v>675</v>
      </c>
      <c r="C197" s="6" t="s">
        <v>680</v>
      </c>
      <c r="D197" s="6" t="s">
        <v>685</v>
      </c>
      <c r="E197" s="6" t="s">
        <v>690</v>
      </c>
      <c r="F197" s="6" t="s">
        <v>695</v>
      </c>
      <c r="G197" s="6" t="s">
        <v>700</v>
      </c>
      <c r="H197" s="6" t="s">
        <v>710</v>
      </c>
      <c r="I197" s="6" t="s">
        <v>730</v>
      </c>
      <c r="J197" s="6" t="s">
        <v>731</v>
      </c>
      <c r="K197" s="6" t="s">
        <v>732</v>
      </c>
      <c r="L197" s="6" t="s">
        <v>705</v>
      </c>
      <c r="M197" s="6" t="s">
        <v>733</v>
      </c>
      <c r="N197" s="6" t="s">
        <v>734</v>
      </c>
      <c r="O197" s="6" t="s">
        <v>735</v>
      </c>
      <c r="P197" s="6" t="s">
        <v>85</v>
      </c>
      <c r="Q197" s="6" t="s">
        <v>138</v>
      </c>
      <c r="R197" s="3" t="s">
        <v>580</v>
      </c>
    </row>
    <row r="198" spans="1:18" ht="12.95" customHeight="1" x14ac:dyDescent="0.2">
      <c r="A198" s="3" t="s">
        <v>597</v>
      </c>
      <c r="B198" s="6" t="s">
        <v>676</v>
      </c>
      <c r="C198" s="6" t="s">
        <v>681</v>
      </c>
      <c r="D198" s="6" t="s">
        <v>686</v>
      </c>
      <c r="E198" s="6" t="s">
        <v>691</v>
      </c>
      <c r="F198" s="6" t="s">
        <v>696</v>
      </c>
      <c r="G198" s="6" t="s">
        <v>701</v>
      </c>
      <c r="H198" s="6" t="s">
        <v>711</v>
      </c>
      <c r="I198" s="6" t="s">
        <v>736</v>
      </c>
      <c r="J198" s="6" t="s">
        <v>737</v>
      </c>
      <c r="K198" s="6" t="s">
        <v>738</v>
      </c>
      <c r="L198" s="6" t="s">
        <v>739</v>
      </c>
      <c r="M198" s="6" t="s">
        <v>706</v>
      </c>
      <c r="N198" s="6" t="s">
        <v>740</v>
      </c>
      <c r="O198" s="6" t="s">
        <v>741</v>
      </c>
      <c r="P198" s="6" t="s">
        <v>85</v>
      </c>
      <c r="Q198" s="6" t="s">
        <v>138</v>
      </c>
      <c r="R198" s="3" t="s">
        <v>581</v>
      </c>
    </row>
    <row r="199" spans="1:18" ht="12.95" customHeight="1" x14ac:dyDescent="0.2">
      <c r="A199" s="3" t="s">
        <v>598</v>
      </c>
      <c r="B199" s="6" t="s">
        <v>40</v>
      </c>
      <c r="C199" s="6" t="s">
        <v>44</v>
      </c>
      <c r="D199" s="6" t="s">
        <v>45</v>
      </c>
      <c r="E199" s="6" t="s">
        <v>46</v>
      </c>
      <c r="F199" s="6" t="s">
        <v>47</v>
      </c>
      <c r="G199" s="6" t="s">
        <v>48</v>
      </c>
      <c r="H199" s="6" t="s">
        <v>49</v>
      </c>
      <c r="I199" s="6" t="s">
        <v>50</v>
      </c>
      <c r="J199" s="6" t="s">
        <v>51</v>
      </c>
      <c r="K199" s="6" t="s">
        <v>52</v>
      </c>
      <c r="L199" s="6" t="s">
        <v>53</v>
      </c>
      <c r="M199" s="6" t="s">
        <v>54</v>
      </c>
      <c r="N199" s="6" t="s">
        <v>55</v>
      </c>
      <c r="O199" s="6" t="s">
        <v>56</v>
      </c>
      <c r="P199" s="6" t="s">
        <v>57</v>
      </c>
      <c r="Q199" s="6" t="s">
        <v>41</v>
      </c>
      <c r="R199" s="3" t="s">
        <v>582</v>
      </c>
    </row>
    <row r="200" spans="1:18" ht="12.95" customHeight="1" x14ac:dyDescent="0.2">
      <c r="A200" s="3" t="s">
        <v>599</v>
      </c>
      <c r="B200" s="6" t="s">
        <v>42</v>
      </c>
      <c r="C200" s="6" t="s">
        <v>58</v>
      </c>
      <c r="D200" s="6" t="s">
        <v>59</v>
      </c>
      <c r="E200" s="6" t="s">
        <v>60</v>
      </c>
      <c r="F200" s="6" t="s">
        <v>61</v>
      </c>
      <c r="G200" s="6" t="s">
        <v>62</v>
      </c>
      <c r="H200" s="6" t="s">
        <v>63</v>
      </c>
      <c r="I200" s="6" t="s">
        <v>64</v>
      </c>
      <c r="J200" s="32" t="s">
        <v>65</v>
      </c>
      <c r="K200" s="32" t="s">
        <v>66</v>
      </c>
      <c r="L200" s="32" t="s">
        <v>67</v>
      </c>
      <c r="M200" s="32" t="s">
        <v>68</v>
      </c>
      <c r="N200" s="32" t="s">
        <v>69</v>
      </c>
      <c r="O200" s="32" t="s">
        <v>70</v>
      </c>
      <c r="P200" s="32" t="s">
        <v>71</v>
      </c>
      <c r="Q200" s="32" t="s">
        <v>43</v>
      </c>
      <c r="R200" s="3" t="s">
        <v>583</v>
      </c>
    </row>
    <row r="201" spans="1:18" ht="12.95" customHeight="1" x14ac:dyDescent="0.2"/>
    <row r="202" spans="1:18" ht="12.95" customHeight="1" x14ac:dyDescent="0.2">
      <c r="A202" s="2" t="s">
        <v>921</v>
      </c>
    </row>
    <row r="203" spans="1:18" ht="12.95" customHeight="1" x14ac:dyDescent="0.2">
      <c r="A203" s="3" t="s">
        <v>24</v>
      </c>
      <c r="B203" s="6" t="s">
        <v>323</v>
      </c>
      <c r="C203" s="6" t="s">
        <v>72</v>
      </c>
      <c r="D203" s="6" t="s">
        <v>73</v>
      </c>
      <c r="E203" s="6" t="s">
        <v>74</v>
      </c>
      <c r="F203" s="6" t="s">
        <v>75</v>
      </c>
      <c r="G203" s="6" t="s">
        <v>76</v>
      </c>
      <c r="H203" s="6" t="s">
        <v>77</v>
      </c>
      <c r="I203" s="6" t="s">
        <v>78</v>
      </c>
      <c r="J203" s="6" t="s">
        <v>79</v>
      </c>
      <c r="K203" s="6" t="s">
        <v>80</v>
      </c>
      <c r="L203" s="6" t="s">
        <v>81</v>
      </c>
      <c r="M203" s="6" t="s">
        <v>82</v>
      </c>
      <c r="N203" s="6" t="s">
        <v>83</v>
      </c>
      <c r="O203" s="6" t="s">
        <v>84</v>
      </c>
      <c r="P203" s="6" t="s">
        <v>85</v>
      </c>
      <c r="Q203" s="6" t="s">
        <v>138</v>
      </c>
      <c r="R203" s="3" t="s">
        <v>213</v>
      </c>
    </row>
    <row r="204" spans="1:18" ht="12.95" customHeight="1" x14ac:dyDescent="0.2">
      <c r="A204" s="3" t="s">
        <v>25</v>
      </c>
      <c r="B204" s="6" t="s">
        <v>324</v>
      </c>
      <c r="C204" s="6" t="s">
        <v>86</v>
      </c>
      <c r="D204" s="6" t="s">
        <v>87</v>
      </c>
      <c r="E204" s="6" t="s">
        <v>90</v>
      </c>
      <c r="F204" s="6" t="s">
        <v>92</v>
      </c>
      <c r="G204" s="6" t="s">
        <v>94</v>
      </c>
      <c r="H204" s="6" t="s">
        <v>96</v>
      </c>
      <c r="I204" s="6" t="s">
        <v>98</v>
      </c>
      <c r="J204" s="6" t="s">
        <v>100</v>
      </c>
      <c r="K204" s="6" t="s">
        <v>102</v>
      </c>
      <c r="L204" s="6" t="s">
        <v>104</v>
      </c>
      <c r="M204" s="6" t="s">
        <v>106</v>
      </c>
      <c r="N204" s="6" t="s">
        <v>108</v>
      </c>
      <c r="O204" s="6" t="s">
        <v>110</v>
      </c>
      <c r="P204" s="6" t="s">
        <v>85</v>
      </c>
      <c r="Q204" s="6" t="s">
        <v>138</v>
      </c>
      <c r="R204" s="3" t="s">
        <v>214</v>
      </c>
    </row>
    <row r="205" spans="1:18" ht="12.95" customHeight="1" x14ac:dyDescent="0.2">
      <c r="A205" s="3" t="s">
        <v>26</v>
      </c>
      <c r="B205" s="6" t="s">
        <v>325</v>
      </c>
      <c r="C205" s="6" t="s">
        <v>89</v>
      </c>
      <c r="D205" s="6" t="s">
        <v>88</v>
      </c>
      <c r="E205" s="6" t="s">
        <v>91</v>
      </c>
      <c r="F205" s="6" t="s">
        <v>93</v>
      </c>
      <c r="G205" s="6" t="s">
        <v>95</v>
      </c>
      <c r="H205" s="6" t="s">
        <v>97</v>
      </c>
      <c r="I205" s="6" t="s">
        <v>99</v>
      </c>
      <c r="J205" s="6" t="s">
        <v>101</v>
      </c>
      <c r="K205" s="6" t="s">
        <v>103</v>
      </c>
      <c r="L205" s="6" t="s">
        <v>105</v>
      </c>
      <c r="M205" s="6" t="s">
        <v>107</v>
      </c>
      <c r="N205" s="6" t="s">
        <v>109</v>
      </c>
      <c r="O205" s="6" t="s">
        <v>111</v>
      </c>
      <c r="P205" s="6" t="s">
        <v>85</v>
      </c>
      <c r="Q205" s="6" t="s">
        <v>138</v>
      </c>
      <c r="R205" s="3" t="s">
        <v>215</v>
      </c>
    </row>
    <row r="206" spans="1:18" ht="12.95" customHeight="1" x14ac:dyDescent="0.2">
      <c r="A206" s="3" t="s">
        <v>27</v>
      </c>
      <c r="B206" s="6" t="s">
        <v>326</v>
      </c>
      <c r="C206" s="6" t="s">
        <v>112</v>
      </c>
      <c r="D206" s="6" t="s">
        <v>114</v>
      </c>
      <c r="E206" s="6" t="s">
        <v>116</v>
      </c>
      <c r="F206" s="6" t="s">
        <v>118</v>
      </c>
      <c r="G206" s="6" t="s">
        <v>120</v>
      </c>
      <c r="H206" s="6" t="s">
        <v>122</v>
      </c>
      <c r="I206" s="6" t="s">
        <v>124</v>
      </c>
      <c r="J206" s="6" t="s">
        <v>126</v>
      </c>
      <c r="K206" s="6" t="s">
        <v>128</v>
      </c>
      <c r="L206" s="6" t="s">
        <v>130</v>
      </c>
      <c r="M206" s="6" t="s">
        <v>132</v>
      </c>
      <c r="N206" s="6" t="s">
        <v>134</v>
      </c>
      <c r="O206" s="6" t="s">
        <v>136</v>
      </c>
      <c r="P206" s="6" t="s">
        <v>85</v>
      </c>
      <c r="Q206" s="6" t="s">
        <v>138</v>
      </c>
      <c r="R206" s="3" t="s">
        <v>216</v>
      </c>
    </row>
    <row r="207" spans="1:18" ht="12.95" customHeight="1" x14ac:dyDescent="0.2">
      <c r="A207" s="3" t="s">
        <v>28</v>
      </c>
      <c r="B207" s="6" t="s">
        <v>23</v>
      </c>
      <c r="C207" s="6" t="s">
        <v>23</v>
      </c>
      <c r="D207" s="6" t="s">
        <v>23</v>
      </c>
      <c r="E207" s="6" t="s">
        <v>23</v>
      </c>
      <c r="F207" s="6" t="s">
        <v>23</v>
      </c>
      <c r="G207" s="6" t="s">
        <v>23</v>
      </c>
      <c r="H207" s="6" t="s">
        <v>23</v>
      </c>
      <c r="I207" s="6" t="s">
        <v>742</v>
      </c>
      <c r="J207" s="6" t="s">
        <v>743</v>
      </c>
      <c r="K207" s="6" t="s">
        <v>744</v>
      </c>
      <c r="L207" s="6" t="s">
        <v>745</v>
      </c>
      <c r="M207" s="6" t="s">
        <v>746</v>
      </c>
      <c r="N207" s="6" t="s">
        <v>747</v>
      </c>
      <c r="O207" s="6" t="s">
        <v>748</v>
      </c>
      <c r="P207" s="6" t="s">
        <v>749</v>
      </c>
      <c r="Q207" s="6" t="s">
        <v>750</v>
      </c>
      <c r="R207" s="3" t="s">
        <v>217</v>
      </c>
    </row>
    <row r="208" spans="1:18" ht="12.95" customHeight="1" x14ac:dyDescent="0.2">
      <c r="A208" s="3" t="s">
        <v>29</v>
      </c>
      <c r="B208" s="6" t="s">
        <v>751</v>
      </c>
      <c r="C208" s="6" t="s">
        <v>752</v>
      </c>
      <c r="D208" s="6" t="s">
        <v>753</v>
      </c>
      <c r="E208" s="6" t="s">
        <v>754</v>
      </c>
      <c r="F208" s="6" t="s">
        <v>755</v>
      </c>
      <c r="G208" s="6" t="s">
        <v>756</v>
      </c>
      <c r="H208" s="6" t="s">
        <v>757</v>
      </c>
      <c r="I208" s="32" t="s">
        <v>758</v>
      </c>
      <c r="J208" s="32" t="s">
        <v>760</v>
      </c>
      <c r="K208" s="32" t="s">
        <v>759</v>
      </c>
      <c r="L208" s="32" t="s">
        <v>761</v>
      </c>
      <c r="M208" s="32" t="s">
        <v>762</v>
      </c>
      <c r="N208" s="32" t="s">
        <v>763</v>
      </c>
      <c r="O208" s="32" t="s">
        <v>764</v>
      </c>
      <c r="P208" s="6" t="s">
        <v>765</v>
      </c>
      <c r="Q208" s="6" t="s">
        <v>766</v>
      </c>
      <c r="R208" s="3" t="s">
        <v>218</v>
      </c>
    </row>
    <row r="209" spans="1:18" ht="12.95" customHeight="1" x14ac:dyDescent="0.2">
      <c r="A209" s="3" t="s">
        <v>30</v>
      </c>
      <c r="B209" s="24" t="s">
        <v>327</v>
      </c>
      <c r="C209" s="24" t="s">
        <v>113</v>
      </c>
      <c r="D209" s="24" t="s">
        <v>115</v>
      </c>
      <c r="E209" s="24" t="s">
        <v>117</v>
      </c>
      <c r="F209" s="24" t="s">
        <v>119</v>
      </c>
      <c r="G209" s="24" t="s">
        <v>121</v>
      </c>
      <c r="H209" s="24" t="s">
        <v>123</v>
      </c>
      <c r="I209" s="24" t="s">
        <v>125</v>
      </c>
      <c r="J209" s="24" t="s">
        <v>127</v>
      </c>
      <c r="K209" s="24" t="s">
        <v>129</v>
      </c>
      <c r="L209" s="24" t="s">
        <v>131</v>
      </c>
      <c r="M209" s="24" t="s">
        <v>133</v>
      </c>
      <c r="N209" s="24" t="s">
        <v>135</v>
      </c>
      <c r="O209" s="24" t="s">
        <v>137</v>
      </c>
      <c r="P209" s="24" t="s">
        <v>85</v>
      </c>
      <c r="Q209" s="24" t="s">
        <v>138</v>
      </c>
      <c r="R209" s="3" t="s">
        <v>219</v>
      </c>
    </row>
    <row r="210" spans="1:18" ht="12.95" customHeight="1" x14ac:dyDescent="0.2">
      <c r="A210" s="3" t="s">
        <v>31</v>
      </c>
      <c r="B210" s="24" t="s">
        <v>142</v>
      </c>
      <c r="C210" s="24" t="s">
        <v>143</v>
      </c>
      <c r="D210" s="24" t="s">
        <v>331</v>
      </c>
      <c r="E210" s="24" t="s">
        <v>166</v>
      </c>
      <c r="F210" s="24" t="s">
        <v>167</v>
      </c>
      <c r="G210" s="24" t="s">
        <v>767</v>
      </c>
      <c r="H210" s="24" t="s">
        <v>768</v>
      </c>
      <c r="I210" s="24" t="s">
        <v>769</v>
      </c>
      <c r="J210" s="24" t="s">
        <v>770</v>
      </c>
      <c r="K210" s="24" t="s">
        <v>771</v>
      </c>
      <c r="L210" s="24" t="s">
        <v>772</v>
      </c>
      <c r="M210" s="24" t="s">
        <v>773</v>
      </c>
      <c r="N210" s="24" t="s">
        <v>774</v>
      </c>
      <c r="O210" s="24" t="s">
        <v>775</v>
      </c>
      <c r="P210" s="24" t="s">
        <v>165</v>
      </c>
      <c r="Q210" s="24" t="s">
        <v>164</v>
      </c>
      <c r="R210" s="3" t="s">
        <v>220</v>
      </c>
    </row>
    <row r="211" spans="1:18" ht="12.95" customHeight="1" x14ac:dyDescent="0.2">
      <c r="A211" s="3" t="s">
        <v>32</v>
      </c>
      <c r="B211" s="24" t="s">
        <v>146</v>
      </c>
      <c r="C211" s="24" t="s">
        <v>147</v>
      </c>
      <c r="D211" s="24" t="s">
        <v>148</v>
      </c>
      <c r="E211" s="24" t="s">
        <v>23</v>
      </c>
      <c r="F211" s="24" t="s">
        <v>777</v>
      </c>
      <c r="G211" s="24" t="s">
        <v>23</v>
      </c>
      <c r="H211" s="24" t="s">
        <v>23</v>
      </c>
      <c r="I211" s="24" t="s">
        <v>776</v>
      </c>
      <c r="J211" s="24" t="s">
        <v>778</v>
      </c>
      <c r="K211" s="24" t="s">
        <v>149</v>
      </c>
      <c r="L211" s="24" t="s">
        <v>150</v>
      </c>
      <c r="M211" s="24" t="s">
        <v>151</v>
      </c>
      <c r="N211" s="24" t="s">
        <v>23</v>
      </c>
      <c r="O211" s="24" t="s">
        <v>23</v>
      </c>
      <c r="P211" s="24" t="s">
        <v>23</v>
      </c>
      <c r="Q211" s="24" t="s">
        <v>23</v>
      </c>
      <c r="R211" s="3" t="s">
        <v>221</v>
      </c>
    </row>
    <row r="212" spans="1:18" ht="12.95" customHeight="1" x14ac:dyDescent="0.2">
      <c r="A212" s="3" t="s">
        <v>33</v>
      </c>
      <c r="B212" s="24" t="s">
        <v>779</v>
      </c>
      <c r="C212" s="24" t="s">
        <v>780</v>
      </c>
      <c r="D212" s="24" t="s">
        <v>152</v>
      </c>
      <c r="E212" s="24" t="s">
        <v>153</v>
      </c>
      <c r="F212" s="24" t="s">
        <v>154</v>
      </c>
      <c r="G212" s="24" t="s">
        <v>23</v>
      </c>
      <c r="H212" s="24" t="s">
        <v>23</v>
      </c>
      <c r="I212" s="24" t="s">
        <v>23</v>
      </c>
      <c r="J212" s="24" t="s">
        <v>23</v>
      </c>
      <c r="K212" s="24" t="s">
        <v>781</v>
      </c>
      <c r="L212" s="24" t="s">
        <v>782</v>
      </c>
      <c r="M212" s="24" t="s">
        <v>330</v>
      </c>
      <c r="N212" s="24" t="s">
        <v>783</v>
      </c>
      <c r="O212" s="24" t="s">
        <v>155</v>
      </c>
      <c r="P212" s="24" t="s">
        <v>156</v>
      </c>
      <c r="Q212" s="24" t="s">
        <v>157</v>
      </c>
      <c r="R212" s="3" t="s">
        <v>222</v>
      </c>
    </row>
    <row r="213" spans="1:18" ht="12.95" customHeight="1" x14ac:dyDescent="0.2">
      <c r="A213" s="3" t="s">
        <v>34</v>
      </c>
      <c r="B213" s="24" t="s">
        <v>158</v>
      </c>
      <c r="C213" s="24" t="s">
        <v>159</v>
      </c>
      <c r="D213" s="24" t="s">
        <v>160</v>
      </c>
      <c r="E213" s="24" t="s">
        <v>161</v>
      </c>
      <c r="F213" s="24" t="s">
        <v>162</v>
      </c>
      <c r="G213" s="24" t="s">
        <v>163</v>
      </c>
      <c r="H213" s="24" t="s">
        <v>784</v>
      </c>
      <c r="I213" s="24" t="s">
        <v>785</v>
      </c>
      <c r="J213" s="24" t="s">
        <v>328</v>
      </c>
      <c r="K213" s="24" t="s">
        <v>786</v>
      </c>
      <c r="L213" s="24" t="s">
        <v>787</v>
      </c>
      <c r="M213" s="24" t="s">
        <v>788</v>
      </c>
      <c r="N213" s="24" t="s">
        <v>789</v>
      </c>
      <c r="O213" s="24" t="s">
        <v>790</v>
      </c>
      <c r="P213" s="24" t="s">
        <v>791</v>
      </c>
      <c r="Q213" s="24" t="s">
        <v>792</v>
      </c>
      <c r="R213" s="3" t="s">
        <v>223</v>
      </c>
    </row>
    <row r="214" spans="1:18" ht="12.95" customHeight="1" x14ac:dyDescent="0.2">
      <c r="A214" s="3" t="s">
        <v>35</v>
      </c>
      <c r="B214" s="24" t="s">
        <v>793</v>
      </c>
      <c r="C214" s="24" t="s">
        <v>168</v>
      </c>
      <c r="D214" s="24" t="s">
        <v>169</v>
      </c>
      <c r="E214" s="24" t="s">
        <v>170</v>
      </c>
      <c r="F214" s="24" t="s">
        <v>794</v>
      </c>
      <c r="G214" s="24" t="s">
        <v>795</v>
      </c>
      <c r="H214" s="24" t="s">
        <v>796</v>
      </c>
      <c r="I214" s="24" t="s">
        <v>797</v>
      </c>
      <c r="J214" s="24" t="s">
        <v>798</v>
      </c>
      <c r="K214" s="24" t="s">
        <v>799</v>
      </c>
      <c r="L214" s="24" t="s">
        <v>800</v>
      </c>
      <c r="M214" s="24" t="s">
        <v>171</v>
      </c>
      <c r="N214" s="24" t="s">
        <v>801</v>
      </c>
      <c r="O214" s="24" t="s">
        <v>802</v>
      </c>
      <c r="P214" s="24" t="s">
        <v>803</v>
      </c>
      <c r="Q214" s="24" t="s">
        <v>804</v>
      </c>
      <c r="R214" s="3" t="s">
        <v>224</v>
      </c>
    </row>
    <row r="215" spans="1:18" ht="12.95" customHeight="1" x14ac:dyDescent="0.2">
      <c r="A215" s="3" t="s">
        <v>36</v>
      </c>
      <c r="B215" s="24" t="s">
        <v>329</v>
      </c>
      <c r="C215" s="24" t="s">
        <v>172</v>
      </c>
      <c r="D215" s="24" t="s">
        <v>173</v>
      </c>
      <c r="E215" s="24" t="s">
        <v>174</v>
      </c>
      <c r="F215" s="24" t="s">
        <v>175</v>
      </c>
      <c r="G215" s="24" t="s">
        <v>176</v>
      </c>
      <c r="H215" s="24" t="s">
        <v>177</v>
      </c>
      <c r="I215" s="24" t="s">
        <v>178</v>
      </c>
      <c r="J215" s="24" t="s">
        <v>805</v>
      </c>
      <c r="K215" s="24" t="s">
        <v>179</v>
      </c>
      <c r="L215" s="24" t="s">
        <v>180</v>
      </c>
      <c r="M215" s="24" t="s">
        <v>181</v>
      </c>
      <c r="N215" s="24" t="s">
        <v>182</v>
      </c>
      <c r="O215" s="24" t="s">
        <v>183</v>
      </c>
      <c r="P215" s="24" t="s">
        <v>184</v>
      </c>
      <c r="Q215" s="24" t="s">
        <v>185</v>
      </c>
      <c r="R215" s="3" t="s">
        <v>225</v>
      </c>
    </row>
    <row r="216" spans="1:18" ht="12.95" customHeight="1" x14ac:dyDescent="0.2">
      <c r="A216" s="3" t="s">
        <v>37</v>
      </c>
      <c r="B216" s="24" t="s">
        <v>186</v>
      </c>
      <c r="C216" s="24" t="s">
        <v>187</v>
      </c>
      <c r="D216" s="24" t="s">
        <v>806</v>
      </c>
      <c r="E216" s="24" t="s">
        <v>188</v>
      </c>
      <c r="F216" s="25" t="s">
        <v>23</v>
      </c>
      <c r="G216" s="24" t="s">
        <v>189</v>
      </c>
      <c r="H216" s="24" t="s">
        <v>190</v>
      </c>
      <c r="I216" s="24" t="s">
        <v>191</v>
      </c>
      <c r="J216" s="24" t="s">
        <v>192</v>
      </c>
      <c r="K216" s="24" t="s">
        <v>193</v>
      </c>
      <c r="L216" s="24" t="s">
        <v>194</v>
      </c>
      <c r="M216" s="24" t="s">
        <v>23</v>
      </c>
      <c r="N216" s="24" t="s">
        <v>23</v>
      </c>
      <c r="O216" s="24" t="s">
        <v>23</v>
      </c>
      <c r="P216" s="24" t="s">
        <v>23</v>
      </c>
      <c r="Q216" s="24" t="s">
        <v>23</v>
      </c>
      <c r="R216" s="3" t="s">
        <v>226</v>
      </c>
    </row>
    <row r="217" spans="1:18" ht="12.95" customHeight="1" x14ac:dyDescent="0.2">
      <c r="A217" s="3" t="s">
        <v>38</v>
      </c>
      <c r="B217" s="24" t="s">
        <v>195</v>
      </c>
      <c r="C217" s="24" t="s">
        <v>196</v>
      </c>
      <c r="D217" s="24" t="s">
        <v>197</v>
      </c>
      <c r="E217" s="24" t="s">
        <v>23</v>
      </c>
      <c r="F217" s="24" t="s">
        <v>23</v>
      </c>
      <c r="G217" s="24" t="s">
        <v>23</v>
      </c>
      <c r="H217" s="24" t="s">
        <v>23</v>
      </c>
      <c r="I217" s="24" t="s">
        <v>23</v>
      </c>
      <c r="J217" s="24" t="s">
        <v>198</v>
      </c>
      <c r="K217" s="24" t="s">
        <v>199</v>
      </c>
      <c r="L217" s="24" t="s">
        <v>200</v>
      </c>
      <c r="M217" s="24" t="s">
        <v>23</v>
      </c>
      <c r="N217" s="24" t="s">
        <v>23</v>
      </c>
      <c r="O217" s="24" t="s">
        <v>23</v>
      </c>
      <c r="P217" s="24" t="s">
        <v>23</v>
      </c>
      <c r="Q217" s="24" t="s">
        <v>23</v>
      </c>
      <c r="R217" s="3" t="s">
        <v>227</v>
      </c>
    </row>
    <row r="218" spans="1:18" ht="12.95" customHeight="1" x14ac:dyDescent="0.2">
      <c r="A218" s="3" t="s">
        <v>39</v>
      </c>
      <c r="B218" s="24" t="s">
        <v>201</v>
      </c>
      <c r="C218" s="24" t="s">
        <v>202</v>
      </c>
      <c r="D218" s="24" t="s">
        <v>203</v>
      </c>
      <c r="E218" s="24" t="s">
        <v>204</v>
      </c>
      <c r="F218" s="24" t="s">
        <v>205</v>
      </c>
      <c r="G218" s="24" t="s">
        <v>206</v>
      </c>
      <c r="H218" s="24" t="s">
        <v>207</v>
      </c>
      <c r="I218" s="24" t="s">
        <v>208</v>
      </c>
      <c r="J218" s="24" t="s">
        <v>209</v>
      </c>
      <c r="K218" s="24" t="s">
        <v>210</v>
      </c>
      <c r="L218" s="24" t="s">
        <v>211</v>
      </c>
      <c r="M218" s="24" t="s">
        <v>212</v>
      </c>
      <c r="N218" s="24" t="s">
        <v>22</v>
      </c>
      <c r="O218" s="24" t="s">
        <v>21</v>
      </c>
      <c r="P218" s="24" t="s">
        <v>20</v>
      </c>
      <c r="Q218" s="24" t="s">
        <v>19</v>
      </c>
      <c r="R218" s="3" t="s">
        <v>228</v>
      </c>
    </row>
  </sheetData>
  <dataConsolidate/>
  <mergeCells count="11">
    <mergeCell ref="T34:V38"/>
    <mergeCell ref="T32:V33"/>
    <mergeCell ref="T14:V14"/>
    <mergeCell ref="T13:V13"/>
    <mergeCell ref="T23:V23"/>
    <mergeCell ref="T24:V25"/>
    <mergeCell ref="T5:V9"/>
    <mergeCell ref="T18:V20"/>
    <mergeCell ref="T12:V12"/>
    <mergeCell ref="T15:V15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opLeftCell="A104" zoomScaleNormal="100" zoomScaleSheetLayoutView="55" workbookViewId="0">
      <selection activeCell="K158" sqref="K158"/>
    </sheetView>
  </sheetViews>
  <sheetFormatPr defaultRowHeight="12.75" x14ac:dyDescent="0.2"/>
  <cols>
    <col min="1" max="2" width="10.7109375" customWidth="1"/>
    <col min="3" max="3" width="10.7109375" style="97" customWidth="1"/>
    <col min="4" max="4" width="10.7109375" style="98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197" t="s">
        <v>1587</v>
      </c>
      <c r="B1" s="197"/>
      <c r="C1" s="198" t="s">
        <v>1588</v>
      </c>
      <c r="D1" s="198"/>
    </row>
    <row r="2" spans="1:5" x14ac:dyDescent="0.2">
      <c r="A2" s="106" t="s">
        <v>1589</v>
      </c>
      <c r="B2" s="106" t="s">
        <v>1590</v>
      </c>
      <c r="C2" s="104" t="s">
        <v>1591</v>
      </c>
      <c r="D2" s="105" t="s">
        <v>1592</v>
      </c>
    </row>
    <row r="3" spans="1:5" x14ac:dyDescent="0.2">
      <c r="A3">
        <v>0</v>
      </c>
      <c r="B3" s="103" t="str">
        <f>DEC2HEX(A3,2)</f>
        <v>00</v>
      </c>
      <c r="C3" s="97">
        <v>0</v>
      </c>
      <c r="D3" s="98">
        <v>0</v>
      </c>
    </row>
    <row r="4" spans="1:5" x14ac:dyDescent="0.2">
      <c r="A4">
        <f>A3+1</f>
        <v>1</v>
      </c>
      <c r="B4" s="103" t="str">
        <f t="shared" ref="B4:B67" si="0">DEC2HEX(A4,2)</f>
        <v>01</v>
      </c>
      <c r="C4" s="97">
        <f>C3+1</f>
        <v>1</v>
      </c>
      <c r="D4" s="98">
        <f>D3+TIME(0,0,1)</f>
        <v>1.1574074074074073E-5</v>
      </c>
    </row>
    <row r="5" spans="1:5" x14ac:dyDescent="0.2">
      <c r="A5">
        <f t="shared" ref="A5:C20" si="1">A4+1</f>
        <v>2</v>
      </c>
      <c r="B5" s="103" t="str">
        <f t="shared" si="0"/>
        <v>02</v>
      </c>
      <c r="C5" s="97">
        <f t="shared" si="1"/>
        <v>2</v>
      </c>
      <c r="D5" s="98">
        <f t="shared" ref="D5:D63" si="2">D4+TIME(0,0,1)</f>
        <v>2.3148148148148147E-5</v>
      </c>
    </row>
    <row r="6" spans="1:5" x14ac:dyDescent="0.2">
      <c r="A6">
        <f t="shared" si="1"/>
        <v>3</v>
      </c>
      <c r="B6" s="103" t="str">
        <f t="shared" si="0"/>
        <v>03</v>
      </c>
      <c r="C6" s="97">
        <f t="shared" si="1"/>
        <v>3</v>
      </c>
      <c r="D6" s="98">
        <f t="shared" si="2"/>
        <v>3.4722222222222222E-5</v>
      </c>
    </row>
    <row r="7" spans="1:5" x14ac:dyDescent="0.2">
      <c r="A7">
        <f t="shared" si="1"/>
        <v>4</v>
      </c>
      <c r="B7" s="103" t="str">
        <f t="shared" si="0"/>
        <v>04</v>
      </c>
      <c r="C7" s="97">
        <f t="shared" si="1"/>
        <v>4</v>
      </c>
      <c r="D7" s="98">
        <f t="shared" si="2"/>
        <v>4.6296296296296294E-5</v>
      </c>
    </row>
    <row r="8" spans="1:5" x14ac:dyDescent="0.2">
      <c r="A8">
        <f t="shared" si="1"/>
        <v>5</v>
      </c>
      <c r="B8" s="103" t="str">
        <f t="shared" si="0"/>
        <v>05</v>
      </c>
      <c r="C8" s="97">
        <f t="shared" si="1"/>
        <v>5</v>
      </c>
      <c r="D8" s="98">
        <f t="shared" si="2"/>
        <v>5.7870370370370366E-5</v>
      </c>
    </row>
    <row r="9" spans="1:5" x14ac:dyDescent="0.2">
      <c r="A9">
        <f t="shared" si="1"/>
        <v>6</v>
      </c>
      <c r="B9" s="103" t="str">
        <f t="shared" si="0"/>
        <v>06</v>
      </c>
      <c r="C9" s="97">
        <f t="shared" si="1"/>
        <v>6</v>
      </c>
      <c r="D9" s="98">
        <f t="shared" si="2"/>
        <v>6.9444444444444444E-5</v>
      </c>
    </row>
    <row r="10" spans="1:5" x14ac:dyDescent="0.2">
      <c r="A10">
        <f t="shared" si="1"/>
        <v>7</v>
      </c>
      <c r="B10" s="103" t="str">
        <f t="shared" si="0"/>
        <v>07</v>
      </c>
      <c r="C10" s="97">
        <f t="shared" si="1"/>
        <v>7</v>
      </c>
      <c r="D10" s="98">
        <f t="shared" si="2"/>
        <v>8.1018518518518516E-5</v>
      </c>
      <c r="E10" s="99"/>
    </row>
    <row r="11" spans="1:5" x14ac:dyDescent="0.2">
      <c r="A11">
        <f t="shared" si="1"/>
        <v>8</v>
      </c>
      <c r="B11" s="103" t="str">
        <f t="shared" si="0"/>
        <v>08</v>
      </c>
      <c r="C11" s="97">
        <f t="shared" si="1"/>
        <v>8</v>
      </c>
      <c r="D11" s="98">
        <f t="shared" si="2"/>
        <v>9.2592592592592588E-5</v>
      </c>
    </row>
    <row r="12" spans="1:5" x14ac:dyDescent="0.2">
      <c r="A12">
        <f t="shared" si="1"/>
        <v>9</v>
      </c>
      <c r="B12" s="103" t="str">
        <f t="shared" si="0"/>
        <v>09</v>
      </c>
      <c r="C12" s="97">
        <f t="shared" si="1"/>
        <v>9</v>
      </c>
      <c r="D12" s="98">
        <f t="shared" si="2"/>
        <v>1.0416666666666666E-4</v>
      </c>
    </row>
    <row r="13" spans="1:5" x14ac:dyDescent="0.2">
      <c r="A13">
        <f t="shared" si="1"/>
        <v>10</v>
      </c>
      <c r="B13" s="103" t="str">
        <f t="shared" si="0"/>
        <v>0A</v>
      </c>
      <c r="C13" s="97">
        <f t="shared" si="1"/>
        <v>10</v>
      </c>
      <c r="D13" s="98">
        <f t="shared" si="2"/>
        <v>1.1574074074074073E-4</v>
      </c>
    </row>
    <row r="14" spans="1:5" x14ac:dyDescent="0.2">
      <c r="A14">
        <f t="shared" si="1"/>
        <v>11</v>
      </c>
      <c r="B14" s="103" t="str">
        <f t="shared" si="0"/>
        <v>0B</v>
      </c>
      <c r="C14" s="97">
        <f t="shared" si="1"/>
        <v>11</v>
      </c>
      <c r="D14" s="98">
        <f t="shared" si="2"/>
        <v>1.273148148148148E-4</v>
      </c>
    </row>
    <row r="15" spans="1:5" x14ac:dyDescent="0.2">
      <c r="A15">
        <f t="shared" si="1"/>
        <v>12</v>
      </c>
      <c r="B15" s="103" t="str">
        <f t="shared" si="0"/>
        <v>0C</v>
      </c>
      <c r="C15" s="97">
        <f t="shared" si="1"/>
        <v>12</v>
      </c>
      <c r="D15" s="98">
        <f t="shared" si="2"/>
        <v>1.3888888888888889E-4</v>
      </c>
    </row>
    <row r="16" spans="1:5" x14ac:dyDescent="0.2">
      <c r="A16">
        <f t="shared" si="1"/>
        <v>13</v>
      </c>
      <c r="B16" s="103" t="str">
        <f t="shared" si="0"/>
        <v>0D</v>
      </c>
      <c r="C16" s="97">
        <f t="shared" si="1"/>
        <v>13</v>
      </c>
      <c r="D16" s="98">
        <f t="shared" si="2"/>
        <v>1.5046296296296297E-4</v>
      </c>
    </row>
    <row r="17" spans="1:4" x14ac:dyDescent="0.2">
      <c r="A17">
        <f t="shared" si="1"/>
        <v>14</v>
      </c>
      <c r="B17" s="103" t="str">
        <f t="shared" si="0"/>
        <v>0E</v>
      </c>
      <c r="C17" s="97">
        <f t="shared" si="1"/>
        <v>14</v>
      </c>
      <c r="D17" s="98">
        <f t="shared" si="2"/>
        <v>1.6203703703703706E-4</v>
      </c>
    </row>
    <row r="18" spans="1:4" x14ac:dyDescent="0.2">
      <c r="A18">
        <f t="shared" si="1"/>
        <v>15</v>
      </c>
      <c r="B18" s="103" t="str">
        <f t="shared" si="0"/>
        <v>0F</v>
      </c>
      <c r="C18" s="97">
        <f t="shared" si="1"/>
        <v>15</v>
      </c>
      <c r="D18" s="98">
        <f t="shared" si="2"/>
        <v>1.7361111111111114E-4</v>
      </c>
    </row>
    <row r="19" spans="1:4" x14ac:dyDescent="0.2">
      <c r="A19">
        <f t="shared" si="1"/>
        <v>16</v>
      </c>
      <c r="B19" s="103" t="str">
        <f t="shared" si="0"/>
        <v>10</v>
      </c>
      <c r="C19" s="97">
        <f t="shared" si="1"/>
        <v>16</v>
      </c>
      <c r="D19" s="98">
        <f t="shared" si="2"/>
        <v>1.8518518518518523E-4</v>
      </c>
    </row>
    <row r="20" spans="1:4" x14ac:dyDescent="0.2">
      <c r="A20">
        <f t="shared" si="1"/>
        <v>17</v>
      </c>
      <c r="B20" s="103" t="str">
        <f t="shared" si="0"/>
        <v>11</v>
      </c>
      <c r="C20" s="97">
        <f t="shared" si="1"/>
        <v>17</v>
      </c>
      <c r="D20" s="98">
        <f t="shared" si="2"/>
        <v>1.9675925925925932E-4</v>
      </c>
    </row>
    <row r="21" spans="1:4" x14ac:dyDescent="0.2">
      <c r="A21">
        <f t="shared" ref="A21:C36" si="3">A20+1</f>
        <v>18</v>
      </c>
      <c r="B21" s="103" t="str">
        <f t="shared" si="0"/>
        <v>12</v>
      </c>
      <c r="C21" s="97">
        <f t="shared" si="3"/>
        <v>18</v>
      </c>
      <c r="D21" s="98">
        <f t="shared" si="2"/>
        <v>2.083333333333334E-4</v>
      </c>
    </row>
    <row r="22" spans="1:4" x14ac:dyDescent="0.2">
      <c r="A22">
        <f t="shared" si="3"/>
        <v>19</v>
      </c>
      <c r="B22" s="103" t="str">
        <f t="shared" si="0"/>
        <v>13</v>
      </c>
      <c r="C22" s="97">
        <f t="shared" si="3"/>
        <v>19</v>
      </c>
      <c r="D22" s="98">
        <f t="shared" si="2"/>
        <v>2.1990740740740749E-4</v>
      </c>
    </row>
    <row r="23" spans="1:4" x14ac:dyDescent="0.2">
      <c r="A23">
        <f t="shared" si="3"/>
        <v>20</v>
      </c>
      <c r="B23" s="103" t="str">
        <f t="shared" si="0"/>
        <v>14</v>
      </c>
      <c r="C23" s="97">
        <f t="shared" si="3"/>
        <v>20</v>
      </c>
      <c r="D23" s="98">
        <f t="shared" si="2"/>
        <v>2.3148148148148157E-4</v>
      </c>
    </row>
    <row r="24" spans="1:4" x14ac:dyDescent="0.2">
      <c r="A24">
        <f t="shared" si="3"/>
        <v>21</v>
      </c>
      <c r="B24" s="103" t="str">
        <f t="shared" si="0"/>
        <v>15</v>
      </c>
      <c r="C24" s="97">
        <f t="shared" si="3"/>
        <v>21</v>
      </c>
      <c r="D24" s="98">
        <f t="shared" si="2"/>
        <v>2.4305555555555566E-4</v>
      </c>
    </row>
    <row r="25" spans="1:4" x14ac:dyDescent="0.2">
      <c r="A25">
        <f t="shared" si="3"/>
        <v>22</v>
      </c>
      <c r="B25" s="103" t="str">
        <f t="shared" si="0"/>
        <v>16</v>
      </c>
      <c r="C25" s="97">
        <f t="shared" si="3"/>
        <v>22</v>
      </c>
      <c r="D25" s="98">
        <f t="shared" si="2"/>
        <v>2.5462962962962972E-4</v>
      </c>
    </row>
    <row r="26" spans="1:4" x14ac:dyDescent="0.2">
      <c r="A26">
        <f t="shared" si="3"/>
        <v>23</v>
      </c>
      <c r="B26" s="103" t="str">
        <f t="shared" si="0"/>
        <v>17</v>
      </c>
      <c r="C26" s="97">
        <f t="shared" si="3"/>
        <v>23</v>
      </c>
      <c r="D26" s="98">
        <f t="shared" si="2"/>
        <v>2.6620370370370377E-4</v>
      </c>
    </row>
    <row r="27" spans="1:4" x14ac:dyDescent="0.2">
      <c r="A27">
        <f t="shared" si="3"/>
        <v>24</v>
      </c>
      <c r="B27" s="103" t="str">
        <f t="shared" si="0"/>
        <v>18</v>
      </c>
      <c r="C27" s="97">
        <f t="shared" si="3"/>
        <v>24</v>
      </c>
      <c r="D27" s="98">
        <f t="shared" si="2"/>
        <v>2.7777777777777783E-4</v>
      </c>
    </row>
    <row r="28" spans="1:4" x14ac:dyDescent="0.2">
      <c r="A28">
        <f t="shared" si="3"/>
        <v>25</v>
      </c>
      <c r="B28" s="103" t="str">
        <f t="shared" si="0"/>
        <v>19</v>
      </c>
      <c r="C28" s="97">
        <f t="shared" si="3"/>
        <v>25</v>
      </c>
      <c r="D28" s="98">
        <f t="shared" si="2"/>
        <v>2.8935185185185189E-4</v>
      </c>
    </row>
    <row r="29" spans="1:4" x14ac:dyDescent="0.2">
      <c r="A29">
        <f t="shared" si="3"/>
        <v>26</v>
      </c>
      <c r="B29" s="103" t="str">
        <f t="shared" si="0"/>
        <v>1A</v>
      </c>
      <c r="C29" s="97">
        <f t="shared" si="3"/>
        <v>26</v>
      </c>
      <c r="D29" s="98">
        <f t="shared" si="2"/>
        <v>3.0092592592592595E-4</v>
      </c>
    </row>
    <row r="30" spans="1:4" x14ac:dyDescent="0.2">
      <c r="A30">
        <f t="shared" si="3"/>
        <v>27</v>
      </c>
      <c r="B30" s="103" t="str">
        <f t="shared" si="0"/>
        <v>1B</v>
      </c>
      <c r="C30" s="97">
        <f t="shared" si="3"/>
        <v>27</v>
      </c>
      <c r="D30" s="98">
        <f t="shared" si="2"/>
        <v>3.1250000000000001E-4</v>
      </c>
    </row>
    <row r="31" spans="1:4" x14ac:dyDescent="0.2">
      <c r="A31">
        <f t="shared" si="3"/>
        <v>28</v>
      </c>
      <c r="B31" s="103" t="str">
        <f t="shared" si="0"/>
        <v>1C</v>
      </c>
      <c r="C31" s="97">
        <f t="shared" si="3"/>
        <v>28</v>
      </c>
      <c r="D31" s="98">
        <f t="shared" si="2"/>
        <v>3.2407407407407406E-4</v>
      </c>
    </row>
    <row r="32" spans="1:4" x14ac:dyDescent="0.2">
      <c r="A32">
        <f t="shared" si="3"/>
        <v>29</v>
      </c>
      <c r="B32" s="103" t="str">
        <f t="shared" si="0"/>
        <v>1D</v>
      </c>
      <c r="C32" s="97">
        <f t="shared" si="3"/>
        <v>29</v>
      </c>
      <c r="D32" s="98">
        <f t="shared" si="2"/>
        <v>3.3564814814814812E-4</v>
      </c>
    </row>
    <row r="33" spans="1:4" x14ac:dyDescent="0.2">
      <c r="A33">
        <f t="shared" si="3"/>
        <v>30</v>
      </c>
      <c r="B33" s="103" t="str">
        <f t="shared" si="0"/>
        <v>1E</v>
      </c>
      <c r="C33" s="97">
        <f t="shared" si="3"/>
        <v>30</v>
      </c>
      <c r="D33" s="98">
        <f t="shared" si="2"/>
        <v>3.4722222222222218E-4</v>
      </c>
    </row>
    <row r="34" spans="1:4" x14ac:dyDescent="0.2">
      <c r="A34">
        <f t="shared" si="3"/>
        <v>31</v>
      </c>
      <c r="B34" s="103" t="str">
        <f t="shared" si="0"/>
        <v>1F</v>
      </c>
      <c r="C34" s="97">
        <f t="shared" si="3"/>
        <v>31</v>
      </c>
      <c r="D34" s="98">
        <f t="shared" si="2"/>
        <v>3.5879629629629624E-4</v>
      </c>
    </row>
    <row r="35" spans="1:4" x14ac:dyDescent="0.2">
      <c r="A35">
        <f t="shared" si="3"/>
        <v>32</v>
      </c>
      <c r="B35" s="103" t="str">
        <f t="shared" si="0"/>
        <v>20</v>
      </c>
      <c r="C35" s="97">
        <f t="shared" si="3"/>
        <v>32</v>
      </c>
      <c r="D35" s="98">
        <f t="shared" si="2"/>
        <v>3.703703703703703E-4</v>
      </c>
    </row>
    <row r="36" spans="1:4" x14ac:dyDescent="0.2">
      <c r="A36">
        <f t="shared" si="3"/>
        <v>33</v>
      </c>
      <c r="B36" s="103" t="str">
        <f t="shared" si="0"/>
        <v>21</v>
      </c>
      <c r="C36" s="97">
        <f t="shared" si="3"/>
        <v>33</v>
      </c>
      <c r="D36" s="98">
        <f t="shared" si="2"/>
        <v>3.8194444444444436E-4</v>
      </c>
    </row>
    <row r="37" spans="1:4" x14ac:dyDescent="0.2">
      <c r="A37">
        <f t="shared" ref="A37:C52" si="4">A36+1</f>
        <v>34</v>
      </c>
      <c r="B37" s="103" t="str">
        <f t="shared" si="0"/>
        <v>22</v>
      </c>
      <c r="C37" s="97">
        <f t="shared" si="4"/>
        <v>34</v>
      </c>
      <c r="D37" s="98">
        <f t="shared" si="2"/>
        <v>3.9351851851851841E-4</v>
      </c>
    </row>
    <row r="38" spans="1:4" x14ac:dyDescent="0.2">
      <c r="A38">
        <f t="shared" si="4"/>
        <v>35</v>
      </c>
      <c r="B38" s="103" t="str">
        <f t="shared" si="0"/>
        <v>23</v>
      </c>
      <c r="C38" s="97">
        <f t="shared" si="4"/>
        <v>35</v>
      </c>
      <c r="D38" s="98">
        <f t="shared" si="2"/>
        <v>4.0509259259259247E-4</v>
      </c>
    </row>
    <row r="39" spans="1:4" x14ac:dyDescent="0.2">
      <c r="A39">
        <f t="shared" si="4"/>
        <v>36</v>
      </c>
      <c r="B39" s="103" t="str">
        <f t="shared" si="0"/>
        <v>24</v>
      </c>
      <c r="C39" s="97">
        <f t="shared" si="4"/>
        <v>36</v>
      </c>
      <c r="D39" s="98">
        <f t="shared" si="2"/>
        <v>4.1666666666666653E-4</v>
      </c>
    </row>
    <row r="40" spans="1:4" x14ac:dyDescent="0.2">
      <c r="A40">
        <f t="shared" si="4"/>
        <v>37</v>
      </c>
      <c r="B40" s="103" t="str">
        <f t="shared" si="0"/>
        <v>25</v>
      </c>
      <c r="C40" s="97">
        <f t="shared" si="4"/>
        <v>37</v>
      </c>
      <c r="D40" s="98">
        <f t="shared" si="2"/>
        <v>4.2824074074074059E-4</v>
      </c>
    </row>
    <row r="41" spans="1:4" x14ac:dyDescent="0.2">
      <c r="A41">
        <f t="shared" si="4"/>
        <v>38</v>
      </c>
      <c r="B41" s="103" t="str">
        <f t="shared" si="0"/>
        <v>26</v>
      </c>
      <c r="C41" s="97">
        <f t="shared" si="4"/>
        <v>38</v>
      </c>
      <c r="D41" s="98">
        <f t="shared" si="2"/>
        <v>4.3981481481481465E-4</v>
      </c>
    </row>
    <row r="42" spans="1:4" x14ac:dyDescent="0.2">
      <c r="A42">
        <f t="shared" si="4"/>
        <v>39</v>
      </c>
      <c r="B42" s="103" t="str">
        <f t="shared" si="0"/>
        <v>27</v>
      </c>
      <c r="C42" s="97">
        <f t="shared" si="4"/>
        <v>39</v>
      </c>
      <c r="D42" s="98">
        <f t="shared" si="2"/>
        <v>4.5138888888888871E-4</v>
      </c>
    </row>
    <row r="43" spans="1:4" x14ac:dyDescent="0.2">
      <c r="A43">
        <f t="shared" si="4"/>
        <v>40</v>
      </c>
      <c r="B43" s="103" t="str">
        <f t="shared" si="0"/>
        <v>28</v>
      </c>
      <c r="C43" s="97">
        <f t="shared" si="4"/>
        <v>40</v>
      </c>
      <c r="D43" s="98">
        <f t="shared" si="2"/>
        <v>4.6296296296296276E-4</v>
      </c>
    </row>
    <row r="44" spans="1:4" x14ac:dyDescent="0.2">
      <c r="A44">
        <f t="shared" si="4"/>
        <v>41</v>
      </c>
      <c r="B44" s="103" t="str">
        <f t="shared" si="0"/>
        <v>29</v>
      </c>
      <c r="C44" s="97">
        <f t="shared" si="4"/>
        <v>41</v>
      </c>
      <c r="D44" s="98">
        <f t="shared" si="2"/>
        <v>4.7453703703703682E-4</v>
      </c>
    </row>
    <row r="45" spans="1:4" x14ac:dyDescent="0.2">
      <c r="A45">
        <f t="shared" si="4"/>
        <v>42</v>
      </c>
      <c r="B45" s="103" t="str">
        <f t="shared" si="0"/>
        <v>2A</v>
      </c>
      <c r="C45" s="97">
        <f t="shared" si="4"/>
        <v>42</v>
      </c>
      <c r="D45" s="98">
        <f t="shared" si="2"/>
        <v>4.8611111111111088E-4</v>
      </c>
    </row>
    <row r="46" spans="1:4" x14ac:dyDescent="0.2">
      <c r="A46">
        <f t="shared" si="4"/>
        <v>43</v>
      </c>
      <c r="B46" s="103" t="str">
        <f t="shared" si="0"/>
        <v>2B</v>
      </c>
      <c r="C46" s="97">
        <f t="shared" si="4"/>
        <v>43</v>
      </c>
      <c r="D46" s="98">
        <f t="shared" si="2"/>
        <v>4.9768518518518499E-4</v>
      </c>
    </row>
    <row r="47" spans="1:4" x14ac:dyDescent="0.2">
      <c r="A47">
        <f t="shared" si="4"/>
        <v>44</v>
      </c>
      <c r="B47" s="103" t="str">
        <f t="shared" si="0"/>
        <v>2C</v>
      </c>
      <c r="C47" s="97">
        <f t="shared" si="4"/>
        <v>44</v>
      </c>
      <c r="D47" s="98">
        <f t="shared" si="2"/>
        <v>5.0925925925925911E-4</v>
      </c>
    </row>
    <row r="48" spans="1:4" x14ac:dyDescent="0.2">
      <c r="A48">
        <f t="shared" si="4"/>
        <v>45</v>
      </c>
      <c r="B48" s="103" t="str">
        <f t="shared" si="0"/>
        <v>2D</v>
      </c>
      <c r="C48" s="97">
        <f t="shared" si="4"/>
        <v>45</v>
      </c>
      <c r="D48" s="98">
        <f t="shared" si="2"/>
        <v>5.2083333333333322E-4</v>
      </c>
    </row>
    <row r="49" spans="1:4" x14ac:dyDescent="0.2">
      <c r="A49">
        <f t="shared" si="4"/>
        <v>46</v>
      </c>
      <c r="B49" s="103" t="str">
        <f t="shared" si="0"/>
        <v>2E</v>
      </c>
      <c r="C49" s="97">
        <f t="shared" si="4"/>
        <v>46</v>
      </c>
      <c r="D49" s="98">
        <f t="shared" si="2"/>
        <v>5.3240740740740733E-4</v>
      </c>
    </row>
    <row r="50" spans="1:4" x14ac:dyDescent="0.2">
      <c r="A50">
        <f t="shared" si="4"/>
        <v>47</v>
      </c>
      <c r="B50" s="103" t="str">
        <f t="shared" si="0"/>
        <v>2F</v>
      </c>
      <c r="C50" s="97">
        <f t="shared" si="4"/>
        <v>47</v>
      </c>
      <c r="D50" s="98">
        <f t="shared" si="2"/>
        <v>5.4398148148148144E-4</v>
      </c>
    </row>
    <row r="51" spans="1:4" x14ac:dyDescent="0.2">
      <c r="A51">
        <f t="shared" si="4"/>
        <v>48</v>
      </c>
      <c r="B51" s="103" t="str">
        <f t="shared" si="0"/>
        <v>30</v>
      </c>
      <c r="C51" s="97">
        <f t="shared" si="4"/>
        <v>48</v>
      </c>
      <c r="D51" s="98">
        <f t="shared" si="2"/>
        <v>5.5555555555555556E-4</v>
      </c>
    </row>
    <row r="52" spans="1:4" x14ac:dyDescent="0.2">
      <c r="A52">
        <f t="shared" si="4"/>
        <v>49</v>
      </c>
      <c r="B52" s="103" t="str">
        <f t="shared" si="0"/>
        <v>31</v>
      </c>
      <c r="C52" s="97">
        <f t="shared" si="4"/>
        <v>49</v>
      </c>
      <c r="D52" s="98">
        <f t="shared" si="2"/>
        <v>5.6712962962962967E-4</v>
      </c>
    </row>
    <row r="53" spans="1:4" x14ac:dyDescent="0.2">
      <c r="A53">
        <f t="shared" ref="A53:C68" si="5">A52+1</f>
        <v>50</v>
      </c>
      <c r="B53" s="103" t="str">
        <f t="shared" si="0"/>
        <v>32</v>
      </c>
      <c r="C53" s="97">
        <f t="shared" si="5"/>
        <v>50</v>
      </c>
      <c r="D53" s="98">
        <f t="shared" si="2"/>
        <v>5.7870370370370378E-4</v>
      </c>
    </row>
    <row r="54" spans="1:4" x14ac:dyDescent="0.2">
      <c r="A54">
        <f t="shared" si="5"/>
        <v>51</v>
      </c>
      <c r="B54" s="103" t="str">
        <f t="shared" si="0"/>
        <v>33</v>
      </c>
      <c r="C54" s="97">
        <f t="shared" si="5"/>
        <v>51</v>
      </c>
      <c r="D54" s="98">
        <f t="shared" si="2"/>
        <v>5.9027777777777789E-4</v>
      </c>
    </row>
    <row r="55" spans="1:4" x14ac:dyDescent="0.2">
      <c r="A55">
        <f t="shared" si="5"/>
        <v>52</v>
      </c>
      <c r="B55" s="103" t="str">
        <f t="shared" si="0"/>
        <v>34</v>
      </c>
      <c r="C55" s="97">
        <f t="shared" si="5"/>
        <v>52</v>
      </c>
      <c r="D55" s="98">
        <f t="shared" si="2"/>
        <v>6.01851851851852E-4</v>
      </c>
    </row>
    <row r="56" spans="1:4" x14ac:dyDescent="0.2">
      <c r="A56">
        <f t="shared" si="5"/>
        <v>53</v>
      </c>
      <c r="B56" s="103" t="str">
        <f t="shared" si="0"/>
        <v>35</v>
      </c>
      <c r="C56" s="97">
        <f t="shared" si="5"/>
        <v>53</v>
      </c>
      <c r="D56" s="98">
        <f t="shared" si="2"/>
        <v>6.1342592592592612E-4</v>
      </c>
    </row>
    <row r="57" spans="1:4" x14ac:dyDescent="0.2">
      <c r="A57">
        <f t="shared" si="5"/>
        <v>54</v>
      </c>
      <c r="B57" s="103" t="str">
        <f t="shared" si="0"/>
        <v>36</v>
      </c>
      <c r="C57" s="97">
        <f t="shared" si="5"/>
        <v>54</v>
      </c>
      <c r="D57" s="98">
        <f t="shared" si="2"/>
        <v>6.2500000000000023E-4</v>
      </c>
    </row>
    <row r="58" spans="1:4" x14ac:dyDescent="0.2">
      <c r="A58">
        <f t="shared" si="5"/>
        <v>55</v>
      </c>
      <c r="B58" s="103" t="str">
        <f t="shared" si="0"/>
        <v>37</v>
      </c>
      <c r="C58" s="97">
        <f t="shared" si="5"/>
        <v>55</v>
      </c>
      <c r="D58" s="98">
        <f t="shared" si="2"/>
        <v>6.3657407407407434E-4</v>
      </c>
    </row>
    <row r="59" spans="1:4" x14ac:dyDescent="0.2">
      <c r="A59">
        <f t="shared" si="5"/>
        <v>56</v>
      </c>
      <c r="B59" s="103" t="str">
        <f t="shared" si="0"/>
        <v>38</v>
      </c>
      <c r="C59" s="97">
        <f t="shared" si="5"/>
        <v>56</v>
      </c>
      <c r="D59" s="98">
        <f t="shared" si="2"/>
        <v>6.4814814814814845E-4</v>
      </c>
    </row>
    <row r="60" spans="1:4" x14ac:dyDescent="0.2">
      <c r="A60">
        <f t="shared" si="5"/>
        <v>57</v>
      </c>
      <c r="B60" s="103" t="str">
        <f t="shared" si="0"/>
        <v>39</v>
      </c>
      <c r="C60" s="97">
        <f t="shared" si="5"/>
        <v>57</v>
      </c>
      <c r="D60" s="98">
        <f t="shared" si="2"/>
        <v>6.5972222222222257E-4</v>
      </c>
    </row>
    <row r="61" spans="1:4" x14ac:dyDescent="0.2">
      <c r="A61">
        <f t="shared" si="5"/>
        <v>58</v>
      </c>
      <c r="B61" s="103" t="str">
        <f t="shared" si="0"/>
        <v>3A</v>
      </c>
      <c r="C61" s="97">
        <f t="shared" si="5"/>
        <v>58</v>
      </c>
      <c r="D61" s="98">
        <f t="shared" si="2"/>
        <v>6.7129629629629668E-4</v>
      </c>
    </row>
    <row r="62" spans="1:4" x14ac:dyDescent="0.2">
      <c r="A62">
        <f t="shared" si="5"/>
        <v>59</v>
      </c>
      <c r="B62" s="103" t="str">
        <f t="shared" si="0"/>
        <v>3B</v>
      </c>
      <c r="C62" s="97">
        <f t="shared" si="5"/>
        <v>59</v>
      </c>
      <c r="D62" s="98">
        <f t="shared" si="2"/>
        <v>6.8287037037037079E-4</v>
      </c>
    </row>
    <row r="63" spans="1:4" s="108" customFormat="1" x14ac:dyDescent="0.2">
      <c r="A63" s="108">
        <f t="shared" si="5"/>
        <v>60</v>
      </c>
      <c r="B63" s="107" t="str">
        <f t="shared" si="0"/>
        <v>3C</v>
      </c>
      <c r="C63" s="109">
        <f>C62+1</f>
        <v>60</v>
      </c>
      <c r="D63" s="110">
        <f t="shared" si="2"/>
        <v>6.944444444444449E-4</v>
      </c>
    </row>
    <row r="64" spans="1:4" x14ac:dyDescent="0.2">
      <c r="A64">
        <f t="shared" si="5"/>
        <v>61</v>
      </c>
      <c r="B64" s="103" t="str">
        <f t="shared" si="0"/>
        <v>3D</v>
      </c>
      <c r="C64" s="97">
        <f>C63+5</f>
        <v>65</v>
      </c>
      <c r="D64" s="98">
        <v>7.5231481481481471E-4</v>
      </c>
    </row>
    <row r="65" spans="1:4" x14ac:dyDescent="0.2">
      <c r="A65">
        <f t="shared" si="5"/>
        <v>62</v>
      </c>
      <c r="B65" s="103" t="str">
        <f t="shared" si="0"/>
        <v>3E</v>
      </c>
      <c r="C65" s="97">
        <f t="shared" ref="C65:C111" si="6">C64+5</f>
        <v>70</v>
      </c>
      <c r="D65" s="98">
        <f>D64+TIME(0,0,5)</f>
        <v>8.1018518518518505E-4</v>
      </c>
    </row>
    <row r="66" spans="1:4" x14ac:dyDescent="0.2">
      <c r="A66">
        <f t="shared" si="5"/>
        <v>63</v>
      </c>
      <c r="B66" s="103" t="str">
        <f t="shared" si="0"/>
        <v>3F</v>
      </c>
      <c r="C66" s="97">
        <f t="shared" si="6"/>
        <v>75</v>
      </c>
      <c r="D66" s="98">
        <f t="shared" ref="D66:D111" si="7">D65+TIME(0,0,5)</f>
        <v>8.680555555555554E-4</v>
      </c>
    </row>
    <row r="67" spans="1:4" x14ac:dyDescent="0.2">
      <c r="A67">
        <f t="shared" si="5"/>
        <v>64</v>
      </c>
      <c r="B67" s="103" t="str">
        <f t="shared" si="0"/>
        <v>40</v>
      </c>
      <c r="C67" s="97">
        <f t="shared" si="6"/>
        <v>80</v>
      </c>
      <c r="D67" s="98">
        <f t="shared" si="7"/>
        <v>9.2592592592592574E-4</v>
      </c>
    </row>
    <row r="68" spans="1:4" x14ac:dyDescent="0.2">
      <c r="A68">
        <f t="shared" si="5"/>
        <v>65</v>
      </c>
      <c r="B68" s="103" t="str">
        <f t="shared" ref="B68:B131" si="8">DEC2HEX(A68,2)</f>
        <v>41</v>
      </c>
      <c r="C68" s="97">
        <f t="shared" si="6"/>
        <v>85</v>
      </c>
      <c r="D68" s="98">
        <f t="shared" si="7"/>
        <v>9.837962962962962E-4</v>
      </c>
    </row>
    <row r="69" spans="1:4" x14ac:dyDescent="0.2">
      <c r="A69">
        <f t="shared" ref="A69:A132" si="9">A68+1</f>
        <v>66</v>
      </c>
      <c r="B69" s="103" t="str">
        <f t="shared" si="8"/>
        <v>42</v>
      </c>
      <c r="C69" s="97">
        <f t="shared" si="6"/>
        <v>90</v>
      </c>
      <c r="D69" s="98">
        <f t="shared" si="7"/>
        <v>1.0416666666666667E-3</v>
      </c>
    </row>
    <row r="70" spans="1:4" x14ac:dyDescent="0.2">
      <c r="A70">
        <f t="shared" si="9"/>
        <v>67</v>
      </c>
      <c r="B70" s="103" t="str">
        <f t="shared" si="8"/>
        <v>43</v>
      </c>
      <c r="C70" s="97">
        <f t="shared" si="6"/>
        <v>95</v>
      </c>
      <c r="D70" s="98">
        <f t="shared" si="7"/>
        <v>1.0995370370370371E-3</v>
      </c>
    </row>
    <row r="71" spans="1:4" x14ac:dyDescent="0.2">
      <c r="A71">
        <f t="shared" si="9"/>
        <v>68</v>
      </c>
      <c r="B71" s="103" t="str">
        <f t="shared" si="8"/>
        <v>44</v>
      </c>
      <c r="C71" s="97">
        <f t="shared" si="6"/>
        <v>100</v>
      </c>
      <c r="D71" s="98">
        <f t="shared" si="7"/>
        <v>1.1574074074074076E-3</v>
      </c>
    </row>
    <row r="72" spans="1:4" x14ac:dyDescent="0.2">
      <c r="A72">
        <f t="shared" si="9"/>
        <v>69</v>
      </c>
      <c r="B72" s="103" t="str">
        <f t="shared" si="8"/>
        <v>45</v>
      </c>
      <c r="C72" s="97">
        <f t="shared" si="6"/>
        <v>105</v>
      </c>
      <c r="D72" s="98">
        <f t="shared" si="7"/>
        <v>1.215277777777778E-3</v>
      </c>
    </row>
    <row r="73" spans="1:4" x14ac:dyDescent="0.2">
      <c r="A73">
        <f t="shared" si="9"/>
        <v>70</v>
      </c>
      <c r="B73" s="103" t="str">
        <f t="shared" si="8"/>
        <v>46</v>
      </c>
      <c r="C73" s="97">
        <f t="shared" si="6"/>
        <v>110</v>
      </c>
      <c r="D73" s="98">
        <f t="shared" si="7"/>
        <v>1.2731481481481485E-3</v>
      </c>
    </row>
    <row r="74" spans="1:4" x14ac:dyDescent="0.2">
      <c r="A74">
        <f t="shared" si="9"/>
        <v>71</v>
      </c>
      <c r="B74" s="103" t="str">
        <f t="shared" si="8"/>
        <v>47</v>
      </c>
      <c r="C74" s="97">
        <f t="shared" si="6"/>
        <v>115</v>
      </c>
      <c r="D74" s="98">
        <f t="shared" si="7"/>
        <v>1.3310185185185189E-3</v>
      </c>
    </row>
    <row r="75" spans="1:4" x14ac:dyDescent="0.2">
      <c r="A75">
        <f t="shared" si="9"/>
        <v>72</v>
      </c>
      <c r="B75" s="103" t="str">
        <f t="shared" si="8"/>
        <v>48</v>
      </c>
      <c r="C75" s="97">
        <f t="shared" si="6"/>
        <v>120</v>
      </c>
      <c r="D75" s="98">
        <f t="shared" si="7"/>
        <v>1.3888888888888894E-3</v>
      </c>
    </row>
    <row r="76" spans="1:4" x14ac:dyDescent="0.2">
      <c r="A76">
        <f t="shared" si="9"/>
        <v>73</v>
      </c>
      <c r="B76" s="103" t="str">
        <f t="shared" si="8"/>
        <v>49</v>
      </c>
      <c r="C76" s="97">
        <f t="shared" si="6"/>
        <v>125</v>
      </c>
      <c r="D76" s="98">
        <f t="shared" si="7"/>
        <v>1.4467592592592598E-3</v>
      </c>
    </row>
    <row r="77" spans="1:4" x14ac:dyDescent="0.2">
      <c r="A77">
        <f t="shared" si="9"/>
        <v>74</v>
      </c>
      <c r="B77" s="103" t="str">
        <f t="shared" si="8"/>
        <v>4A</v>
      </c>
      <c r="C77" s="97">
        <f t="shared" si="6"/>
        <v>130</v>
      </c>
      <c r="D77" s="98">
        <f t="shared" si="7"/>
        <v>1.5046296296296303E-3</v>
      </c>
    </row>
    <row r="78" spans="1:4" x14ac:dyDescent="0.2">
      <c r="A78">
        <f t="shared" si="9"/>
        <v>75</v>
      </c>
      <c r="B78" s="103" t="str">
        <f t="shared" si="8"/>
        <v>4B</v>
      </c>
      <c r="C78" s="97">
        <f t="shared" si="6"/>
        <v>135</v>
      </c>
      <c r="D78" s="98">
        <f t="shared" si="7"/>
        <v>1.5625000000000007E-3</v>
      </c>
    </row>
    <row r="79" spans="1:4" x14ac:dyDescent="0.2">
      <c r="A79">
        <f t="shared" si="9"/>
        <v>76</v>
      </c>
      <c r="B79" s="103" t="str">
        <f t="shared" si="8"/>
        <v>4C</v>
      </c>
      <c r="C79" s="97">
        <f t="shared" si="6"/>
        <v>140</v>
      </c>
      <c r="D79" s="98">
        <f t="shared" si="7"/>
        <v>1.6203703703703712E-3</v>
      </c>
    </row>
    <row r="80" spans="1:4" x14ac:dyDescent="0.2">
      <c r="A80">
        <f t="shared" si="9"/>
        <v>77</v>
      </c>
      <c r="B80" s="103" t="str">
        <f t="shared" si="8"/>
        <v>4D</v>
      </c>
      <c r="C80" s="97">
        <f t="shared" si="6"/>
        <v>145</v>
      </c>
      <c r="D80" s="98">
        <f t="shared" si="7"/>
        <v>1.6782407407407416E-3</v>
      </c>
    </row>
    <row r="81" spans="1:4" x14ac:dyDescent="0.2">
      <c r="A81">
        <f t="shared" si="9"/>
        <v>78</v>
      </c>
      <c r="B81" s="103" t="str">
        <f t="shared" si="8"/>
        <v>4E</v>
      </c>
      <c r="C81" s="97">
        <f t="shared" si="6"/>
        <v>150</v>
      </c>
      <c r="D81" s="98">
        <f t="shared" si="7"/>
        <v>1.7361111111111121E-3</v>
      </c>
    </row>
    <row r="82" spans="1:4" x14ac:dyDescent="0.2">
      <c r="A82">
        <f t="shared" si="9"/>
        <v>79</v>
      </c>
      <c r="B82" s="103" t="str">
        <f t="shared" si="8"/>
        <v>4F</v>
      </c>
      <c r="C82" s="97">
        <f t="shared" si="6"/>
        <v>155</v>
      </c>
      <c r="D82" s="98">
        <f t="shared" si="7"/>
        <v>1.7939814814814826E-3</v>
      </c>
    </row>
    <row r="83" spans="1:4" x14ac:dyDescent="0.2">
      <c r="A83">
        <f t="shared" si="9"/>
        <v>80</v>
      </c>
      <c r="B83" s="103" t="str">
        <f t="shared" si="8"/>
        <v>50</v>
      </c>
      <c r="C83" s="97">
        <f t="shared" si="6"/>
        <v>160</v>
      </c>
      <c r="D83" s="98">
        <f t="shared" si="7"/>
        <v>1.851851851851853E-3</v>
      </c>
    </row>
    <row r="84" spans="1:4" x14ac:dyDescent="0.2">
      <c r="A84">
        <f t="shared" si="9"/>
        <v>81</v>
      </c>
      <c r="B84" s="103" t="str">
        <f t="shared" si="8"/>
        <v>51</v>
      </c>
      <c r="C84" s="97">
        <f t="shared" si="6"/>
        <v>165</v>
      </c>
      <c r="D84" s="98">
        <f t="shared" si="7"/>
        <v>1.9097222222222235E-3</v>
      </c>
    </row>
    <row r="85" spans="1:4" x14ac:dyDescent="0.2">
      <c r="A85">
        <f t="shared" si="9"/>
        <v>82</v>
      </c>
      <c r="B85" s="103" t="str">
        <f t="shared" si="8"/>
        <v>52</v>
      </c>
      <c r="C85" s="97">
        <f t="shared" si="6"/>
        <v>170</v>
      </c>
      <c r="D85" s="98">
        <f t="shared" si="7"/>
        <v>1.9675925925925937E-3</v>
      </c>
    </row>
    <row r="86" spans="1:4" x14ac:dyDescent="0.2">
      <c r="A86">
        <f t="shared" si="9"/>
        <v>83</v>
      </c>
      <c r="B86" s="103" t="str">
        <f t="shared" si="8"/>
        <v>53</v>
      </c>
      <c r="C86" s="97">
        <f t="shared" si="6"/>
        <v>175</v>
      </c>
      <c r="D86" s="98">
        <f t="shared" si="7"/>
        <v>2.0254629629629642E-3</v>
      </c>
    </row>
    <row r="87" spans="1:4" x14ac:dyDescent="0.2">
      <c r="A87">
        <f t="shared" si="9"/>
        <v>84</v>
      </c>
      <c r="B87" s="103" t="str">
        <f t="shared" si="8"/>
        <v>54</v>
      </c>
      <c r="C87" s="97">
        <f t="shared" si="6"/>
        <v>180</v>
      </c>
      <c r="D87" s="98">
        <f t="shared" si="7"/>
        <v>2.0833333333333346E-3</v>
      </c>
    </row>
    <row r="88" spans="1:4" x14ac:dyDescent="0.2">
      <c r="A88">
        <f t="shared" si="9"/>
        <v>85</v>
      </c>
      <c r="B88" s="103" t="str">
        <f t="shared" si="8"/>
        <v>55</v>
      </c>
      <c r="C88" s="97">
        <f t="shared" si="6"/>
        <v>185</v>
      </c>
      <c r="D88" s="98">
        <f t="shared" si="7"/>
        <v>2.1412037037037051E-3</v>
      </c>
    </row>
    <row r="89" spans="1:4" x14ac:dyDescent="0.2">
      <c r="A89">
        <f t="shared" si="9"/>
        <v>86</v>
      </c>
      <c r="B89" s="103" t="str">
        <f t="shared" si="8"/>
        <v>56</v>
      </c>
      <c r="C89" s="97">
        <f t="shared" si="6"/>
        <v>190</v>
      </c>
      <c r="D89" s="98">
        <f t="shared" si="7"/>
        <v>2.1990740740740755E-3</v>
      </c>
    </row>
    <row r="90" spans="1:4" x14ac:dyDescent="0.2">
      <c r="A90">
        <f t="shared" si="9"/>
        <v>87</v>
      </c>
      <c r="B90" s="103" t="str">
        <f t="shared" si="8"/>
        <v>57</v>
      </c>
      <c r="C90" s="97">
        <f t="shared" si="6"/>
        <v>195</v>
      </c>
      <c r="D90" s="98">
        <f t="shared" si="7"/>
        <v>2.256944444444446E-3</v>
      </c>
    </row>
    <row r="91" spans="1:4" x14ac:dyDescent="0.2">
      <c r="A91">
        <f t="shared" si="9"/>
        <v>88</v>
      </c>
      <c r="B91" s="103" t="str">
        <f t="shared" si="8"/>
        <v>58</v>
      </c>
      <c r="C91" s="97">
        <f t="shared" si="6"/>
        <v>200</v>
      </c>
      <c r="D91" s="98">
        <f t="shared" si="7"/>
        <v>2.3148148148148164E-3</v>
      </c>
    </row>
    <row r="92" spans="1:4" x14ac:dyDescent="0.2">
      <c r="A92">
        <f t="shared" si="9"/>
        <v>89</v>
      </c>
      <c r="B92" s="103" t="str">
        <f t="shared" si="8"/>
        <v>59</v>
      </c>
      <c r="C92" s="97">
        <f t="shared" si="6"/>
        <v>205</v>
      </c>
      <c r="D92" s="98">
        <f t="shared" si="7"/>
        <v>2.3726851851851869E-3</v>
      </c>
    </row>
    <row r="93" spans="1:4" x14ac:dyDescent="0.2">
      <c r="A93">
        <f t="shared" si="9"/>
        <v>90</v>
      </c>
      <c r="B93" s="103" t="str">
        <f t="shared" si="8"/>
        <v>5A</v>
      </c>
      <c r="C93" s="97">
        <f t="shared" si="6"/>
        <v>210</v>
      </c>
      <c r="D93" s="98">
        <f t="shared" si="7"/>
        <v>2.4305555555555573E-3</v>
      </c>
    </row>
    <row r="94" spans="1:4" x14ac:dyDescent="0.2">
      <c r="A94">
        <f t="shared" si="9"/>
        <v>91</v>
      </c>
      <c r="B94" s="103" t="str">
        <f t="shared" si="8"/>
        <v>5B</v>
      </c>
      <c r="C94" s="97">
        <f t="shared" si="6"/>
        <v>215</v>
      </c>
      <c r="D94" s="98">
        <f t="shared" si="7"/>
        <v>2.4884259259259278E-3</v>
      </c>
    </row>
    <row r="95" spans="1:4" x14ac:dyDescent="0.2">
      <c r="A95">
        <f t="shared" si="9"/>
        <v>92</v>
      </c>
      <c r="B95" s="103" t="str">
        <f t="shared" si="8"/>
        <v>5C</v>
      </c>
      <c r="C95" s="97">
        <f t="shared" si="6"/>
        <v>220</v>
      </c>
      <c r="D95" s="98">
        <f t="shared" si="7"/>
        <v>2.5462962962962982E-3</v>
      </c>
    </row>
    <row r="96" spans="1:4" x14ac:dyDescent="0.2">
      <c r="A96">
        <f t="shared" si="9"/>
        <v>93</v>
      </c>
      <c r="B96" s="103" t="str">
        <f t="shared" si="8"/>
        <v>5D</v>
      </c>
      <c r="C96" s="97">
        <f t="shared" si="6"/>
        <v>225</v>
      </c>
      <c r="D96" s="98">
        <f t="shared" si="7"/>
        <v>2.6041666666666687E-3</v>
      </c>
    </row>
    <row r="97" spans="1:4" x14ac:dyDescent="0.2">
      <c r="A97">
        <f t="shared" si="9"/>
        <v>94</v>
      </c>
      <c r="B97" s="103" t="str">
        <f t="shared" si="8"/>
        <v>5E</v>
      </c>
      <c r="C97" s="97">
        <f t="shared" si="6"/>
        <v>230</v>
      </c>
      <c r="D97" s="98">
        <f t="shared" si="7"/>
        <v>2.6620370370370391E-3</v>
      </c>
    </row>
    <row r="98" spans="1:4" x14ac:dyDescent="0.2">
      <c r="A98">
        <f t="shared" si="9"/>
        <v>95</v>
      </c>
      <c r="B98" s="103" t="str">
        <f t="shared" si="8"/>
        <v>5F</v>
      </c>
      <c r="C98" s="97">
        <f t="shared" si="6"/>
        <v>235</v>
      </c>
      <c r="D98" s="98">
        <f t="shared" si="7"/>
        <v>2.7199074074074096E-3</v>
      </c>
    </row>
    <row r="99" spans="1:4" x14ac:dyDescent="0.2">
      <c r="A99">
        <f t="shared" si="9"/>
        <v>96</v>
      </c>
      <c r="B99" s="103" t="str">
        <f t="shared" si="8"/>
        <v>60</v>
      </c>
      <c r="C99" s="97">
        <f t="shared" si="6"/>
        <v>240</v>
      </c>
      <c r="D99" s="98">
        <f t="shared" si="7"/>
        <v>2.7777777777777801E-3</v>
      </c>
    </row>
    <row r="100" spans="1:4" x14ac:dyDescent="0.2">
      <c r="A100">
        <f t="shared" si="9"/>
        <v>97</v>
      </c>
      <c r="B100" s="103" t="str">
        <f t="shared" si="8"/>
        <v>61</v>
      </c>
      <c r="C100" s="97">
        <f t="shared" si="6"/>
        <v>245</v>
      </c>
      <c r="D100" s="98">
        <f t="shared" si="7"/>
        <v>2.8356481481481505E-3</v>
      </c>
    </row>
    <row r="101" spans="1:4" x14ac:dyDescent="0.2">
      <c r="A101">
        <f t="shared" si="9"/>
        <v>98</v>
      </c>
      <c r="B101" s="103" t="str">
        <f t="shared" si="8"/>
        <v>62</v>
      </c>
      <c r="C101" s="97">
        <f t="shared" si="6"/>
        <v>250</v>
      </c>
      <c r="D101" s="98">
        <f t="shared" si="7"/>
        <v>2.893518518518521E-3</v>
      </c>
    </row>
    <row r="102" spans="1:4" x14ac:dyDescent="0.2">
      <c r="A102">
        <f t="shared" si="9"/>
        <v>99</v>
      </c>
      <c r="B102" s="103" t="str">
        <f t="shared" si="8"/>
        <v>63</v>
      </c>
      <c r="C102" s="97">
        <f t="shared" si="6"/>
        <v>255</v>
      </c>
      <c r="D102" s="98">
        <f t="shared" si="7"/>
        <v>2.9513888888888914E-3</v>
      </c>
    </row>
    <row r="103" spans="1:4" x14ac:dyDescent="0.2">
      <c r="A103">
        <f t="shared" si="9"/>
        <v>100</v>
      </c>
      <c r="B103" s="103" t="str">
        <f t="shared" si="8"/>
        <v>64</v>
      </c>
      <c r="C103" s="97">
        <f t="shared" si="6"/>
        <v>260</v>
      </c>
      <c r="D103" s="98">
        <f t="shared" si="7"/>
        <v>3.0092592592592619E-3</v>
      </c>
    </row>
    <row r="104" spans="1:4" x14ac:dyDescent="0.2">
      <c r="A104">
        <f t="shared" si="9"/>
        <v>101</v>
      </c>
      <c r="B104" s="103" t="str">
        <f t="shared" si="8"/>
        <v>65</v>
      </c>
      <c r="C104" s="97">
        <f t="shared" si="6"/>
        <v>265</v>
      </c>
      <c r="D104" s="98">
        <f t="shared" si="7"/>
        <v>3.0671296296296323E-3</v>
      </c>
    </row>
    <row r="105" spans="1:4" x14ac:dyDescent="0.2">
      <c r="A105">
        <f t="shared" si="9"/>
        <v>102</v>
      </c>
      <c r="B105" s="103" t="str">
        <f t="shared" si="8"/>
        <v>66</v>
      </c>
      <c r="C105" s="97">
        <f t="shared" si="6"/>
        <v>270</v>
      </c>
      <c r="D105" s="98">
        <f t="shared" si="7"/>
        <v>3.1250000000000028E-3</v>
      </c>
    </row>
    <row r="106" spans="1:4" x14ac:dyDescent="0.2">
      <c r="A106">
        <f t="shared" si="9"/>
        <v>103</v>
      </c>
      <c r="B106" s="103" t="str">
        <f t="shared" si="8"/>
        <v>67</v>
      </c>
      <c r="C106" s="97">
        <f t="shared" si="6"/>
        <v>275</v>
      </c>
      <c r="D106" s="98">
        <f t="shared" si="7"/>
        <v>3.1828703703703732E-3</v>
      </c>
    </row>
    <row r="107" spans="1:4" x14ac:dyDescent="0.2">
      <c r="A107">
        <f t="shared" si="9"/>
        <v>104</v>
      </c>
      <c r="B107" s="103" t="str">
        <f t="shared" si="8"/>
        <v>68</v>
      </c>
      <c r="C107" s="97">
        <f t="shared" si="6"/>
        <v>280</v>
      </c>
      <c r="D107" s="98">
        <f t="shared" si="7"/>
        <v>3.2407407407407437E-3</v>
      </c>
    </row>
    <row r="108" spans="1:4" x14ac:dyDescent="0.2">
      <c r="A108">
        <f t="shared" si="9"/>
        <v>105</v>
      </c>
      <c r="B108" s="103" t="str">
        <f t="shared" si="8"/>
        <v>69</v>
      </c>
      <c r="C108" s="97">
        <f t="shared" si="6"/>
        <v>285</v>
      </c>
      <c r="D108" s="98">
        <f t="shared" si="7"/>
        <v>3.2986111111111141E-3</v>
      </c>
    </row>
    <row r="109" spans="1:4" x14ac:dyDescent="0.2">
      <c r="A109">
        <f t="shared" si="9"/>
        <v>106</v>
      </c>
      <c r="B109" s="103" t="str">
        <f t="shared" si="8"/>
        <v>6A</v>
      </c>
      <c r="C109" s="97">
        <f t="shared" si="6"/>
        <v>290</v>
      </c>
      <c r="D109" s="98">
        <f t="shared" si="7"/>
        <v>3.3564814814814846E-3</v>
      </c>
    </row>
    <row r="110" spans="1:4" x14ac:dyDescent="0.2">
      <c r="A110">
        <f t="shared" si="9"/>
        <v>107</v>
      </c>
      <c r="B110" s="103" t="str">
        <f t="shared" si="8"/>
        <v>6B</v>
      </c>
      <c r="C110" s="97">
        <f t="shared" si="6"/>
        <v>295</v>
      </c>
      <c r="D110" s="98">
        <f t="shared" si="7"/>
        <v>3.414351851851855E-3</v>
      </c>
    </row>
    <row r="111" spans="1:4" s="108" customFormat="1" x14ac:dyDescent="0.2">
      <c r="A111" s="108">
        <f t="shared" si="9"/>
        <v>108</v>
      </c>
      <c r="B111" s="107" t="str">
        <f t="shared" si="8"/>
        <v>6C</v>
      </c>
      <c r="C111" s="109">
        <f t="shared" si="6"/>
        <v>300</v>
      </c>
      <c r="D111" s="110">
        <f t="shared" si="7"/>
        <v>3.4722222222222255E-3</v>
      </c>
    </row>
    <row r="112" spans="1:4" s="100" customFormat="1" x14ac:dyDescent="0.2">
      <c r="A112" s="100">
        <f t="shared" si="9"/>
        <v>109</v>
      </c>
      <c r="B112" s="103" t="str">
        <f t="shared" si="8"/>
        <v>6D</v>
      </c>
      <c r="C112" s="101">
        <f>C111+60</f>
        <v>360</v>
      </c>
      <c r="D112" s="102">
        <f>D111+TIME(0,1,0)</f>
        <v>4.1666666666666701E-3</v>
      </c>
    </row>
    <row r="113" spans="1:4" x14ac:dyDescent="0.2">
      <c r="A113">
        <f t="shared" si="9"/>
        <v>110</v>
      </c>
      <c r="B113" s="103" t="str">
        <f t="shared" si="8"/>
        <v>6E</v>
      </c>
      <c r="C113" s="97">
        <f t="shared" ref="C113:C166" si="10">C112+60</f>
        <v>420</v>
      </c>
      <c r="D113" s="98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3" t="str">
        <f t="shared" si="8"/>
        <v>6F</v>
      </c>
      <c r="C114" s="97">
        <f t="shared" si="10"/>
        <v>480</v>
      </c>
      <c r="D114" s="98">
        <f t="shared" si="11"/>
        <v>5.5555555555555592E-3</v>
      </c>
    </row>
    <row r="115" spans="1:4" x14ac:dyDescent="0.2">
      <c r="A115">
        <f t="shared" si="9"/>
        <v>112</v>
      </c>
      <c r="B115" s="103" t="str">
        <f t="shared" si="8"/>
        <v>70</v>
      </c>
      <c r="C115" s="97">
        <f t="shared" si="10"/>
        <v>540</v>
      </c>
      <c r="D115" s="98">
        <f t="shared" si="11"/>
        <v>6.2500000000000038E-3</v>
      </c>
    </row>
    <row r="116" spans="1:4" x14ac:dyDescent="0.2">
      <c r="A116">
        <f t="shared" si="9"/>
        <v>113</v>
      </c>
      <c r="B116" s="103" t="str">
        <f t="shared" si="8"/>
        <v>71</v>
      </c>
      <c r="C116" s="97">
        <f t="shared" si="10"/>
        <v>600</v>
      </c>
      <c r="D116" s="98">
        <f t="shared" si="11"/>
        <v>6.9444444444444484E-3</v>
      </c>
    </row>
    <row r="117" spans="1:4" x14ac:dyDescent="0.2">
      <c r="A117">
        <f t="shared" si="9"/>
        <v>114</v>
      </c>
      <c r="B117" s="103" t="str">
        <f t="shared" si="8"/>
        <v>72</v>
      </c>
      <c r="C117" s="97">
        <f t="shared" si="10"/>
        <v>660</v>
      </c>
      <c r="D117" s="98">
        <f t="shared" si="11"/>
        <v>7.638888888888893E-3</v>
      </c>
    </row>
    <row r="118" spans="1:4" x14ac:dyDescent="0.2">
      <c r="A118">
        <f t="shared" si="9"/>
        <v>115</v>
      </c>
      <c r="B118" s="103" t="str">
        <f t="shared" si="8"/>
        <v>73</v>
      </c>
      <c r="C118" s="97">
        <f t="shared" si="10"/>
        <v>720</v>
      </c>
      <c r="D118" s="98">
        <f t="shared" si="11"/>
        <v>8.3333333333333367E-3</v>
      </c>
    </row>
    <row r="119" spans="1:4" x14ac:dyDescent="0.2">
      <c r="A119">
        <f t="shared" si="9"/>
        <v>116</v>
      </c>
      <c r="B119" s="103" t="str">
        <f t="shared" si="8"/>
        <v>74</v>
      </c>
      <c r="C119" s="97">
        <f t="shared" si="10"/>
        <v>780</v>
      </c>
      <c r="D119" s="98">
        <f t="shared" si="11"/>
        <v>9.0277777777777804E-3</v>
      </c>
    </row>
    <row r="120" spans="1:4" x14ac:dyDescent="0.2">
      <c r="A120">
        <f t="shared" si="9"/>
        <v>117</v>
      </c>
      <c r="B120" s="103" t="str">
        <f t="shared" si="8"/>
        <v>75</v>
      </c>
      <c r="C120" s="97">
        <f t="shared" si="10"/>
        <v>840</v>
      </c>
      <c r="D120" s="98">
        <f t="shared" si="11"/>
        <v>9.7222222222222241E-3</v>
      </c>
    </row>
    <row r="121" spans="1:4" x14ac:dyDescent="0.2">
      <c r="A121">
        <f t="shared" si="9"/>
        <v>118</v>
      </c>
      <c r="B121" s="103" t="str">
        <f t="shared" si="8"/>
        <v>76</v>
      </c>
      <c r="C121" s="97">
        <f t="shared" si="10"/>
        <v>900</v>
      </c>
      <c r="D121" s="98">
        <f t="shared" si="11"/>
        <v>1.0416666666666668E-2</v>
      </c>
    </row>
    <row r="122" spans="1:4" x14ac:dyDescent="0.2">
      <c r="A122">
        <f t="shared" si="9"/>
        <v>119</v>
      </c>
      <c r="B122" s="103" t="str">
        <f t="shared" si="8"/>
        <v>77</v>
      </c>
      <c r="C122" s="97">
        <f t="shared" si="10"/>
        <v>960</v>
      </c>
      <c r="D122" s="98">
        <f t="shared" si="11"/>
        <v>1.1111111111111112E-2</v>
      </c>
    </row>
    <row r="123" spans="1:4" x14ac:dyDescent="0.2">
      <c r="A123">
        <f t="shared" si="9"/>
        <v>120</v>
      </c>
      <c r="B123" s="103" t="str">
        <f t="shared" si="8"/>
        <v>78</v>
      </c>
      <c r="C123" s="97">
        <f t="shared" si="10"/>
        <v>1020</v>
      </c>
      <c r="D123" s="98">
        <f t="shared" si="11"/>
        <v>1.1805555555555555E-2</v>
      </c>
    </row>
    <row r="124" spans="1:4" x14ac:dyDescent="0.2">
      <c r="A124">
        <f t="shared" si="9"/>
        <v>121</v>
      </c>
      <c r="B124" s="103" t="str">
        <f t="shared" si="8"/>
        <v>79</v>
      </c>
      <c r="C124" s="97">
        <f t="shared" si="10"/>
        <v>1080</v>
      </c>
      <c r="D124" s="98">
        <f t="shared" si="11"/>
        <v>1.2499999999999999E-2</v>
      </c>
    </row>
    <row r="125" spans="1:4" x14ac:dyDescent="0.2">
      <c r="A125">
        <f t="shared" si="9"/>
        <v>122</v>
      </c>
      <c r="B125" s="103" t="str">
        <f t="shared" si="8"/>
        <v>7A</v>
      </c>
      <c r="C125" s="97">
        <f t="shared" si="10"/>
        <v>1140</v>
      </c>
      <c r="D125" s="98">
        <f t="shared" si="11"/>
        <v>1.3194444444444443E-2</v>
      </c>
    </row>
    <row r="126" spans="1:4" x14ac:dyDescent="0.2">
      <c r="A126">
        <f t="shared" si="9"/>
        <v>123</v>
      </c>
      <c r="B126" s="103" t="str">
        <f t="shared" si="8"/>
        <v>7B</v>
      </c>
      <c r="C126" s="97">
        <f t="shared" si="10"/>
        <v>1200</v>
      </c>
      <c r="D126" s="98">
        <f t="shared" si="11"/>
        <v>1.3888888888888886E-2</v>
      </c>
    </row>
    <row r="127" spans="1:4" x14ac:dyDescent="0.2">
      <c r="A127">
        <f t="shared" si="9"/>
        <v>124</v>
      </c>
      <c r="B127" s="103" t="str">
        <f t="shared" si="8"/>
        <v>7C</v>
      </c>
      <c r="C127" s="97">
        <f t="shared" si="10"/>
        <v>1260</v>
      </c>
      <c r="D127" s="98">
        <f t="shared" si="11"/>
        <v>1.458333333333333E-2</v>
      </c>
    </row>
    <row r="128" spans="1:4" x14ac:dyDescent="0.2">
      <c r="A128">
        <f t="shared" si="9"/>
        <v>125</v>
      </c>
      <c r="B128" s="103" t="str">
        <f t="shared" si="8"/>
        <v>7D</v>
      </c>
      <c r="C128" s="97">
        <f t="shared" si="10"/>
        <v>1320</v>
      </c>
      <c r="D128" s="98">
        <f t="shared" si="11"/>
        <v>1.5277777777777774E-2</v>
      </c>
    </row>
    <row r="129" spans="1:4" x14ac:dyDescent="0.2">
      <c r="A129">
        <f t="shared" si="9"/>
        <v>126</v>
      </c>
      <c r="B129" s="103" t="str">
        <f t="shared" si="8"/>
        <v>7E</v>
      </c>
      <c r="C129" s="97">
        <f t="shared" si="10"/>
        <v>1380</v>
      </c>
      <c r="D129" s="98">
        <f t="shared" si="11"/>
        <v>1.5972222222222218E-2</v>
      </c>
    </row>
    <row r="130" spans="1:4" x14ac:dyDescent="0.2">
      <c r="A130">
        <f t="shared" si="9"/>
        <v>127</v>
      </c>
      <c r="B130" s="103" t="str">
        <f t="shared" si="8"/>
        <v>7F</v>
      </c>
      <c r="C130" s="97">
        <f t="shared" si="10"/>
        <v>1440</v>
      </c>
      <c r="D130" s="98">
        <f t="shared" si="11"/>
        <v>1.6666666666666663E-2</v>
      </c>
    </row>
    <row r="131" spans="1:4" x14ac:dyDescent="0.2">
      <c r="A131">
        <f t="shared" si="9"/>
        <v>128</v>
      </c>
      <c r="B131" s="103" t="str">
        <f t="shared" si="8"/>
        <v>80</v>
      </c>
      <c r="C131" s="97">
        <f t="shared" si="10"/>
        <v>1500</v>
      </c>
      <c r="D131" s="98">
        <f t="shared" si="11"/>
        <v>1.7361111111111108E-2</v>
      </c>
    </row>
    <row r="132" spans="1:4" x14ac:dyDescent="0.2">
      <c r="A132">
        <f t="shared" si="9"/>
        <v>129</v>
      </c>
      <c r="B132" s="103" t="str">
        <f t="shared" ref="B132:B195" si="12">DEC2HEX(A132,2)</f>
        <v>81</v>
      </c>
      <c r="C132" s="97">
        <f t="shared" si="10"/>
        <v>1560</v>
      </c>
      <c r="D132" s="98">
        <f t="shared" si="11"/>
        <v>1.8055555555555554E-2</v>
      </c>
    </row>
    <row r="133" spans="1:4" x14ac:dyDescent="0.2">
      <c r="A133">
        <f t="shared" ref="A133:A196" si="13">A132+1</f>
        <v>130</v>
      </c>
      <c r="B133" s="103" t="str">
        <f t="shared" si="12"/>
        <v>82</v>
      </c>
      <c r="C133" s="97">
        <f t="shared" si="10"/>
        <v>1620</v>
      </c>
      <c r="D133" s="98">
        <f t="shared" si="11"/>
        <v>1.8749999999999999E-2</v>
      </c>
    </row>
    <row r="134" spans="1:4" x14ac:dyDescent="0.2">
      <c r="A134">
        <f t="shared" si="13"/>
        <v>131</v>
      </c>
      <c r="B134" s="103" t="str">
        <f t="shared" si="12"/>
        <v>83</v>
      </c>
      <c r="C134" s="97">
        <f t="shared" si="10"/>
        <v>1680</v>
      </c>
      <c r="D134" s="98">
        <f t="shared" si="11"/>
        <v>1.9444444444444445E-2</v>
      </c>
    </row>
    <row r="135" spans="1:4" x14ac:dyDescent="0.2">
      <c r="A135">
        <f t="shared" si="13"/>
        <v>132</v>
      </c>
      <c r="B135" s="103" t="str">
        <f t="shared" si="12"/>
        <v>84</v>
      </c>
      <c r="C135" s="97">
        <f t="shared" si="10"/>
        <v>1740</v>
      </c>
      <c r="D135" s="98">
        <f t="shared" si="11"/>
        <v>2.013888888888889E-2</v>
      </c>
    </row>
    <row r="136" spans="1:4" x14ac:dyDescent="0.2">
      <c r="A136">
        <f t="shared" si="13"/>
        <v>133</v>
      </c>
      <c r="B136" s="103" t="str">
        <f t="shared" si="12"/>
        <v>85</v>
      </c>
      <c r="C136" s="97">
        <f t="shared" si="10"/>
        <v>1800</v>
      </c>
      <c r="D136" s="98">
        <f t="shared" si="11"/>
        <v>2.0833333333333336E-2</v>
      </c>
    </row>
    <row r="137" spans="1:4" x14ac:dyDescent="0.2">
      <c r="A137">
        <f t="shared" si="13"/>
        <v>134</v>
      </c>
      <c r="B137" s="103" t="str">
        <f t="shared" si="12"/>
        <v>86</v>
      </c>
      <c r="C137" s="97">
        <f t="shared" si="10"/>
        <v>1860</v>
      </c>
      <c r="D137" s="98">
        <f t="shared" si="11"/>
        <v>2.1527777777777781E-2</v>
      </c>
    </row>
    <row r="138" spans="1:4" x14ac:dyDescent="0.2">
      <c r="A138">
        <f t="shared" si="13"/>
        <v>135</v>
      </c>
      <c r="B138" s="103" t="str">
        <f t="shared" si="12"/>
        <v>87</v>
      </c>
      <c r="C138" s="97">
        <f t="shared" si="10"/>
        <v>1920</v>
      </c>
      <c r="D138" s="98">
        <f t="shared" si="11"/>
        <v>2.2222222222222227E-2</v>
      </c>
    </row>
    <row r="139" spans="1:4" x14ac:dyDescent="0.2">
      <c r="A139">
        <f t="shared" si="13"/>
        <v>136</v>
      </c>
      <c r="B139" s="103" t="str">
        <f t="shared" si="12"/>
        <v>88</v>
      </c>
      <c r="C139" s="97">
        <f t="shared" si="10"/>
        <v>1980</v>
      </c>
      <c r="D139" s="98">
        <f t="shared" si="11"/>
        <v>2.2916666666666672E-2</v>
      </c>
    </row>
    <row r="140" spans="1:4" x14ac:dyDescent="0.2">
      <c r="A140">
        <f t="shared" si="13"/>
        <v>137</v>
      </c>
      <c r="B140" s="103" t="str">
        <f t="shared" si="12"/>
        <v>89</v>
      </c>
      <c r="C140" s="97">
        <f t="shared" si="10"/>
        <v>2040</v>
      </c>
      <c r="D140" s="98">
        <f t="shared" si="11"/>
        <v>2.3611111111111117E-2</v>
      </c>
    </row>
    <row r="141" spans="1:4" x14ac:dyDescent="0.2">
      <c r="A141">
        <f t="shared" si="13"/>
        <v>138</v>
      </c>
      <c r="B141" s="103" t="str">
        <f t="shared" si="12"/>
        <v>8A</v>
      </c>
      <c r="C141" s="97">
        <f t="shared" si="10"/>
        <v>2100</v>
      </c>
      <c r="D141" s="98">
        <f t="shared" si="11"/>
        <v>2.4305555555555563E-2</v>
      </c>
    </row>
    <row r="142" spans="1:4" x14ac:dyDescent="0.2">
      <c r="A142">
        <f t="shared" si="13"/>
        <v>139</v>
      </c>
      <c r="B142" s="103" t="str">
        <f t="shared" si="12"/>
        <v>8B</v>
      </c>
      <c r="C142" s="97">
        <f t="shared" si="10"/>
        <v>2160</v>
      </c>
      <c r="D142" s="98">
        <f t="shared" si="11"/>
        <v>2.5000000000000008E-2</v>
      </c>
    </row>
    <row r="143" spans="1:4" x14ac:dyDescent="0.2">
      <c r="A143">
        <f t="shared" si="13"/>
        <v>140</v>
      </c>
      <c r="B143" s="103" t="str">
        <f t="shared" si="12"/>
        <v>8C</v>
      </c>
      <c r="C143" s="97">
        <f t="shared" si="10"/>
        <v>2220</v>
      </c>
      <c r="D143" s="98">
        <f t="shared" si="11"/>
        <v>2.5694444444444454E-2</v>
      </c>
    </row>
    <row r="144" spans="1:4" x14ac:dyDescent="0.2">
      <c r="A144">
        <f t="shared" si="13"/>
        <v>141</v>
      </c>
      <c r="B144" s="103" t="str">
        <f t="shared" si="12"/>
        <v>8D</v>
      </c>
      <c r="C144" s="97">
        <f t="shared" si="10"/>
        <v>2280</v>
      </c>
      <c r="D144" s="98">
        <f t="shared" si="11"/>
        <v>2.6388888888888899E-2</v>
      </c>
    </row>
    <row r="145" spans="1:4" x14ac:dyDescent="0.2">
      <c r="A145">
        <f t="shared" si="13"/>
        <v>142</v>
      </c>
      <c r="B145" s="103" t="str">
        <f t="shared" si="12"/>
        <v>8E</v>
      </c>
      <c r="C145" s="97">
        <f t="shared" si="10"/>
        <v>2340</v>
      </c>
      <c r="D145" s="98">
        <f t="shared" si="11"/>
        <v>2.7083333333333345E-2</v>
      </c>
    </row>
    <row r="146" spans="1:4" x14ac:dyDescent="0.2">
      <c r="A146">
        <f t="shared" si="13"/>
        <v>143</v>
      </c>
      <c r="B146" s="103" t="str">
        <f t="shared" si="12"/>
        <v>8F</v>
      </c>
      <c r="C146" s="97">
        <f t="shared" si="10"/>
        <v>2400</v>
      </c>
      <c r="D146" s="98">
        <f t="shared" si="11"/>
        <v>2.777777777777779E-2</v>
      </c>
    </row>
    <row r="147" spans="1:4" x14ac:dyDescent="0.2">
      <c r="A147">
        <f t="shared" si="13"/>
        <v>144</v>
      </c>
      <c r="B147" s="103" t="str">
        <f t="shared" si="12"/>
        <v>90</v>
      </c>
      <c r="C147" s="97">
        <f t="shared" si="10"/>
        <v>2460</v>
      </c>
      <c r="D147" s="98">
        <f t="shared" si="11"/>
        <v>2.8472222222222236E-2</v>
      </c>
    </row>
    <row r="148" spans="1:4" x14ac:dyDescent="0.2">
      <c r="A148">
        <f t="shared" si="13"/>
        <v>145</v>
      </c>
      <c r="B148" s="103" t="str">
        <f t="shared" si="12"/>
        <v>91</v>
      </c>
      <c r="C148" s="97">
        <f t="shared" si="10"/>
        <v>2520</v>
      </c>
      <c r="D148" s="98">
        <f t="shared" si="11"/>
        <v>2.9166666666666681E-2</v>
      </c>
    </row>
    <row r="149" spans="1:4" x14ac:dyDescent="0.2">
      <c r="A149">
        <f t="shared" si="13"/>
        <v>146</v>
      </c>
      <c r="B149" s="103" t="str">
        <f t="shared" si="12"/>
        <v>92</v>
      </c>
      <c r="C149" s="97">
        <f t="shared" si="10"/>
        <v>2580</v>
      </c>
      <c r="D149" s="98">
        <f t="shared" si="11"/>
        <v>2.9861111111111126E-2</v>
      </c>
    </row>
    <row r="150" spans="1:4" x14ac:dyDescent="0.2">
      <c r="A150">
        <f t="shared" si="13"/>
        <v>147</v>
      </c>
      <c r="B150" s="103" t="str">
        <f t="shared" si="12"/>
        <v>93</v>
      </c>
      <c r="C150" s="97">
        <f t="shared" si="10"/>
        <v>2640</v>
      </c>
      <c r="D150" s="98">
        <f t="shared" si="11"/>
        <v>3.0555555555555572E-2</v>
      </c>
    </row>
    <row r="151" spans="1:4" x14ac:dyDescent="0.2">
      <c r="A151">
        <f t="shared" si="13"/>
        <v>148</v>
      </c>
      <c r="B151" s="103" t="str">
        <f t="shared" si="12"/>
        <v>94</v>
      </c>
      <c r="C151" s="97">
        <f t="shared" si="10"/>
        <v>2700</v>
      </c>
      <c r="D151" s="98">
        <f t="shared" si="11"/>
        <v>3.1250000000000014E-2</v>
      </c>
    </row>
    <row r="152" spans="1:4" x14ac:dyDescent="0.2">
      <c r="A152">
        <f t="shared" si="13"/>
        <v>149</v>
      </c>
      <c r="B152" s="103" t="str">
        <f t="shared" si="12"/>
        <v>95</v>
      </c>
      <c r="C152" s="97">
        <f t="shared" si="10"/>
        <v>2760</v>
      </c>
      <c r="D152" s="98">
        <f t="shared" si="11"/>
        <v>3.1944444444444456E-2</v>
      </c>
    </row>
    <row r="153" spans="1:4" x14ac:dyDescent="0.2">
      <c r="A153">
        <f t="shared" si="13"/>
        <v>150</v>
      </c>
      <c r="B153" s="103" t="str">
        <f t="shared" si="12"/>
        <v>96</v>
      </c>
      <c r="C153" s="97">
        <f t="shared" si="10"/>
        <v>2820</v>
      </c>
      <c r="D153" s="98">
        <f t="shared" si="11"/>
        <v>3.2638888888888898E-2</v>
      </c>
    </row>
    <row r="154" spans="1:4" x14ac:dyDescent="0.2">
      <c r="A154">
        <f t="shared" si="13"/>
        <v>151</v>
      </c>
      <c r="B154" s="103" t="str">
        <f t="shared" si="12"/>
        <v>97</v>
      </c>
      <c r="C154" s="97">
        <f t="shared" si="10"/>
        <v>2880</v>
      </c>
      <c r="D154" s="98">
        <f t="shared" si="11"/>
        <v>3.333333333333334E-2</v>
      </c>
    </row>
    <row r="155" spans="1:4" x14ac:dyDescent="0.2">
      <c r="A155">
        <f t="shared" si="13"/>
        <v>152</v>
      </c>
      <c r="B155" s="103" t="str">
        <f t="shared" si="12"/>
        <v>98</v>
      </c>
      <c r="C155" s="97">
        <f t="shared" si="10"/>
        <v>2940</v>
      </c>
      <c r="D155" s="98">
        <f t="shared" si="11"/>
        <v>3.4027777777777782E-2</v>
      </c>
    </row>
    <row r="156" spans="1:4" x14ac:dyDescent="0.2">
      <c r="A156">
        <f t="shared" si="13"/>
        <v>153</v>
      </c>
      <c r="B156" s="103" t="str">
        <f t="shared" si="12"/>
        <v>99</v>
      </c>
      <c r="C156" s="97">
        <f t="shared" si="10"/>
        <v>3000</v>
      </c>
      <c r="D156" s="98">
        <f t="shared" si="11"/>
        <v>3.4722222222222224E-2</v>
      </c>
    </row>
    <row r="157" spans="1:4" x14ac:dyDescent="0.2">
      <c r="A157">
        <f t="shared" si="13"/>
        <v>154</v>
      </c>
      <c r="B157" s="103" t="str">
        <f t="shared" si="12"/>
        <v>9A</v>
      </c>
      <c r="C157" s="97">
        <f t="shared" si="10"/>
        <v>3060</v>
      </c>
      <c r="D157" s="98">
        <f t="shared" si="11"/>
        <v>3.5416666666666666E-2</v>
      </c>
    </row>
    <row r="158" spans="1:4" x14ac:dyDescent="0.2">
      <c r="A158">
        <f t="shared" si="13"/>
        <v>155</v>
      </c>
      <c r="B158" s="103" t="str">
        <f t="shared" si="12"/>
        <v>9B</v>
      </c>
      <c r="C158" s="97">
        <f t="shared" si="10"/>
        <v>3120</v>
      </c>
      <c r="D158" s="98">
        <f t="shared" si="11"/>
        <v>3.6111111111111108E-2</v>
      </c>
    </row>
    <row r="159" spans="1:4" x14ac:dyDescent="0.2">
      <c r="A159">
        <f t="shared" si="13"/>
        <v>156</v>
      </c>
      <c r="B159" s="103" t="str">
        <f t="shared" si="12"/>
        <v>9C</v>
      </c>
      <c r="C159" s="97">
        <f t="shared" si="10"/>
        <v>3180</v>
      </c>
      <c r="D159" s="98">
        <f t="shared" si="11"/>
        <v>3.680555555555555E-2</v>
      </c>
    </row>
    <row r="160" spans="1:4" x14ac:dyDescent="0.2">
      <c r="A160">
        <f t="shared" si="13"/>
        <v>157</v>
      </c>
      <c r="B160" s="103" t="str">
        <f t="shared" si="12"/>
        <v>9D</v>
      </c>
      <c r="C160" s="97">
        <f t="shared" si="10"/>
        <v>3240</v>
      </c>
      <c r="D160" s="98">
        <f t="shared" si="11"/>
        <v>3.7499999999999992E-2</v>
      </c>
    </row>
    <row r="161" spans="1:4" x14ac:dyDescent="0.2">
      <c r="A161">
        <f t="shared" si="13"/>
        <v>158</v>
      </c>
      <c r="B161" s="103" t="str">
        <f t="shared" si="12"/>
        <v>9E</v>
      </c>
      <c r="C161" s="97">
        <f t="shared" si="10"/>
        <v>3300</v>
      </c>
      <c r="D161" s="98">
        <f t="shared" si="11"/>
        <v>3.8194444444444434E-2</v>
      </c>
    </row>
    <row r="162" spans="1:4" x14ac:dyDescent="0.2">
      <c r="A162">
        <f t="shared" si="13"/>
        <v>159</v>
      </c>
      <c r="B162" s="103" t="str">
        <f t="shared" si="12"/>
        <v>9F</v>
      </c>
      <c r="C162" s="97">
        <f t="shared" si="10"/>
        <v>3360</v>
      </c>
      <c r="D162" s="98">
        <f t="shared" si="11"/>
        <v>3.8888888888888876E-2</v>
      </c>
    </row>
    <row r="163" spans="1:4" x14ac:dyDescent="0.2">
      <c r="A163">
        <f t="shared" si="13"/>
        <v>160</v>
      </c>
      <c r="B163" s="103" t="str">
        <f t="shared" si="12"/>
        <v>A0</v>
      </c>
      <c r="C163" s="97">
        <f t="shared" si="10"/>
        <v>3420</v>
      </c>
      <c r="D163" s="98">
        <f t="shared" si="11"/>
        <v>3.9583333333333318E-2</v>
      </c>
    </row>
    <row r="164" spans="1:4" x14ac:dyDescent="0.2">
      <c r="A164">
        <f t="shared" si="13"/>
        <v>161</v>
      </c>
      <c r="B164" s="103" t="str">
        <f t="shared" si="12"/>
        <v>A1</v>
      </c>
      <c r="C164" s="97">
        <f t="shared" si="10"/>
        <v>3480</v>
      </c>
      <c r="D164" s="98">
        <f t="shared" si="11"/>
        <v>4.027777777777776E-2</v>
      </c>
    </row>
    <row r="165" spans="1:4" s="100" customFormat="1" x14ac:dyDescent="0.2">
      <c r="A165" s="100">
        <f t="shared" si="13"/>
        <v>162</v>
      </c>
      <c r="B165" s="111" t="str">
        <f t="shared" si="12"/>
        <v>A2</v>
      </c>
      <c r="C165" s="101">
        <f t="shared" si="10"/>
        <v>3540</v>
      </c>
      <c r="D165" s="102">
        <f t="shared" si="11"/>
        <v>4.0972222222222202E-2</v>
      </c>
    </row>
    <row r="166" spans="1:4" s="108" customFormat="1" x14ac:dyDescent="0.2">
      <c r="A166" s="108">
        <f t="shared" si="13"/>
        <v>163</v>
      </c>
      <c r="B166" s="107" t="str">
        <f t="shared" si="12"/>
        <v>A3</v>
      </c>
      <c r="C166" s="109">
        <f t="shared" si="10"/>
        <v>3600</v>
      </c>
      <c r="D166" s="110">
        <f t="shared" si="11"/>
        <v>4.1666666666666644E-2</v>
      </c>
    </row>
    <row r="167" spans="1:4" x14ac:dyDescent="0.2">
      <c r="A167">
        <f t="shared" si="13"/>
        <v>164</v>
      </c>
      <c r="B167" s="103" t="str">
        <f t="shared" si="12"/>
        <v>A4</v>
      </c>
      <c r="C167" s="97">
        <f t="shared" ref="C167" si="14">C166+900</f>
        <v>4500</v>
      </c>
      <c r="D167" s="98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3" t="str">
        <f t="shared" si="12"/>
        <v>A5</v>
      </c>
      <c r="C168" s="97">
        <f t="shared" ref="C168" si="16">C167+900</f>
        <v>5400</v>
      </c>
      <c r="D168" s="98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3" t="str">
        <f t="shared" si="12"/>
        <v>A6</v>
      </c>
      <c r="C169" s="97">
        <f t="shared" ref="C169:C172" si="18">C168+900</f>
        <v>6300</v>
      </c>
      <c r="D169" s="98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3" t="str">
        <f t="shared" si="12"/>
        <v>A7</v>
      </c>
      <c r="C170" s="97">
        <f t="shared" si="18"/>
        <v>7200</v>
      </c>
      <c r="D170" s="98">
        <f t="shared" si="19"/>
        <v>8.3333333333333315E-2</v>
      </c>
    </row>
    <row r="171" spans="1:4" x14ac:dyDescent="0.2">
      <c r="A171">
        <f t="shared" si="13"/>
        <v>168</v>
      </c>
      <c r="B171" s="103" t="str">
        <f t="shared" si="12"/>
        <v>A8</v>
      </c>
      <c r="C171" s="97">
        <f t="shared" si="18"/>
        <v>8100</v>
      </c>
      <c r="D171" s="98">
        <f t="shared" si="19"/>
        <v>9.3749999999999986E-2</v>
      </c>
    </row>
    <row r="172" spans="1:4" x14ac:dyDescent="0.2">
      <c r="A172">
        <f t="shared" si="13"/>
        <v>169</v>
      </c>
      <c r="B172" s="103" t="str">
        <f t="shared" si="12"/>
        <v>A9</v>
      </c>
      <c r="C172" s="97">
        <f t="shared" si="18"/>
        <v>9000</v>
      </c>
      <c r="D172" s="98">
        <f t="shared" si="19"/>
        <v>0.10416666666666666</v>
      </c>
    </row>
    <row r="173" spans="1:4" x14ac:dyDescent="0.2">
      <c r="A173">
        <f t="shared" si="13"/>
        <v>170</v>
      </c>
      <c r="B173" s="103" t="str">
        <f t="shared" si="12"/>
        <v>AA</v>
      </c>
      <c r="C173" s="97">
        <f t="shared" ref="C173" si="20">C172+900</f>
        <v>9900</v>
      </c>
      <c r="D173" s="98">
        <f t="shared" ref="D173" si="21">D172+TIME(0,15,0)</f>
        <v>0.11458333333333333</v>
      </c>
    </row>
    <row r="174" spans="1:4" x14ac:dyDescent="0.2">
      <c r="A174">
        <f t="shared" si="13"/>
        <v>171</v>
      </c>
      <c r="B174" s="103" t="str">
        <f t="shared" si="12"/>
        <v>AB</v>
      </c>
      <c r="C174" s="97">
        <f t="shared" ref="C174" si="22">C173+900</f>
        <v>10800</v>
      </c>
      <c r="D174" s="98">
        <f t="shared" ref="D174" si="23">D173+TIME(0,15,0)</f>
        <v>0.125</v>
      </c>
    </row>
    <row r="175" spans="1:4" x14ac:dyDescent="0.2">
      <c r="A175">
        <f t="shared" si="13"/>
        <v>172</v>
      </c>
      <c r="B175" s="103" t="str">
        <f t="shared" si="12"/>
        <v>AC</v>
      </c>
      <c r="C175" s="97">
        <f t="shared" ref="C175:C177" si="24">C174+900</f>
        <v>11700</v>
      </c>
      <c r="D175" s="98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3" t="str">
        <f t="shared" si="12"/>
        <v>AD</v>
      </c>
      <c r="C176" s="97">
        <f t="shared" si="24"/>
        <v>12600</v>
      </c>
      <c r="D176" s="98">
        <f t="shared" si="25"/>
        <v>0.14583333333333331</v>
      </c>
    </row>
    <row r="177" spans="1:4" x14ac:dyDescent="0.2">
      <c r="A177">
        <f t="shared" si="13"/>
        <v>174</v>
      </c>
      <c r="B177" s="103" t="str">
        <f t="shared" si="12"/>
        <v>AE</v>
      </c>
      <c r="C177" s="97">
        <f t="shared" si="24"/>
        <v>13500</v>
      </c>
      <c r="D177" s="98">
        <f t="shared" si="25"/>
        <v>0.15624999999999997</v>
      </c>
    </row>
    <row r="178" spans="1:4" x14ac:dyDescent="0.2">
      <c r="A178">
        <f t="shared" si="13"/>
        <v>175</v>
      </c>
      <c r="B178" s="103" t="str">
        <f t="shared" si="12"/>
        <v>AF</v>
      </c>
      <c r="C178" s="97">
        <f t="shared" ref="C178:C190" si="26">C177+900</f>
        <v>14400</v>
      </c>
      <c r="D178" s="98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3" t="str">
        <f t="shared" si="12"/>
        <v>B0</v>
      </c>
      <c r="C179" s="97">
        <f t="shared" si="26"/>
        <v>15300</v>
      </c>
      <c r="D179" s="98">
        <f t="shared" si="27"/>
        <v>0.17708333333333329</v>
      </c>
    </row>
    <row r="180" spans="1:4" x14ac:dyDescent="0.2">
      <c r="A180">
        <f t="shared" si="13"/>
        <v>177</v>
      </c>
      <c r="B180" s="103" t="str">
        <f t="shared" si="12"/>
        <v>B1</v>
      </c>
      <c r="C180" s="97">
        <f t="shared" si="26"/>
        <v>16200</v>
      </c>
      <c r="D180" s="98">
        <f t="shared" si="27"/>
        <v>0.18749999999999994</v>
      </c>
    </row>
    <row r="181" spans="1:4" x14ac:dyDescent="0.2">
      <c r="A181">
        <f t="shared" si="13"/>
        <v>178</v>
      </c>
      <c r="B181" s="103" t="str">
        <f t="shared" si="12"/>
        <v>B2</v>
      </c>
      <c r="C181" s="97">
        <f t="shared" si="26"/>
        <v>17100</v>
      </c>
      <c r="D181" s="98">
        <f t="shared" si="27"/>
        <v>0.1979166666666666</v>
      </c>
    </row>
    <row r="182" spans="1:4" x14ac:dyDescent="0.2">
      <c r="A182">
        <f t="shared" si="13"/>
        <v>179</v>
      </c>
      <c r="B182" s="103" t="str">
        <f t="shared" si="12"/>
        <v>B3</v>
      </c>
      <c r="C182" s="97">
        <f t="shared" si="26"/>
        <v>18000</v>
      </c>
      <c r="D182" s="98">
        <f t="shared" si="27"/>
        <v>0.20833333333333326</v>
      </c>
    </row>
    <row r="183" spans="1:4" x14ac:dyDescent="0.2">
      <c r="A183">
        <f t="shared" si="13"/>
        <v>180</v>
      </c>
      <c r="B183" s="103" t="str">
        <f t="shared" si="12"/>
        <v>B4</v>
      </c>
      <c r="C183" s="97">
        <f t="shared" si="26"/>
        <v>18900</v>
      </c>
      <c r="D183" s="98">
        <f t="shared" si="27"/>
        <v>0.21874999999999992</v>
      </c>
    </row>
    <row r="184" spans="1:4" x14ac:dyDescent="0.2">
      <c r="A184">
        <f t="shared" si="13"/>
        <v>181</v>
      </c>
      <c r="B184" s="103" t="str">
        <f t="shared" si="12"/>
        <v>B5</v>
      </c>
      <c r="C184" s="97">
        <f t="shared" si="26"/>
        <v>19800</v>
      </c>
      <c r="D184" s="98">
        <f t="shared" si="27"/>
        <v>0.22916666666666657</v>
      </c>
    </row>
    <row r="185" spans="1:4" x14ac:dyDescent="0.2">
      <c r="A185">
        <f t="shared" si="13"/>
        <v>182</v>
      </c>
      <c r="B185" s="103" t="str">
        <f t="shared" si="12"/>
        <v>B6</v>
      </c>
      <c r="C185" s="97">
        <f t="shared" si="26"/>
        <v>20700</v>
      </c>
      <c r="D185" s="98">
        <f t="shared" si="27"/>
        <v>0.23958333333333323</v>
      </c>
    </row>
    <row r="186" spans="1:4" x14ac:dyDescent="0.2">
      <c r="A186">
        <f t="shared" si="13"/>
        <v>183</v>
      </c>
      <c r="B186" s="103" t="str">
        <f t="shared" si="12"/>
        <v>B7</v>
      </c>
      <c r="C186" s="97">
        <f t="shared" si="26"/>
        <v>21600</v>
      </c>
      <c r="D186" s="98">
        <f t="shared" si="27"/>
        <v>0.24999999999999989</v>
      </c>
    </row>
    <row r="187" spans="1:4" x14ac:dyDescent="0.2">
      <c r="A187">
        <f t="shared" si="13"/>
        <v>184</v>
      </c>
      <c r="B187" s="103" t="str">
        <f t="shared" si="12"/>
        <v>B8</v>
      </c>
      <c r="C187" s="97">
        <f t="shared" si="26"/>
        <v>22500</v>
      </c>
      <c r="D187" s="98">
        <f t="shared" si="27"/>
        <v>0.26041666666666657</v>
      </c>
    </row>
    <row r="188" spans="1:4" x14ac:dyDescent="0.2">
      <c r="A188">
        <f t="shared" si="13"/>
        <v>185</v>
      </c>
      <c r="B188" s="103" t="str">
        <f t="shared" si="12"/>
        <v>B9</v>
      </c>
      <c r="C188" s="97">
        <f t="shared" si="26"/>
        <v>23400</v>
      </c>
      <c r="D188" s="98">
        <f t="shared" si="27"/>
        <v>0.27083333333333326</v>
      </c>
    </row>
    <row r="189" spans="1:4" x14ac:dyDescent="0.2">
      <c r="A189">
        <f t="shared" si="13"/>
        <v>186</v>
      </c>
      <c r="B189" s="103" t="str">
        <f t="shared" si="12"/>
        <v>BA</v>
      </c>
      <c r="C189" s="97">
        <f t="shared" si="26"/>
        <v>24300</v>
      </c>
      <c r="D189" s="98">
        <f t="shared" si="27"/>
        <v>0.28124999999999994</v>
      </c>
    </row>
    <row r="190" spans="1:4" s="100" customFormat="1" x14ac:dyDescent="0.2">
      <c r="A190" s="100">
        <f t="shared" si="13"/>
        <v>187</v>
      </c>
      <c r="B190" s="111" t="str">
        <f t="shared" si="12"/>
        <v>BB</v>
      </c>
      <c r="C190" s="101">
        <f t="shared" si="26"/>
        <v>25200</v>
      </c>
      <c r="D190" s="102">
        <f t="shared" si="27"/>
        <v>0.29166666666666663</v>
      </c>
    </row>
    <row r="191" spans="1:4" x14ac:dyDescent="0.2">
      <c r="A191">
        <f t="shared" si="13"/>
        <v>188</v>
      </c>
      <c r="B191" s="103" t="str">
        <f t="shared" si="12"/>
        <v>BC</v>
      </c>
      <c r="C191" s="97">
        <f>C190+900</f>
        <v>26100</v>
      </c>
      <c r="D191" s="98">
        <f>D190+TIME(0,15,0)</f>
        <v>0.30208333333333331</v>
      </c>
    </row>
    <row r="192" spans="1:4" x14ac:dyDescent="0.2">
      <c r="A192">
        <f t="shared" si="13"/>
        <v>189</v>
      </c>
      <c r="B192" s="103" t="str">
        <f t="shared" si="12"/>
        <v>BD</v>
      </c>
      <c r="C192" s="97">
        <f t="shared" ref="C192:C255" si="28">C191+900</f>
        <v>27000</v>
      </c>
      <c r="D192" s="98">
        <f t="shared" ref="D192:D255" si="29">D191+TIME(0,15,0)</f>
        <v>0.3125</v>
      </c>
    </row>
    <row r="193" spans="1:4" x14ac:dyDescent="0.2">
      <c r="A193">
        <f t="shared" si="13"/>
        <v>190</v>
      </c>
      <c r="B193" s="103" t="str">
        <f t="shared" si="12"/>
        <v>BE</v>
      </c>
      <c r="C193" s="97">
        <f t="shared" si="28"/>
        <v>27900</v>
      </c>
      <c r="D193" s="98">
        <f t="shared" si="29"/>
        <v>0.32291666666666669</v>
      </c>
    </row>
    <row r="194" spans="1:4" x14ac:dyDescent="0.2">
      <c r="A194">
        <f t="shared" si="13"/>
        <v>191</v>
      </c>
      <c r="B194" s="103" t="str">
        <f t="shared" si="12"/>
        <v>BF</v>
      </c>
      <c r="C194" s="97">
        <f t="shared" si="28"/>
        <v>28800</v>
      </c>
      <c r="D194" s="98">
        <f t="shared" si="29"/>
        <v>0.33333333333333337</v>
      </c>
    </row>
    <row r="195" spans="1:4" x14ac:dyDescent="0.2">
      <c r="A195">
        <f t="shared" si="13"/>
        <v>192</v>
      </c>
      <c r="B195" s="103" t="str">
        <f t="shared" si="12"/>
        <v>C0</v>
      </c>
      <c r="C195" s="97">
        <f t="shared" si="28"/>
        <v>29700</v>
      </c>
      <c r="D195" s="98">
        <f t="shared" si="29"/>
        <v>0.34375000000000006</v>
      </c>
    </row>
    <row r="196" spans="1:4" x14ac:dyDescent="0.2">
      <c r="A196">
        <f t="shared" si="13"/>
        <v>193</v>
      </c>
      <c r="B196" s="103" t="str">
        <f t="shared" ref="B196:B258" si="30">DEC2HEX(A196,2)</f>
        <v>C1</v>
      </c>
      <c r="C196" s="97">
        <f t="shared" si="28"/>
        <v>30600</v>
      </c>
      <c r="D196" s="98">
        <f t="shared" si="29"/>
        <v>0.35416666666666674</v>
      </c>
    </row>
    <row r="197" spans="1:4" x14ac:dyDescent="0.2">
      <c r="A197">
        <f t="shared" ref="A197:A258" si="31">A196+1</f>
        <v>194</v>
      </c>
      <c r="B197" s="103" t="str">
        <f t="shared" si="30"/>
        <v>C2</v>
      </c>
      <c r="C197" s="97">
        <f t="shared" si="28"/>
        <v>31500</v>
      </c>
      <c r="D197" s="98">
        <f t="shared" si="29"/>
        <v>0.36458333333333343</v>
      </c>
    </row>
    <row r="198" spans="1:4" x14ac:dyDescent="0.2">
      <c r="A198">
        <f t="shared" si="31"/>
        <v>195</v>
      </c>
      <c r="B198" s="103" t="str">
        <f t="shared" si="30"/>
        <v>C3</v>
      </c>
      <c r="C198" s="97">
        <f t="shared" si="28"/>
        <v>32400</v>
      </c>
      <c r="D198" s="98">
        <f t="shared" si="29"/>
        <v>0.37500000000000011</v>
      </c>
    </row>
    <row r="199" spans="1:4" x14ac:dyDescent="0.2">
      <c r="A199">
        <f t="shared" si="31"/>
        <v>196</v>
      </c>
      <c r="B199" s="103" t="str">
        <f t="shared" si="30"/>
        <v>C4</v>
      </c>
      <c r="C199" s="97">
        <f t="shared" si="28"/>
        <v>33300</v>
      </c>
      <c r="D199" s="98">
        <f t="shared" si="29"/>
        <v>0.3854166666666668</v>
      </c>
    </row>
    <row r="200" spans="1:4" x14ac:dyDescent="0.2">
      <c r="A200">
        <f t="shared" si="31"/>
        <v>197</v>
      </c>
      <c r="B200" s="103" t="str">
        <f t="shared" si="30"/>
        <v>C5</v>
      </c>
      <c r="C200" s="97">
        <f t="shared" si="28"/>
        <v>34200</v>
      </c>
      <c r="D200" s="98">
        <f t="shared" si="29"/>
        <v>0.39583333333333348</v>
      </c>
    </row>
    <row r="201" spans="1:4" x14ac:dyDescent="0.2">
      <c r="A201">
        <f t="shared" si="31"/>
        <v>198</v>
      </c>
      <c r="B201" s="103" t="str">
        <f t="shared" si="30"/>
        <v>C6</v>
      </c>
      <c r="C201" s="97">
        <f t="shared" si="28"/>
        <v>35100</v>
      </c>
      <c r="D201" s="98">
        <f t="shared" si="29"/>
        <v>0.40625000000000017</v>
      </c>
    </row>
    <row r="202" spans="1:4" x14ac:dyDescent="0.2">
      <c r="A202">
        <f t="shared" si="31"/>
        <v>199</v>
      </c>
      <c r="B202" s="103" t="str">
        <f t="shared" si="30"/>
        <v>C7</v>
      </c>
      <c r="C202" s="97">
        <f t="shared" si="28"/>
        <v>36000</v>
      </c>
      <c r="D202" s="98">
        <f t="shared" si="29"/>
        <v>0.41666666666666685</v>
      </c>
    </row>
    <row r="203" spans="1:4" x14ac:dyDescent="0.2">
      <c r="A203">
        <f t="shared" si="31"/>
        <v>200</v>
      </c>
      <c r="B203" s="103" t="str">
        <f t="shared" si="30"/>
        <v>C8</v>
      </c>
      <c r="C203" s="97">
        <f t="shared" si="28"/>
        <v>36900</v>
      </c>
      <c r="D203" s="98">
        <f t="shared" si="29"/>
        <v>0.42708333333333354</v>
      </c>
    </row>
    <row r="204" spans="1:4" x14ac:dyDescent="0.2">
      <c r="A204">
        <f t="shared" si="31"/>
        <v>201</v>
      </c>
      <c r="B204" s="103" t="str">
        <f t="shared" si="30"/>
        <v>C9</v>
      </c>
      <c r="C204" s="97">
        <f t="shared" si="28"/>
        <v>37800</v>
      </c>
      <c r="D204" s="98">
        <f t="shared" si="29"/>
        <v>0.43750000000000022</v>
      </c>
    </row>
    <row r="205" spans="1:4" x14ac:dyDescent="0.2">
      <c r="A205">
        <f t="shared" si="31"/>
        <v>202</v>
      </c>
      <c r="B205" s="103" t="str">
        <f t="shared" si="30"/>
        <v>CA</v>
      </c>
      <c r="C205" s="97">
        <f t="shared" si="28"/>
        <v>38700</v>
      </c>
      <c r="D205" s="98">
        <f t="shared" si="29"/>
        <v>0.44791666666666691</v>
      </c>
    </row>
    <row r="206" spans="1:4" x14ac:dyDescent="0.2">
      <c r="A206">
        <f t="shared" si="31"/>
        <v>203</v>
      </c>
      <c r="B206" s="103" t="str">
        <f t="shared" si="30"/>
        <v>CB</v>
      </c>
      <c r="C206" s="97">
        <f t="shared" si="28"/>
        <v>39600</v>
      </c>
      <c r="D206" s="98">
        <f t="shared" si="29"/>
        <v>0.45833333333333359</v>
      </c>
    </row>
    <row r="207" spans="1:4" x14ac:dyDescent="0.2">
      <c r="A207">
        <f t="shared" si="31"/>
        <v>204</v>
      </c>
      <c r="B207" s="103" t="str">
        <f t="shared" si="30"/>
        <v>CC</v>
      </c>
      <c r="C207" s="97">
        <f t="shared" si="28"/>
        <v>40500</v>
      </c>
      <c r="D207" s="98">
        <f t="shared" si="29"/>
        <v>0.46875000000000028</v>
      </c>
    </row>
    <row r="208" spans="1:4" x14ac:dyDescent="0.2">
      <c r="A208">
        <f t="shared" si="31"/>
        <v>205</v>
      </c>
      <c r="B208" s="103" t="str">
        <f t="shared" si="30"/>
        <v>CD</v>
      </c>
      <c r="C208" s="97">
        <f t="shared" si="28"/>
        <v>41400</v>
      </c>
      <c r="D208" s="98">
        <f t="shared" si="29"/>
        <v>0.47916666666666696</v>
      </c>
    </row>
    <row r="209" spans="1:4" x14ac:dyDescent="0.2">
      <c r="A209">
        <f t="shared" si="31"/>
        <v>206</v>
      </c>
      <c r="B209" s="103" t="str">
        <f t="shared" si="30"/>
        <v>CE</v>
      </c>
      <c r="C209" s="97">
        <f t="shared" si="28"/>
        <v>42300</v>
      </c>
      <c r="D209" s="98">
        <f t="shared" si="29"/>
        <v>0.48958333333333365</v>
      </c>
    </row>
    <row r="210" spans="1:4" x14ac:dyDescent="0.2">
      <c r="A210">
        <f t="shared" si="31"/>
        <v>207</v>
      </c>
      <c r="B210" s="103" t="str">
        <f t="shared" si="30"/>
        <v>CF</v>
      </c>
      <c r="C210" s="97">
        <f t="shared" si="28"/>
        <v>43200</v>
      </c>
      <c r="D210" s="98">
        <f t="shared" si="29"/>
        <v>0.50000000000000033</v>
      </c>
    </row>
    <row r="211" spans="1:4" x14ac:dyDescent="0.2">
      <c r="A211">
        <f t="shared" si="31"/>
        <v>208</v>
      </c>
      <c r="B211" s="103" t="str">
        <f t="shared" si="30"/>
        <v>D0</v>
      </c>
      <c r="C211" s="97">
        <f t="shared" si="28"/>
        <v>44100</v>
      </c>
      <c r="D211" s="98">
        <f t="shared" si="29"/>
        <v>0.51041666666666696</v>
      </c>
    </row>
    <row r="212" spans="1:4" x14ac:dyDescent="0.2">
      <c r="A212">
        <f t="shared" si="31"/>
        <v>209</v>
      </c>
      <c r="B212" s="103" t="str">
        <f t="shared" si="30"/>
        <v>D1</v>
      </c>
      <c r="C212" s="97">
        <f t="shared" si="28"/>
        <v>45000</v>
      </c>
      <c r="D212" s="98">
        <f t="shared" si="29"/>
        <v>0.52083333333333359</v>
      </c>
    </row>
    <row r="213" spans="1:4" x14ac:dyDescent="0.2">
      <c r="A213">
        <f t="shared" si="31"/>
        <v>210</v>
      </c>
      <c r="B213" s="103" t="str">
        <f t="shared" si="30"/>
        <v>D2</v>
      </c>
      <c r="C213" s="97">
        <f t="shared" si="28"/>
        <v>45900</v>
      </c>
      <c r="D213" s="98">
        <f t="shared" si="29"/>
        <v>0.53125000000000022</v>
      </c>
    </row>
    <row r="214" spans="1:4" x14ac:dyDescent="0.2">
      <c r="A214">
        <f t="shared" si="31"/>
        <v>211</v>
      </c>
      <c r="B214" s="103" t="str">
        <f t="shared" si="30"/>
        <v>D3</v>
      </c>
      <c r="C214" s="97">
        <f t="shared" si="28"/>
        <v>46800</v>
      </c>
      <c r="D214" s="98">
        <f t="shared" si="29"/>
        <v>0.54166666666666685</v>
      </c>
    </row>
    <row r="215" spans="1:4" x14ac:dyDescent="0.2">
      <c r="A215">
        <f t="shared" si="31"/>
        <v>212</v>
      </c>
      <c r="B215" s="103" t="str">
        <f t="shared" si="30"/>
        <v>D4</v>
      </c>
      <c r="C215" s="97">
        <f t="shared" si="28"/>
        <v>47700</v>
      </c>
      <c r="D215" s="98">
        <f t="shared" si="29"/>
        <v>0.55208333333333348</v>
      </c>
    </row>
    <row r="216" spans="1:4" x14ac:dyDescent="0.2">
      <c r="A216">
        <f t="shared" si="31"/>
        <v>213</v>
      </c>
      <c r="B216" s="103" t="str">
        <f t="shared" si="30"/>
        <v>D5</v>
      </c>
      <c r="C216" s="97">
        <f t="shared" si="28"/>
        <v>48600</v>
      </c>
      <c r="D216" s="98">
        <f t="shared" si="29"/>
        <v>0.56250000000000011</v>
      </c>
    </row>
    <row r="217" spans="1:4" x14ac:dyDescent="0.2">
      <c r="A217">
        <f t="shared" si="31"/>
        <v>214</v>
      </c>
      <c r="B217" s="103" t="str">
        <f t="shared" si="30"/>
        <v>D6</v>
      </c>
      <c r="C217" s="97">
        <f t="shared" si="28"/>
        <v>49500</v>
      </c>
      <c r="D217" s="98">
        <f t="shared" si="29"/>
        <v>0.57291666666666674</v>
      </c>
    </row>
    <row r="218" spans="1:4" x14ac:dyDescent="0.2">
      <c r="A218">
        <f t="shared" si="31"/>
        <v>215</v>
      </c>
      <c r="B218" s="103" t="str">
        <f t="shared" si="30"/>
        <v>D7</v>
      </c>
      <c r="C218" s="97">
        <f t="shared" si="28"/>
        <v>50400</v>
      </c>
      <c r="D218" s="98">
        <f t="shared" si="29"/>
        <v>0.58333333333333337</v>
      </c>
    </row>
    <row r="219" spans="1:4" x14ac:dyDescent="0.2">
      <c r="A219">
        <f t="shared" si="31"/>
        <v>216</v>
      </c>
      <c r="B219" s="103" t="str">
        <f t="shared" si="30"/>
        <v>D8</v>
      </c>
      <c r="C219" s="97">
        <f t="shared" si="28"/>
        <v>51300</v>
      </c>
      <c r="D219" s="98">
        <f t="shared" si="29"/>
        <v>0.59375</v>
      </c>
    </row>
    <row r="220" spans="1:4" x14ac:dyDescent="0.2">
      <c r="A220">
        <f t="shared" si="31"/>
        <v>217</v>
      </c>
      <c r="B220" s="103" t="str">
        <f t="shared" si="30"/>
        <v>D9</v>
      </c>
      <c r="C220" s="97">
        <f t="shared" si="28"/>
        <v>52200</v>
      </c>
      <c r="D220" s="98">
        <f t="shared" si="29"/>
        <v>0.60416666666666663</v>
      </c>
    </row>
    <row r="221" spans="1:4" x14ac:dyDescent="0.2">
      <c r="A221">
        <f t="shared" si="31"/>
        <v>218</v>
      </c>
      <c r="B221" s="103" t="str">
        <f t="shared" si="30"/>
        <v>DA</v>
      </c>
      <c r="C221" s="97">
        <f t="shared" si="28"/>
        <v>53100</v>
      </c>
      <c r="D221" s="98">
        <f t="shared" si="29"/>
        <v>0.61458333333333326</v>
      </c>
    </row>
    <row r="222" spans="1:4" x14ac:dyDescent="0.2">
      <c r="A222">
        <f t="shared" si="31"/>
        <v>219</v>
      </c>
      <c r="B222" s="103" t="str">
        <f t="shared" si="30"/>
        <v>DB</v>
      </c>
      <c r="C222" s="97">
        <f t="shared" si="28"/>
        <v>54000</v>
      </c>
      <c r="D222" s="98">
        <f t="shared" si="29"/>
        <v>0.62499999999999989</v>
      </c>
    </row>
    <row r="223" spans="1:4" x14ac:dyDescent="0.2">
      <c r="A223">
        <f t="shared" si="31"/>
        <v>220</v>
      </c>
      <c r="B223" s="103" t="str">
        <f t="shared" si="30"/>
        <v>DC</v>
      </c>
      <c r="C223" s="97">
        <f t="shared" si="28"/>
        <v>54900</v>
      </c>
      <c r="D223" s="98">
        <f t="shared" si="29"/>
        <v>0.63541666666666652</v>
      </c>
    </row>
    <row r="224" spans="1:4" x14ac:dyDescent="0.2">
      <c r="A224">
        <f t="shared" si="31"/>
        <v>221</v>
      </c>
      <c r="B224" s="103" t="str">
        <f t="shared" si="30"/>
        <v>DD</v>
      </c>
      <c r="C224" s="97">
        <f t="shared" si="28"/>
        <v>55800</v>
      </c>
      <c r="D224" s="98">
        <f t="shared" si="29"/>
        <v>0.64583333333333315</v>
      </c>
    </row>
    <row r="225" spans="1:4" x14ac:dyDescent="0.2">
      <c r="A225">
        <f t="shared" si="31"/>
        <v>222</v>
      </c>
      <c r="B225" s="103" t="str">
        <f t="shared" si="30"/>
        <v>DE</v>
      </c>
      <c r="C225" s="97">
        <f t="shared" si="28"/>
        <v>56700</v>
      </c>
      <c r="D225" s="98">
        <f t="shared" si="29"/>
        <v>0.65624999999999978</v>
      </c>
    </row>
    <row r="226" spans="1:4" x14ac:dyDescent="0.2">
      <c r="A226">
        <f t="shared" si="31"/>
        <v>223</v>
      </c>
      <c r="B226" s="103" t="str">
        <f t="shared" si="30"/>
        <v>DF</v>
      </c>
      <c r="C226" s="97">
        <f t="shared" si="28"/>
        <v>57600</v>
      </c>
      <c r="D226" s="98">
        <f t="shared" si="29"/>
        <v>0.66666666666666641</v>
      </c>
    </row>
    <row r="227" spans="1:4" x14ac:dyDescent="0.2">
      <c r="A227">
        <f t="shared" si="31"/>
        <v>224</v>
      </c>
      <c r="B227" s="103" t="str">
        <f t="shared" si="30"/>
        <v>E0</v>
      </c>
      <c r="C227" s="97">
        <f t="shared" si="28"/>
        <v>58500</v>
      </c>
      <c r="D227" s="98">
        <f t="shared" si="29"/>
        <v>0.67708333333333304</v>
      </c>
    </row>
    <row r="228" spans="1:4" x14ac:dyDescent="0.2">
      <c r="A228">
        <f t="shared" si="31"/>
        <v>225</v>
      </c>
      <c r="B228" s="103" t="str">
        <f t="shared" si="30"/>
        <v>E1</v>
      </c>
      <c r="C228" s="97">
        <f t="shared" si="28"/>
        <v>59400</v>
      </c>
      <c r="D228" s="98">
        <f t="shared" si="29"/>
        <v>0.68749999999999967</v>
      </c>
    </row>
    <row r="229" spans="1:4" x14ac:dyDescent="0.2">
      <c r="A229">
        <f t="shared" si="31"/>
        <v>226</v>
      </c>
      <c r="B229" s="103" t="str">
        <f t="shared" si="30"/>
        <v>E2</v>
      </c>
      <c r="C229" s="97">
        <f t="shared" si="28"/>
        <v>60300</v>
      </c>
      <c r="D229" s="98">
        <f t="shared" si="29"/>
        <v>0.6979166666666663</v>
      </c>
    </row>
    <row r="230" spans="1:4" x14ac:dyDescent="0.2">
      <c r="A230">
        <f t="shared" si="31"/>
        <v>227</v>
      </c>
      <c r="B230" s="103" t="str">
        <f t="shared" si="30"/>
        <v>E3</v>
      </c>
      <c r="C230" s="97">
        <f t="shared" si="28"/>
        <v>61200</v>
      </c>
      <c r="D230" s="98">
        <f t="shared" si="29"/>
        <v>0.70833333333333293</v>
      </c>
    </row>
    <row r="231" spans="1:4" x14ac:dyDescent="0.2">
      <c r="A231">
        <f t="shared" si="31"/>
        <v>228</v>
      </c>
      <c r="B231" s="103" t="str">
        <f t="shared" si="30"/>
        <v>E4</v>
      </c>
      <c r="C231" s="97">
        <f t="shared" si="28"/>
        <v>62100</v>
      </c>
      <c r="D231" s="98">
        <f t="shared" si="29"/>
        <v>0.71874999999999956</v>
      </c>
    </row>
    <row r="232" spans="1:4" x14ac:dyDescent="0.2">
      <c r="A232">
        <f t="shared" si="31"/>
        <v>229</v>
      </c>
      <c r="B232" s="103" t="str">
        <f t="shared" si="30"/>
        <v>E5</v>
      </c>
      <c r="C232" s="97">
        <f t="shared" si="28"/>
        <v>63000</v>
      </c>
      <c r="D232" s="98">
        <f t="shared" si="29"/>
        <v>0.72916666666666619</v>
      </c>
    </row>
    <row r="233" spans="1:4" x14ac:dyDescent="0.2">
      <c r="A233">
        <f t="shared" si="31"/>
        <v>230</v>
      </c>
      <c r="B233" s="103" t="str">
        <f t="shared" si="30"/>
        <v>E6</v>
      </c>
      <c r="C233" s="97">
        <f t="shared" si="28"/>
        <v>63900</v>
      </c>
      <c r="D233" s="98">
        <f t="shared" si="29"/>
        <v>0.73958333333333282</v>
      </c>
    </row>
    <row r="234" spans="1:4" x14ac:dyDescent="0.2">
      <c r="A234">
        <f t="shared" si="31"/>
        <v>231</v>
      </c>
      <c r="B234" s="103" t="str">
        <f t="shared" si="30"/>
        <v>E7</v>
      </c>
      <c r="C234" s="97">
        <f t="shared" si="28"/>
        <v>64800</v>
      </c>
      <c r="D234" s="98">
        <f t="shared" si="29"/>
        <v>0.74999999999999944</v>
      </c>
    </row>
    <row r="235" spans="1:4" x14ac:dyDescent="0.2">
      <c r="A235">
        <f t="shared" si="31"/>
        <v>232</v>
      </c>
      <c r="B235" s="103" t="str">
        <f t="shared" si="30"/>
        <v>E8</v>
      </c>
      <c r="C235" s="97">
        <f t="shared" si="28"/>
        <v>65700</v>
      </c>
      <c r="D235" s="98">
        <f t="shared" si="29"/>
        <v>0.76041666666666607</v>
      </c>
    </row>
    <row r="236" spans="1:4" x14ac:dyDescent="0.2">
      <c r="A236">
        <f t="shared" si="31"/>
        <v>233</v>
      </c>
      <c r="B236" s="103" t="str">
        <f t="shared" si="30"/>
        <v>E9</v>
      </c>
      <c r="C236" s="97">
        <f t="shared" si="28"/>
        <v>66600</v>
      </c>
      <c r="D236" s="98">
        <f t="shared" si="29"/>
        <v>0.7708333333333327</v>
      </c>
    </row>
    <row r="237" spans="1:4" x14ac:dyDescent="0.2">
      <c r="A237">
        <f t="shared" si="31"/>
        <v>234</v>
      </c>
      <c r="B237" s="103" t="str">
        <f t="shared" si="30"/>
        <v>EA</v>
      </c>
      <c r="C237" s="97">
        <f t="shared" si="28"/>
        <v>67500</v>
      </c>
      <c r="D237" s="98">
        <f t="shared" si="29"/>
        <v>0.78124999999999933</v>
      </c>
    </row>
    <row r="238" spans="1:4" x14ac:dyDescent="0.2">
      <c r="A238">
        <f t="shared" si="31"/>
        <v>235</v>
      </c>
      <c r="B238" s="103" t="str">
        <f t="shared" si="30"/>
        <v>EB</v>
      </c>
      <c r="C238" s="97">
        <f t="shared" si="28"/>
        <v>68400</v>
      </c>
      <c r="D238" s="98">
        <f t="shared" si="29"/>
        <v>0.79166666666666596</v>
      </c>
    </row>
    <row r="239" spans="1:4" x14ac:dyDescent="0.2">
      <c r="A239">
        <f t="shared" si="31"/>
        <v>236</v>
      </c>
      <c r="B239" s="103" t="str">
        <f t="shared" si="30"/>
        <v>EC</v>
      </c>
      <c r="C239" s="97">
        <f t="shared" si="28"/>
        <v>69300</v>
      </c>
      <c r="D239" s="98">
        <f t="shared" si="29"/>
        <v>0.80208333333333259</v>
      </c>
    </row>
    <row r="240" spans="1:4" x14ac:dyDescent="0.2">
      <c r="A240">
        <f t="shared" si="31"/>
        <v>237</v>
      </c>
      <c r="B240" s="103" t="str">
        <f t="shared" si="30"/>
        <v>ED</v>
      </c>
      <c r="C240" s="97">
        <f t="shared" si="28"/>
        <v>70200</v>
      </c>
      <c r="D240" s="98">
        <f t="shared" si="29"/>
        <v>0.81249999999999922</v>
      </c>
    </row>
    <row r="241" spans="1:4" x14ac:dyDescent="0.2">
      <c r="A241">
        <f t="shared" si="31"/>
        <v>238</v>
      </c>
      <c r="B241" s="103" t="str">
        <f t="shared" si="30"/>
        <v>EE</v>
      </c>
      <c r="C241" s="97">
        <f t="shared" si="28"/>
        <v>71100</v>
      </c>
      <c r="D241" s="98">
        <f t="shared" si="29"/>
        <v>0.82291666666666585</v>
      </c>
    </row>
    <row r="242" spans="1:4" x14ac:dyDescent="0.2">
      <c r="A242">
        <f t="shared" si="31"/>
        <v>239</v>
      </c>
      <c r="B242" s="103" t="str">
        <f t="shared" si="30"/>
        <v>EF</v>
      </c>
      <c r="C242" s="97">
        <f t="shared" si="28"/>
        <v>72000</v>
      </c>
      <c r="D242" s="98">
        <f t="shared" si="29"/>
        <v>0.83333333333333248</v>
      </c>
    </row>
    <row r="243" spans="1:4" x14ac:dyDescent="0.2">
      <c r="A243">
        <f t="shared" si="31"/>
        <v>240</v>
      </c>
      <c r="B243" s="103" t="str">
        <f t="shared" si="30"/>
        <v>F0</v>
      </c>
      <c r="C243" s="97">
        <f t="shared" si="28"/>
        <v>72900</v>
      </c>
      <c r="D243" s="98">
        <f t="shared" si="29"/>
        <v>0.84374999999999911</v>
      </c>
    </row>
    <row r="244" spans="1:4" x14ac:dyDescent="0.2">
      <c r="A244">
        <f t="shared" si="31"/>
        <v>241</v>
      </c>
      <c r="B244" s="103" t="str">
        <f t="shared" si="30"/>
        <v>F1</v>
      </c>
      <c r="C244" s="97">
        <f t="shared" si="28"/>
        <v>73800</v>
      </c>
      <c r="D244" s="98">
        <f t="shared" si="29"/>
        <v>0.85416666666666574</v>
      </c>
    </row>
    <row r="245" spans="1:4" x14ac:dyDescent="0.2">
      <c r="A245">
        <f t="shared" si="31"/>
        <v>242</v>
      </c>
      <c r="B245" s="103" t="str">
        <f t="shared" si="30"/>
        <v>F2</v>
      </c>
      <c r="C245" s="97">
        <f t="shared" si="28"/>
        <v>74700</v>
      </c>
      <c r="D245" s="98">
        <f t="shared" si="29"/>
        <v>0.86458333333333237</v>
      </c>
    </row>
    <row r="246" spans="1:4" x14ac:dyDescent="0.2">
      <c r="A246">
        <f t="shared" si="31"/>
        <v>243</v>
      </c>
      <c r="B246" s="103" t="str">
        <f t="shared" si="30"/>
        <v>F3</v>
      </c>
      <c r="C246" s="97">
        <f t="shared" si="28"/>
        <v>75600</v>
      </c>
      <c r="D246" s="98">
        <f t="shared" si="29"/>
        <v>0.874999999999999</v>
      </c>
    </row>
    <row r="247" spans="1:4" x14ac:dyDescent="0.2">
      <c r="A247">
        <f t="shared" si="31"/>
        <v>244</v>
      </c>
      <c r="B247" s="103" t="str">
        <f t="shared" si="30"/>
        <v>F4</v>
      </c>
      <c r="C247" s="97">
        <f t="shared" si="28"/>
        <v>76500</v>
      </c>
      <c r="D247" s="98">
        <f t="shared" si="29"/>
        <v>0.88541666666666563</v>
      </c>
    </row>
    <row r="248" spans="1:4" x14ac:dyDescent="0.2">
      <c r="A248">
        <f t="shared" si="31"/>
        <v>245</v>
      </c>
      <c r="B248" s="103" t="str">
        <f t="shared" si="30"/>
        <v>F5</v>
      </c>
      <c r="C248" s="97">
        <f t="shared" si="28"/>
        <v>77400</v>
      </c>
      <c r="D248" s="98">
        <f t="shared" si="29"/>
        <v>0.89583333333333226</v>
      </c>
    </row>
    <row r="249" spans="1:4" x14ac:dyDescent="0.2">
      <c r="A249">
        <f t="shared" si="31"/>
        <v>246</v>
      </c>
      <c r="B249" s="103" t="str">
        <f t="shared" si="30"/>
        <v>F6</v>
      </c>
      <c r="C249" s="97">
        <f t="shared" si="28"/>
        <v>78300</v>
      </c>
      <c r="D249" s="98">
        <f t="shared" si="29"/>
        <v>0.90624999999999889</v>
      </c>
    </row>
    <row r="250" spans="1:4" x14ac:dyDescent="0.2">
      <c r="A250">
        <f t="shared" si="31"/>
        <v>247</v>
      </c>
      <c r="B250" s="103" t="str">
        <f t="shared" si="30"/>
        <v>F7</v>
      </c>
      <c r="C250" s="97">
        <f t="shared" si="28"/>
        <v>79200</v>
      </c>
      <c r="D250" s="98">
        <f t="shared" si="29"/>
        <v>0.91666666666666552</v>
      </c>
    </row>
    <row r="251" spans="1:4" x14ac:dyDescent="0.2">
      <c r="A251">
        <f t="shared" si="31"/>
        <v>248</v>
      </c>
      <c r="B251" s="103" t="str">
        <f t="shared" si="30"/>
        <v>F8</v>
      </c>
      <c r="C251" s="97">
        <f t="shared" si="28"/>
        <v>80100</v>
      </c>
      <c r="D251" s="98">
        <f t="shared" si="29"/>
        <v>0.92708333333333215</v>
      </c>
    </row>
    <row r="252" spans="1:4" x14ac:dyDescent="0.2">
      <c r="A252">
        <f t="shared" si="31"/>
        <v>249</v>
      </c>
      <c r="B252" s="103" t="str">
        <f t="shared" si="30"/>
        <v>F9</v>
      </c>
      <c r="C252" s="97">
        <f t="shared" si="28"/>
        <v>81000</v>
      </c>
      <c r="D252" s="98">
        <f t="shared" si="29"/>
        <v>0.93749999999999878</v>
      </c>
    </row>
    <row r="253" spans="1:4" x14ac:dyDescent="0.2">
      <c r="A253">
        <f t="shared" si="31"/>
        <v>250</v>
      </c>
      <c r="B253" s="103" t="str">
        <f t="shared" si="30"/>
        <v>FA</v>
      </c>
      <c r="C253" s="97">
        <f t="shared" si="28"/>
        <v>81900</v>
      </c>
      <c r="D253" s="98">
        <f t="shared" si="29"/>
        <v>0.94791666666666541</v>
      </c>
    </row>
    <row r="254" spans="1:4" x14ac:dyDescent="0.2">
      <c r="A254">
        <f t="shared" si="31"/>
        <v>251</v>
      </c>
      <c r="B254" s="103" t="str">
        <f t="shared" si="30"/>
        <v>FB</v>
      </c>
      <c r="C254" s="97">
        <f t="shared" si="28"/>
        <v>82800</v>
      </c>
      <c r="D254" s="98">
        <f t="shared" si="29"/>
        <v>0.95833333333333204</v>
      </c>
    </row>
    <row r="255" spans="1:4" x14ac:dyDescent="0.2">
      <c r="A255">
        <f t="shared" si="31"/>
        <v>252</v>
      </c>
      <c r="B255" s="103" t="str">
        <f t="shared" si="30"/>
        <v>FC</v>
      </c>
      <c r="C255" s="97">
        <f t="shared" si="28"/>
        <v>83700</v>
      </c>
      <c r="D255" s="98">
        <f t="shared" si="29"/>
        <v>0.96874999999999867</v>
      </c>
    </row>
    <row r="256" spans="1:4" x14ac:dyDescent="0.2">
      <c r="A256">
        <f t="shared" si="31"/>
        <v>253</v>
      </c>
      <c r="B256" s="103" t="str">
        <f t="shared" si="30"/>
        <v>FD</v>
      </c>
      <c r="C256" s="97">
        <f>C255+900</f>
        <v>84600</v>
      </c>
      <c r="D256" s="98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3" t="str">
        <f t="shared" si="30"/>
        <v>FE</v>
      </c>
      <c r="C257" s="97">
        <f>C256+900</f>
        <v>85500</v>
      </c>
      <c r="D257" s="98">
        <f t="shared" si="32"/>
        <v>0.98958333333333193</v>
      </c>
      <c r="F257" s="98"/>
    </row>
    <row r="258" spans="1:6" x14ac:dyDescent="0.2">
      <c r="A258">
        <f t="shared" si="31"/>
        <v>255</v>
      </c>
      <c r="B258" s="103" t="str">
        <f t="shared" si="30"/>
        <v>FF</v>
      </c>
      <c r="C258" s="97">
        <f>C257+900</f>
        <v>86400</v>
      </c>
      <c r="D258" s="98">
        <f t="shared" si="32"/>
        <v>0.99999999999999856</v>
      </c>
      <c r="F258" s="98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2013-08-13T08:43:21Z</dcterms:modified>
</cp:coreProperties>
</file>