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6835" windowHeight="12090" activeTab="1"/>
  </bookViews>
  <sheets>
    <sheet name="dimming time" sheetId="2" r:id="rId1"/>
    <sheet name="dimmer characteristics" sheetId="3" r:id="rId2"/>
  </sheets>
  <calcPr calcId="145621"/>
</workbook>
</file>

<file path=xl/calcChain.xml><?xml version="1.0" encoding="utf-8"?>
<calcChain xmlns="http://schemas.openxmlformats.org/spreadsheetml/2006/main">
  <c r="J5" i="3" l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K5" i="3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H35" i="3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25" i="3"/>
  <c r="H26" i="3" s="1"/>
  <c r="H27" i="3" s="1"/>
  <c r="H28" i="3" s="1"/>
  <c r="H29" i="3" s="1"/>
  <c r="H30" i="3" s="1"/>
  <c r="H31" i="3" s="1"/>
  <c r="H32" i="3" s="1"/>
  <c r="H33" i="3" s="1"/>
  <c r="H15" i="3"/>
  <c r="H16" i="3" s="1"/>
  <c r="H17" i="3" s="1"/>
  <c r="H18" i="3" s="1"/>
  <c r="H19" i="3" s="1"/>
  <c r="H20" i="3" s="1"/>
  <c r="H21" i="3" s="1"/>
  <c r="H22" i="3" s="1"/>
  <c r="H23" i="3" s="1"/>
  <c r="H7" i="3"/>
  <c r="H8" i="3" s="1"/>
  <c r="H9" i="3" s="1"/>
  <c r="H10" i="3" s="1"/>
  <c r="H11" i="3" s="1"/>
  <c r="H12" i="3" s="1"/>
  <c r="H13" i="3" s="1"/>
  <c r="H6" i="3"/>
  <c r="I5" i="3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X12" i="3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11" i="3"/>
  <c r="Y9" i="3" l="1"/>
  <c r="W11" i="3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10" i="3"/>
  <c r="Y10" i="3" s="1"/>
  <c r="Y14" i="3" l="1"/>
  <c r="W26" i="3"/>
  <c r="Y17" i="3"/>
  <c r="Y13" i="3"/>
  <c r="Y20" i="3"/>
  <c r="Y16" i="3"/>
  <c r="Y12" i="3"/>
  <c r="Y19" i="3"/>
  <c r="Y15" i="3"/>
  <c r="Y11" i="3"/>
  <c r="Y18" i="3"/>
  <c r="F3" i="3"/>
  <c r="F5" i="3"/>
  <c r="A5" i="3"/>
  <c r="A4" i="3"/>
  <c r="C4" i="3" s="1"/>
  <c r="A6" i="3" l="1"/>
  <c r="C5" i="3"/>
  <c r="D4" i="3"/>
  <c r="W27" i="3"/>
  <c r="D5" i="3"/>
  <c r="F4" i="3"/>
  <c r="A3" i="2"/>
  <c r="A4" i="2" s="1"/>
  <c r="B2" i="2"/>
  <c r="C2" i="2" s="1"/>
  <c r="A7" i="3" l="1"/>
  <c r="C6" i="3"/>
  <c r="F6" i="3"/>
  <c r="D6" i="3"/>
  <c r="W28" i="3"/>
  <c r="D2" i="2"/>
  <c r="F2" i="2" s="1"/>
  <c r="G2" i="2" s="1"/>
  <c r="H2" i="2" s="1"/>
  <c r="A5" i="2"/>
  <c r="B4" i="2"/>
  <c r="B3" i="2"/>
  <c r="W29" i="3" l="1"/>
  <c r="Y28" i="3"/>
  <c r="A8" i="3"/>
  <c r="C7" i="3"/>
  <c r="F7" i="3"/>
  <c r="D7" i="3"/>
  <c r="C3" i="2"/>
  <c r="C4" i="2"/>
  <c r="B5" i="2"/>
  <c r="A6" i="2"/>
  <c r="A9" i="3" l="1"/>
  <c r="C8" i="3"/>
  <c r="D8" i="3"/>
  <c r="F8" i="3"/>
  <c r="W30" i="3"/>
  <c r="Y29" i="3"/>
  <c r="D3" i="2"/>
  <c r="F3" i="2" s="1"/>
  <c r="G3" i="2" s="1"/>
  <c r="H3" i="2" s="1"/>
  <c r="D4" i="2"/>
  <c r="F4" i="2" s="1"/>
  <c r="G4" i="2" s="1"/>
  <c r="H4" i="2" s="1"/>
  <c r="C5" i="2"/>
  <c r="B6" i="2"/>
  <c r="A7" i="2"/>
  <c r="A10" i="3" l="1"/>
  <c r="C9" i="3"/>
  <c r="D9" i="3"/>
  <c r="F9" i="3"/>
  <c r="W31" i="3"/>
  <c r="Y30" i="3"/>
  <c r="D5" i="2"/>
  <c r="F5" i="2" s="1"/>
  <c r="G5" i="2" s="1"/>
  <c r="H5" i="2" s="1"/>
  <c r="B7" i="2"/>
  <c r="A8" i="2"/>
  <c r="C6" i="2"/>
  <c r="W32" i="3" l="1"/>
  <c r="Y31" i="3"/>
  <c r="C10" i="3"/>
  <c r="F10" i="3"/>
  <c r="A11" i="3"/>
  <c r="D10" i="3"/>
  <c r="D6" i="2"/>
  <c r="F6" i="2" s="1"/>
  <c r="G6" i="2" s="1"/>
  <c r="H6" i="2" s="1"/>
  <c r="A9" i="2"/>
  <c r="B8" i="2"/>
  <c r="C7" i="2"/>
  <c r="D11" i="3" l="1"/>
  <c r="C11" i="3"/>
  <c r="F11" i="3"/>
  <c r="A12" i="3"/>
  <c r="W33" i="3"/>
  <c r="Y32" i="3"/>
  <c r="D7" i="2"/>
  <c r="F7" i="2" s="1"/>
  <c r="G7" i="2" s="1"/>
  <c r="H7" i="2" s="1"/>
  <c r="C8" i="2"/>
  <c r="B9" i="2"/>
  <c r="A10" i="2"/>
  <c r="W34" i="3" l="1"/>
  <c r="Y33" i="3"/>
  <c r="C12" i="3"/>
  <c r="F12" i="3"/>
  <c r="D12" i="3"/>
  <c r="A13" i="3"/>
  <c r="D8" i="2"/>
  <c r="F8" i="2" s="1"/>
  <c r="G8" i="2" s="1"/>
  <c r="H8" i="2" s="1"/>
  <c r="C9" i="2"/>
  <c r="A11" i="2"/>
  <c r="B10" i="2"/>
  <c r="W35" i="3" l="1"/>
  <c r="Y34" i="3"/>
  <c r="C13" i="3"/>
  <c r="F13" i="3"/>
  <c r="D13" i="3"/>
  <c r="A14" i="3"/>
  <c r="D9" i="2"/>
  <c r="F9" i="2" s="1"/>
  <c r="G9" i="2" s="1"/>
  <c r="H9" i="2" s="1"/>
  <c r="C10" i="2"/>
  <c r="A12" i="2"/>
  <c r="B11" i="2"/>
  <c r="C14" i="3" l="1"/>
  <c r="F14" i="3"/>
  <c r="A15" i="3"/>
  <c r="D14" i="3"/>
  <c r="W36" i="3"/>
  <c r="Y35" i="3"/>
  <c r="D10" i="2"/>
  <c r="F10" i="2" s="1"/>
  <c r="G10" i="2" s="1"/>
  <c r="H10" i="2" s="1"/>
  <c r="A13" i="2"/>
  <c r="B12" i="2"/>
  <c r="C11" i="2"/>
  <c r="C15" i="3" l="1"/>
  <c r="F15" i="3"/>
  <c r="A16" i="3"/>
  <c r="D15" i="3"/>
  <c r="W37" i="3"/>
  <c r="Y36" i="3"/>
  <c r="D11" i="2"/>
  <c r="F11" i="2" s="1"/>
  <c r="G11" i="2" s="1"/>
  <c r="H11" i="2" s="1"/>
  <c r="A14" i="2"/>
  <c r="B13" i="2"/>
  <c r="C12" i="2"/>
  <c r="C16" i="3" l="1"/>
  <c r="F16" i="3"/>
  <c r="A17" i="3"/>
  <c r="D16" i="3"/>
  <c r="Y37" i="3"/>
  <c r="W38" i="3"/>
  <c r="D12" i="2"/>
  <c r="F12" i="2" s="1"/>
  <c r="G12" i="2" s="1"/>
  <c r="H12" i="2" s="1"/>
  <c r="C13" i="2"/>
  <c r="A15" i="2"/>
  <c r="B14" i="2"/>
  <c r="C17" i="3" l="1"/>
  <c r="F17" i="3"/>
  <c r="A18" i="3"/>
  <c r="D17" i="3"/>
  <c r="W39" i="3"/>
  <c r="D13" i="2"/>
  <c r="F13" i="2" s="1"/>
  <c r="G13" i="2" s="1"/>
  <c r="H13" i="2" s="1"/>
  <c r="C14" i="2"/>
  <c r="A16" i="2"/>
  <c r="B15" i="2"/>
  <c r="C18" i="3" l="1"/>
  <c r="F18" i="3"/>
  <c r="A19" i="3"/>
  <c r="D18" i="3"/>
  <c r="W40" i="3"/>
  <c r="D14" i="2"/>
  <c r="F14" i="2" s="1"/>
  <c r="G14" i="2" s="1"/>
  <c r="H14" i="2" s="1"/>
  <c r="A17" i="2"/>
  <c r="B16" i="2"/>
  <c r="C15" i="2"/>
  <c r="W41" i="3" l="1"/>
  <c r="C19" i="3"/>
  <c r="F19" i="3"/>
  <c r="D19" i="3"/>
  <c r="A20" i="3"/>
  <c r="D15" i="2"/>
  <c r="F15" i="2" s="1"/>
  <c r="G15" i="2" s="1"/>
  <c r="H15" i="2" s="1"/>
  <c r="C16" i="2"/>
  <c r="A18" i="2"/>
  <c r="B17" i="2"/>
  <c r="C20" i="3" l="1"/>
  <c r="F20" i="3"/>
  <c r="A21" i="3"/>
  <c r="D20" i="3"/>
  <c r="W42" i="3"/>
  <c r="D16" i="2"/>
  <c r="F16" i="2" s="1"/>
  <c r="G16" i="2" s="1"/>
  <c r="H16" i="2" s="1"/>
  <c r="C17" i="2"/>
  <c r="A19" i="2"/>
  <c r="B18" i="2"/>
  <c r="C21" i="3" l="1"/>
  <c r="F21" i="3"/>
  <c r="D21" i="3"/>
  <c r="A22" i="3"/>
  <c r="W43" i="3"/>
  <c r="D17" i="2"/>
  <c r="F17" i="2" s="1"/>
  <c r="G17" i="2" s="1"/>
  <c r="H17" i="2" s="1"/>
  <c r="C18" i="2"/>
  <c r="D18" i="2" s="1"/>
  <c r="F18" i="2" s="1"/>
  <c r="G18" i="2" s="1"/>
  <c r="H18" i="2" s="1"/>
  <c r="A20" i="2"/>
  <c r="B19" i="2"/>
  <c r="W44" i="3" l="1"/>
  <c r="C22" i="3"/>
  <c r="F22" i="3"/>
  <c r="A23" i="3"/>
  <c r="D22" i="3"/>
  <c r="C19" i="2"/>
  <c r="D19" i="2" s="1"/>
  <c r="F19" i="2" s="1"/>
  <c r="G19" i="2" s="1"/>
  <c r="H19" i="2" s="1"/>
  <c r="A21" i="2"/>
  <c r="B20" i="2"/>
  <c r="C23" i="3" l="1"/>
  <c r="F23" i="3"/>
  <c r="D23" i="3"/>
  <c r="A24" i="3"/>
  <c r="W45" i="3"/>
  <c r="C20" i="2"/>
  <c r="D20" i="2" s="1"/>
  <c r="F20" i="2" s="1"/>
  <c r="G20" i="2" s="1"/>
  <c r="H20" i="2" s="1"/>
  <c r="A22" i="2"/>
  <c r="B21" i="2"/>
  <c r="C24" i="3" l="1"/>
  <c r="F24" i="3"/>
  <c r="D24" i="3"/>
  <c r="A25" i="3"/>
  <c r="C21" i="2"/>
  <c r="D21" i="2" s="1"/>
  <c r="F21" i="2" s="1"/>
  <c r="G21" i="2" s="1"/>
  <c r="H21" i="2" s="1"/>
  <c r="A23" i="2"/>
  <c r="B22" i="2"/>
  <c r="C25" i="3" l="1"/>
  <c r="F25" i="3"/>
  <c r="D25" i="3"/>
  <c r="A26" i="3"/>
  <c r="C22" i="2"/>
  <c r="D22" i="2" s="1"/>
  <c r="F22" i="2" s="1"/>
  <c r="G22" i="2" s="1"/>
  <c r="H22" i="2" s="1"/>
  <c r="B23" i="2"/>
  <c r="A24" i="2"/>
  <c r="C26" i="3" l="1"/>
  <c r="F26" i="3"/>
  <c r="A27" i="3"/>
  <c r="D26" i="3"/>
  <c r="C23" i="2"/>
  <c r="D23" i="2" s="1"/>
  <c r="F23" i="2" s="1"/>
  <c r="G23" i="2" s="1"/>
  <c r="H23" i="2" s="1"/>
  <c r="B24" i="2"/>
  <c r="A25" i="2"/>
  <c r="C27" i="3" l="1"/>
  <c r="F27" i="3"/>
  <c r="D27" i="3"/>
  <c r="A28" i="3"/>
  <c r="B25" i="2"/>
  <c r="A26" i="2"/>
  <c r="C24" i="2"/>
  <c r="D24" i="2" s="1"/>
  <c r="F24" i="2" s="1"/>
  <c r="G24" i="2" s="1"/>
  <c r="H24" i="2" s="1"/>
  <c r="C28" i="3" l="1"/>
  <c r="F28" i="3"/>
  <c r="D28" i="3"/>
  <c r="A29" i="3"/>
  <c r="A27" i="2"/>
  <c r="B26" i="2"/>
  <c r="C25" i="2"/>
  <c r="D25" i="2" s="1"/>
  <c r="F25" i="2" s="1"/>
  <c r="G25" i="2" s="1"/>
  <c r="H25" i="2" s="1"/>
  <c r="C29" i="3" l="1"/>
  <c r="F29" i="3"/>
  <c r="D29" i="3"/>
  <c r="A30" i="3"/>
  <c r="C26" i="2"/>
  <c r="D26" i="2" s="1"/>
  <c r="F26" i="2" s="1"/>
  <c r="G26" i="2" s="1"/>
  <c r="H26" i="2" s="1"/>
  <c r="A28" i="2"/>
  <c r="B27" i="2"/>
  <c r="C30" i="3" l="1"/>
  <c r="F30" i="3"/>
  <c r="D30" i="3"/>
  <c r="A31" i="3"/>
  <c r="A29" i="2"/>
  <c r="B28" i="2"/>
  <c r="C27" i="2"/>
  <c r="D27" i="2" s="1"/>
  <c r="F27" i="2" s="1"/>
  <c r="G27" i="2" s="1"/>
  <c r="H27" i="2" s="1"/>
  <c r="C31" i="3" l="1"/>
  <c r="F31" i="3"/>
  <c r="A32" i="3"/>
  <c r="D31" i="3"/>
  <c r="C28" i="2"/>
  <c r="D28" i="2" s="1"/>
  <c r="F28" i="2" s="1"/>
  <c r="G28" i="2" s="1"/>
  <c r="H28" i="2" s="1"/>
  <c r="A30" i="2"/>
  <c r="B29" i="2"/>
  <c r="C32" i="3" l="1"/>
  <c r="F32" i="3"/>
  <c r="A33" i="3"/>
  <c r="D32" i="3"/>
  <c r="C29" i="2"/>
  <c r="D29" i="2" s="1"/>
  <c r="F29" i="2" s="1"/>
  <c r="G29" i="2" s="1"/>
  <c r="H29" i="2" s="1"/>
  <c r="A31" i="2"/>
  <c r="B30" i="2"/>
  <c r="C33" i="3" l="1"/>
  <c r="F33" i="3"/>
  <c r="D33" i="3"/>
  <c r="A34" i="3"/>
  <c r="C30" i="2"/>
  <c r="D30" i="2" s="1"/>
  <c r="F30" i="2" s="1"/>
  <c r="G30" i="2" s="1"/>
  <c r="H30" i="2" s="1"/>
  <c r="A32" i="2"/>
  <c r="B31" i="2"/>
  <c r="C34" i="3" l="1"/>
  <c r="F34" i="3"/>
  <c r="A35" i="3"/>
  <c r="D34" i="3"/>
  <c r="C31" i="2"/>
  <c r="D31" i="2" s="1"/>
  <c r="F31" i="2" s="1"/>
  <c r="G31" i="2" s="1"/>
  <c r="H31" i="2" s="1"/>
  <c r="A33" i="2"/>
  <c r="B32" i="2"/>
  <c r="C35" i="3" l="1"/>
  <c r="F35" i="3"/>
  <c r="D35" i="3"/>
  <c r="A36" i="3"/>
  <c r="C32" i="2"/>
  <c r="D32" i="2" s="1"/>
  <c r="F32" i="2" s="1"/>
  <c r="G32" i="2" s="1"/>
  <c r="H32" i="2" s="1"/>
  <c r="A34" i="2"/>
  <c r="B33" i="2"/>
  <c r="C36" i="3" l="1"/>
  <c r="F36" i="3"/>
  <c r="A37" i="3"/>
  <c r="D36" i="3"/>
  <c r="A35" i="2"/>
  <c r="B34" i="2"/>
  <c r="C33" i="2"/>
  <c r="D33" i="2" s="1"/>
  <c r="F33" i="2" s="1"/>
  <c r="G33" i="2" s="1"/>
  <c r="H33" i="2" s="1"/>
  <c r="C37" i="3" l="1"/>
  <c r="F37" i="3"/>
  <c r="A38" i="3"/>
  <c r="D37" i="3"/>
  <c r="C34" i="2"/>
  <c r="D34" i="2" s="1"/>
  <c r="F34" i="2" s="1"/>
  <c r="G34" i="2" s="1"/>
  <c r="H34" i="2" s="1"/>
  <c r="A36" i="2"/>
  <c r="B35" i="2"/>
  <c r="C38" i="3" l="1"/>
  <c r="F38" i="3"/>
  <c r="A39" i="3"/>
  <c r="D38" i="3"/>
  <c r="C35" i="2"/>
  <c r="D35" i="2" s="1"/>
  <c r="F35" i="2" s="1"/>
  <c r="G35" i="2" s="1"/>
  <c r="H35" i="2" s="1"/>
  <c r="A37" i="2"/>
  <c r="B36" i="2"/>
  <c r="C39" i="3" l="1"/>
  <c r="F39" i="3"/>
  <c r="D39" i="3"/>
  <c r="A40" i="3"/>
  <c r="A38" i="2"/>
  <c r="B37" i="2"/>
  <c r="C36" i="2"/>
  <c r="D36" i="2" s="1"/>
  <c r="F36" i="2" s="1"/>
  <c r="G36" i="2" s="1"/>
  <c r="H36" i="2" s="1"/>
  <c r="C40" i="3" l="1"/>
  <c r="F40" i="3"/>
  <c r="D40" i="3"/>
  <c r="A41" i="3"/>
  <c r="C37" i="2"/>
  <c r="D37" i="2" s="1"/>
  <c r="F37" i="2" s="1"/>
  <c r="G37" i="2" s="1"/>
  <c r="H37" i="2" s="1"/>
  <c r="A39" i="2"/>
  <c r="B38" i="2"/>
  <c r="C41" i="3" l="1"/>
  <c r="F41" i="3"/>
  <c r="D41" i="3"/>
  <c r="A42" i="3"/>
  <c r="C38" i="2"/>
  <c r="D38" i="2" s="1"/>
  <c r="F38" i="2" s="1"/>
  <c r="G38" i="2" s="1"/>
  <c r="H38" i="2" s="1"/>
  <c r="A40" i="2"/>
  <c r="B39" i="2"/>
  <c r="C42" i="3" l="1"/>
  <c r="F42" i="3"/>
  <c r="A43" i="3"/>
  <c r="D42" i="3"/>
  <c r="C39" i="2"/>
  <c r="D39" i="2" s="1"/>
  <c r="F39" i="2" s="1"/>
  <c r="G39" i="2" s="1"/>
  <c r="H39" i="2" s="1"/>
  <c r="A41" i="2"/>
  <c r="B40" i="2"/>
  <c r="C43" i="3" l="1"/>
  <c r="F43" i="3"/>
  <c r="D43" i="3"/>
  <c r="A44" i="3"/>
  <c r="A42" i="2"/>
  <c r="B41" i="2"/>
  <c r="C40" i="2"/>
  <c r="D40" i="2" s="1"/>
  <c r="F40" i="2" s="1"/>
  <c r="G40" i="2" s="1"/>
  <c r="H40" i="2" s="1"/>
  <c r="C44" i="3" l="1"/>
  <c r="F44" i="3"/>
  <c r="D44" i="3"/>
  <c r="A45" i="3"/>
  <c r="C41" i="2"/>
  <c r="D41" i="2" s="1"/>
  <c r="F41" i="2" s="1"/>
  <c r="G41" i="2" s="1"/>
  <c r="H41" i="2" s="1"/>
  <c r="A43" i="2"/>
  <c r="B42" i="2"/>
  <c r="C45" i="3" l="1"/>
  <c r="F45" i="3"/>
  <c r="A46" i="3"/>
  <c r="D45" i="3"/>
  <c r="C42" i="2"/>
  <c r="D42" i="2" s="1"/>
  <c r="F42" i="2" s="1"/>
  <c r="G42" i="2" s="1"/>
  <c r="H42" i="2" s="1"/>
  <c r="A44" i="2"/>
  <c r="B43" i="2"/>
  <c r="C46" i="3" l="1"/>
  <c r="F46" i="3"/>
  <c r="A47" i="3"/>
  <c r="D46" i="3"/>
  <c r="C43" i="2"/>
  <c r="D43" i="2" s="1"/>
  <c r="F43" i="2" s="1"/>
  <c r="G43" i="2" s="1"/>
  <c r="H43" i="2" s="1"/>
  <c r="A45" i="2"/>
  <c r="B44" i="2"/>
  <c r="C47" i="3" l="1"/>
  <c r="F47" i="3"/>
  <c r="A48" i="3"/>
  <c r="D47" i="3"/>
  <c r="C44" i="2"/>
  <c r="D44" i="2" s="1"/>
  <c r="F44" i="2" s="1"/>
  <c r="G44" i="2" s="1"/>
  <c r="H44" i="2" s="1"/>
  <c r="A46" i="2"/>
  <c r="B45" i="2"/>
  <c r="C48" i="3" l="1"/>
  <c r="F48" i="3"/>
  <c r="A49" i="3"/>
  <c r="D48" i="3"/>
  <c r="A47" i="2"/>
  <c r="B46" i="2"/>
  <c r="C45" i="2"/>
  <c r="D45" i="2" s="1"/>
  <c r="F45" i="2" s="1"/>
  <c r="G45" i="2" s="1"/>
  <c r="H45" i="2" s="1"/>
  <c r="C49" i="3" l="1"/>
  <c r="F49" i="3"/>
  <c r="D49" i="3"/>
  <c r="A50" i="3"/>
  <c r="C46" i="2"/>
  <c r="D46" i="2" s="1"/>
  <c r="F46" i="2" s="1"/>
  <c r="G46" i="2" s="1"/>
  <c r="H46" i="2" s="1"/>
  <c r="A48" i="2"/>
  <c r="B47" i="2"/>
  <c r="C50" i="3" l="1"/>
  <c r="F50" i="3"/>
  <c r="A51" i="3"/>
  <c r="D50" i="3"/>
  <c r="C47" i="2"/>
  <c r="D47" i="2" s="1"/>
  <c r="F47" i="2" s="1"/>
  <c r="G47" i="2" s="1"/>
  <c r="H47" i="2" s="1"/>
  <c r="A49" i="2"/>
  <c r="B48" i="2"/>
  <c r="C51" i="3" l="1"/>
  <c r="F51" i="3"/>
  <c r="D51" i="3"/>
  <c r="A52" i="3"/>
  <c r="C48" i="2"/>
  <c r="D48" i="2" s="1"/>
  <c r="F48" i="2" s="1"/>
  <c r="G48" i="2" s="1"/>
  <c r="H48" i="2" s="1"/>
  <c r="A50" i="2"/>
  <c r="B49" i="2"/>
  <c r="C52" i="3" l="1"/>
  <c r="F52" i="3"/>
  <c r="A53" i="3"/>
  <c r="D52" i="3"/>
  <c r="C49" i="2"/>
  <c r="D49" i="2" s="1"/>
  <c r="F49" i="2" s="1"/>
  <c r="G49" i="2" s="1"/>
  <c r="H49" i="2" s="1"/>
  <c r="A51" i="2"/>
  <c r="B50" i="2"/>
  <c r="C53" i="3" l="1"/>
  <c r="F53" i="3"/>
  <c r="D53" i="3"/>
  <c r="A54" i="3"/>
  <c r="A52" i="2"/>
  <c r="B51" i="2"/>
  <c r="C50" i="2"/>
  <c r="D50" i="2" s="1"/>
  <c r="F50" i="2" s="1"/>
  <c r="G50" i="2" s="1"/>
  <c r="H50" i="2" s="1"/>
  <c r="C54" i="3" l="1"/>
  <c r="F54" i="3"/>
  <c r="A55" i="3"/>
  <c r="D54" i="3"/>
  <c r="C51" i="2"/>
  <c r="D51" i="2" s="1"/>
  <c r="F51" i="2" s="1"/>
  <c r="G51" i="2" s="1"/>
  <c r="H51" i="2" s="1"/>
  <c r="A53" i="2"/>
  <c r="B52" i="2"/>
  <c r="C55" i="3" l="1"/>
  <c r="F55" i="3"/>
  <c r="A56" i="3"/>
  <c r="D55" i="3"/>
  <c r="C52" i="2"/>
  <c r="D52" i="2" s="1"/>
  <c r="F52" i="2" s="1"/>
  <c r="G52" i="2" s="1"/>
  <c r="H52" i="2" s="1"/>
  <c r="A54" i="2"/>
  <c r="B53" i="2"/>
  <c r="C56" i="3" l="1"/>
  <c r="F56" i="3"/>
  <c r="A57" i="3"/>
  <c r="D56" i="3"/>
  <c r="C53" i="2"/>
  <c r="D53" i="2" s="1"/>
  <c r="F53" i="2" s="1"/>
  <c r="G53" i="2" s="1"/>
  <c r="H53" i="2" s="1"/>
  <c r="A55" i="2"/>
  <c r="B54" i="2"/>
  <c r="C57" i="3" l="1"/>
  <c r="F57" i="3"/>
  <c r="A58" i="3"/>
  <c r="D57" i="3"/>
  <c r="C54" i="2"/>
  <c r="D54" i="2" s="1"/>
  <c r="F54" i="2" s="1"/>
  <c r="G54" i="2" s="1"/>
  <c r="H54" i="2" s="1"/>
  <c r="A56" i="2"/>
  <c r="B55" i="2"/>
  <c r="C58" i="3" l="1"/>
  <c r="F58" i="3"/>
  <c r="A59" i="3"/>
  <c r="D58" i="3"/>
  <c r="C55" i="2"/>
  <c r="D55" i="2" s="1"/>
  <c r="F55" i="2" s="1"/>
  <c r="G55" i="2" s="1"/>
  <c r="H55" i="2" s="1"/>
  <c r="A57" i="2"/>
  <c r="B56" i="2"/>
  <c r="C59" i="3" l="1"/>
  <c r="F59" i="3"/>
  <c r="D59" i="3"/>
  <c r="A60" i="3"/>
  <c r="C56" i="2"/>
  <c r="D56" i="2" s="1"/>
  <c r="F56" i="2" s="1"/>
  <c r="G56" i="2" s="1"/>
  <c r="H56" i="2" s="1"/>
  <c r="A58" i="2"/>
  <c r="B57" i="2"/>
  <c r="C60" i="3" l="1"/>
  <c r="F60" i="3"/>
  <c r="A61" i="3"/>
  <c r="D60" i="3"/>
  <c r="C57" i="2"/>
  <c r="D57" i="2" s="1"/>
  <c r="F57" i="2" s="1"/>
  <c r="G57" i="2" s="1"/>
  <c r="H57" i="2" s="1"/>
  <c r="A59" i="2"/>
  <c r="B58" i="2"/>
  <c r="C61" i="3" l="1"/>
  <c r="F61" i="3"/>
  <c r="A62" i="3"/>
  <c r="D61" i="3"/>
  <c r="C58" i="2"/>
  <c r="D58" i="2" s="1"/>
  <c r="F58" i="2" s="1"/>
  <c r="G58" i="2" s="1"/>
  <c r="H58" i="2" s="1"/>
  <c r="A60" i="2"/>
  <c r="B59" i="2"/>
  <c r="C62" i="3" l="1"/>
  <c r="F62" i="3"/>
  <c r="A63" i="3"/>
  <c r="D62" i="3"/>
  <c r="C59" i="2"/>
  <c r="D59" i="2" s="1"/>
  <c r="F59" i="2" s="1"/>
  <c r="G59" i="2" s="1"/>
  <c r="H59" i="2" s="1"/>
  <c r="A61" i="2"/>
  <c r="B60" i="2"/>
  <c r="C63" i="3" l="1"/>
  <c r="F63" i="3"/>
  <c r="D63" i="3"/>
  <c r="A64" i="3"/>
  <c r="C60" i="2"/>
  <c r="D60" i="2" s="1"/>
  <c r="F60" i="2" s="1"/>
  <c r="G60" i="2" s="1"/>
  <c r="H60" i="2" s="1"/>
  <c r="A62" i="2"/>
  <c r="B61" i="2"/>
  <c r="C64" i="3" l="1"/>
  <c r="F64" i="3"/>
  <c r="D64" i="3"/>
  <c r="A65" i="3"/>
  <c r="C61" i="2"/>
  <c r="D61" i="2" s="1"/>
  <c r="F61" i="2" s="1"/>
  <c r="G61" i="2" s="1"/>
  <c r="H61" i="2" s="1"/>
  <c r="A63" i="2"/>
  <c r="B62" i="2"/>
  <c r="C65" i="3" l="1"/>
  <c r="F65" i="3"/>
  <c r="D65" i="3"/>
  <c r="A66" i="3"/>
  <c r="C62" i="2"/>
  <c r="D62" i="2" s="1"/>
  <c r="F62" i="2" s="1"/>
  <c r="G62" i="2" s="1"/>
  <c r="H62" i="2" s="1"/>
  <c r="A64" i="2"/>
  <c r="B63" i="2"/>
  <c r="C66" i="3" l="1"/>
  <c r="F66" i="3"/>
  <c r="D66" i="3"/>
  <c r="A67" i="3"/>
  <c r="C63" i="2"/>
  <c r="D63" i="2" s="1"/>
  <c r="F63" i="2" s="1"/>
  <c r="G63" i="2" s="1"/>
  <c r="H63" i="2" s="1"/>
  <c r="A65" i="2"/>
  <c r="B64" i="2"/>
  <c r="C67" i="3" l="1"/>
  <c r="F67" i="3"/>
  <c r="D67" i="3"/>
  <c r="A68" i="3"/>
  <c r="C64" i="2"/>
  <c r="D64" i="2" s="1"/>
  <c r="F64" i="2" s="1"/>
  <c r="G64" i="2" s="1"/>
  <c r="H64" i="2" s="1"/>
  <c r="A66" i="2"/>
  <c r="B65" i="2"/>
  <c r="C68" i="3" l="1"/>
  <c r="F68" i="3"/>
  <c r="D68" i="3"/>
  <c r="A69" i="3"/>
  <c r="C65" i="2"/>
  <c r="D65" i="2" s="1"/>
  <c r="F65" i="2" s="1"/>
  <c r="G65" i="2" s="1"/>
  <c r="H65" i="2" s="1"/>
  <c r="A67" i="2"/>
  <c r="B66" i="2"/>
  <c r="C69" i="3" l="1"/>
  <c r="F69" i="3"/>
  <c r="D69" i="3"/>
  <c r="A70" i="3"/>
  <c r="C66" i="2"/>
  <c r="D66" i="2" s="1"/>
  <c r="F66" i="2" s="1"/>
  <c r="G66" i="2" s="1"/>
  <c r="H66" i="2" s="1"/>
  <c r="A68" i="2"/>
  <c r="B67" i="2"/>
  <c r="C70" i="3" l="1"/>
  <c r="F70" i="3"/>
  <c r="A71" i="3"/>
  <c r="D70" i="3"/>
  <c r="C67" i="2"/>
  <c r="D67" i="2" s="1"/>
  <c r="F67" i="2" s="1"/>
  <c r="G67" i="2" s="1"/>
  <c r="H67" i="2" s="1"/>
  <c r="A69" i="2"/>
  <c r="B68" i="2"/>
  <c r="C71" i="3" l="1"/>
  <c r="F71" i="3"/>
  <c r="D71" i="3"/>
  <c r="A72" i="3"/>
  <c r="A70" i="2"/>
  <c r="B69" i="2"/>
  <c r="C68" i="2"/>
  <c r="D68" i="2" s="1"/>
  <c r="F68" i="2" s="1"/>
  <c r="G68" i="2" s="1"/>
  <c r="H68" i="2" s="1"/>
  <c r="C72" i="3" l="1"/>
  <c r="F72" i="3"/>
  <c r="A73" i="3"/>
  <c r="D72" i="3"/>
  <c r="C69" i="2"/>
  <c r="D69" i="2" s="1"/>
  <c r="F69" i="2" s="1"/>
  <c r="G69" i="2" s="1"/>
  <c r="H69" i="2" s="1"/>
  <c r="A71" i="2"/>
  <c r="B70" i="2"/>
  <c r="C73" i="3" l="1"/>
  <c r="F73" i="3"/>
  <c r="D73" i="3"/>
  <c r="A74" i="3"/>
  <c r="C70" i="2"/>
  <c r="D70" i="2" s="1"/>
  <c r="F70" i="2" s="1"/>
  <c r="G70" i="2" s="1"/>
  <c r="H70" i="2" s="1"/>
  <c r="A72" i="2"/>
  <c r="B71" i="2"/>
  <c r="C74" i="3" l="1"/>
  <c r="F74" i="3"/>
  <c r="A75" i="3"/>
  <c r="D74" i="3"/>
  <c r="C71" i="2"/>
  <c r="D71" i="2" s="1"/>
  <c r="F71" i="2" s="1"/>
  <c r="G71" i="2" s="1"/>
  <c r="H71" i="2" s="1"/>
  <c r="A73" i="2"/>
  <c r="B72" i="2"/>
  <c r="C75" i="3" l="1"/>
  <c r="F75" i="3"/>
  <c r="A76" i="3"/>
  <c r="D75" i="3"/>
  <c r="C72" i="2"/>
  <c r="D72" i="2" s="1"/>
  <c r="F72" i="2" s="1"/>
  <c r="G72" i="2" s="1"/>
  <c r="H72" i="2" s="1"/>
  <c r="A74" i="2"/>
  <c r="B73" i="2"/>
  <c r="C76" i="3" l="1"/>
  <c r="F76" i="3"/>
  <c r="A77" i="3"/>
  <c r="D76" i="3"/>
  <c r="C73" i="2"/>
  <c r="D73" i="2" s="1"/>
  <c r="F73" i="2" s="1"/>
  <c r="G73" i="2" s="1"/>
  <c r="H73" i="2" s="1"/>
  <c r="A75" i="2"/>
  <c r="B74" i="2"/>
  <c r="C77" i="3" l="1"/>
  <c r="F77" i="3"/>
  <c r="D77" i="3"/>
  <c r="A78" i="3"/>
  <c r="C74" i="2"/>
  <c r="D74" i="2" s="1"/>
  <c r="F74" i="2" s="1"/>
  <c r="G74" i="2" s="1"/>
  <c r="H74" i="2" s="1"/>
  <c r="A76" i="2"/>
  <c r="B75" i="2"/>
  <c r="C78" i="3" l="1"/>
  <c r="F78" i="3"/>
  <c r="D78" i="3"/>
  <c r="A79" i="3"/>
  <c r="C75" i="2"/>
  <c r="D75" i="2" s="1"/>
  <c r="F75" i="2" s="1"/>
  <c r="G75" i="2" s="1"/>
  <c r="H75" i="2" s="1"/>
  <c r="A77" i="2"/>
  <c r="B76" i="2"/>
  <c r="C79" i="3" l="1"/>
  <c r="F79" i="3"/>
  <c r="D79" i="3"/>
  <c r="A80" i="3"/>
  <c r="C76" i="2"/>
  <c r="D76" i="2" s="1"/>
  <c r="F76" i="2" s="1"/>
  <c r="G76" i="2" s="1"/>
  <c r="H76" i="2" s="1"/>
  <c r="A78" i="2"/>
  <c r="B77" i="2"/>
  <c r="C80" i="3" l="1"/>
  <c r="F80" i="3"/>
  <c r="A81" i="3"/>
  <c r="D80" i="3"/>
  <c r="C77" i="2"/>
  <c r="D77" i="2" s="1"/>
  <c r="F77" i="2" s="1"/>
  <c r="G77" i="2" s="1"/>
  <c r="H77" i="2" s="1"/>
  <c r="A79" i="2"/>
  <c r="B78" i="2"/>
  <c r="C81" i="3" l="1"/>
  <c r="F81" i="3"/>
  <c r="D81" i="3"/>
  <c r="A82" i="3"/>
  <c r="C78" i="2"/>
  <c r="D78" i="2" s="1"/>
  <c r="F78" i="2" s="1"/>
  <c r="G78" i="2" s="1"/>
  <c r="H78" i="2" s="1"/>
  <c r="A80" i="2"/>
  <c r="B79" i="2"/>
  <c r="C82" i="3" l="1"/>
  <c r="F82" i="3"/>
  <c r="A83" i="3"/>
  <c r="D82" i="3"/>
  <c r="C79" i="2"/>
  <c r="D79" i="2" s="1"/>
  <c r="F79" i="2" s="1"/>
  <c r="G79" i="2" s="1"/>
  <c r="H79" i="2" s="1"/>
  <c r="A81" i="2"/>
  <c r="B80" i="2"/>
  <c r="C83" i="3" l="1"/>
  <c r="F83" i="3"/>
  <c r="A84" i="3"/>
  <c r="D83" i="3"/>
  <c r="C80" i="2"/>
  <c r="D80" i="2" s="1"/>
  <c r="F80" i="2" s="1"/>
  <c r="G80" i="2" s="1"/>
  <c r="H80" i="2" s="1"/>
  <c r="A82" i="2"/>
  <c r="B81" i="2"/>
  <c r="C84" i="3" l="1"/>
  <c r="F84" i="3"/>
  <c r="D84" i="3"/>
  <c r="A85" i="3"/>
  <c r="C81" i="2"/>
  <c r="D81" i="2" s="1"/>
  <c r="F81" i="2" s="1"/>
  <c r="G81" i="2" s="1"/>
  <c r="H81" i="2" s="1"/>
  <c r="A83" i="2"/>
  <c r="B82" i="2"/>
  <c r="C85" i="3" l="1"/>
  <c r="F85" i="3"/>
  <c r="A86" i="3"/>
  <c r="D85" i="3"/>
  <c r="A84" i="2"/>
  <c r="B83" i="2"/>
  <c r="C82" i="2"/>
  <c r="D82" i="2" s="1"/>
  <c r="F82" i="2" s="1"/>
  <c r="G82" i="2" s="1"/>
  <c r="H82" i="2" s="1"/>
  <c r="C86" i="3" l="1"/>
  <c r="F86" i="3"/>
  <c r="A87" i="3"/>
  <c r="D86" i="3"/>
  <c r="C83" i="2"/>
  <c r="D83" i="2" s="1"/>
  <c r="F83" i="2" s="1"/>
  <c r="G83" i="2" s="1"/>
  <c r="H83" i="2" s="1"/>
  <c r="A85" i="2"/>
  <c r="B84" i="2"/>
  <c r="C87" i="3" l="1"/>
  <c r="F87" i="3"/>
  <c r="D87" i="3"/>
  <c r="A88" i="3"/>
  <c r="C84" i="2"/>
  <c r="D84" i="2" s="1"/>
  <c r="F84" i="2" s="1"/>
  <c r="G84" i="2" s="1"/>
  <c r="H84" i="2" s="1"/>
  <c r="A86" i="2"/>
  <c r="B85" i="2"/>
  <c r="C88" i="3" l="1"/>
  <c r="F88" i="3"/>
  <c r="A89" i="3"/>
  <c r="D88" i="3"/>
  <c r="C85" i="2"/>
  <c r="D85" i="2" s="1"/>
  <c r="F85" i="2" s="1"/>
  <c r="G85" i="2" s="1"/>
  <c r="H85" i="2" s="1"/>
  <c r="A87" i="2"/>
  <c r="B86" i="2"/>
  <c r="C89" i="3" l="1"/>
  <c r="F89" i="3"/>
  <c r="D89" i="3"/>
  <c r="A90" i="3"/>
  <c r="C86" i="2"/>
  <c r="D86" i="2" s="1"/>
  <c r="F86" i="2" s="1"/>
  <c r="G86" i="2" s="1"/>
  <c r="H86" i="2" s="1"/>
  <c r="A88" i="2"/>
  <c r="B87" i="2"/>
  <c r="C90" i="3" l="1"/>
  <c r="F90" i="3"/>
  <c r="A91" i="3"/>
  <c r="D90" i="3"/>
  <c r="C87" i="2"/>
  <c r="D87" i="2" s="1"/>
  <c r="F87" i="2" s="1"/>
  <c r="G87" i="2" s="1"/>
  <c r="H87" i="2" s="1"/>
  <c r="A89" i="2"/>
  <c r="B88" i="2"/>
  <c r="C91" i="3" l="1"/>
  <c r="F91" i="3"/>
  <c r="A92" i="3"/>
  <c r="D91" i="3"/>
  <c r="C88" i="2"/>
  <c r="D88" i="2" s="1"/>
  <c r="F88" i="2" s="1"/>
  <c r="G88" i="2" s="1"/>
  <c r="H88" i="2" s="1"/>
  <c r="A90" i="2"/>
  <c r="B89" i="2"/>
  <c r="C92" i="3" l="1"/>
  <c r="F92" i="3"/>
  <c r="D92" i="3"/>
  <c r="A93" i="3"/>
  <c r="C89" i="2"/>
  <c r="D89" i="2" s="1"/>
  <c r="F89" i="2" s="1"/>
  <c r="G89" i="2" s="1"/>
  <c r="H89" i="2" s="1"/>
  <c r="A91" i="2"/>
  <c r="B90" i="2"/>
  <c r="C93" i="3" l="1"/>
  <c r="F93" i="3"/>
  <c r="A94" i="3"/>
  <c r="D93" i="3"/>
  <c r="C90" i="2"/>
  <c r="D90" i="2" s="1"/>
  <c r="F90" i="2" s="1"/>
  <c r="G90" i="2" s="1"/>
  <c r="H90" i="2" s="1"/>
  <c r="A92" i="2"/>
  <c r="B91" i="2"/>
  <c r="C94" i="3" l="1"/>
  <c r="F94" i="3"/>
  <c r="D94" i="3"/>
  <c r="A95" i="3"/>
  <c r="A93" i="2"/>
  <c r="B92" i="2"/>
  <c r="C91" i="2"/>
  <c r="D91" i="2" s="1"/>
  <c r="F91" i="2" s="1"/>
  <c r="G91" i="2" s="1"/>
  <c r="H91" i="2" s="1"/>
  <c r="C95" i="3" l="1"/>
  <c r="F95" i="3"/>
  <c r="A96" i="3"/>
  <c r="D95" i="3"/>
  <c r="C92" i="2"/>
  <c r="D92" i="2" s="1"/>
  <c r="F92" i="2" s="1"/>
  <c r="G92" i="2" s="1"/>
  <c r="H92" i="2" s="1"/>
  <c r="A94" i="2"/>
  <c r="B93" i="2"/>
  <c r="C96" i="3" l="1"/>
  <c r="F96" i="3"/>
  <c r="D96" i="3"/>
  <c r="A97" i="3"/>
  <c r="C93" i="2"/>
  <c r="D93" i="2" s="1"/>
  <c r="F93" i="2" s="1"/>
  <c r="G93" i="2" s="1"/>
  <c r="H93" i="2" s="1"/>
  <c r="A95" i="2"/>
  <c r="B94" i="2"/>
  <c r="C97" i="3" l="1"/>
  <c r="F97" i="3"/>
  <c r="A98" i="3"/>
  <c r="D97" i="3"/>
  <c r="C94" i="2"/>
  <c r="D94" i="2" s="1"/>
  <c r="F94" i="2" s="1"/>
  <c r="G94" i="2" s="1"/>
  <c r="H94" i="2" s="1"/>
  <c r="B95" i="2"/>
  <c r="A96" i="2"/>
  <c r="C98" i="3" l="1"/>
  <c r="F98" i="3"/>
  <c r="D98" i="3"/>
  <c r="A99" i="3"/>
  <c r="B96" i="2"/>
  <c r="A97" i="2"/>
  <c r="C95" i="2"/>
  <c r="D95" i="2" s="1"/>
  <c r="F95" i="2" s="1"/>
  <c r="G95" i="2" s="1"/>
  <c r="H95" i="2" s="1"/>
  <c r="C99" i="3" l="1"/>
  <c r="F99" i="3"/>
  <c r="D99" i="3"/>
  <c r="A100" i="3"/>
  <c r="B97" i="2"/>
  <c r="A98" i="2"/>
  <c r="C96" i="2"/>
  <c r="D96" i="2" s="1"/>
  <c r="F96" i="2" s="1"/>
  <c r="G96" i="2" s="1"/>
  <c r="H96" i="2" s="1"/>
  <c r="C100" i="3" l="1"/>
  <c r="F100" i="3"/>
  <c r="D100" i="3"/>
  <c r="A101" i="3"/>
  <c r="B98" i="2"/>
  <c r="A99" i="2"/>
  <c r="C97" i="2"/>
  <c r="D97" i="2" s="1"/>
  <c r="F97" i="2" s="1"/>
  <c r="G97" i="2" s="1"/>
  <c r="H97" i="2" s="1"/>
  <c r="C101" i="3" l="1"/>
  <c r="F101" i="3"/>
  <c r="D101" i="3"/>
  <c r="A102" i="3"/>
  <c r="B99" i="2"/>
  <c r="A100" i="2"/>
  <c r="C98" i="2"/>
  <c r="D98" i="2" s="1"/>
  <c r="F98" i="2" s="1"/>
  <c r="G98" i="2" s="1"/>
  <c r="H98" i="2" s="1"/>
  <c r="C102" i="3" l="1"/>
  <c r="F102" i="3"/>
  <c r="D102" i="3"/>
  <c r="A103" i="3"/>
  <c r="B100" i="2"/>
  <c r="A101" i="2"/>
  <c r="C99" i="2"/>
  <c r="D99" i="2" s="1"/>
  <c r="F99" i="2" s="1"/>
  <c r="G99" i="2" s="1"/>
  <c r="H99" i="2" s="1"/>
  <c r="C103" i="3" l="1"/>
  <c r="F103" i="3"/>
  <c r="A104" i="3"/>
  <c r="D103" i="3"/>
  <c r="B101" i="2"/>
  <c r="A102" i="2"/>
  <c r="C100" i="2"/>
  <c r="D100" i="2" s="1"/>
  <c r="F100" i="2" s="1"/>
  <c r="G100" i="2" s="1"/>
  <c r="H100" i="2" s="1"/>
  <c r="C104" i="3" l="1"/>
  <c r="F104" i="3"/>
  <c r="D104" i="3"/>
  <c r="A105" i="3"/>
  <c r="B102" i="2"/>
  <c r="A103" i="2"/>
  <c r="C101" i="2"/>
  <c r="D101" i="2" s="1"/>
  <c r="F101" i="2" s="1"/>
  <c r="G101" i="2" s="1"/>
  <c r="H101" i="2" s="1"/>
  <c r="C105" i="3" l="1"/>
  <c r="F105" i="3"/>
  <c r="A106" i="3"/>
  <c r="D105" i="3"/>
  <c r="B103" i="2"/>
  <c r="A104" i="2"/>
  <c r="C102" i="2"/>
  <c r="D102" i="2" s="1"/>
  <c r="F102" i="2" s="1"/>
  <c r="G102" i="2" s="1"/>
  <c r="H102" i="2" s="1"/>
  <c r="C106" i="3" l="1"/>
  <c r="F106" i="3"/>
  <c r="D106" i="3"/>
  <c r="A107" i="3"/>
  <c r="B104" i="2"/>
  <c r="A105" i="2"/>
  <c r="C103" i="2"/>
  <c r="D103" i="2" s="1"/>
  <c r="F103" i="2" s="1"/>
  <c r="G103" i="2" s="1"/>
  <c r="H103" i="2" s="1"/>
  <c r="C107" i="3" l="1"/>
  <c r="F107" i="3"/>
  <c r="D107" i="3"/>
  <c r="A108" i="3"/>
  <c r="B105" i="2"/>
  <c r="A106" i="2"/>
  <c r="C104" i="2"/>
  <c r="D104" i="2" s="1"/>
  <c r="F104" i="2" s="1"/>
  <c r="G104" i="2" s="1"/>
  <c r="H104" i="2" s="1"/>
  <c r="C108" i="3" l="1"/>
  <c r="F108" i="3"/>
  <c r="D108" i="3"/>
  <c r="A109" i="3"/>
  <c r="B106" i="2"/>
  <c r="A107" i="2"/>
  <c r="C105" i="2"/>
  <c r="D105" i="2" s="1"/>
  <c r="F105" i="2" s="1"/>
  <c r="G105" i="2" s="1"/>
  <c r="H105" i="2" s="1"/>
  <c r="C109" i="3" l="1"/>
  <c r="F109" i="3"/>
  <c r="A110" i="3"/>
  <c r="D109" i="3"/>
  <c r="B107" i="2"/>
  <c r="A108" i="2"/>
  <c r="C106" i="2"/>
  <c r="D106" i="2" s="1"/>
  <c r="F106" i="2" s="1"/>
  <c r="G106" i="2" s="1"/>
  <c r="H106" i="2" s="1"/>
  <c r="C110" i="3" l="1"/>
  <c r="F110" i="3"/>
  <c r="D110" i="3"/>
  <c r="A111" i="3"/>
  <c r="B108" i="2"/>
  <c r="A109" i="2"/>
  <c r="C107" i="2"/>
  <c r="D107" i="2" s="1"/>
  <c r="F107" i="2" s="1"/>
  <c r="G107" i="2" s="1"/>
  <c r="H107" i="2" s="1"/>
  <c r="C111" i="3" l="1"/>
  <c r="F111" i="3"/>
  <c r="D111" i="3"/>
  <c r="A112" i="3"/>
  <c r="B109" i="2"/>
  <c r="A110" i="2"/>
  <c r="C108" i="2"/>
  <c r="D108" i="2" s="1"/>
  <c r="F108" i="2" s="1"/>
  <c r="G108" i="2" s="1"/>
  <c r="H108" i="2" s="1"/>
  <c r="C112" i="3" l="1"/>
  <c r="F112" i="3"/>
  <c r="D112" i="3"/>
  <c r="A113" i="3"/>
  <c r="B110" i="2"/>
  <c r="A111" i="2"/>
  <c r="C109" i="2"/>
  <c r="D109" i="2" s="1"/>
  <c r="F109" i="2" s="1"/>
  <c r="G109" i="2" s="1"/>
  <c r="H109" i="2" s="1"/>
  <c r="C113" i="3" l="1"/>
  <c r="F113" i="3"/>
  <c r="A114" i="3"/>
  <c r="D113" i="3"/>
  <c r="B111" i="2"/>
  <c r="A112" i="2"/>
  <c r="C110" i="2"/>
  <c r="D110" i="2" s="1"/>
  <c r="F110" i="2" s="1"/>
  <c r="G110" i="2" s="1"/>
  <c r="H110" i="2" s="1"/>
  <c r="C114" i="3" l="1"/>
  <c r="F114" i="3"/>
  <c r="A115" i="3"/>
  <c r="D114" i="3"/>
  <c r="B112" i="2"/>
  <c r="A113" i="2"/>
  <c r="C111" i="2"/>
  <c r="D111" i="2" s="1"/>
  <c r="F111" i="2" s="1"/>
  <c r="G111" i="2" s="1"/>
  <c r="H111" i="2" s="1"/>
  <c r="C115" i="3" l="1"/>
  <c r="F115" i="3"/>
  <c r="A116" i="3"/>
  <c r="D115" i="3"/>
  <c r="B113" i="2"/>
  <c r="A114" i="2"/>
  <c r="C112" i="2"/>
  <c r="D112" i="2" s="1"/>
  <c r="F112" i="2" s="1"/>
  <c r="G112" i="2" s="1"/>
  <c r="H112" i="2" s="1"/>
  <c r="C116" i="3" l="1"/>
  <c r="F116" i="3"/>
  <c r="A117" i="3"/>
  <c r="D116" i="3"/>
  <c r="B114" i="2"/>
  <c r="A115" i="2"/>
  <c r="C113" i="2"/>
  <c r="D113" i="2" s="1"/>
  <c r="F113" i="2" s="1"/>
  <c r="G113" i="2" s="1"/>
  <c r="H113" i="2" s="1"/>
  <c r="C117" i="3" l="1"/>
  <c r="F117" i="3"/>
  <c r="D117" i="3"/>
  <c r="A118" i="3"/>
  <c r="B115" i="2"/>
  <c r="A116" i="2"/>
  <c r="C114" i="2"/>
  <c r="D114" i="2" s="1"/>
  <c r="F114" i="2" s="1"/>
  <c r="G114" i="2" s="1"/>
  <c r="H114" i="2" s="1"/>
  <c r="C118" i="3" l="1"/>
  <c r="F118" i="3"/>
  <c r="A119" i="3"/>
  <c r="D118" i="3"/>
  <c r="B116" i="2"/>
  <c r="A117" i="2"/>
  <c r="C115" i="2"/>
  <c r="D115" i="2" s="1"/>
  <c r="F115" i="2" s="1"/>
  <c r="G115" i="2" s="1"/>
  <c r="H115" i="2" s="1"/>
  <c r="C119" i="3" l="1"/>
  <c r="F119" i="3"/>
  <c r="D119" i="3"/>
  <c r="A120" i="3"/>
  <c r="B117" i="2"/>
  <c r="A118" i="2"/>
  <c r="C116" i="2"/>
  <c r="D116" i="2" s="1"/>
  <c r="F116" i="2" s="1"/>
  <c r="G116" i="2" s="1"/>
  <c r="H116" i="2" s="1"/>
  <c r="C120" i="3" l="1"/>
  <c r="F120" i="3"/>
  <c r="A121" i="3"/>
  <c r="D120" i="3"/>
  <c r="B118" i="2"/>
  <c r="A119" i="2"/>
  <c r="C117" i="2"/>
  <c r="D117" i="2" s="1"/>
  <c r="F117" i="2" s="1"/>
  <c r="G117" i="2" s="1"/>
  <c r="H117" i="2" s="1"/>
  <c r="C121" i="3" l="1"/>
  <c r="F121" i="3"/>
  <c r="A122" i="3"/>
  <c r="D121" i="3"/>
  <c r="B119" i="2"/>
  <c r="A120" i="2"/>
  <c r="C118" i="2"/>
  <c r="D118" i="2" s="1"/>
  <c r="F118" i="2" s="1"/>
  <c r="G118" i="2" s="1"/>
  <c r="H118" i="2" s="1"/>
  <c r="C122" i="3" l="1"/>
  <c r="F122" i="3"/>
  <c r="D122" i="3"/>
  <c r="A123" i="3"/>
  <c r="B120" i="2"/>
  <c r="A121" i="2"/>
  <c r="C119" i="2"/>
  <c r="D119" i="2" s="1"/>
  <c r="F119" i="2" s="1"/>
  <c r="G119" i="2" s="1"/>
  <c r="H119" i="2" s="1"/>
  <c r="C123" i="3" l="1"/>
  <c r="F123" i="3"/>
  <c r="A124" i="3"/>
  <c r="D123" i="3"/>
  <c r="B121" i="2"/>
  <c r="A122" i="2"/>
  <c r="C120" i="2"/>
  <c r="D120" i="2" s="1"/>
  <c r="F120" i="2" s="1"/>
  <c r="G120" i="2" s="1"/>
  <c r="H120" i="2" s="1"/>
  <c r="C124" i="3" l="1"/>
  <c r="F124" i="3"/>
  <c r="D124" i="3"/>
  <c r="A125" i="3"/>
  <c r="C121" i="2"/>
  <c r="D121" i="2" s="1"/>
  <c r="F121" i="2" s="1"/>
  <c r="G121" i="2" s="1"/>
  <c r="H121" i="2" s="1"/>
  <c r="B122" i="2"/>
  <c r="A123" i="2"/>
  <c r="C125" i="3" l="1"/>
  <c r="F125" i="3"/>
  <c r="D125" i="3"/>
  <c r="A126" i="3"/>
  <c r="B123" i="2"/>
  <c r="A124" i="2"/>
  <c r="C122" i="2"/>
  <c r="D122" i="2" s="1"/>
  <c r="F122" i="2" s="1"/>
  <c r="G122" i="2" s="1"/>
  <c r="H122" i="2" s="1"/>
  <c r="C126" i="3" l="1"/>
  <c r="F126" i="3"/>
  <c r="D126" i="3"/>
  <c r="A127" i="3"/>
  <c r="B124" i="2"/>
  <c r="A125" i="2"/>
  <c r="C123" i="2"/>
  <c r="D123" i="2" s="1"/>
  <c r="F123" i="2" s="1"/>
  <c r="G123" i="2" s="1"/>
  <c r="H123" i="2" s="1"/>
  <c r="C127" i="3" l="1"/>
  <c r="F127" i="3"/>
  <c r="D127" i="3"/>
  <c r="A128" i="3"/>
  <c r="B125" i="2"/>
  <c r="A126" i="2"/>
  <c r="C124" i="2"/>
  <c r="D124" i="2" s="1"/>
  <c r="F124" i="2" s="1"/>
  <c r="G124" i="2" s="1"/>
  <c r="H124" i="2" s="1"/>
  <c r="C128" i="3" l="1"/>
  <c r="F128" i="3"/>
  <c r="A129" i="3"/>
  <c r="D128" i="3"/>
  <c r="B126" i="2"/>
  <c r="A127" i="2"/>
  <c r="C125" i="2"/>
  <c r="D125" i="2" s="1"/>
  <c r="F125" i="2" s="1"/>
  <c r="G125" i="2" s="1"/>
  <c r="H125" i="2" s="1"/>
  <c r="C129" i="3" l="1"/>
  <c r="F129" i="3"/>
  <c r="A130" i="3"/>
  <c r="D129" i="3"/>
  <c r="B127" i="2"/>
  <c r="A128" i="2"/>
  <c r="C126" i="2"/>
  <c r="D126" i="2" s="1"/>
  <c r="F126" i="2" s="1"/>
  <c r="G126" i="2" s="1"/>
  <c r="H126" i="2" s="1"/>
  <c r="C130" i="3" l="1"/>
  <c r="F130" i="3"/>
  <c r="A131" i="3"/>
  <c r="D130" i="3"/>
  <c r="B128" i="2"/>
  <c r="A129" i="2"/>
  <c r="C127" i="2"/>
  <c r="D127" i="2" s="1"/>
  <c r="F127" i="2" s="1"/>
  <c r="G127" i="2" s="1"/>
  <c r="H127" i="2" s="1"/>
  <c r="C131" i="3" l="1"/>
  <c r="F131" i="3"/>
  <c r="A132" i="3"/>
  <c r="D131" i="3"/>
  <c r="B129" i="2"/>
  <c r="A130" i="2"/>
  <c r="C128" i="2"/>
  <c r="D128" i="2" s="1"/>
  <c r="F128" i="2" s="1"/>
  <c r="G128" i="2" s="1"/>
  <c r="H128" i="2" s="1"/>
  <c r="C132" i="3" l="1"/>
  <c r="F132" i="3"/>
  <c r="A133" i="3"/>
  <c r="D132" i="3"/>
  <c r="B130" i="2"/>
  <c r="A131" i="2"/>
  <c r="C129" i="2"/>
  <c r="D129" i="2" s="1"/>
  <c r="F129" i="2" s="1"/>
  <c r="G129" i="2" s="1"/>
  <c r="H129" i="2" s="1"/>
  <c r="C133" i="3" l="1"/>
  <c r="F133" i="3"/>
  <c r="D133" i="3"/>
  <c r="A134" i="3"/>
  <c r="B131" i="2"/>
  <c r="A132" i="2"/>
  <c r="C130" i="2"/>
  <c r="D130" i="2" s="1"/>
  <c r="F130" i="2" s="1"/>
  <c r="G130" i="2" s="1"/>
  <c r="H130" i="2" s="1"/>
  <c r="C134" i="3" l="1"/>
  <c r="F134" i="3"/>
  <c r="A135" i="3"/>
  <c r="D134" i="3"/>
  <c r="B132" i="2"/>
  <c r="A133" i="2"/>
  <c r="C131" i="2"/>
  <c r="D131" i="2" s="1"/>
  <c r="F131" i="2" s="1"/>
  <c r="G131" i="2" s="1"/>
  <c r="H131" i="2" s="1"/>
  <c r="C135" i="3" l="1"/>
  <c r="F135" i="3"/>
  <c r="A136" i="3"/>
  <c r="D135" i="3"/>
  <c r="B133" i="2"/>
  <c r="A134" i="2"/>
  <c r="C132" i="2"/>
  <c r="D132" i="2" s="1"/>
  <c r="F132" i="2" s="1"/>
  <c r="G132" i="2" s="1"/>
  <c r="H132" i="2" s="1"/>
  <c r="C136" i="3" l="1"/>
  <c r="F136" i="3"/>
  <c r="A137" i="3"/>
  <c r="D136" i="3"/>
  <c r="B134" i="2"/>
  <c r="A135" i="2"/>
  <c r="C133" i="2"/>
  <c r="D133" i="2" s="1"/>
  <c r="F133" i="2" s="1"/>
  <c r="G133" i="2" s="1"/>
  <c r="H133" i="2" s="1"/>
  <c r="C137" i="3" l="1"/>
  <c r="F137" i="3"/>
  <c r="A138" i="3"/>
  <c r="D137" i="3"/>
  <c r="B135" i="2"/>
  <c r="A136" i="2"/>
  <c r="C134" i="2"/>
  <c r="D134" i="2" s="1"/>
  <c r="F134" i="2" s="1"/>
  <c r="G134" i="2" s="1"/>
  <c r="H134" i="2" s="1"/>
  <c r="C138" i="3" l="1"/>
  <c r="F138" i="3"/>
  <c r="A139" i="3"/>
  <c r="D138" i="3"/>
  <c r="C135" i="2"/>
  <c r="D135" i="2" s="1"/>
  <c r="F135" i="2" s="1"/>
  <c r="G135" i="2" s="1"/>
  <c r="H135" i="2" s="1"/>
  <c r="B136" i="2"/>
  <c r="A137" i="2"/>
  <c r="C139" i="3" l="1"/>
  <c r="F139" i="3"/>
  <c r="A140" i="3"/>
  <c r="D139" i="3"/>
  <c r="B137" i="2"/>
  <c r="A138" i="2"/>
  <c r="C136" i="2"/>
  <c r="D136" i="2" s="1"/>
  <c r="F136" i="2" s="1"/>
  <c r="G136" i="2" s="1"/>
  <c r="H136" i="2" s="1"/>
  <c r="C140" i="3" l="1"/>
  <c r="F140" i="3"/>
  <c r="D140" i="3"/>
  <c r="A141" i="3"/>
  <c r="B138" i="2"/>
  <c r="A139" i="2"/>
  <c r="C137" i="2"/>
  <c r="D137" i="2" s="1"/>
  <c r="F137" i="2" s="1"/>
  <c r="G137" i="2" s="1"/>
  <c r="H137" i="2" s="1"/>
  <c r="C141" i="3" l="1"/>
  <c r="F141" i="3"/>
  <c r="A142" i="3"/>
  <c r="D141" i="3"/>
  <c r="C138" i="2"/>
  <c r="D138" i="2" s="1"/>
  <c r="F138" i="2" s="1"/>
  <c r="G138" i="2" s="1"/>
  <c r="H138" i="2" s="1"/>
  <c r="B139" i="2"/>
  <c r="A140" i="2"/>
  <c r="C142" i="3" l="1"/>
  <c r="F142" i="3"/>
  <c r="D142" i="3"/>
  <c r="A143" i="3"/>
  <c r="B140" i="2"/>
  <c r="A141" i="2"/>
  <c r="C139" i="2"/>
  <c r="D139" i="2" s="1"/>
  <c r="F139" i="2" s="1"/>
  <c r="G139" i="2" s="1"/>
  <c r="H139" i="2" s="1"/>
  <c r="C143" i="3" l="1"/>
  <c r="F143" i="3"/>
  <c r="A144" i="3"/>
  <c r="D143" i="3"/>
  <c r="B141" i="2"/>
  <c r="A142" i="2"/>
  <c r="C140" i="2"/>
  <c r="D140" i="2" s="1"/>
  <c r="F140" i="2" s="1"/>
  <c r="G140" i="2" s="1"/>
  <c r="H140" i="2" s="1"/>
  <c r="C144" i="3" l="1"/>
  <c r="F144" i="3"/>
  <c r="D144" i="3"/>
  <c r="A145" i="3"/>
  <c r="C141" i="2"/>
  <c r="D141" i="2" s="1"/>
  <c r="F141" i="2" s="1"/>
  <c r="G141" i="2" s="1"/>
  <c r="H141" i="2" s="1"/>
  <c r="B142" i="2"/>
  <c r="A143" i="2"/>
  <c r="C145" i="3" l="1"/>
  <c r="F145" i="3"/>
  <c r="D145" i="3"/>
  <c r="A146" i="3"/>
  <c r="B143" i="2"/>
  <c r="A144" i="2"/>
  <c r="C142" i="2"/>
  <c r="D142" i="2" s="1"/>
  <c r="F142" i="2" s="1"/>
  <c r="G142" i="2" s="1"/>
  <c r="H142" i="2" s="1"/>
  <c r="C146" i="3" l="1"/>
  <c r="F146" i="3"/>
  <c r="A147" i="3"/>
  <c r="D146" i="3"/>
  <c r="B144" i="2"/>
  <c r="A145" i="2"/>
  <c r="C143" i="2"/>
  <c r="D143" i="2" s="1"/>
  <c r="F143" i="2" s="1"/>
  <c r="G143" i="2" s="1"/>
  <c r="H143" i="2" s="1"/>
  <c r="C147" i="3" l="1"/>
  <c r="F147" i="3"/>
  <c r="A148" i="3"/>
  <c r="D147" i="3"/>
  <c r="B145" i="2"/>
  <c r="A146" i="2"/>
  <c r="C144" i="2"/>
  <c r="D144" i="2" s="1"/>
  <c r="F144" i="2" s="1"/>
  <c r="G144" i="2" s="1"/>
  <c r="H144" i="2" s="1"/>
  <c r="C148" i="3" l="1"/>
  <c r="F148" i="3"/>
  <c r="A149" i="3"/>
  <c r="D148" i="3"/>
  <c r="B146" i="2"/>
  <c r="A147" i="2"/>
  <c r="C145" i="2"/>
  <c r="D145" i="2" s="1"/>
  <c r="F145" i="2" s="1"/>
  <c r="G145" i="2" s="1"/>
  <c r="H145" i="2" s="1"/>
  <c r="C149" i="3" l="1"/>
  <c r="F149" i="3"/>
  <c r="A150" i="3"/>
  <c r="D149" i="3"/>
  <c r="B147" i="2"/>
  <c r="A148" i="2"/>
  <c r="C146" i="2"/>
  <c r="D146" i="2" s="1"/>
  <c r="F146" i="2" s="1"/>
  <c r="G146" i="2" s="1"/>
  <c r="H146" i="2" s="1"/>
  <c r="C150" i="3" l="1"/>
  <c r="F150" i="3"/>
  <c r="A151" i="3"/>
  <c r="D150" i="3"/>
  <c r="B148" i="2"/>
  <c r="A149" i="2"/>
  <c r="C147" i="2"/>
  <c r="D147" i="2" s="1"/>
  <c r="F147" i="2" s="1"/>
  <c r="G147" i="2" s="1"/>
  <c r="H147" i="2" s="1"/>
  <c r="C151" i="3" l="1"/>
  <c r="F151" i="3"/>
  <c r="A152" i="3"/>
  <c r="D151" i="3"/>
  <c r="B149" i="2"/>
  <c r="A150" i="2"/>
  <c r="C148" i="2"/>
  <c r="D148" i="2" s="1"/>
  <c r="F148" i="2" s="1"/>
  <c r="G148" i="2" s="1"/>
  <c r="H148" i="2" s="1"/>
  <c r="C152" i="3" l="1"/>
  <c r="F152" i="3"/>
  <c r="A153" i="3"/>
  <c r="D152" i="3"/>
  <c r="B150" i="2"/>
  <c r="A151" i="2"/>
  <c r="C149" i="2"/>
  <c r="D149" i="2" s="1"/>
  <c r="F149" i="2" s="1"/>
  <c r="G149" i="2" s="1"/>
  <c r="H149" i="2" s="1"/>
  <c r="C153" i="3" l="1"/>
  <c r="F153" i="3"/>
  <c r="A154" i="3"/>
  <c r="D153" i="3"/>
  <c r="B151" i="2"/>
  <c r="A152" i="2"/>
  <c r="C150" i="2"/>
  <c r="D150" i="2" s="1"/>
  <c r="F150" i="2" s="1"/>
  <c r="G150" i="2" s="1"/>
  <c r="H150" i="2" s="1"/>
  <c r="C154" i="3" l="1"/>
  <c r="F154" i="3"/>
  <c r="D154" i="3"/>
  <c r="A155" i="3"/>
  <c r="B152" i="2"/>
  <c r="A153" i="2"/>
  <c r="C151" i="2"/>
  <c r="D151" i="2" s="1"/>
  <c r="F151" i="2" s="1"/>
  <c r="G151" i="2" s="1"/>
  <c r="H151" i="2" s="1"/>
  <c r="C155" i="3" l="1"/>
  <c r="F155" i="3"/>
  <c r="A156" i="3"/>
  <c r="D155" i="3"/>
  <c r="B153" i="2"/>
  <c r="A154" i="2"/>
  <c r="C152" i="2"/>
  <c r="D152" i="2" s="1"/>
  <c r="F152" i="2" s="1"/>
  <c r="G152" i="2" s="1"/>
  <c r="H152" i="2" s="1"/>
  <c r="C156" i="3" l="1"/>
  <c r="F156" i="3"/>
  <c r="A157" i="3"/>
  <c r="D156" i="3"/>
  <c r="B154" i="2"/>
  <c r="A155" i="2"/>
  <c r="C153" i="2"/>
  <c r="D153" i="2" s="1"/>
  <c r="F153" i="2" s="1"/>
  <c r="G153" i="2" s="1"/>
  <c r="H153" i="2" s="1"/>
  <c r="C157" i="3" l="1"/>
  <c r="F157" i="3"/>
  <c r="A158" i="3"/>
  <c r="D157" i="3"/>
  <c r="B155" i="2"/>
  <c r="A156" i="2"/>
  <c r="C154" i="2"/>
  <c r="D154" i="2" s="1"/>
  <c r="F154" i="2" s="1"/>
  <c r="G154" i="2" s="1"/>
  <c r="H154" i="2" s="1"/>
  <c r="C158" i="3" l="1"/>
  <c r="F158" i="3"/>
  <c r="A159" i="3"/>
  <c r="D158" i="3"/>
  <c r="B156" i="2"/>
  <c r="A157" i="2"/>
  <c r="C155" i="2"/>
  <c r="D155" i="2" s="1"/>
  <c r="F155" i="2" s="1"/>
  <c r="G155" i="2" s="1"/>
  <c r="H155" i="2" s="1"/>
  <c r="C159" i="3" l="1"/>
  <c r="F159" i="3"/>
  <c r="A160" i="3"/>
  <c r="D159" i="3"/>
  <c r="B157" i="2"/>
  <c r="A158" i="2"/>
  <c r="C156" i="2"/>
  <c r="D156" i="2" s="1"/>
  <c r="F156" i="2" s="1"/>
  <c r="G156" i="2" s="1"/>
  <c r="H156" i="2" s="1"/>
  <c r="C160" i="3" l="1"/>
  <c r="F160" i="3"/>
  <c r="A161" i="3"/>
  <c r="D160" i="3"/>
  <c r="B158" i="2"/>
  <c r="A159" i="2"/>
  <c r="C157" i="2"/>
  <c r="D157" i="2" s="1"/>
  <c r="F157" i="2" s="1"/>
  <c r="G157" i="2" s="1"/>
  <c r="H157" i="2" s="1"/>
  <c r="C161" i="3" l="1"/>
  <c r="F161" i="3"/>
  <c r="A162" i="3"/>
  <c r="D161" i="3"/>
  <c r="B159" i="2"/>
  <c r="A160" i="2"/>
  <c r="C158" i="2"/>
  <c r="D158" i="2" s="1"/>
  <c r="F158" i="2" s="1"/>
  <c r="G158" i="2" s="1"/>
  <c r="H158" i="2" s="1"/>
  <c r="C162" i="3" l="1"/>
  <c r="F162" i="3"/>
  <c r="D162" i="3"/>
  <c r="A163" i="3"/>
  <c r="C159" i="2"/>
  <c r="D159" i="2" s="1"/>
  <c r="F159" i="2" s="1"/>
  <c r="G159" i="2" s="1"/>
  <c r="H159" i="2" s="1"/>
  <c r="B160" i="2"/>
  <c r="A161" i="2"/>
  <c r="C163" i="3" l="1"/>
  <c r="F163" i="3"/>
  <c r="A164" i="3"/>
  <c r="D163" i="3"/>
  <c r="C160" i="2"/>
  <c r="D160" i="2" s="1"/>
  <c r="F160" i="2" s="1"/>
  <c r="G160" i="2" s="1"/>
  <c r="H160" i="2" s="1"/>
  <c r="B161" i="2"/>
  <c r="A162" i="2"/>
  <c r="C164" i="3" l="1"/>
  <c r="F164" i="3"/>
  <c r="A165" i="3"/>
  <c r="D164" i="3"/>
  <c r="C161" i="2"/>
  <c r="D161" i="2" s="1"/>
  <c r="F161" i="2" s="1"/>
  <c r="G161" i="2" s="1"/>
  <c r="H161" i="2" s="1"/>
  <c r="B162" i="2"/>
  <c r="A163" i="2"/>
  <c r="C165" i="3" l="1"/>
  <c r="F165" i="3"/>
  <c r="A166" i="3"/>
  <c r="D165" i="3"/>
  <c r="B163" i="2"/>
  <c r="A164" i="2"/>
  <c r="C162" i="2"/>
  <c r="D162" i="2" s="1"/>
  <c r="F162" i="2" s="1"/>
  <c r="G162" i="2" s="1"/>
  <c r="H162" i="2" s="1"/>
  <c r="C166" i="3" l="1"/>
  <c r="F166" i="3"/>
  <c r="A167" i="3"/>
  <c r="D166" i="3"/>
  <c r="B164" i="2"/>
  <c r="A165" i="2"/>
  <c r="C163" i="2"/>
  <c r="D163" i="2" s="1"/>
  <c r="F163" i="2" s="1"/>
  <c r="G163" i="2" s="1"/>
  <c r="H163" i="2" s="1"/>
  <c r="C167" i="3" l="1"/>
  <c r="F167" i="3"/>
  <c r="A168" i="3"/>
  <c r="D167" i="3"/>
  <c r="B165" i="2"/>
  <c r="A166" i="2"/>
  <c r="C164" i="2"/>
  <c r="D164" i="2" s="1"/>
  <c r="F164" i="2" s="1"/>
  <c r="G164" i="2" s="1"/>
  <c r="H164" i="2" s="1"/>
  <c r="C168" i="3" l="1"/>
  <c r="F168" i="3"/>
  <c r="D168" i="3"/>
  <c r="A169" i="3"/>
  <c r="B166" i="2"/>
  <c r="A167" i="2"/>
  <c r="C165" i="2"/>
  <c r="D165" i="2" s="1"/>
  <c r="F165" i="2" s="1"/>
  <c r="G165" i="2" s="1"/>
  <c r="H165" i="2" s="1"/>
  <c r="C169" i="3" l="1"/>
  <c r="F169" i="3"/>
  <c r="D169" i="3"/>
  <c r="A170" i="3"/>
  <c r="B167" i="2"/>
  <c r="A168" i="2"/>
  <c r="C166" i="2"/>
  <c r="D166" i="2" s="1"/>
  <c r="F166" i="2" s="1"/>
  <c r="G166" i="2" s="1"/>
  <c r="H166" i="2" s="1"/>
  <c r="C170" i="3" l="1"/>
  <c r="F170" i="3"/>
  <c r="A171" i="3"/>
  <c r="D170" i="3"/>
  <c r="B168" i="2"/>
  <c r="A169" i="2"/>
  <c r="C167" i="2"/>
  <c r="D167" i="2" s="1"/>
  <c r="F167" i="2" s="1"/>
  <c r="G167" i="2" s="1"/>
  <c r="H167" i="2" s="1"/>
  <c r="C171" i="3" l="1"/>
  <c r="F171" i="3"/>
  <c r="D171" i="3"/>
  <c r="A172" i="3"/>
  <c r="B169" i="2"/>
  <c r="A170" i="2"/>
  <c r="C168" i="2"/>
  <c r="D168" i="2" s="1"/>
  <c r="F168" i="2" s="1"/>
  <c r="G168" i="2" s="1"/>
  <c r="H168" i="2" s="1"/>
  <c r="C172" i="3" l="1"/>
  <c r="F172" i="3"/>
  <c r="A173" i="3"/>
  <c r="D172" i="3"/>
  <c r="B170" i="2"/>
  <c r="A171" i="2"/>
  <c r="C169" i="2"/>
  <c r="D169" i="2" s="1"/>
  <c r="F169" i="2" s="1"/>
  <c r="G169" i="2" s="1"/>
  <c r="H169" i="2" s="1"/>
  <c r="C173" i="3" l="1"/>
  <c r="F173" i="3"/>
  <c r="D173" i="3"/>
  <c r="A174" i="3"/>
  <c r="B171" i="2"/>
  <c r="A172" i="2"/>
  <c r="C170" i="2"/>
  <c r="D170" i="2" s="1"/>
  <c r="F170" i="2" s="1"/>
  <c r="G170" i="2" s="1"/>
  <c r="H170" i="2" s="1"/>
  <c r="C174" i="3" l="1"/>
  <c r="F174" i="3"/>
  <c r="D174" i="3"/>
  <c r="A175" i="3"/>
  <c r="B172" i="2"/>
  <c r="A173" i="2"/>
  <c r="C171" i="2"/>
  <c r="D171" i="2" s="1"/>
  <c r="F171" i="2" s="1"/>
  <c r="G171" i="2" s="1"/>
  <c r="H171" i="2" s="1"/>
  <c r="C175" i="3" l="1"/>
  <c r="F175" i="3"/>
  <c r="A176" i="3"/>
  <c r="D175" i="3"/>
  <c r="B173" i="2"/>
  <c r="A174" i="2"/>
  <c r="C172" i="2"/>
  <c r="D172" i="2" s="1"/>
  <c r="F172" i="2" s="1"/>
  <c r="G172" i="2" s="1"/>
  <c r="H172" i="2" s="1"/>
  <c r="C176" i="3" l="1"/>
  <c r="F176" i="3"/>
  <c r="A177" i="3"/>
  <c r="D176" i="3"/>
  <c r="B174" i="2"/>
  <c r="A175" i="2"/>
  <c r="C173" i="2"/>
  <c r="D173" i="2" s="1"/>
  <c r="F173" i="2" s="1"/>
  <c r="G173" i="2" s="1"/>
  <c r="H173" i="2" s="1"/>
  <c r="C177" i="3" l="1"/>
  <c r="F177" i="3"/>
  <c r="D177" i="3"/>
  <c r="A178" i="3"/>
  <c r="B175" i="2"/>
  <c r="A176" i="2"/>
  <c r="C174" i="2"/>
  <c r="D174" i="2" s="1"/>
  <c r="F174" i="2" s="1"/>
  <c r="G174" i="2" s="1"/>
  <c r="H174" i="2" s="1"/>
  <c r="C178" i="3" l="1"/>
  <c r="F178" i="3"/>
  <c r="A179" i="3"/>
  <c r="D178" i="3"/>
  <c r="B176" i="2"/>
  <c r="A177" i="2"/>
  <c r="C175" i="2"/>
  <c r="D175" i="2" s="1"/>
  <c r="F175" i="2" s="1"/>
  <c r="G175" i="2" s="1"/>
  <c r="H175" i="2" s="1"/>
  <c r="C179" i="3" l="1"/>
  <c r="F179" i="3"/>
  <c r="A180" i="3"/>
  <c r="D179" i="3"/>
  <c r="B177" i="2"/>
  <c r="A178" i="2"/>
  <c r="C176" i="2"/>
  <c r="D176" i="2" s="1"/>
  <c r="F176" i="2" s="1"/>
  <c r="G176" i="2" s="1"/>
  <c r="H176" i="2" s="1"/>
  <c r="C180" i="3" l="1"/>
  <c r="F180" i="3"/>
  <c r="D180" i="3"/>
  <c r="A181" i="3"/>
  <c r="B178" i="2"/>
  <c r="A179" i="2"/>
  <c r="C177" i="2"/>
  <c r="D177" i="2" s="1"/>
  <c r="F177" i="2" s="1"/>
  <c r="G177" i="2" s="1"/>
  <c r="H177" i="2" s="1"/>
  <c r="C181" i="3" l="1"/>
  <c r="F181" i="3"/>
  <c r="A182" i="3"/>
  <c r="D181" i="3"/>
  <c r="B179" i="2"/>
  <c r="A180" i="2"/>
  <c r="C178" i="2"/>
  <c r="D178" i="2" s="1"/>
  <c r="F178" i="2" s="1"/>
  <c r="G178" i="2" s="1"/>
  <c r="H178" i="2" s="1"/>
  <c r="C182" i="3" l="1"/>
  <c r="F182" i="3"/>
  <c r="D182" i="3"/>
  <c r="A183" i="3"/>
  <c r="B180" i="2"/>
  <c r="A181" i="2"/>
  <c r="C179" i="2"/>
  <c r="D179" i="2" s="1"/>
  <c r="F179" i="2" s="1"/>
  <c r="G179" i="2" s="1"/>
  <c r="H179" i="2" s="1"/>
  <c r="C183" i="3" l="1"/>
  <c r="F183" i="3"/>
  <c r="A184" i="3"/>
  <c r="D183" i="3"/>
  <c r="B181" i="2"/>
  <c r="A182" i="2"/>
  <c r="C180" i="2"/>
  <c r="D180" i="2" s="1"/>
  <c r="F180" i="2" s="1"/>
  <c r="G180" i="2" s="1"/>
  <c r="H180" i="2" s="1"/>
  <c r="C184" i="3" l="1"/>
  <c r="F184" i="3"/>
  <c r="D184" i="3"/>
  <c r="A185" i="3"/>
  <c r="B182" i="2"/>
  <c r="A183" i="2"/>
  <c r="C181" i="2"/>
  <c r="D181" i="2" s="1"/>
  <c r="F181" i="2" s="1"/>
  <c r="G181" i="2" s="1"/>
  <c r="H181" i="2" s="1"/>
  <c r="C185" i="3" l="1"/>
  <c r="F185" i="3"/>
  <c r="A186" i="3"/>
  <c r="D185" i="3"/>
  <c r="A184" i="2"/>
  <c r="B183" i="2"/>
  <c r="C182" i="2"/>
  <c r="D182" i="2" s="1"/>
  <c r="F182" i="2" s="1"/>
  <c r="G182" i="2" s="1"/>
  <c r="H182" i="2" s="1"/>
  <c r="C186" i="3" l="1"/>
  <c r="F186" i="3"/>
  <c r="D186" i="3"/>
  <c r="A187" i="3"/>
  <c r="C183" i="2"/>
  <c r="D183" i="2" s="1"/>
  <c r="F183" i="2" s="1"/>
  <c r="G183" i="2" s="1"/>
  <c r="H183" i="2" s="1"/>
  <c r="B184" i="2"/>
  <c r="A185" i="2"/>
  <c r="C187" i="3" l="1"/>
  <c r="F187" i="3"/>
  <c r="A188" i="3"/>
  <c r="D187" i="3"/>
  <c r="A186" i="2"/>
  <c r="B185" i="2"/>
  <c r="C184" i="2"/>
  <c r="D184" i="2" s="1"/>
  <c r="F184" i="2" s="1"/>
  <c r="G184" i="2" s="1"/>
  <c r="H184" i="2" s="1"/>
  <c r="C188" i="3" l="1"/>
  <c r="F188" i="3"/>
  <c r="D188" i="3"/>
  <c r="A189" i="3"/>
  <c r="C185" i="2"/>
  <c r="D185" i="2" s="1"/>
  <c r="F185" i="2" s="1"/>
  <c r="G185" i="2" s="1"/>
  <c r="H185" i="2" s="1"/>
  <c r="A187" i="2"/>
  <c r="B186" i="2"/>
  <c r="C189" i="3" l="1"/>
  <c r="F189" i="3"/>
  <c r="A190" i="3"/>
  <c r="D189" i="3"/>
  <c r="C186" i="2"/>
  <c r="D186" i="2" s="1"/>
  <c r="F186" i="2" s="1"/>
  <c r="G186" i="2" s="1"/>
  <c r="H186" i="2" s="1"/>
  <c r="A188" i="2"/>
  <c r="B187" i="2"/>
  <c r="C190" i="3" l="1"/>
  <c r="F190" i="3"/>
  <c r="D190" i="3"/>
  <c r="A191" i="3"/>
  <c r="A189" i="2"/>
  <c r="B188" i="2"/>
  <c r="C187" i="2"/>
  <c r="D187" i="2" s="1"/>
  <c r="F187" i="2" s="1"/>
  <c r="G187" i="2" s="1"/>
  <c r="H187" i="2" s="1"/>
  <c r="C191" i="3" l="1"/>
  <c r="F191" i="3"/>
  <c r="A192" i="3"/>
  <c r="D191" i="3"/>
  <c r="C188" i="2"/>
  <c r="D188" i="2" s="1"/>
  <c r="F188" i="2" s="1"/>
  <c r="G188" i="2" s="1"/>
  <c r="H188" i="2" s="1"/>
  <c r="A190" i="2"/>
  <c r="B189" i="2"/>
  <c r="C192" i="3" l="1"/>
  <c r="F192" i="3"/>
  <c r="D192" i="3"/>
  <c r="A193" i="3"/>
  <c r="A191" i="2"/>
  <c r="B190" i="2"/>
  <c r="C189" i="2"/>
  <c r="D189" i="2" s="1"/>
  <c r="F189" i="2" s="1"/>
  <c r="G189" i="2" s="1"/>
  <c r="H189" i="2" s="1"/>
  <c r="C193" i="3" l="1"/>
  <c r="F193" i="3"/>
  <c r="A194" i="3"/>
  <c r="D193" i="3"/>
  <c r="C190" i="2"/>
  <c r="D190" i="2" s="1"/>
  <c r="F190" i="2" s="1"/>
  <c r="G190" i="2" s="1"/>
  <c r="H190" i="2" s="1"/>
  <c r="A192" i="2"/>
  <c r="B191" i="2"/>
  <c r="C194" i="3" l="1"/>
  <c r="F194" i="3"/>
  <c r="D194" i="3"/>
  <c r="A195" i="3"/>
  <c r="A193" i="2"/>
  <c r="B192" i="2"/>
  <c r="C191" i="2"/>
  <c r="D191" i="2" s="1"/>
  <c r="F191" i="2" s="1"/>
  <c r="G191" i="2" s="1"/>
  <c r="H191" i="2" s="1"/>
  <c r="C195" i="3" l="1"/>
  <c r="F195" i="3"/>
  <c r="A196" i="3"/>
  <c r="D195" i="3"/>
  <c r="C192" i="2"/>
  <c r="D192" i="2" s="1"/>
  <c r="F192" i="2" s="1"/>
  <c r="G192" i="2" s="1"/>
  <c r="H192" i="2" s="1"/>
  <c r="A194" i="2"/>
  <c r="B193" i="2"/>
  <c r="C196" i="3" l="1"/>
  <c r="F196" i="3"/>
  <c r="D196" i="3"/>
  <c r="A197" i="3"/>
  <c r="C193" i="2"/>
  <c r="D193" i="2" s="1"/>
  <c r="F193" i="2" s="1"/>
  <c r="G193" i="2" s="1"/>
  <c r="H193" i="2" s="1"/>
  <c r="A195" i="2"/>
  <c r="B194" i="2"/>
  <c r="C197" i="3" l="1"/>
  <c r="F197" i="3"/>
  <c r="A198" i="3"/>
  <c r="D197" i="3"/>
  <c r="A196" i="2"/>
  <c r="B195" i="2"/>
  <c r="C194" i="2"/>
  <c r="D194" i="2" s="1"/>
  <c r="F194" i="2" s="1"/>
  <c r="G194" i="2" s="1"/>
  <c r="H194" i="2" s="1"/>
  <c r="C198" i="3" l="1"/>
  <c r="F198" i="3"/>
  <c r="D198" i="3"/>
  <c r="A199" i="3"/>
  <c r="C195" i="2"/>
  <c r="D195" i="2" s="1"/>
  <c r="F195" i="2" s="1"/>
  <c r="G195" i="2" s="1"/>
  <c r="H195" i="2" s="1"/>
  <c r="A197" i="2"/>
  <c r="B196" i="2"/>
  <c r="C199" i="3" l="1"/>
  <c r="F199" i="3"/>
  <c r="A200" i="3"/>
  <c r="D199" i="3"/>
  <c r="A198" i="2"/>
  <c r="B197" i="2"/>
  <c r="C196" i="2"/>
  <c r="D196" i="2" s="1"/>
  <c r="F196" i="2" s="1"/>
  <c r="G196" i="2" s="1"/>
  <c r="H196" i="2" s="1"/>
  <c r="C200" i="3" l="1"/>
  <c r="F200" i="3"/>
  <c r="A201" i="3"/>
  <c r="D200" i="3"/>
  <c r="C197" i="2"/>
  <c r="D197" i="2" s="1"/>
  <c r="F197" i="2" s="1"/>
  <c r="G197" i="2" s="1"/>
  <c r="H197" i="2" s="1"/>
  <c r="A199" i="2"/>
  <c r="B198" i="2"/>
  <c r="C201" i="3" l="1"/>
  <c r="F201" i="3"/>
  <c r="D201" i="3"/>
  <c r="A202" i="3"/>
  <c r="A200" i="2"/>
  <c r="B199" i="2"/>
  <c r="C198" i="2"/>
  <c r="D198" i="2" s="1"/>
  <c r="F198" i="2" s="1"/>
  <c r="G198" i="2" s="1"/>
  <c r="H198" i="2" s="1"/>
  <c r="C202" i="3" l="1"/>
  <c r="F202" i="3"/>
  <c r="A203" i="3"/>
  <c r="D202" i="3"/>
  <c r="C199" i="2"/>
  <c r="D199" i="2" s="1"/>
  <c r="F199" i="2" s="1"/>
  <c r="G199" i="2" s="1"/>
  <c r="H199" i="2" s="1"/>
  <c r="A201" i="2"/>
  <c r="B200" i="2"/>
  <c r="C203" i="3" l="1"/>
  <c r="F203" i="3"/>
  <c r="A204" i="3"/>
  <c r="D203" i="3"/>
  <c r="A202" i="2"/>
  <c r="B201" i="2"/>
  <c r="C200" i="2"/>
  <c r="D200" i="2" s="1"/>
  <c r="F200" i="2" s="1"/>
  <c r="G200" i="2" s="1"/>
  <c r="H200" i="2" s="1"/>
  <c r="C204" i="3" l="1"/>
  <c r="F204" i="3"/>
  <c r="A205" i="3"/>
  <c r="D204" i="3"/>
  <c r="C201" i="2"/>
  <c r="D201" i="2" s="1"/>
  <c r="F201" i="2" s="1"/>
  <c r="G201" i="2" s="1"/>
  <c r="H201" i="2" s="1"/>
  <c r="A203" i="2"/>
  <c r="B202" i="2"/>
  <c r="C205" i="3" l="1"/>
  <c r="F205" i="3"/>
  <c r="A206" i="3"/>
  <c r="D205" i="3"/>
  <c r="C202" i="2"/>
  <c r="D202" i="2" s="1"/>
  <c r="F202" i="2" s="1"/>
  <c r="G202" i="2" s="1"/>
  <c r="H202" i="2" s="1"/>
  <c r="A204" i="2"/>
  <c r="B203" i="2"/>
  <c r="C206" i="3" l="1"/>
  <c r="F206" i="3"/>
  <c r="D206" i="3"/>
  <c r="A207" i="3"/>
  <c r="C203" i="2"/>
  <c r="D203" i="2" s="1"/>
  <c r="F203" i="2" s="1"/>
  <c r="G203" i="2" s="1"/>
  <c r="H203" i="2" s="1"/>
  <c r="A205" i="2"/>
  <c r="B204" i="2"/>
  <c r="C207" i="3" l="1"/>
  <c r="F207" i="3"/>
  <c r="A208" i="3"/>
  <c r="D207" i="3"/>
  <c r="A206" i="2"/>
  <c r="B205" i="2"/>
  <c r="C204" i="2"/>
  <c r="D204" i="2" s="1"/>
  <c r="F204" i="2" s="1"/>
  <c r="G204" i="2" s="1"/>
  <c r="H204" i="2" s="1"/>
  <c r="C208" i="3" l="1"/>
  <c r="F208" i="3"/>
  <c r="D208" i="3"/>
  <c r="A209" i="3"/>
  <c r="C205" i="2"/>
  <c r="D205" i="2" s="1"/>
  <c r="F205" i="2" s="1"/>
  <c r="G205" i="2" s="1"/>
  <c r="H205" i="2" s="1"/>
  <c r="A207" i="2"/>
  <c r="B206" i="2"/>
  <c r="C209" i="3" l="1"/>
  <c r="F209" i="3"/>
  <c r="A210" i="3"/>
  <c r="D209" i="3"/>
  <c r="A208" i="2"/>
  <c r="B207" i="2"/>
  <c r="C206" i="2"/>
  <c r="D206" i="2" s="1"/>
  <c r="F206" i="2" s="1"/>
  <c r="G206" i="2" s="1"/>
  <c r="H206" i="2" s="1"/>
  <c r="C210" i="3" l="1"/>
  <c r="F210" i="3"/>
  <c r="D210" i="3"/>
  <c r="A211" i="3"/>
  <c r="C207" i="2"/>
  <c r="D207" i="2" s="1"/>
  <c r="F207" i="2" s="1"/>
  <c r="G207" i="2" s="1"/>
  <c r="H207" i="2" s="1"/>
  <c r="A209" i="2"/>
  <c r="B208" i="2"/>
  <c r="C211" i="3" l="1"/>
  <c r="F211" i="3"/>
  <c r="D211" i="3"/>
  <c r="A212" i="3"/>
  <c r="A210" i="2"/>
  <c r="B209" i="2"/>
  <c r="C208" i="2"/>
  <c r="D208" i="2" s="1"/>
  <c r="F208" i="2" s="1"/>
  <c r="G208" i="2" s="1"/>
  <c r="H208" i="2" s="1"/>
  <c r="C212" i="3" l="1"/>
  <c r="F212" i="3"/>
  <c r="D212" i="3"/>
  <c r="A213" i="3"/>
  <c r="C209" i="2"/>
  <c r="D209" i="2" s="1"/>
  <c r="F209" i="2" s="1"/>
  <c r="G209" i="2" s="1"/>
  <c r="H209" i="2" s="1"/>
  <c r="A211" i="2"/>
  <c r="B210" i="2"/>
  <c r="C213" i="3" l="1"/>
  <c r="F213" i="3"/>
  <c r="A214" i="3"/>
  <c r="D213" i="3"/>
  <c r="A212" i="2"/>
  <c r="B211" i="2"/>
  <c r="C210" i="2"/>
  <c r="D210" i="2" s="1"/>
  <c r="F210" i="2" s="1"/>
  <c r="G210" i="2" s="1"/>
  <c r="H210" i="2" s="1"/>
  <c r="C214" i="3" l="1"/>
  <c r="F214" i="3"/>
  <c r="D214" i="3"/>
  <c r="A215" i="3"/>
  <c r="C211" i="2"/>
  <c r="D211" i="2" s="1"/>
  <c r="F211" i="2" s="1"/>
  <c r="G211" i="2" s="1"/>
  <c r="H211" i="2" s="1"/>
  <c r="A213" i="2"/>
  <c r="B212" i="2"/>
  <c r="C215" i="3" l="1"/>
  <c r="F215" i="3"/>
  <c r="A216" i="3"/>
  <c r="D215" i="3"/>
  <c r="C212" i="2"/>
  <c r="D212" i="2" s="1"/>
  <c r="F212" i="2" s="1"/>
  <c r="G212" i="2" s="1"/>
  <c r="H212" i="2" s="1"/>
  <c r="A214" i="2"/>
  <c r="B213" i="2"/>
  <c r="C216" i="3" l="1"/>
  <c r="F216" i="3"/>
  <c r="D216" i="3"/>
  <c r="A217" i="3"/>
  <c r="C213" i="2"/>
  <c r="D213" i="2" s="1"/>
  <c r="F213" i="2" s="1"/>
  <c r="G213" i="2" s="1"/>
  <c r="H213" i="2" s="1"/>
  <c r="A215" i="2"/>
  <c r="B214" i="2"/>
  <c r="C217" i="3" l="1"/>
  <c r="F217" i="3"/>
  <c r="A218" i="3"/>
  <c r="D217" i="3"/>
  <c r="A216" i="2"/>
  <c r="B215" i="2"/>
  <c r="C214" i="2"/>
  <c r="D214" i="2" s="1"/>
  <c r="F214" i="2" s="1"/>
  <c r="G214" i="2" s="1"/>
  <c r="H214" i="2" s="1"/>
  <c r="C218" i="3" l="1"/>
  <c r="F218" i="3"/>
  <c r="D218" i="3"/>
  <c r="A219" i="3"/>
  <c r="C215" i="2"/>
  <c r="D215" i="2" s="1"/>
  <c r="F215" i="2" s="1"/>
  <c r="G215" i="2" s="1"/>
  <c r="H215" i="2" s="1"/>
  <c r="A217" i="2"/>
  <c r="B216" i="2"/>
  <c r="C219" i="3" l="1"/>
  <c r="F219" i="3"/>
  <c r="A220" i="3"/>
  <c r="D219" i="3"/>
  <c r="C216" i="2"/>
  <c r="D216" i="2" s="1"/>
  <c r="F216" i="2" s="1"/>
  <c r="G216" i="2" s="1"/>
  <c r="H216" i="2" s="1"/>
  <c r="A218" i="2"/>
  <c r="B217" i="2"/>
  <c r="C220" i="3" l="1"/>
  <c r="F220" i="3"/>
  <c r="D220" i="3"/>
  <c r="A221" i="3"/>
  <c r="A219" i="2"/>
  <c r="B218" i="2"/>
  <c r="C217" i="2"/>
  <c r="D217" i="2" s="1"/>
  <c r="F217" i="2" s="1"/>
  <c r="G217" i="2" s="1"/>
  <c r="H217" i="2" s="1"/>
  <c r="C221" i="3" l="1"/>
  <c r="F221" i="3"/>
  <c r="A222" i="3"/>
  <c r="D221" i="3"/>
  <c r="C218" i="2"/>
  <c r="D218" i="2" s="1"/>
  <c r="F218" i="2" s="1"/>
  <c r="G218" i="2" s="1"/>
  <c r="H218" i="2" s="1"/>
  <c r="A220" i="2"/>
  <c r="B219" i="2"/>
  <c r="C222" i="3" l="1"/>
  <c r="F222" i="3"/>
  <c r="A223" i="3"/>
  <c r="D222" i="3"/>
  <c r="C219" i="2"/>
  <c r="D219" i="2" s="1"/>
  <c r="F219" i="2" s="1"/>
  <c r="G219" i="2" s="1"/>
  <c r="H219" i="2" s="1"/>
  <c r="A221" i="2"/>
  <c r="B220" i="2"/>
  <c r="C223" i="3" l="1"/>
  <c r="F223" i="3"/>
  <c r="A224" i="3"/>
  <c r="D223" i="3"/>
  <c r="A222" i="2"/>
  <c r="B221" i="2"/>
  <c r="C220" i="2"/>
  <c r="D220" i="2" s="1"/>
  <c r="F220" i="2" s="1"/>
  <c r="G220" i="2" s="1"/>
  <c r="H220" i="2" s="1"/>
  <c r="C224" i="3" l="1"/>
  <c r="F224" i="3"/>
  <c r="D224" i="3"/>
  <c r="A225" i="3"/>
  <c r="C221" i="2"/>
  <c r="D221" i="2" s="1"/>
  <c r="F221" i="2" s="1"/>
  <c r="G221" i="2" s="1"/>
  <c r="H221" i="2" s="1"/>
  <c r="A223" i="2"/>
  <c r="B222" i="2"/>
  <c r="C225" i="3" l="1"/>
  <c r="F225" i="3"/>
  <c r="A226" i="3"/>
  <c r="D225" i="3"/>
  <c r="A224" i="2"/>
  <c r="B223" i="2"/>
  <c r="C222" i="2"/>
  <c r="D222" i="2" s="1"/>
  <c r="F222" i="2" s="1"/>
  <c r="G222" i="2" s="1"/>
  <c r="H222" i="2" s="1"/>
  <c r="C226" i="3" l="1"/>
  <c r="F226" i="3"/>
  <c r="D226" i="3"/>
  <c r="A227" i="3"/>
  <c r="C223" i="2"/>
  <c r="D223" i="2" s="1"/>
  <c r="F223" i="2" s="1"/>
  <c r="G223" i="2" s="1"/>
  <c r="H223" i="2" s="1"/>
  <c r="A225" i="2"/>
  <c r="B224" i="2"/>
  <c r="C227" i="3" l="1"/>
  <c r="F227" i="3"/>
  <c r="D227" i="3"/>
  <c r="A228" i="3"/>
  <c r="A226" i="2"/>
  <c r="B225" i="2"/>
  <c r="C224" i="2"/>
  <c r="D224" i="2" s="1"/>
  <c r="F224" i="2" s="1"/>
  <c r="G224" i="2" s="1"/>
  <c r="H224" i="2" s="1"/>
  <c r="C228" i="3" l="1"/>
  <c r="F228" i="3"/>
  <c r="D228" i="3"/>
  <c r="A229" i="3"/>
  <c r="C225" i="2"/>
  <c r="D225" i="2" s="1"/>
  <c r="F225" i="2" s="1"/>
  <c r="G225" i="2" s="1"/>
  <c r="H225" i="2" s="1"/>
  <c r="A227" i="2"/>
  <c r="B226" i="2"/>
  <c r="C229" i="3" l="1"/>
  <c r="F229" i="3"/>
  <c r="D229" i="3"/>
  <c r="A230" i="3"/>
  <c r="C226" i="2"/>
  <c r="D226" i="2" s="1"/>
  <c r="F226" i="2" s="1"/>
  <c r="G226" i="2" s="1"/>
  <c r="H226" i="2" s="1"/>
  <c r="A228" i="2"/>
  <c r="B227" i="2"/>
  <c r="C230" i="3" l="1"/>
  <c r="F230" i="3"/>
  <c r="D230" i="3"/>
  <c r="A231" i="3"/>
  <c r="A229" i="2"/>
  <c r="B228" i="2"/>
  <c r="C227" i="2"/>
  <c r="D227" i="2" s="1"/>
  <c r="F227" i="2" s="1"/>
  <c r="G227" i="2" s="1"/>
  <c r="H227" i="2" s="1"/>
  <c r="C231" i="3" l="1"/>
  <c r="F231" i="3"/>
  <c r="A232" i="3"/>
  <c r="D231" i="3"/>
  <c r="C228" i="2"/>
  <c r="D228" i="2" s="1"/>
  <c r="F228" i="2" s="1"/>
  <c r="G228" i="2" s="1"/>
  <c r="H228" i="2" s="1"/>
  <c r="A230" i="2"/>
  <c r="B229" i="2"/>
  <c r="C232" i="3" l="1"/>
  <c r="F232" i="3"/>
  <c r="A233" i="3"/>
  <c r="D232" i="3"/>
  <c r="A231" i="2"/>
  <c r="B230" i="2"/>
  <c r="C229" i="2"/>
  <c r="D229" i="2" s="1"/>
  <c r="F229" i="2" s="1"/>
  <c r="G229" i="2" s="1"/>
  <c r="H229" i="2" s="1"/>
  <c r="C233" i="3" l="1"/>
  <c r="F233" i="3"/>
  <c r="A234" i="3"/>
  <c r="D233" i="3"/>
  <c r="C230" i="2"/>
  <c r="D230" i="2" s="1"/>
  <c r="F230" i="2" s="1"/>
  <c r="G230" i="2" s="1"/>
  <c r="H230" i="2" s="1"/>
  <c r="A232" i="2"/>
  <c r="B231" i="2"/>
  <c r="C234" i="3" l="1"/>
  <c r="F234" i="3"/>
  <c r="D234" i="3"/>
  <c r="A235" i="3"/>
  <c r="C231" i="2"/>
  <c r="D231" i="2" s="1"/>
  <c r="F231" i="2" s="1"/>
  <c r="G231" i="2" s="1"/>
  <c r="H231" i="2" s="1"/>
  <c r="A233" i="2"/>
  <c r="B232" i="2"/>
  <c r="C235" i="3" l="1"/>
  <c r="F235" i="3"/>
  <c r="A236" i="3"/>
  <c r="D235" i="3"/>
  <c r="A234" i="2"/>
  <c r="B233" i="2"/>
  <c r="C232" i="2"/>
  <c r="D232" i="2" s="1"/>
  <c r="F232" i="2" s="1"/>
  <c r="G232" i="2" s="1"/>
  <c r="H232" i="2" s="1"/>
  <c r="C236" i="3" l="1"/>
  <c r="F236" i="3"/>
  <c r="A237" i="3"/>
  <c r="D236" i="3"/>
  <c r="C233" i="2"/>
  <c r="D233" i="2" s="1"/>
  <c r="F233" i="2" s="1"/>
  <c r="G233" i="2" s="1"/>
  <c r="H233" i="2" s="1"/>
  <c r="A235" i="2"/>
  <c r="B234" i="2"/>
  <c r="C237" i="3" l="1"/>
  <c r="F237" i="3"/>
  <c r="D237" i="3"/>
  <c r="A238" i="3"/>
  <c r="A236" i="2"/>
  <c r="B235" i="2"/>
  <c r="C234" i="2"/>
  <c r="D234" i="2" s="1"/>
  <c r="F234" i="2" s="1"/>
  <c r="G234" i="2" s="1"/>
  <c r="H234" i="2" s="1"/>
  <c r="C238" i="3" l="1"/>
  <c r="F238" i="3"/>
  <c r="A239" i="3"/>
  <c r="D238" i="3"/>
  <c r="C235" i="2"/>
  <c r="D235" i="2" s="1"/>
  <c r="F235" i="2" s="1"/>
  <c r="G235" i="2" s="1"/>
  <c r="H235" i="2" s="1"/>
  <c r="A237" i="2"/>
  <c r="B236" i="2"/>
  <c r="C239" i="3" l="1"/>
  <c r="F239" i="3"/>
  <c r="A240" i="3"/>
  <c r="D239" i="3"/>
  <c r="C236" i="2"/>
  <c r="D236" i="2" s="1"/>
  <c r="F236" i="2" s="1"/>
  <c r="G236" i="2" s="1"/>
  <c r="H236" i="2" s="1"/>
  <c r="A238" i="2"/>
  <c r="B237" i="2"/>
  <c r="C240" i="3" l="1"/>
  <c r="F240" i="3"/>
  <c r="A241" i="3"/>
  <c r="D240" i="3"/>
  <c r="A239" i="2"/>
  <c r="B238" i="2"/>
  <c r="C237" i="2"/>
  <c r="D237" i="2" s="1"/>
  <c r="F237" i="2" s="1"/>
  <c r="G237" i="2" s="1"/>
  <c r="H237" i="2" s="1"/>
  <c r="C241" i="3" l="1"/>
  <c r="F241" i="3"/>
  <c r="A242" i="3"/>
  <c r="D241" i="3"/>
  <c r="C238" i="2"/>
  <c r="D238" i="2" s="1"/>
  <c r="F238" i="2" s="1"/>
  <c r="G238" i="2" s="1"/>
  <c r="H238" i="2" s="1"/>
  <c r="A240" i="2"/>
  <c r="B239" i="2"/>
  <c r="C242" i="3" l="1"/>
  <c r="F242" i="3"/>
  <c r="D242" i="3"/>
  <c r="A243" i="3"/>
  <c r="C239" i="2"/>
  <c r="D239" i="2" s="1"/>
  <c r="F239" i="2" s="1"/>
  <c r="G239" i="2" s="1"/>
  <c r="H239" i="2" s="1"/>
  <c r="A241" i="2"/>
  <c r="B240" i="2"/>
  <c r="C243" i="3" l="1"/>
  <c r="F243" i="3"/>
  <c r="D243" i="3"/>
  <c r="A244" i="3"/>
  <c r="C240" i="2"/>
  <c r="D240" i="2" s="1"/>
  <c r="F240" i="2" s="1"/>
  <c r="G240" i="2" s="1"/>
  <c r="H240" i="2" s="1"/>
  <c r="A242" i="2"/>
  <c r="B241" i="2"/>
  <c r="C244" i="3" l="1"/>
  <c r="F244" i="3"/>
  <c r="A245" i="3"/>
  <c r="D244" i="3"/>
  <c r="C241" i="2"/>
  <c r="D241" i="2" s="1"/>
  <c r="F241" i="2" s="1"/>
  <c r="G241" i="2" s="1"/>
  <c r="H241" i="2" s="1"/>
  <c r="A243" i="2"/>
  <c r="B242" i="2"/>
  <c r="C245" i="3" l="1"/>
  <c r="F245" i="3"/>
  <c r="A246" i="3"/>
  <c r="D245" i="3"/>
  <c r="A244" i="2"/>
  <c r="B243" i="2"/>
  <c r="C242" i="2"/>
  <c r="D242" i="2" s="1"/>
  <c r="F242" i="2" s="1"/>
  <c r="G242" i="2" s="1"/>
  <c r="H242" i="2" s="1"/>
  <c r="C246" i="3" l="1"/>
  <c r="F246" i="3"/>
  <c r="A247" i="3"/>
  <c r="D246" i="3"/>
  <c r="C243" i="2"/>
  <c r="D243" i="2" s="1"/>
  <c r="F243" i="2" s="1"/>
  <c r="G243" i="2" s="1"/>
  <c r="H243" i="2" s="1"/>
  <c r="A245" i="2"/>
  <c r="B244" i="2"/>
  <c r="C247" i="3" l="1"/>
  <c r="F247" i="3"/>
  <c r="A248" i="3"/>
  <c r="D247" i="3"/>
  <c r="A246" i="2"/>
  <c r="B245" i="2"/>
  <c r="C244" i="2"/>
  <c r="D244" i="2" s="1"/>
  <c r="F244" i="2" s="1"/>
  <c r="G244" i="2" s="1"/>
  <c r="H244" i="2" s="1"/>
  <c r="C248" i="3" l="1"/>
  <c r="F248" i="3"/>
  <c r="D248" i="3"/>
  <c r="A249" i="3"/>
  <c r="C245" i="2"/>
  <c r="D245" i="2" s="1"/>
  <c r="F245" i="2" s="1"/>
  <c r="G245" i="2" s="1"/>
  <c r="H245" i="2" s="1"/>
  <c r="A247" i="2"/>
  <c r="B246" i="2"/>
  <c r="C249" i="3" l="1"/>
  <c r="F249" i="3"/>
  <c r="A250" i="3"/>
  <c r="D249" i="3"/>
  <c r="C246" i="2"/>
  <c r="D246" i="2" s="1"/>
  <c r="F246" i="2" s="1"/>
  <c r="G246" i="2" s="1"/>
  <c r="H246" i="2" s="1"/>
  <c r="A248" i="2"/>
  <c r="B247" i="2"/>
  <c r="C250" i="3" l="1"/>
  <c r="F250" i="3"/>
  <c r="D250" i="3"/>
  <c r="A251" i="3"/>
  <c r="A249" i="2"/>
  <c r="B248" i="2"/>
  <c r="C247" i="2"/>
  <c r="D247" i="2" s="1"/>
  <c r="F247" i="2" s="1"/>
  <c r="G247" i="2" s="1"/>
  <c r="H247" i="2" s="1"/>
  <c r="C251" i="3" l="1"/>
  <c r="F251" i="3"/>
  <c r="A252" i="3"/>
  <c r="D251" i="3"/>
  <c r="C248" i="2"/>
  <c r="D248" i="2" s="1"/>
  <c r="F248" i="2" s="1"/>
  <c r="G248" i="2" s="1"/>
  <c r="H248" i="2" s="1"/>
  <c r="A250" i="2"/>
  <c r="B249" i="2"/>
  <c r="C252" i="3" l="1"/>
  <c r="F252" i="3"/>
  <c r="A253" i="3"/>
  <c r="D252" i="3"/>
  <c r="A251" i="2"/>
  <c r="B250" i="2"/>
  <c r="C249" i="2"/>
  <c r="D249" i="2" s="1"/>
  <c r="F249" i="2" s="1"/>
  <c r="G249" i="2" s="1"/>
  <c r="H249" i="2" s="1"/>
  <c r="C253" i="3" l="1"/>
  <c r="F253" i="3"/>
  <c r="D253" i="3"/>
  <c r="A254" i="3"/>
  <c r="C250" i="2"/>
  <c r="D250" i="2" s="1"/>
  <c r="F250" i="2" s="1"/>
  <c r="G250" i="2" s="1"/>
  <c r="H250" i="2" s="1"/>
  <c r="A252" i="2"/>
  <c r="B251" i="2"/>
  <c r="C254" i="3" l="1"/>
  <c r="F254" i="3"/>
  <c r="A255" i="3"/>
  <c r="D254" i="3"/>
  <c r="A253" i="2"/>
  <c r="B252" i="2"/>
  <c r="C251" i="2"/>
  <c r="D251" i="2" s="1"/>
  <c r="F251" i="2" s="1"/>
  <c r="G251" i="2" s="1"/>
  <c r="H251" i="2" s="1"/>
  <c r="C255" i="3" l="1"/>
  <c r="F255" i="3"/>
  <c r="D255" i="3"/>
  <c r="A256" i="3"/>
  <c r="C252" i="2"/>
  <c r="D252" i="2" s="1"/>
  <c r="F252" i="2" s="1"/>
  <c r="G252" i="2" s="1"/>
  <c r="H252" i="2" s="1"/>
  <c r="A254" i="2"/>
  <c r="B253" i="2"/>
  <c r="C256" i="3" l="1"/>
  <c r="F256" i="3"/>
  <c r="A257" i="3"/>
  <c r="D256" i="3"/>
  <c r="A255" i="2"/>
  <c r="B254" i="2"/>
  <c r="C253" i="2"/>
  <c r="D253" i="2" s="1"/>
  <c r="F253" i="2" s="1"/>
  <c r="G253" i="2" s="1"/>
  <c r="H253" i="2" s="1"/>
  <c r="D257" i="3" l="1"/>
  <c r="C257" i="3"/>
  <c r="A258" i="3"/>
  <c r="F257" i="3"/>
  <c r="C254" i="2"/>
  <c r="D254" i="2" s="1"/>
  <c r="F254" i="2" s="1"/>
  <c r="G254" i="2" s="1"/>
  <c r="H254" i="2" s="1"/>
  <c r="A256" i="2"/>
  <c r="B255" i="2"/>
  <c r="F258" i="3" l="1"/>
  <c r="D258" i="3"/>
  <c r="C258" i="3"/>
  <c r="C255" i="2"/>
  <c r="D255" i="2" s="1"/>
  <c r="F255" i="2" s="1"/>
  <c r="G255" i="2" s="1"/>
  <c r="H255" i="2" s="1"/>
  <c r="A257" i="2"/>
  <c r="B256" i="2"/>
  <c r="C256" i="2" l="1"/>
  <c r="D256" i="2" s="1"/>
  <c r="F256" i="2" s="1"/>
  <c r="G256" i="2" s="1"/>
  <c r="H256" i="2" s="1"/>
  <c r="B257" i="2"/>
  <c r="C257" i="2" l="1"/>
  <c r="D257" i="2" s="1"/>
  <c r="F257" i="2" s="1"/>
  <c r="G257" i="2" s="1"/>
  <c r="H257" i="2" s="1"/>
</calcChain>
</file>

<file path=xl/sharedStrings.xml><?xml version="1.0" encoding="utf-8"?>
<sst xmlns="http://schemas.openxmlformats.org/spreadsheetml/2006/main" count="26" uniqueCount="16">
  <si>
    <t>TIME reg</t>
  </si>
  <si>
    <t>number of 20ms interrupts</t>
  </si>
  <si>
    <t>final  real PHASE delay</t>
  </si>
  <si>
    <t>calculated PHASE step value (HEX)</t>
  </si>
  <si>
    <t>number of steps on each 20ms</t>
  </si>
  <si>
    <t>dimmer value</t>
  </si>
  <si>
    <t>voltage [V]</t>
  </si>
  <si>
    <t>MOSFET conduction time [us]</t>
  </si>
  <si>
    <t>output voltage [V]</t>
  </si>
  <si>
    <t>momentary voltage [V]</t>
  </si>
  <si>
    <t>sine angle</t>
  </si>
  <si>
    <t>00 -default curve</t>
  </si>
  <si>
    <t>02 -linear curve</t>
  </si>
  <si>
    <t>03 -square curve</t>
  </si>
  <si>
    <t>04 -Incandescent light curve</t>
  </si>
  <si>
    <t>05 -LED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</si>
</sst>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textRotation="90" wrapText="1"/>
    </xf>
    <xf numFmtId="0" fontId="0" fillId="0" borderId="0" xfId="0" applyAlignment="1">
      <alignment horizontal="center" textRotation="90" wrapText="1"/>
    </xf>
    <xf numFmtId="2" fontId="0" fillId="0" borderId="0" xfId="0" applyNumberFormat="1"/>
    <xf numFmtId="0" fontId="0" fillId="0" borderId="0" xfId="0" applyAlignment="1">
      <alignment horizontal="center" wrapText="1"/>
    </xf>
    <xf numFmtId="1" fontId="0" fillId="0" borderId="0" xfId="0" applyNumberFormat="1"/>
    <xf numFmtId="1" fontId="1" fillId="0" borderId="0" xfId="0" applyNumberFormat="1" applyFont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'dimmer characteristics'!$B$1</c:f>
              <c:strCache>
                <c:ptCount val="1"/>
                <c:pt idx="0">
                  <c:v>00 -default curve</c:v>
                </c:pt>
              </c:strCache>
            </c:strRef>
          </c:tx>
          <c:marker>
            <c:symbol val="none"/>
          </c:marker>
          <c:val>
            <c:numRef>
              <c:f>'dimmer characteristics'!$B$3:$B$258</c:f>
              <c:numCache>
                <c:formatCode>0.00</c:formatCode>
                <c:ptCount val="256"/>
                <c:pt idx="0">
                  <c:v>0</c:v>
                </c:pt>
                <c:pt idx="1">
                  <c:v>0.5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1.5</c:v>
                </c:pt>
                <c:pt idx="12">
                  <c:v>1.8</c:v>
                </c:pt>
                <c:pt idx="13">
                  <c:v>2</c:v>
                </c:pt>
                <c:pt idx="14">
                  <c:v>2.5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34</c:v>
                </c:pt>
                <c:pt idx="42">
                  <c:v>35</c:v>
                </c:pt>
                <c:pt idx="43">
                  <c:v>36</c:v>
                </c:pt>
                <c:pt idx="44">
                  <c:v>37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49</c:v>
                </c:pt>
                <c:pt idx="54">
                  <c:v>51</c:v>
                </c:pt>
                <c:pt idx="55">
                  <c:v>52</c:v>
                </c:pt>
                <c:pt idx="56">
                  <c:v>53</c:v>
                </c:pt>
                <c:pt idx="57">
                  <c:v>54</c:v>
                </c:pt>
                <c:pt idx="58">
                  <c:v>55</c:v>
                </c:pt>
                <c:pt idx="59">
                  <c:v>57</c:v>
                </c:pt>
                <c:pt idx="60">
                  <c:v>58</c:v>
                </c:pt>
                <c:pt idx="61">
                  <c:v>60</c:v>
                </c:pt>
                <c:pt idx="62">
                  <c:v>61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68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76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82</c:v>
                </c:pt>
                <c:pt idx="78">
                  <c:v>83</c:v>
                </c:pt>
                <c:pt idx="79">
                  <c:v>85</c:v>
                </c:pt>
                <c:pt idx="80">
                  <c:v>86</c:v>
                </c:pt>
                <c:pt idx="81">
                  <c:v>88</c:v>
                </c:pt>
                <c:pt idx="82">
                  <c:v>89</c:v>
                </c:pt>
                <c:pt idx="83">
                  <c:v>91</c:v>
                </c:pt>
                <c:pt idx="84">
                  <c:v>92</c:v>
                </c:pt>
                <c:pt idx="85">
                  <c:v>94</c:v>
                </c:pt>
                <c:pt idx="86">
                  <c:v>96</c:v>
                </c:pt>
                <c:pt idx="87">
                  <c:v>97</c:v>
                </c:pt>
                <c:pt idx="88">
                  <c:v>99</c:v>
                </c:pt>
                <c:pt idx="89">
                  <c:v>100</c:v>
                </c:pt>
                <c:pt idx="90">
                  <c:v>102</c:v>
                </c:pt>
                <c:pt idx="91">
                  <c:v>103</c:v>
                </c:pt>
                <c:pt idx="92">
                  <c:v>105</c:v>
                </c:pt>
                <c:pt idx="93">
                  <c:v>106</c:v>
                </c:pt>
                <c:pt idx="94">
                  <c:v>108</c:v>
                </c:pt>
                <c:pt idx="95">
                  <c:v>109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115</c:v>
                </c:pt>
                <c:pt idx="100">
                  <c:v>116</c:v>
                </c:pt>
                <c:pt idx="101">
                  <c:v>118</c:v>
                </c:pt>
                <c:pt idx="102">
                  <c:v>119</c:v>
                </c:pt>
                <c:pt idx="103">
                  <c:v>121</c:v>
                </c:pt>
                <c:pt idx="104">
                  <c:v>122</c:v>
                </c:pt>
                <c:pt idx="105">
                  <c:v>124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131</c:v>
                </c:pt>
                <c:pt idx="111">
                  <c:v>132</c:v>
                </c:pt>
                <c:pt idx="112">
                  <c:v>133</c:v>
                </c:pt>
                <c:pt idx="113">
                  <c:v>135</c:v>
                </c:pt>
                <c:pt idx="114">
                  <c:v>136</c:v>
                </c:pt>
                <c:pt idx="115">
                  <c:v>137</c:v>
                </c:pt>
                <c:pt idx="116">
                  <c:v>138</c:v>
                </c:pt>
                <c:pt idx="117">
                  <c:v>140</c:v>
                </c:pt>
                <c:pt idx="118">
                  <c:v>141</c:v>
                </c:pt>
                <c:pt idx="119">
                  <c:v>142</c:v>
                </c:pt>
                <c:pt idx="120">
                  <c:v>143</c:v>
                </c:pt>
                <c:pt idx="121">
                  <c:v>144</c:v>
                </c:pt>
                <c:pt idx="122">
                  <c:v>146</c:v>
                </c:pt>
                <c:pt idx="123">
                  <c:v>147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155</c:v>
                </c:pt>
                <c:pt idx="130">
                  <c:v>157</c:v>
                </c:pt>
                <c:pt idx="131">
                  <c:v>158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162</c:v>
                </c:pt>
                <c:pt idx="136">
                  <c:v>163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173</c:v>
                </c:pt>
                <c:pt idx="145">
                  <c:v>174</c:v>
                </c:pt>
                <c:pt idx="146">
                  <c:v>175</c:v>
                </c:pt>
                <c:pt idx="147">
                  <c:v>176</c:v>
                </c:pt>
                <c:pt idx="148">
                  <c:v>177</c:v>
                </c:pt>
                <c:pt idx="149">
                  <c:v>178</c:v>
                </c:pt>
                <c:pt idx="150">
                  <c:v>179</c:v>
                </c:pt>
                <c:pt idx="151">
                  <c:v>180</c:v>
                </c:pt>
                <c:pt idx="152">
                  <c:v>181</c:v>
                </c:pt>
                <c:pt idx="153">
                  <c:v>182</c:v>
                </c:pt>
                <c:pt idx="154">
                  <c:v>183</c:v>
                </c:pt>
                <c:pt idx="155">
                  <c:v>184</c:v>
                </c:pt>
                <c:pt idx="156">
                  <c:v>185</c:v>
                </c:pt>
                <c:pt idx="157">
                  <c:v>186</c:v>
                </c:pt>
                <c:pt idx="158">
                  <c:v>187</c:v>
                </c:pt>
                <c:pt idx="159">
                  <c:v>188</c:v>
                </c:pt>
                <c:pt idx="160">
                  <c:v>189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208</c:v>
                </c:pt>
                <c:pt idx="184">
                  <c:v>209</c:v>
                </c:pt>
                <c:pt idx="185">
                  <c:v>209</c:v>
                </c:pt>
                <c:pt idx="186">
                  <c:v>210</c:v>
                </c:pt>
                <c:pt idx="187">
                  <c:v>211</c:v>
                </c:pt>
                <c:pt idx="188">
                  <c:v>211</c:v>
                </c:pt>
                <c:pt idx="189">
                  <c:v>212</c:v>
                </c:pt>
                <c:pt idx="190">
                  <c:v>213</c:v>
                </c:pt>
                <c:pt idx="191">
                  <c:v>214</c:v>
                </c:pt>
                <c:pt idx="192">
                  <c:v>214</c:v>
                </c:pt>
                <c:pt idx="193">
                  <c:v>215</c:v>
                </c:pt>
                <c:pt idx="194">
                  <c:v>215</c:v>
                </c:pt>
                <c:pt idx="195">
                  <c:v>216</c:v>
                </c:pt>
                <c:pt idx="196">
                  <c:v>216</c:v>
                </c:pt>
                <c:pt idx="197">
                  <c:v>216</c:v>
                </c:pt>
                <c:pt idx="198">
                  <c:v>217</c:v>
                </c:pt>
                <c:pt idx="199">
                  <c:v>217</c:v>
                </c:pt>
                <c:pt idx="200">
                  <c:v>218</c:v>
                </c:pt>
                <c:pt idx="201">
                  <c:v>218</c:v>
                </c:pt>
                <c:pt idx="202">
                  <c:v>219</c:v>
                </c:pt>
                <c:pt idx="203">
                  <c:v>219</c:v>
                </c:pt>
                <c:pt idx="204">
                  <c:v>220</c:v>
                </c:pt>
                <c:pt idx="205">
                  <c:v>220</c:v>
                </c:pt>
                <c:pt idx="206">
                  <c:v>221</c:v>
                </c:pt>
                <c:pt idx="207">
                  <c:v>221</c:v>
                </c:pt>
                <c:pt idx="208">
                  <c:v>221</c:v>
                </c:pt>
                <c:pt idx="209">
                  <c:v>222</c:v>
                </c:pt>
                <c:pt idx="210">
                  <c:v>222</c:v>
                </c:pt>
                <c:pt idx="211">
                  <c:v>222</c:v>
                </c:pt>
                <c:pt idx="212">
                  <c:v>223</c:v>
                </c:pt>
                <c:pt idx="213">
                  <c:v>223</c:v>
                </c:pt>
                <c:pt idx="214">
                  <c:v>224</c:v>
                </c:pt>
                <c:pt idx="215">
                  <c:v>224</c:v>
                </c:pt>
                <c:pt idx="216">
                  <c:v>224</c:v>
                </c:pt>
                <c:pt idx="217">
                  <c:v>224</c:v>
                </c:pt>
                <c:pt idx="218">
                  <c:v>224</c:v>
                </c:pt>
                <c:pt idx="219">
                  <c:v>224</c:v>
                </c:pt>
                <c:pt idx="220">
                  <c:v>225</c:v>
                </c:pt>
                <c:pt idx="221">
                  <c:v>225</c:v>
                </c:pt>
                <c:pt idx="222">
                  <c:v>225</c:v>
                </c:pt>
                <c:pt idx="223">
                  <c:v>226</c:v>
                </c:pt>
                <c:pt idx="224">
                  <c:v>226</c:v>
                </c:pt>
                <c:pt idx="225">
                  <c:v>226</c:v>
                </c:pt>
                <c:pt idx="226">
                  <c:v>227</c:v>
                </c:pt>
                <c:pt idx="227">
                  <c:v>227</c:v>
                </c:pt>
                <c:pt idx="228">
                  <c:v>227</c:v>
                </c:pt>
                <c:pt idx="229">
                  <c:v>227</c:v>
                </c:pt>
                <c:pt idx="230">
                  <c:v>227</c:v>
                </c:pt>
                <c:pt idx="231">
                  <c:v>228</c:v>
                </c:pt>
                <c:pt idx="232">
                  <c:v>228</c:v>
                </c:pt>
                <c:pt idx="233">
                  <c:v>228</c:v>
                </c:pt>
                <c:pt idx="234">
                  <c:v>229</c:v>
                </c:pt>
                <c:pt idx="235">
                  <c:v>229</c:v>
                </c:pt>
                <c:pt idx="236">
                  <c:v>229</c:v>
                </c:pt>
                <c:pt idx="237">
                  <c:v>229</c:v>
                </c:pt>
                <c:pt idx="238">
                  <c:v>229</c:v>
                </c:pt>
                <c:pt idx="239">
                  <c:v>229</c:v>
                </c:pt>
                <c:pt idx="240">
                  <c:v>229</c:v>
                </c:pt>
                <c:pt idx="241">
                  <c:v>229</c:v>
                </c:pt>
                <c:pt idx="242">
                  <c:v>229</c:v>
                </c:pt>
                <c:pt idx="243">
                  <c:v>229</c:v>
                </c:pt>
                <c:pt idx="244">
                  <c:v>229</c:v>
                </c:pt>
                <c:pt idx="245">
                  <c:v>229</c:v>
                </c:pt>
                <c:pt idx="246">
                  <c:v>230</c:v>
                </c:pt>
                <c:pt idx="247">
                  <c:v>230</c:v>
                </c:pt>
                <c:pt idx="248">
                  <c:v>230</c:v>
                </c:pt>
                <c:pt idx="249">
                  <c:v>230</c:v>
                </c:pt>
                <c:pt idx="250">
                  <c:v>230</c:v>
                </c:pt>
                <c:pt idx="251">
                  <c:v>230</c:v>
                </c:pt>
                <c:pt idx="252">
                  <c:v>230</c:v>
                </c:pt>
                <c:pt idx="253">
                  <c:v>230</c:v>
                </c:pt>
                <c:pt idx="254">
                  <c:v>230</c:v>
                </c:pt>
                <c:pt idx="255">
                  <c:v>230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'dimmer characteristics'!$D$1</c:f>
              <c:strCache>
                <c:ptCount val="1"/>
                <c:pt idx="0">
                  <c:v>02 -linear curve</c:v>
                </c:pt>
              </c:strCache>
            </c:strRef>
          </c:tx>
          <c:marker>
            <c:symbol val="none"/>
          </c:marker>
          <c:cat>
            <c:numRef>
              <c:f>'dimmer characteristics'!$A$4:$A$258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cat>
          <c:val>
            <c:numRef>
              <c:f>'dimmer characteristics'!$D$3:$D$258</c:f>
              <c:numCache>
                <c:formatCode>0.00</c:formatCode>
                <c:ptCount val="256"/>
                <c:pt idx="0">
                  <c:v>0</c:v>
                </c:pt>
                <c:pt idx="1">
                  <c:v>0.90196078431372551</c:v>
                </c:pt>
                <c:pt idx="2">
                  <c:v>1.803921568627451</c:v>
                </c:pt>
                <c:pt idx="3">
                  <c:v>2.7058823529411766</c:v>
                </c:pt>
                <c:pt idx="4">
                  <c:v>3.607843137254902</c:v>
                </c:pt>
                <c:pt idx="5">
                  <c:v>4.5098039215686274</c:v>
                </c:pt>
                <c:pt idx="6">
                  <c:v>5.4117647058823533</c:v>
                </c:pt>
                <c:pt idx="7">
                  <c:v>6.3137254901960782</c:v>
                </c:pt>
                <c:pt idx="8">
                  <c:v>7.215686274509804</c:v>
                </c:pt>
                <c:pt idx="9">
                  <c:v>8.117647058823529</c:v>
                </c:pt>
                <c:pt idx="10">
                  <c:v>9.0196078431372548</c:v>
                </c:pt>
                <c:pt idx="11">
                  <c:v>9.9215686274509807</c:v>
                </c:pt>
                <c:pt idx="12">
                  <c:v>10.823529411764707</c:v>
                </c:pt>
                <c:pt idx="13">
                  <c:v>11.725490196078432</c:v>
                </c:pt>
                <c:pt idx="14">
                  <c:v>12.627450980392156</c:v>
                </c:pt>
                <c:pt idx="15">
                  <c:v>13.529411764705882</c:v>
                </c:pt>
                <c:pt idx="16">
                  <c:v>14.431372549019608</c:v>
                </c:pt>
                <c:pt idx="17">
                  <c:v>15.333333333333334</c:v>
                </c:pt>
                <c:pt idx="18">
                  <c:v>16.235294117647058</c:v>
                </c:pt>
                <c:pt idx="19">
                  <c:v>17.137254901960784</c:v>
                </c:pt>
                <c:pt idx="20">
                  <c:v>18.03921568627451</c:v>
                </c:pt>
                <c:pt idx="21">
                  <c:v>18.941176470588236</c:v>
                </c:pt>
                <c:pt idx="22">
                  <c:v>19.843137254901961</c:v>
                </c:pt>
                <c:pt idx="23">
                  <c:v>20.745098039215687</c:v>
                </c:pt>
                <c:pt idx="24">
                  <c:v>21.647058823529413</c:v>
                </c:pt>
                <c:pt idx="25">
                  <c:v>22.549019607843139</c:v>
                </c:pt>
                <c:pt idx="26">
                  <c:v>23.450980392156865</c:v>
                </c:pt>
                <c:pt idx="27">
                  <c:v>24.352941176470587</c:v>
                </c:pt>
                <c:pt idx="28">
                  <c:v>25.254901960784313</c:v>
                </c:pt>
                <c:pt idx="29">
                  <c:v>26.156862745098039</c:v>
                </c:pt>
                <c:pt idx="30">
                  <c:v>27.058823529411764</c:v>
                </c:pt>
                <c:pt idx="31">
                  <c:v>27.96078431372549</c:v>
                </c:pt>
                <c:pt idx="32">
                  <c:v>28.862745098039216</c:v>
                </c:pt>
                <c:pt idx="33">
                  <c:v>29.764705882352942</c:v>
                </c:pt>
                <c:pt idx="34">
                  <c:v>30.666666666666668</c:v>
                </c:pt>
                <c:pt idx="35">
                  <c:v>31.568627450980394</c:v>
                </c:pt>
                <c:pt idx="36">
                  <c:v>32.470588235294116</c:v>
                </c:pt>
                <c:pt idx="37">
                  <c:v>33.372549019607845</c:v>
                </c:pt>
                <c:pt idx="38">
                  <c:v>34.274509803921568</c:v>
                </c:pt>
                <c:pt idx="39">
                  <c:v>35.176470588235297</c:v>
                </c:pt>
                <c:pt idx="40">
                  <c:v>36.078431372549019</c:v>
                </c:pt>
                <c:pt idx="41">
                  <c:v>36.980392156862749</c:v>
                </c:pt>
                <c:pt idx="42">
                  <c:v>37.882352941176471</c:v>
                </c:pt>
                <c:pt idx="43">
                  <c:v>38.784313725490193</c:v>
                </c:pt>
                <c:pt idx="44">
                  <c:v>39.686274509803923</c:v>
                </c:pt>
                <c:pt idx="45">
                  <c:v>40.588235294117645</c:v>
                </c:pt>
                <c:pt idx="46">
                  <c:v>41.490196078431374</c:v>
                </c:pt>
                <c:pt idx="47">
                  <c:v>42.392156862745097</c:v>
                </c:pt>
                <c:pt idx="48">
                  <c:v>43.294117647058826</c:v>
                </c:pt>
                <c:pt idx="49">
                  <c:v>44.196078431372548</c:v>
                </c:pt>
                <c:pt idx="50">
                  <c:v>45.098039215686278</c:v>
                </c:pt>
                <c:pt idx="51">
                  <c:v>46</c:v>
                </c:pt>
                <c:pt idx="52">
                  <c:v>46.901960784313729</c:v>
                </c:pt>
                <c:pt idx="53">
                  <c:v>47.803921568627452</c:v>
                </c:pt>
                <c:pt idx="54">
                  <c:v>48.705882352941174</c:v>
                </c:pt>
                <c:pt idx="55">
                  <c:v>49.607843137254903</c:v>
                </c:pt>
                <c:pt idx="56">
                  <c:v>50.509803921568626</c:v>
                </c:pt>
                <c:pt idx="57">
                  <c:v>51.411764705882355</c:v>
                </c:pt>
                <c:pt idx="58">
                  <c:v>52.313725490196077</c:v>
                </c:pt>
                <c:pt idx="59">
                  <c:v>53.215686274509807</c:v>
                </c:pt>
                <c:pt idx="60">
                  <c:v>54.117647058823529</c:v>
                </c:pt>
                <c:pt idx="61">
                  <c:v>55.019607843137258</c:v>
                </c:pt>
                <c:pt idx="62">
                  <c:v>55.921568627450981</c:v>
                </c:pt>
                <c:pt idx="63">
                  <c:v>56.82352941176471</c:v>
                </c:pt>
                <c:pt idx="64">
                  <c:v>57.725490196078432</c:v>
                </c:pt>
                <c:pt idx="65">
                  <c:v>58.627450980392155</c:v>
                </c:pt>
                <c:pt idx="66">
                  <c:v>59.529411764705884</c:v>
                </c:pt>
                <c:pt idx="67">
                  <c:v>60.431372549019606</c:v>
                </c:pt>
                <c:pt idx="68">
                  <c:v>61.333333333333336</c:v>
                </c:pt>
                <c:pt idx="69">
                  <c:v>62.235294117647058</c:v>
                </c:pt>
                <c:pt idx="70">
                  <c:v>63.137254901960787</c:v>
                </c:pt>
                <c:pt idx="71">
                  <c:v>64.039215686274517</c:v>
                </c:pt>
                <c:pt idx="72">
                  <c:v>64.941176470588232</c:v>
                </c:pt>
                <c:pt idx="73">
                  <c:v>65.843137254901961</c:v>
                </c:pt>
                <c:pt idx="74">
                  <c:v>66.745098039215691</c:v>
                </c:pt>
                <c:pt idx="75">
                  <c:v>67.647058823529406</c:v>
                </c:pt>
                <c:pt idx="76">
                  <c:v>68.549019607843135</c:v>
                </c:pt>
                <c:pt idx="77">
                  <c:v>69.450980392156865</c:v>
                </c:pt>
                <c:pt idx="78">
                  <c:v>70.352941176470594</c:v>
                </c:pt>
                <c:pt idx="79">
                  <c:v>71.254901960784309</c:v>
                </c:pt>
                <c:pt idx="80">
                  <c:v>72.156862745098039</c:v>
                </c:pt>
                <c:pt idx="81">
                  <c:v>73.058823529411768</c:v>
                </c:pt>
                <c:pt idx="82">
                  <c:v>73.960784313725497</c:v>
                </c:pt>
                <c:pt idx="83">
                  <c:v>74.862745098039213</c:v>
                </c:pt>
                <c:pt idx="84">
                  <c:v>75.764705882352942</c:v>
                </c:pt>
                <c:pt idx="85">
                  <c:v>76.666666666666671</c:v>
                </c:pt>
                <c:pt idx="86">
                  <c:v>77.568627450980387</c:v>
                </c:pt>
                <c:pt idx="87">
                  <c:v>78.470588235294116</c:v>
                </c:pt>
                <c:pt idx="88">
                  <c:v>79.372549019607845</c:v>
                </c:pt>
                <c:pt idx="89">
                  <c:v>80.274509803921575</c:v>
                </c:pt>
                <c:pt idx="90">
                  <c:v>81.17647058823529</c:v>
                </c:pt>
                <c:pt idx="91">
                  <c:v>82.078431372549019</c:v>
                </c:pt>
                <c:pt idx="92">
                  <c:v>82.980392156862749</c:v>
                </c:pt>
                <c:pt idx="93">
                  <c:v>83.882352941176478</c:v>
                </c:pt>
                <c:pt idx="94">
                  <c:v>84.784313725490193</c:v>
                </c:pt>
                <c:pt idx="95">
                  <c:v>85.686274509803923</c:v>
                </c:pt>
                <c:pt idx="96">
                  <c:v>86.588235294117652</c:v>
                </c:pt>
                <c:pt idx="97">
                  <c:v>87.490196078431367</c:v>
                </c:pt>
                <c:pt idx="98">
                  <c:v>88.392156862745097</c:v>
                </c:pt>
                <c:pt idx="99">
                  <c:v>89.294117647058826</c:v>
                </c:pt>
                <c:pt idx="100">
                  <c:v>90.196078431372555</c:v>
                </c:pt>
                <c:pt idx="101">
                  <c:v>91.098039215686271</c:v>
                </c:pt>
                <c:pt idx="102">
                  <c:v>92</c:v>
                </c:pt>
                <c:pt idx="103">
                  <c:v>92.901960784313729</c:v>
                </c:pt>
                <c:pt idx="104">
                  <c:v>93.803921568627459</c:v>
                </c:pt>
                <c:pt idx="105">
                  <c:v>94.705882352941174</c:v>
                </c:pt>
                <c:pt idx="106">
                  <c:v>95.607843137254903</c:v>
                </c:pt>
                <c:pt idx="107">
                  <c:v>96.509803921568633</c:v>
                </c:pt>
                <c:pt idx="108">
                  <c:v>97.411764705882348</c:v>
                </c:pt>
                <c:pt idx="109">
                  <c:v>98.313725490196077</c:v>
                </c:pt>
                <c:pt idx="110">
                  <c:v>99.215686274509807</c:v>
                </c:pt>
                <c:pt idx="111">
                  <c:v>100.11764705882354</c:v>
                </c:pt>
                <c:pt idx="112">
                  <c:v>101.01960784313725</c:v>
                </c:pt>
                <c:pt idx="113">
                  <c:v>101.92156862745098</c:v>
                </c:pt>
                <c:pt idx="114">
                  <c:v>102.82352941176471</c:v>
                </c:pt>
                <c:pt idx="115">
                  <c:v>103.72549019607844</c:v>
                </c:pt>
                <c:pt idx="116">
                  <c:v>104.62745098039215</c:v>
                </c:pt>
                <c:pt idx="117">
                  <c:v>105.52941176470588</c:v>
                </c:pt>
                <c:pt idx="118">
                  <c:v>106.43137254901961</c:v>
                </c:pt>
                <c:pt idx="119">
                  <c:v>107.33333333333333</c:v>
                </c:pt>
                <c:pt idx="120">
                  <c:v>108.23529411764706</c:v>
                </c:pt>
                <c:pt idx="121">
                  <c:v>109.13725490196079</c:v>
                </c:pt>
                <c:pt idx="122">
                  <c:v>110.03921568627452</c:v>
                </c:pt>
                <c:pt idx="123">
                  <c:v>110.94117647058823</c:v>
                </c:pt>
                <c:pt idx="124">
                  <c:v>111.84313725490196</c:v>
                </c:pt>
                <c:pt idx="125">
                  <c:v>112.74509803921569</c:v>
                </c:pt>
                <c:pt idx="126">
                  <c:v>113.64705882352942</c:v>
                </c:pt>
                <c:pt idx="127">
                  <c:v>114.54901960784314</c:v>
                </c:pt>
                <c:pt idx="128">
                  <c:v>115.45098039215686</c:v>
                </c:pt>
                <c:pt idx="129">
                  <c:v>116.35294117647059</c:v>
                </c:pt>
                <c:pt idx="130">
                  <c:v>117.25490196078431</c:v>
                </c:pt>
                <c:pt idx="131">
                  <c:v>118.15686274509804</c:v>
                </c:pt>
                <c:pt idx="132">
                  <c:v>119.05882352941177</c:v>
                </c:pt>
                <c:pt idx="133">
                  <c:v>119.9607843137255</c:v>
                </c:pt>
                <c:pt idx="134">
                  <c:v>120.86274509803921</c:v>
                </c:pt>
                <c:pt idx="135">
                  <c:v>121.76470588235294</c:v>
                </c:pt>
                <c:pt idx="136">
                  <c:v>122.66666666666667</c:v>
                </c:pt>
                <c:pt idx="137">
                  <c:v>123.5686274509804</c:v>
                </c:pt>
                <c:pt idx="138">
                  <c:v>124.47058823529412</c:v>
                </c:pt>
                <c:pt idx="139">
                  <c:v>125.37254901960785</c:v>
                </c:pt>
                <c:pt idx="140">
                  <c:v>126.27450980392157</c:v>
                </c:pt>
                <c:pt idx="141">
                  <c:v>127.17647058823529</c:v>
                </c:pt>
                <c:pt idx="142">
                  <c:v>128.07843137254903</c:v>
                </c:pt>
                <c:pt idx="143">
                  <c:v>128.98039215686273</c:v>
                </c:pt>
                <c:pt idx="144">
                  <c:v>129.88235294117646</c:v>
                </c:pt>
                <c:pt idx="145">
                  <c:v>130.78431372549019</c:v>
                </c:pt>
                <c:pt idx="146">
                  <c:v>131.68627450980392</c:v>
                </c:pt>
                <c:pt idx="147">
                  <c:v>132.58823529411765</c:v>
                </c:pt>
                <c:pt idx="148">
                  <c:v>133.49019607843138</c:v>
                </c:pt>
                <c:pt idx="149">
                  <c:v>134.39215686274511</c:v>
                </c:pt>
                <c:pt idx="150">
                  <c:v>135.29411764705881</c:v>
                </c:pt>
                <c:pt idx="151">
                  <c:v>136.19607843137254</c:v>
                </c:pt>
                <c:pt idx="152">
                  <c:v>137.09803921568627</c:v>
                </c:pt>
                <c:pt idx="153">
                  <c:v>138</c:v>
                </c:pt>
                <c:pt idx="154">
                  <c:v>138.90196078431373</c:v>
                </c:pt>
                <c:pt idx="155">
                  <c:v>139.80392156862746</c:v>
                </c:pt>
                <c:pt idx="156">
                  <c:v>140.70588235294119</c:v>
                </c:pt>
                <c:pt idx="157">
                  <c:v>141.60784313725492</c:v>
                </c:pt>
                <c:pt idx="158">
                  <c:v>142.50980392156862</c:v>
                </c:pt>
                <c:pt idx="159">
                  <c:v>143.41176470588235</c:v>
                </c:pt>
                <c:pt idx="160">
                  <c:v>144.31372549019608</c:v>
                </c:pt>
                <c:pt idx="161">
                  <c:v>145.21568627450981</c:v>
                </c:pt>
                <c:pt idx="162">
                  <c:v>146.11764705882354</c:v>
                </c:pt>
                <c:pt idx="163">
                  <c:v>147.01960784313727</c:v>
                </c:pt>
                <c:pt idx="164">
                  <c:v>147.92156862745099</c:v>
                </c:pt>
                <c:pt idx="165">
                  <c:v>148.8235294117647</c:v>
                </c:pt>
                <c:pt idx="166">
                  <c:v>149.72549019607843</c:v>
                </c:pt>
                <c:pt idx="167">
                  <c:v>150.62745098039215</c:v>
                </c:pt>
                <c:pt idx="168">
                  <c:v>151.52941176470588</c:v>
                </c:pt>
                <c:pt idx="169">
                  <c:v>152.43137254901961</c:v>
                </c:pt>
                <c:pt idx="170">
                  <c:v>153.33333333333334</c:v>
                </c:pt>
                <c:pt idx="171">
                  <c:v>154.23529411764707</c:v>
                </c:pt>
                <c:pt idx="172">
                  <c:v>155.13725490196077</c:v>
                </c:pt>
                <c:pt idx="173">
                  <c:v>156.0392156862745</c:v>
                </c:pt>
                <c:pt idx="174">
                  <c:v>156.94117647058823</c:v>
                </c:pt>
                <c:pt idx="175">
                  <c:v>157.84313725490196</c:v>
                </c:pt>
                <c:pt idx="176">
                  <c:v>158.74509803921569</c:v>
                </c:pt>
                <c:pt idx="177">
                  <c:v>159.64705882352942</c:v>
                </c:pt>
                <c:pt idx="178">
                  <c:v>160.54901960784315</c:v>
                </c:pt>
                <c:pt idx="179">
                  <c:v>161.45098039215688</c:v>
                </c:pt>
                <c:pt idx="180">
                  <c:v>162.35294117647058</c:v>
                </c:pt>
                <c:pt idx="181">
                  <c:v>163.25490196078431</c:v>
                </c:pt>
                <c:pt idx="182">
                  <c:v>164.15686274509804</c:v>
                </c:pt>
                <c:pt idx="183">
                  <c:v>165.05882352941177</c:v>
                </c:pt>
                <c:pt idx="184">
                  <c:v>165.9607843137255</c:v>
                </c:pt>
                <c:pt idx="185">
                  <c:v>166.86274509803923</c:v>
                </c:pt>
                <c:pt idx="186">
                  <c:v>167.76470588235296</c:v>
                </c:pt>
                <c:pt idx="187">
                  <c:v>168.66666666666666</c:v>
                </c:pt>
                <c:pt idx="188">
                  <c:v>169.56862745098039</c:v>
                </c:pt>
                <c:pt idx="189">
                  <c:v>170.47058823529412</c:v>
                </c:pt>
                <c:pt idx="190">
                  <c:v>171.37254901960785</c:v>
                </c:pt>
                <c:pt idx="191">
                  <c:v>172.27450980392157</c:v>
                </c:pt>
                <c:pt idx="192">
                  <c:v>173.1764705882353</c:v>
                </c:pt>
                <c:pt idx="193">
                  <c:v>174.07843137254903</c:v>
                </c:pt>
                <c:pt idx="194">
                  <c:v>174.98039215686273</c:v>
                </c:pt>
                <c:pt idx="195">
                  <c:v>175.88235294117646</c:v>
                </c:pt>
                <c:pt idx="196">
                  <c:v>176.78431372549019</c:v>
                </c:pt>
                <c:pt idx="197">
                  <c:v>177.68627450980392</c:v>
                </c:pt>
                <c:pt idx="198">
                  <c:v>178.58823529411765</c:v>
                </c:pt>
                <c:pt idx="199">
                  <c:v>179.49019607843138</c:v>
                </c:pt>
                <c:pt idx="200">
                  <c:v>180.39215686274511</c:v>
                </c:pt>
                <c:pt idx="201">
                  <c:v>181.29411764705884</c:v>
                </c:pt>
                <c:pt idx="202">
                  <c:v>182.19607843137254</c:v>
                </c:pt>
                <c:pt idx="203">
                  <c:v>183.09803921568627</c:v>
                </c:pt>
                <c:pt idx="204">
                  <c:v>184</c:v>
                </c:pt>
                <c:pt idx="205">
                  <c:v>184.90196078431373</c:v>
                </c:pt>
                <c:pt idx="206">
                  <c:v>185.80392156862746</c:v>
                </c:pt>
                <c:pt idx="207">
                  <c:v>186.70588235294119</c:v>
                </c:pt>
                <c:pt idx="208">
                  <c:v>187.60784313725492</c:v>
                </c:pt>
                <c:pt idx="209">
                  <c:v>188.50980392156862</c:v>
                </c:pt>
                <c:pt idx="210">
                  <c:v>189.41176470588235</c:v>
                </c:pt>
                <c:pt idx="211">
                  <c:v>190.31372549019608</c:v>
                </c:pt>
                <c:pt idx="212">
                  <c:v>191.21568627450981</c:v>
                </c:pt>
                <c:pt idx="213">
                  <c:v>192.11764705882354</c:v>
                </c:pt>
                <c:pt idx="214">
                  <c:v>193.01960784313727</c:v>
                </c:pt>
                <c:pt idx="215">
                  <c:v>193.92156862745099</c:v>
                </c:pt>
                <c:pt idx="216">
                  <c:v>194.8235294117647</c:v>
                </c:pt>
                <c:pt idx="217">
                  <c:v>195.72549019607843</c:v>
                </c:pt>
                <c:pt idx="218">
                  <c:v>196.62745098039215</c:v>
                </c:pt>
                <c:pt idx="219">
                  <c:v>197.52941176470588</c:v>
                </c:pt>
                <c:pt idx="220">
                  <c:v>198.43137254901961</c:v>
                </c:pt>
                <c:pt idx="221">
                  <c:v>199.33333333333334</c:v>
                </c:pt>
                <c:pt idx="222">
                  <c:v>200.23529411764707</c:v>
                </c:pt>
                <c:pt idx="223">
                  <c:v>201.1372549019608</c:v>
                </c:pt>
                <c:pt idx="224">
                  <c:v>202.0392156862745</c:v>
                </c:pt>
                <c:pt idx="225">
                  <c:v>202.94117647058823</c:v>
                </c:pt>
                <c:pt idx="226">
                  <c:v>203.84313725490196</c:v>
                </c:pt>
                <c:pt idx="227">
                  <c:v>204.74509803921569</c:v>
                </c:pt>
                <c:pt idx="228">
                  <c:v>205.64705882352942</c:v>
                </c:pt>
                <c:pt idx="229">
                  <c:v>206.54901960784315</c:v>
                </c:pt>
                <c:pt idx="230">
                  <c:v>207.45098039215688</c:v>
                </c:pt>
                <c:pt idx="231">
                  <c:v>208.35294117647058</c:v>
                </c:pt>
                <c:pt idx="232">
                  <c:v>209.25490196078431</c:v>
                </c:pt>
                <c:pt idx="233">
                  <c:v>210.15686274509804</c:v>
                </c:pt>
                <c:pt idx="234">
                  <c:v>211.05882352941177</c:v>
                </c:pt>
                <c:pt idx="235">
                  <c:v>211.9607843137255</c:v>
                </c:pt>
                <c:pt idx="236">
                  <c:v>212.86274509803923</c:v>
                </c:pt>
                <c:pt idx="237">
                  <c:v>213.76470588235296</c:v>
                </c:pt>
                <c:pt idx="238">
                  <c:v>214.66666666666666</c:v>
                </c:pt>
                <c:pt idx="239">
                  <c:v>215.56862745098039</c:v>
                </c:pt>
                <c:pt idx="240">
                  <c:v>216.47058823529412</c:v>
                </c:pt>
                <c:pt idx="241">
                  <c:v>217.37254901960785</c:v>
                </c:pt>
                <c:pt idx="242">
                  <c:v>218.27450980392157</c:v>
                </c:pt>
                <c:pt idx="243">
                  <c:v>219.1764705882353</c:v>
                </c:pt>
                <c:pt idx="244">
                  <c:v>220.07843137254903</c:v>
                </c:pt>
                <c:pt idx="245">
                  <c:v>220.98039215686276</c:v>
                </c:pt>
                <c:pt idx="246">
                  <c:v>221.88235294117646</c:v>
                </c:pt>
                <c:pt idx="247">
                  <c:v>222.78431372549019</c:v>
                </c:pt>
                <c:pt idx="248">
                  <c:v>223.68627450980392</c:v>
                </c:pt>
                <c:pt idx="249">
                  <c:v>224.58823529411765</c:v>
                </c:pt>
                <c:pt idx="250">
                  <c:v>225.49019607843138</c:v>
                </c:pt>
                <c:pt idx="251">
                  <c:v>226.39215686274511</c:v>
                </c:pt>
                <c:pt idx="252">
                  <c:v>227.29411764705884</c:v>
                </c:pt>
                <c:pt idx="253">
                  <c:v>228.19607843137254</c:v>
                </c:pt>
                <c:pt idx="254">
                  <c:v>229.09803921568627</c:v>
                </c:pt>
                <c:pt idx="255">
                  <c:v>230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'dimmer characteristics'!$F$1</c:f>
              <c:strCache>
                <c:ptCount val="1"/>
                <c:pt idx="0">
                  <c:v>03 -square curve</c:v>
                </c:pt>
              </c:strCache>
            </c:strRef>
          </c:tx>
          <c:marker>
            <c:symbol val="none"/>
          </c:marker>
          <c:cat>
            <c:numRef>
              <c:f>'dimmer characteristics'!$A$4:$A$258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cat>
          <c:val>
            <c:numRef>
              <c:f>'dimmer characteristics'!$F$3:$F$258</c:f>
              <c:numCache>
                <c:formatCode>0.00</c:formatCode>
                <c:ptCount val="256"/>
                <c:pt idx="0">
                  <c:v>0</c:v>
                </c:pt>
                <c:pt idx="1">
                  <c:v>3.5373187124159888E-3</c:v>
                </c:pt>
                <c:pt idx="2">
                  <c:v>1.4149274849663955E-2</c:v>
                </c:pt>
                <c:pt idx="3">
                  <c:v>3.1835868411743899E-2</c:v>
                </c:pt>
                <c:pt idx="4">
                  <c:v>5.6597099398655822E-2</c:v>
                </c:pt>
                <c:pt idx="5">
                  <c:v>8.8432967810399721E-2</c:v>
                </c:pt>
                <c:pt idx="6">
                  <c:v>0.1273434736469756</c:v>
                </c:pt>
                <c:pt idx="7">
                  <c:v>0.17332861690838344</c:v>
                </c:pt>
                <c:pt idx="8">
                  <c:v>0.22638839759462329</c:v>
                </c:pt>
                <c:pt idx="9">
                  <c:v>0.2865228157056951</c:v>
                </c:pt>
                <c:pt idx="10">
                  <c:v>0.35373187124159888</c:v>
                </c:pt>
                <c:pt idx="11">
                  <c:v>0.42801556420233466</c:v>
                </c:pt>
                <c:pt idx="12">
                  <c:v>0.50937389458790239</c:v>
                </c:pt>
                <c:pt idx="13">
                  <c:v>0.59780686239830216</c:v>
                </c:pt>
                <c:pt idx="14">
                  <c:v>0.69331446763353377</c:v>
                </c:pt>
                <c:pt idx="15">
                  <c:v>0.79589671029359743</c:v>
                </c:pt>
                <c:pt idx="16">
                  <c:v>0.90555359037849315</c:v>
                </c:pt>
                <c:pt idx="17">
                  <c:v>1.0222851078882207</c:v>
                </c:pt>
                <c:pt idx="18">
                  <c:v>1.1460912628227804</c:v>
                </c:pt>
                <c:pt idx="19">
                  <c:v>1.2769720551821719</c:v>
                </c:pt>
                <c:pt idx="20">
                  <c:v>1.4149274849663955</c:v>
                </c:pt>
                <c:pt idx="21">
                  <c:v>1.5599575521754512</c:v>
                </c:pt>
                <c:pt idx="22">
                  <c:v>1.7120622568093387</c:v>
                </c:pt>
                <c:pt idx="23">
                  <c:v>1.8712415988680582</c:v>
                </c:pt>
                <c:pt idx="24">
                  <c:v>2.0374955783516095</c:v>
                </c:pt>
                <c:pt idx="25">
                  <c:v>2.2108241952599932</c:v>
                </c:pt>
                <c:pt idx="26">
                  <c:v>2.3912274495932087</c:v>
                </c:pt>
                <c:pt idx="27">
                  <c:v>2.578705341351256</c:v>
                </c:pt>
                <c:pt idx="28">
                  <c:v>2.7732578705341351</c:v>
                </c:pt>
                <c:pt idx="29">
                  <c:v>2.9748850371418465</c:v>
                </c:pt>
                <c:pt idx="30">
                  <c:v>3.1835868411743897</c:v>
                </c:pt>
                <c:pt idx="31">
                  <c:v>3.3993632826317652</c:v>
                </c:pt>
                <c:pt idx="32">
                  <c:v>3.6222143615139726</c:v>
                </c:pt>
                <c:pt idx="33">
                  <c:v>3.8521400778210118</c:v>
                </c:pt>
                <c:pt idx="34">
                  <c:v>4.0891404315528828</c:v>
                </c:pt>
                <c:pt idx="35">
                  <c:v>4.3332154227095865</c:v>
                </c:pt>
                <c:pt idx="36">
                  <c:v>4.5843650512911216</c:v>
                </c:pt>
                <c:pt idx="37">
                  <c:v>4.842589317297489</c:v>
                </c:pt>
                <c:pt idx="38">
                  <c:v>5.1078882207286878</c:v>
                </c:pt>
                <c:pt idx="39">
                  <c:v>5.3802617615847188</c:v>
                </c:pt>
                <c:pt idx="40">
                  <c:v>5.6597099398655821</c:v>
                </c:pt>
                <c:pt idx="41">
                  <c:v>5.9462327555712768</c:v>
                </c:pt>
                <c:pt idx="42">
                  <c:v>6.2398302087018047</c:v>
                </c:pt>
                <c:pt idx="43">
                  <c:v>6.5405022992571631</c:v>
                </c:pt>
                <c:pt idx="44">
                  <c:v>6.8482490272373546</c:v>
                </c:pt>
                <c:pt idx="45">
                  <c:v>7.1630703926423775</c:v>
                </c:pt>
                <c:pt idx="46">
                  <c:v>7.4849663954722327</c:v>
                </c:pt>
                <c:pt idx="47">
                  <c:v>7.8139370357269193</c:v>
                </c:pt>
                <c:pt idx="48">
                  <c:v>8.1499823134064382</c:v>
                </c:pt>
                <c:pt idx="49">
                  <c:v>8.4931022285107893</c:v>
                </c:pt>
                <c:pt idx="50">
                  <c:v>8.8432967810399727</c:v>
                </c:pt>
                <c:pt idx="51">
                  <c:v>9.2005659709939867</c:v>
                </c:pt>
                <c:pt idx="52">
                  <c:v>9.5649097983728346</c:v>
                </c:pt>
                <c:pt idx="53">
                  <c:v>9.9363282631765131</c:v>
                </c:pt>
                <c:pt idx="54">
                  <c:v>10.314821365405024</c:v>
                </c:pt>
                <c:pt idx="55">
                  <c:v>10.700389105058367</c:v>
                </c:pt>
                <c:pt idx="56">
                  <c:v>11.09303148213654</c:v>
                </c:pt>
                <c:pt idx="57">
                  <c:v>11.492748496639548</c:v>
                </c:pt>
                <c:pt idx="58">
                  <c:v>11.899540148567386</c:v>
                </c:pt>
                <c:pt idx="59">
                  <c:v>12.313406437920056</c:v>
                </c:pt>
                <c:pt idx="60">
                  <c:v>12.734347364697559</c:v>
                </c:pt>
                <c:pt idx="61">
                  <c:v>13.162362928899894</c:v>
                </c:pt>
                <c:pt idx="62">
                  <c:v>13.597453130527061</c:v>
                </c:pt>
                <c:pt idx="63">
                  <c:v>14.03961796957906</c:v>
                </c:pt>
                <c:pt idx="64">
                  <c:v>14.48885744605589</c:v>
                </c:pt>
                <c:pt idx="65">
                  <c:v>14.945171559957553</c:v>
                </c:pt>
                <c:pt idx="66">
                  <c:v>15.408560311284047</c:v>
                </c:pt>
                <c:pt idx="67">
                  <c:v>15.879023700035374</c:v>
                </c:pt>
                <c:pt idx="68">
                  <c:v>16.356561726211531</c:v>
                </c:pt>
                <c:pt idx="69">
                  <c:v>16.841174389812522</c:v>
                </c:pt>
                <c:pt idx="70">
                  <c:v>17.332861690838346</c:v>
                </c:pt>
                <c:pt idx="71">
                  <c:v>17.831623629288998</c:v>
                </c:pt>
                <c:pt idx="72">
                  <c:v>18.337460205164486</c:v>
                </c:pt>
                <c:pt idx="73">
                  <c:v>18.850371418464803</c:v>
                </c:pt>
                <c:pt idx="74">
                  <c:v>19.370357269189956</c:v>
                </c:pt>
                <c:pt idx="75">
                  <c:v>19.897417757339937</c:v>
                </c:pt>
                <c:pt idx="76">
                  <c:v>20.431552882914751</c:v>
                </c:pt>
                <c:pt idx="77">
                  <c:v>20.972762645914397</c:v>
                </c:pt>
                <c:pt idx="78">
                  <c:v>21.521047046338875</c:v>
                </c:pt>
                <c:pt idx="79">
                  <c:v>22.076406084188186</c:v>
                </c:pt>
                <c:pt idx="80">
                  <c:v>22.638839759462329</c:v>
                </c:pt>
                <c:pt idx="81">
                  <c:v>23.208348072161304</c:v>
                </c:pt>
                <c:pt idx="82">
                  <c:v>23.784931022285107</c:v>
                </c:pt>
                <c:pt idx="83">
                  <c:v>24.368588609833747</c:v>
                </c:pt>
                <c:pt idx="84">
                  <c:v>24.959320834807219</c:v>
                </c:pt>
                <c:pt idx="85">
                  <c:v>25.557127697205519</c:v>
                </c:pt>
                <c:pt idx="86">
                  <c:v>26.162009197028652</c:v>
                </c:pt>
                <c:pt idx="87">
                  <c:v>26.773965334276621</c:v>
                </c:pt>
                <c:pt idx="88">
                  <c:v>27.392996108949418</c:v>
                </c:pt>
                <c:pt idx="89">
                  <c:v>28.019101521047048</c:v>
                </c:pt>
                <c:pt idx="90">
                  <c:v>28.65228157056951</c:v>
                </c:pt>
                <c:pt idx="91">
                  <c:v>29.292536257516804</c:v>
                </c:pt>
                <c:pt idx="92">
                  <c:v>29.939865581888931</c:v>
                </c:pt>
                <c:pt idx="93">
                  <c:v>30.594269543685886</c:v>
                </c:pt>
                <c:pt idx="94">
                  <c:v>31.255748142907677</c:v>
                </c:pt>
                <c:pt idx="95">
                  <c:v>31.924301379554301</c:v>
                </c:pt>
                <c:pt idx="96">
                  <c:v>32.599929253625753</c:v>
                </c:pt>
                <c:pt idx="97">
                  <c:v>33.282631765122041</c:v>
                </c:pt>
                <c:pt idx="98">
                  <c:v>33.972408914043157</c:v>
                </c:pt>
                <c:pt idx="99">
                  <c:v>34.66926070038911</c:v>
                </c:pt>
                <c:pt idx="100">
                  <c:v>35.373187124159891</c:v>
                </c:pt>
                <c:pt idx="101">
                  <c:v>36.084188185355501</c:v>
                </c:pt>
                <c:pt idx="102">
                  <c:v>36.802263883975947</c:v>
                </c:pt>
                <c:pt idx="103">
                  <c:v>37.527414220021228</c:v>
                </c:pt>
                <c:pt idx="104">
                  <c:v>38.259639193491338</c:v>
                </c:pt>
                <c:pt idx="105">
                  <c:v>38.998938804386277</c:v>
                </c:pt>
                <c:pt idx="106">
                  <c:v>39.745313052706052</c:v>
                </c:pt>
                <c:pt idx="107">
                  <c:v>40.498761938450656</c:v>
                </c:pt>
                <c:pt idx="108">
                  <c:v>41.259285461620095</c:v>
                </c:pt>
                <c:pt idx="109">
                  <c:v>42.026883622214363</c:v>
                </c:pt>
                <c:pt idx="110">
                  <c:v>42.801556420233467</c:v>
                </c:pt>
                <c:pt idx="111">
                  <c:v>43.5833038556774</c:v>
                </c:pt>
                <c:pt idx="112">
                  <c:v>44.372125928546161</c:v>
                </c:pt>
                <c:pt idx="113">
                  <c:v>45.168022638839759</c:v>
                </c:pt>
                <c:pt idx="114">
                  <c:v>45.970993986558192</c:v>
                </c:pt>
                <c:pt idx="115">
                  <c:v>46.781039971701453</c:v>
                </c:pt>
                <c:pt idx="116">
                  <c:v>47.598160594269544</c:v>
                </c:pt>
                <c:pt idx="117">
                  <c:v>48.42235585426247</c:v>
                </c:pt>
                <c:pt idx="118">
                  <c:v>49.253625751680225</c:v>
                </c:pt>
                <c:pt idx="119">
                  <c:v>50.091970286522816</c:v>
                </c:pt>
                <c:pt idx="120">
                  <c:v>50.937389458790236</c:v>
                </c:pt>
                <c:pt idx="121">
                  <c:v>51.789883268482491</c:v>
                </c:pt>
                <c:pt idx="122">
                  <c:v>52.649451715599575</c:v>
                </c:pt>
                <c:pt idx="123">
                  <c:v>53.516094800141495</c:v>
                </c:pt>
                <c:pt idx="124">
                  <c:v>54.389812522108244</c:v>
                </c:pt>
                <c:pt idx="125">
                  <c:v>55.270604881499828</c:v>
                </c:pt>
                <c:pt idx="126">
                  <c:v>56.158471878316242</c:v>
                </c:pt>
                <c:pt idx="127">
                  <c:v>57.053413512557484</c:v>
                </c:pt>
                <c:pt idx="128">
                  <c:v>57.955429784223561</c:v>
                </c:pt>
                <c:pt idx="129">
                  <c:v>58.864520693314468</c:v>
                </c:pt>
                <c:pt idx="130">
                  <c:v>59.78068623983021</c:v>
                </c:pt>
                <c:pt idx="131">
                  <c:v>60.703926423770781</c:v>
                </c:pt>
                <c:pt idx="132">
                  <c:v>61.634241245136188</c:v>
                </c:pt>
                <c:pt idx="133">
                  <c:v>62.571630703926424</c:v>
                </c:pt>
                <c:pt idx="134">
                  <c:v>63.516094800141495</c:v>
                </c:pt>
                <c:pt idx="135">
                  <c:v>64.467633533781395</c:v>
                </c:pt>
                <c:pt idx="136">
                  <c:v>65.426246904846124</c:v>
                </c:pt>
                <c:pt idx="137">
                  <c:v>66.391934913335689</c:v>
                </c:pt>
                <c:pt idx="138">
                  <c:v>67.364697559250089</c:v>
                </c:pt>
                <c:pt idx="139">
                  <c:v>68.344534842589326</c:v>
                </c:pt>
                <c:pt idx="140">
                  <c:v>69.331446763353384</c:v>
                </c:pt>
                <c:pt idx="141">
                  <c:v>70.325433321542278</c:v>
                </c:pt>
                <c:pt idx="142">
                  <c:v>71.326494517155993</c:v>
                </c:pt>
                <c:pt idx="143">
                  <c:v>72.334630350194558</c:v>
                </c:pt>
                <c:pt idx="144">
                  <c:v>73.349840820657946</c:v>
                </c:pt>
                <c:pt idx="145">
                  <c:v>74.372125928546168</c:v>
                </c:pt>
                <c:pt idx="146">
                  <c:v>75.401485673859213</c:v>
                </c:pt>
                <c:pt idx="147">
                  <c:v>76.437920056597108</c:v>
                </c:pt>
                <c:pt idx="148">
                  <c:v>77.481429076759824</c:v>
                </c:pt>
                <c:pt idx="149">
                  <c:v>78.532012734347362</c:v>
                </c:pt>
                <c:pt idx="150">
                  <c:v>79.589671029359749</c:v>
                </c:pt>
                <c:pt idx="151">
                  <c:v>80.654403961796959</c:v>
                </c:pt>
                <c:pt idx="152">
                  <c:v>81.726211531659004</c:v>
                </c:pt>
                <c:pt idx="153">
                  <c:v>82.805093738945885</c:v>
                </c:pt>
                <c:pt idx="154">
                  <c:v>83.891050583657588</c:v>
                </c:pt>
                <c:pt idx="155">
                  <c:v>84.984082065794126</c:v>
                </c:pt>
                <c:pt idx="156">
                  <c:v>86.084188185355501</c:v>
                </c:pt>
                <c:pt idx="157">
                  <c:v>87.191368942341711</c:v>
                </c:pt>
                <c:pt idx="158">
                  <c:v>88.305624336752743</c:v>
                </c:pt>
                <c:pt idx="159">
                  <c:v>89.426954368588611</c:v>
                </c:pt>
                <c:pt idx="160">
                  <c:v>90.555359037849314</c:v>
                </c:pt>
                <c:pt idx="161">
                  <c:v>91.690838344534853</c:v>
                </c:pt>
                <c:pt idx="162">
                  <c:v>92.833392288645214</c:v>
                </c:pt>
                <c:pt idx="163">
                  <c:v>93.983020870180411</c:v>
                </c:pt>
                <c:pt idx="164">
                  <c:v>95.139724089140429</c:v>
                </c:pt>
                <c:pt idx="165">
                  <c:v>96.303501945525298</c:v>
                </c:pt>
                <c:pt idx="166">
                  <c:v>97.474354439334988</c:v>
                </c:pt>
                <c:pt idx="167">
                  <c:v>98.652281570569514</c:v>
                </c:pt>
                <c:pt idx="168">
                  <c:v>99.837283339228875</c:v>
                </c:pt>
                <c:pt idx="169">
                  <c:v>101.02935974531306</c:v>
                </c:pt>
                <c:pt idx="170">
                  <c:v>102.22851078882208</c:v>
                </c:pt>
                <c:pt idx="171">
                  <c:v>103.43473646975593</c:v>
                </c:pt>
                <c:pt idx="172">
                  <c:v>104.64803678811461</c:v>
                </c:pt>
                <c:pt idx="173">
                  <c:v>105.86841174389814</c:v>
                </c:pt>
                <c:pt idx="174">
                  <c:v>107.09586133710648</c:v>
                </c:pt>
                <c:pt idx="175">
                  <c:v>108.33038556773965</c:v>
                </c:pt>
                <c:pt idx="176">
                  <c:v>109.57198443579767</c:v>
                </c:pt>
                <c:pt idx="177">
                  <c:v>110.82065794128052</c:v>
                </c:pt>
                <c:pt idx="178">
                  <c:v>112.07640608418819</c:v>
                </c:pt>
                <c:pt idx="179">
                  <c:v>113.33922886452069</c:v>
                </c:pt>
                <c:pt idx="180">
                  <c:v>114.60912628227804</c:v>
                </c:pt>
                <c:pt idx="181">
                  <c:v>115.88609833746021</c:v>
                </c:pt>
                <c:pt idx="182">
                  <c:v>117.17014503006722</c:v>
                </c:pt>
                <c:pt idx="183">
                  <c:v>118.46126636009905</c:v>
                </c:pt>
                <c:pt idx="184">
                  <c:v>119.75946232755572</c:v>
                </c:pt>
                <c:pt idx="185">
                  <c:v>121.06473293243722</c:v>
                </c:pt>
                <c:pt idx="186">
                  <c:v>122.37707817474354</c:v>
                </c:pt>
                <c:pt idx="187">
                  <c:v>123.69649805447472</c:v>
                </c:pt>
                <c:pt idx="188">
                  <c:v>125.02299257163071</c:v>
                </c:pt>
                <c:pt idx="189">
                  <c:v>126.35656172621154</c:v>
                </c:pt>
                <c:pt idx="190">
                  <c:v>127.6972055182172</c:v>
                </c:pt>
                <c:pt idx="191">
                  <c:v>129.04492394764767</c:v>
                </c:pt>
                <c:pt idx="192">
                  <c:v>130.39971701450301</c:v>
                </c:pt>
                <c:pt idx="193">
                  <c:v>131.76158471878315</c:v>
                </c:pt>
                <c:pt idx="194">
                  <c:v>133.13052706048816</c:v>
                </c:pt>
                <c:pt idx="195">
                  <c:v>134.50654403961798</c:v>
                </c:pt>
                <c:pt idx="196">
                  <c:v>135.88963565617263</c:v>
                </c:pt>
                <c:pt idx="197">
                  <c:v>137.27980191015212</c:v>
                </c:pt>
                <c:pt idx="198">
                  <c:v>138.67704280155644</c:v>
                </c:pt>
                <c:pt idx="199">
                  <c:v>140.08135833038557</c:v>
                </c:pt>
                <c:pt idx="200">
                  <c:v>141.49274849663956</c:v>
                </c:pt>
                <c:pt idx="201">
                  <c:v>142.91121330031837</c:v>
                </c:pt>
                <c:pt idx="202">
                  <c:v>144.336752741422</c:v>
                </c:pt>
                <c:pt idx="203">
                  <c:v>145.76936681995048</c:v>
                </c:pt>
                <c:pt idx="204">
                  <c:v>147.20905553590379</c:v>
                </c:pt>
                <c:pt idx="205">
                  <c:v>148.65581888928193</c:v>
                </c:pt>
                <c:pt idx="206">
                  <c:v>150.10965688008491</c:v>
                </c:pt>
                <c:pt idx="207">
                  <c:v>151.5705695083127</c:v>
                </c:pt>
                <c:pt idx="208">
                  <c:v>153.03855677396535</c:v>
                </c:pt>
                <c:pt idx="209">
                  <c:v>154.51361867704281</c:v>
                </c:pt>
                <c:pt idx="210">
                  <c:v>155.99575521754511</c:v>
                </c:pt>
                <c:pt idx="211">
                  <c:v>157.48496639547224</c:v>
                </c:pt>
                <c:pt idx="212">
                  <c:v>158.98125221082421</c:v>
                </c:pt>
                <c:pt idx="213">
                  <c:v>160.48461266360098</c:v>
                </c:pt>
                <c:pt idx="214">
                  <c:v>161.99504775380262</c:v>
                </c:pt>
                <c:pt idx="215">
                  <c:v>163.51255748142907</c:v>
                </c:pt>
                <c:pt idx="216">
                  <c:v>165.03714184648038</c:v>
                </c:pt>
                <c:pt idx="217">
                  <c:v>166.5688008489565</c:v>
                </c:pt>
                <c:pt idx="218">
                  <c:v>168.10753448885745</c:v>
                </c:pt>
                <c:pt idx="219">
                  <c:v>169.65334276618324</c:v>
                </c:pt>
                <c:pt idx="220">
                  <c:v>171.20622568093387</c:v>
                </c:pt>
                <c:pt idx="221">
                  <c:v>172.7661832331093</c:v>
                </c:pt>
                <c:pt idx="222">
                  <c:v>174.3332154227096</c:v>
                </c:pt>
                <c:pt idx="223">
                  <c:v>175.9073222497347</c:v>
                </c:pt>
                <c:pt idx="224">
                  <c:v>177.48850371418465</c:v>
                </c:pt>
                <c:pt idx="225">
                  <c:v>179.07675981605942</c:v>
                </c:pt>
                <c:pt idx="226">
                  <c:v>180.67209055535903</c:v>
                </c:pt>
                <c:pt idx="227">
                  <c:v>182.27449593208348</c:v>
                </c:pt>
                <c:pt idx="228">
                  <c:v>183.88397594623277</c:v>
                </c:pt>
                <c:pt idx="229">
                  <c:v>185.50053059780686</c:v>
                </c:pt>
                <c:pt idx="230">
                  <c:v>187.12415988680581</c:v>
                </c:pt>
                <c:pt idx="231">
                  <c:v>188.75486381322958</c:v>
                </c:pt>
                <c:pt idx="232">
                  <c:v>190.39264237707818</c:v>
                </c:pt>
                <c:pt idx="233">
                  <c:v>192.03749557835161</c:v>
                </c:pt>
                <c:pt idx="234">
                  <c:v>193.68942341704988</c:v>
                </c:pt>
                <c:pt idx="235">
                  <c:v>195.34842589317299</c:v>
                </c:pt>
                <c:pt idx="236">
                  <c:v>197.0145030067209</c:v>
                </c:pt>
                <c:pt idx="237">
                  <c:v>198.68765475769368</c:v>
                </c:pt>
                <c:pt idx="238">
                  <c:v>200.36788114609126</c:v>
                </c:pt>
                <c:pt idx="239">
                  <c:v>202.05518217191369</c:v>
                </c:pt>
                <c:pt idx="240">
                  <c:v>203.74955783516094</c:v>
                </c:pt>
                <c:pt idx="241">
                  <c:v>205.45100813583304</c:v>
                </c:pt>
                <c:pt idx="242">
                  <c:v>207.15953307392996</c:v>
                </c:pt>
                <c:pt idx="243">
                  <c:v>208.87513264945173</c:v>
                </c:pt>
                <c:pt idx="244">
                  <c:v>210.5978068623983</c:v>
                </c:pt>
                <c:pt idx="245">
                  <c:v>212.32755571276974</c:v>
                </c:pt>
                <c:pt idx="246">
                  <c:v>214.06437920056598</c:v>
                </c:pt>
                <c:pt idx="247">
                  <c:v>215.80827732578706</c:v>
                </c:pt>
                <c:pt idx="248">
                  <c:v>217.55925008843298</c:v>
                </c:pt>
                <c:pt idx="249">
                  <c:v>219.31729748850373</c:v>
                </c:pt>
                <c:pt idx="250">
                  <c:v>221.08241952599931</c:v>
                </c:pt>
                <c:pt idx="251">
                  <c:v>222.85461620091971</c:v>
                </c:pt>
                <c:pt idx="252">
                  <c:v>224.63388751326497</c:v>
                </c:pt>
                <c:pt idx="253">
                  <c:v>226.42023346303503</c:v>
                </c:pt>
                <c:pt idx="254">
                  <c:v>228.21365405022993</c:v>
                </c:pt>
                <c:pt idx="255">
                  <c:v>230.01414927484967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'dimmer characteristics'!$H$1:$I$1</c:f>
              <c:strCache>
                <c:ptCount val="1"/>
                <c:pt idx="0">
                  <c:v>04 -Incandescent light curve</c:v>
                </c:pt>
              </c:strCache>
            </c:strRef>
          </c:tx>
          <c:marker>
            <c:symbol val="none"/>
          </c:marker>
          <c:val>
            <c:numRef>
              <c:f>'dimmer characteristics'!$H$3:$H$258</c:f>
              <c:numCache>
                <c:formatCode>0.00</c:formatCode>
                <c:ptCount val="256"/>
                <c:pt idx="0">
                  <c:v>0</c:v>
                </c:pt>
                <c:pt idx="1">
                  <c:v>14.04</c:v>
                </c:pt>
                <c:pt idx="2">
                  <c:v>14.1</c:v>
                </c:pt>
                <c:pt idx="3">
                  <c:v>14.2</c:v>
                </c:pt>
                <c:pt idx="4">
                  <c:v>14.299999999999999</c:v>
                </c:pt>
                <c:pt idx="5">
                  <c:v>14.399999999999999</c:v>
                </c:pt>
                <c:pt idx="6">
                  <c:v>14.499999999999998</c:v>
                </c:pt>
                <c:pt idx="7">
                  <c:v>14.599999999999998</c:v>
                </c:pt>
                <c:pt idx="8">
                  <c:v>14.699999999999998</c:v>
                </c:pt>
                <c:pt idx="9">
                  <c:v>14.799999999999997</c:v>
                </c:pt>
                <c:pt idx="10">
                  <c:v>14.899999999999997</c:v>
                </c:pt>
                <c:pt idx="11">
                  <c:v>15</c:v>
                </c:pt>
                <c:pt idx="12">
                  <c:v>15.2</c:v>
                </c:pt>
                <c:pt idx="13">
                  <c:v>15.399999999999999</c:v>
                </c:pt>
                <c:pt idx="14">
                  <c:v>15.599999999999998</c:v>
                </c:pt>
                <c:pt idx="15">
                  <c:v>15.799999999999997</c:v>
                </c:pt>
                <c:pt idx="16">
                  <c:v>15.999999999999996</c:v>
                </c:pt>
                <c:pt idx="17">
                  <c:v>16.199999999999996</c:v>
                </c:pt>
                <c:pt idx="18">
                  <c:v>16.399999999999995</c:v>
                </c:pt>
                <c:pt idx="19">
                  <c:v>16.599999999999994</c:v>
                </c:pt>
                <c:pt idx="20">
                  <c:v>16.799999999999994</c:v>
                </c:pt>
                <c:pt idx="21">
                  <c:v>17</c:v>
                </c:pt>
                <c:pt idx="22">
                  <c:v>17.100000000000001</c:v>
                </c:pt>
                <c:pt idx="23">
                  <c:v>17.200000000000003</c:v>
                </c:pt>
                <c:pt idx="24">
                  <c:v>17.300000000000004</c:v>
                </c:pt>
                <c:pt idx="25">
                  <c:v>17.400000000000006</c:v>
                </c:pt>
                <c:pt idx="26">
                  <c:v>17.500000000000007</c:v>
                </c:pt>
                <c:pt idx="27">
                  <c:v>17.600000000000009</c:v>
                </c:pt>
                <c:pt idx="28">
                  <c:v>17.70000000000001</c:v>
                </c:pt>
                <c:pt idx="29">
                  <c:v>17.800000000000011</c:v>
                </c:pt>
                <c:pt idx="30">
                  <c:v>17.900000000000013</c:v>
                </c:pt>
                <c:pt idx="31">
                  <c:v>18.100000000000001</c:v>
                </c:pt>
                <c:pt idx="32">
                  <c:v>18.3</c:v>
                </c:pt>
                <c:pt idx="33">
                  <c:v>18.5</c:v>
                </c:pt>
                <c:pt idx="34">
                  <c:v>18.7</c:v>
                </c:pt>
                <c:pt idx="35">
                  <c:v>18.899999999999999</c:v>
                </c:pt>
                <c:pt idx="36">
                  <c:v>19.099999999999998</c:v>
                </c:pt>
                <c:pt idx="37">
                  <c:v>19.299999999999997</c:v>
                </c:pt>
                <c:pt idx="38">
                  <c:v>19.499999999999996</c:v>
                </c:pt>
                <c:pt idx="39">
                  <c:v>19.699999999999996</c:v>
                </c:pt>
                <c:pt idx="40">
                  <c:v>19.899999999999995</c:v>
                </c:pt>
                <c:pt idx="41">
                  <c:v>20.099999999999994</c:v>
                </c:pt>
                <c:pt idx="42">
                  <c:v>20.199999999999996</c:v>
                </c:pt>
                <c:pt idx="43">
                  <c:v>20.299999999999997</c:v>
                </c:pt>
                <c:pt idx="44">
                  <c:v>20.399999999999999</c:v>
                </c:pt>
                <c:pt idx="45">
                  <c:v>20.5</c:v>
                </c:pt>
                <c:pt idx="46">
                  <c:v>20.6</c:v>
                </c:pt>
                <c:pt idx="47">
                  <c:v>20.700000000000003</c:v>
                </c:pt>
                <c:pt idx="48">
                  <c:v>20.800000000000004</c:v>
                </c:pt>
                <c:pt idx="49">
                  <c:v>20.900000000000006</c:v>
                </c:pt>
                <c:pt idx="50">
                  <c:v>21.000000000000007</c:v>
                </c:pt>
                <c:pt idx="51">
                  <c:v>21.100000000000009</c:v>
                </c:pt>
                <c:pt idx="52">
                  <c:v>21.300000000000008</c:v>
                </c:pt>
                <c:pt idx="53">
                  <c:v>21.500000000000007</c:v>
                </c:pt>
                <c:pt idx="54">
                  <c:v>21.700000000000006</c:v>
                </c:pt>
                <c:pt idx="55">
                  <c:v>21.900000000000006</c:v>
                </c:pt>
                <c:pt idx="56">
                  <c:v>22.100000000000005</c:v>
                </c:pt>
                <c:pt idx="57">
                  <c:v>22.300000000000004</c:v>
                </c:pt>
                <c:pt idx="58">
                  <c:v>22.500000000000004</c:v>
                </c:pt>
                <c:pt idx="59">
                  <c:v>22.700000000000003</c:v>
                </c:pt>
                <c:pt idx="60">
                  <c:v>22.900000000000002</c:v>
                </c:pt>
                <c:pt idx="61">
                  <c:v>23.1</c:v>
                </c:pt>
                <c:pt idx="62">
                  <c:v>23.3</c:v>
                </c:pt>
                <c:pt idx="63">
                  <c:v>23.5</c:v>
                </c:pt>
                <c:pt idx="64">
                  <c:v>23.7</c:v>
                </c:pt>
                <c:pt idx="65">
                  <c:v>23.9</c:v>
                </c:pt>
                <c:pt idx="66">
                  <c:v>24.099999999999998</c:v>
                </c:pt>
                <c:pt idx="67">
                  <c:v>24.299999999999997</c:v>
                </c:pt>
                <c:pt idx="68">
                  <c:v>24.499999999999996</c:v>
                </c:pt>
                <c:pt idx="69">
                  <c:v>24.699999999999996</c:v>
                </c:pt>
                <c:pt idx="70">
                  <c:v>24.899999999999995</c:v>
                </c:pt>
                <c:pt idx="71">
                  <c:v>25.099999999999994</c:v>
                </c:pt>
                <c:pt idx="72">
                  <c:v>25.299999999999994</c:v>
                </c:pt>
                <c:pt idx="73">
                  <c:v>25.499999999999993</c:v>
                </c:pt>
                <c:pt idx="74">
                  <c:v>25.699999999999992</c:v>
                </c:pt>
                <c:pt idx="75">
                  <c:v>25.899999999999991</c:v>
                </c:pt>
                <c:pt idx="76">
                  <c:v>26.099999999999991</c:v>
                </c:pt>
                <c:pt idx="77">
                  <c:v>26.29999999999999</c:v>
                </c:pt>
                <c:pt idx="78">
                  <c:v>26.499999999999989</c:v>
                </c:pt>
                <c:pt idx="79">
                  <c:v>26.699999999999989</c:v>
                </c:pt>
                <c:pt idx="80">
                  <c:v>26.899999999999988</c:v>
                </c:pt>
                <c:pt idx="81">
                  <c:v>27.099999999999987</c:v>
                </c:pt>
                <c:pt idx="82">
                  <c:v>27.299999999999986</c:v>
                </c:pt>
                <c:pt idx="83">
                  <c:v>27.499999999999986</c:v>
                </c:pt>
                <c:pt idx="84">
                  <c:v>27.699999999999985</c:v>
                </c:pt>
                <c:pt idx="85">
                  <c:v>27.899999999999984</c:v>
                </c:pt>
                <c:pt idx="86">
                  <c:v>28.099999999999984</c:v>
                </c:pt>
                <c:pt idx="87">
                  <c:v>28.299999999999983</c:v>
                </c:pt>
                <c:pt idx="88">
                  <c:v>28.499999999999982</c:v>
                </c:pt>
                <c:pt idx="89">
                  <c:v>28.699999999999982</c:v>
                </c:pt>
                <c:pt idx="90">
                  <c:v>28.899999999999981</c:v>
                </c:pt>
                <c:pt idx="91">
                  <c:v>29.292536257516804</c:v>
                </c:pt>
                <c:pt idx="92">
                  <c:v>29.939865581888931</c:v>
                </c:pt>
                <c:pt idx="93">
                  <c:v>30.594269543685886</c:v>
                </c:pt>
                <c:pt idx="94">
                  <c:v>31.255748142907677</c:v>
                </c:pt>
                <c:pt idx="95">
                  <c:v>31.924301379554301</c:v>
                </c:pt>
                <c:pt idx="96">
                  <c:v>32.599929253625753</c:v>
                </c:pt>
                <c:pt idx="97">
                  <c:v>33.282631765122041</c:v>
                </c:pt>
                <c:pt idx="98">
                  <c:v>33.972408914043157</c:v>
                </c:pt>
                <c:pt idx="99">
                  <c:v>34.66926070038911</c:v>
                </c:pt>
                <c:pt idx="100">
                  <c:v>35.373187124159891</c:v>
                </c:pt>
                <c:pt idx="101">
                  <c:v>36.084188185355501</c:v>
                </c:pt>
                <c:pt idx="102">
                  <c:v>36.802263883975947</c:v>
                </c:pt>
                <c:pt idx="103">
                  <c:v>37.527414220021228</c:v>
                </c:pt>
                <c:pt idx="104">
                  <c:v>38.259639193491338</c:v>
                </c:pt>
                <c:pt idx="105">
                  <c:v>38.998938804386277</c:v>
                </c:pt>
                <c:pt idx="106">
                  <c:v>39.745313052706052</c:v>
                </c:pt>
                <c:pt idx="107">
                  <c:v>40.498761938450656</c:v>
                </c:pt>
                <c:pt idx="108">
                  <c:v>41.259285461620095</c:v>
                </c:pt>
                <c:pt idx="109">
                  <c:v>42.026883622214363</c:v>
                </c:pt>
                <c:pt idx="110">
                  <c:v>42.801556420233467</c:v>
                </c:pt>
                <c:pt idx="111">
                  <c:v>43.5833038556774</c:v>
                </c:pt>
                <c:pt idx="112">
                  <c:v>44.372125928546161</c:v>
                </c:pt>
                <c:pt idx="113">
                  <c:v>45.168022638839759</c:v>
                </c:pt>
                <c:pt idx="114">
                  <c:v>45.970993986558192</c:v>
                </c:pt>
                <c:pt idx="115">
                  <c:v>46.781039971701453</c:v>
                </c:pt>
                <c:pt idx="116">
                  <c:v>47.598160594269544</c:v>
                </c:pt>
                <c:pt idx="117">
                  <c:v>48.42235585426247</c:v>
                </c:pt>
                <c:pt idx="118">
                  <c:v>49.253625751680225</c:v>
                </c:pt>
                <c:pt idx="119">
                  <c:v>50.091970286522816</c:v>
                </c:pt>
                <c:pt idx="120">
                  <c:v>50.937389458790236</c:v>
                </c:pt>
                <c:pt idx="121">
                  <c:v>51.789883268482491</c:v>
                </c:pt>
                <c:pt idx="122">
                  <c:v>52.649451715599575</c:v>
                </c:pt>
                <c:pt idx="123">
                  <c:v>53.516094800141495</c:v>
                </c:pt>
                <c:pt idx="124">
                  <c:v>54.389812522108244</c:v>
                </c:pt>
                <c:pt idx="125">
                  <c:v>55.270604881499828</c:v>
                </c:pt>
                <c:pt idx="126">
                  <c:v>56.158471878316242</c:v>
                </c:pt>
                <c:pt idx="127">
                  <c:v>57.053413512557484</c:v>
                </c:pt>
                <c:pt idx="128">
                  <c:v>57.955429784223561</c:v>
                </c:pt>
                <c:pt idx="129">
                  <c:v>58.864520693314468</c:v>
                </c:pt>
                <c:pt idx="130">
                  <c:v>59.78068623983021</c:v>
                </c:pt>
                <c:pt idx="131">
                  <c:v>60.703926423770781</c:v>
                </c:pt>
                <c:pt idx="132">
                  <c:v>61.634241245136188</c:v>
                </c:pt>
                <c:pt idx="133">
                  <c:v>62.571630703926424</c:v>
                </c:pt>
                <c:pt idx="134">
                  <c:v>63.516094800141495</c:v>
                </c:pt>
                <c:pt idx="135">
                  <c:v>64.467633533781395</c:v>
                </c:pt>
                <c:pt idx="136">
                  <c:v>65.426246904846124</c:v>
                </c:pt>
                <c:pt idx="137">
                  <c:v>66.391934913335689</c:v>
                </c:pt>
                <c:pt idx="138">
                  <c:v>67.364697559250089</c:v>
                </c:pt>
                <c:pt idx="139">
                  <c:v>68.344534842589326</c:v>
                </c:pt>
                <c:pt idx="140">
                  <c:v>69.331446763353384</c:v>
                </c:pt>
                <c:pt idx="141">
                  <c:v>70.325433321542278</c:v>
                </c:pt>
                <c:pt idx="142">
                  <c:v>71.326494517155993</c:v>
                </c:pt>
                <c:pt idx="143">
                  <c:v>72.334630350194558</c:v>
                </c:pt>
                <c:pt idx="144">
                  <c:v>73.349840820657946</c:v>
                </c:pt>
                <c:pt idx="145">
                  <c:v>74.372125928546168</c:v>
                </c:pt>
                <c:pt idx="146">
                  <c:v>75.401485673859213</c:v>
                </c:pt>
                <c:pt idx="147">
                  <c:v>76.437920056597108</c:v>
                </c:pt>
                <c:pt idx="148">
                  <c:v>77.481429076759824</c:v>
                </c:pt>
                <c:pt idx="149">
                  <c:v>78.532012734347362</c:v>
                </c:pt>
                <c:pt idx="150">
                  <c:v>79.589671029359749</c:v>
                </c:pt>
                <c:pt idx="151">
                  <c:v>80.654403961796959</c:v>
                </c:pt>
                <c:pt idx="152">
                  <c:v>81.726211531659004</c:v>
                </c:pt>
                <c:pt idx="153">
                  <c:v>82.805093738945885</c:v>
                </c:pt>
                <c:pt idx="154">
                  <c:v>83.891050583657588</c:v>
                </c:pt>
                <c:pt idx="155">
                  <c:v>84.984082065794126</c:v>
                </c:pt>
                <c:pt idx="156">
                  <c:v>86.084188185355501</c:v>
                </c:pt>
                <c:pt idx="157">
                  <c:v>87.191368942341711</c:v>
                </c:pt>
                <c:pt idx="158">
                  <c:v>88.305624336752743</c:v>
                </c:pt>
                <c:pt idx="159">
                  <c:v>89.426954368588611</c:v>
                </c:pt>
                <c:pt idx="160">
                  <c:v>90.555359037849314</c:v>
                </c:pt>
                <c:pt idx="161">
                  <c:v>91.690838344534853</c:v>
                </c:pt>
                <c:pt idx="162">
                  <c:v>92.833392288645214</c:v>
                </c:pt>
                <c:pt idx="163">
                  <c:v>93.983020870180411</c:v>
                </c:pt>
                <c:pt idx="164">
                  <c:v>95.139724089140429</c:v>
                </c:pt>
                <c:pt idx="165">
                  <c:v>96.303501945525298</c:v>
                </c:pt>
                <c:pt idx="166">
                  <c:v>97.474354439334988</c:v>
                </c:pt>
                <c:pt idx="167">
                  <c:v>98.652281570569514</c:v>
                </c:pt>
                <c:pt idx="168">
                  <c:v>99.837283339228875</c:v>
                </c:pt>
                <c:pt idx="169">
                  <c:v>101.02935974531306</c:v>
                </c:pt>
                <c:pt idx="170">
                  <c:v>102.22851078882208</c:v>
                </c:pt>
                <c:pt idx="171">
                  <c:v>103.43473646975593</c:v>
                </c:pt>
                <c:pt idx="172">
                  <c:v>104.64803678811461</c:v>
                </c:pt>
                <c:pt idx="173">
                  <c:v>105.86841174389814</c:v>
                </c:pt>
                <c:pt idx="174">
                  <c:v>107.09586133710648</c:v>
                </c:pt>
                <c:pt idx="175">
                  <c:v>108.33038556773965</c:v>
                </c:pt>
                <c:pt idx="176">
                  <c:v>109.57198443579767</c:v>
                </c:pt>
                <c:pt idx="177">
                  <c:v>110.82065794128052</c:v>
                </c:pt>
                <c:pt idx="178">
                  <c:v>112.07640608418819</c:v>
                </c:pt>
                <c:pt idx="179">
                  <c:v>113.33922886452069</c:v>
                </c:pt>
                <c:pt idx="180">
                  <c:v>114.60912628227804</c:v>
                </c:pt>
                <c:pt idx="181">
                  <c:v>115.88609833746021</c:v>
                </c:pt>
                <c:pt idx="182">
                  <c:v>117.17014503006722</c:v>
                </c:pt>
                <c:pt idx="183">
                  <c:v>118.46126636009905</c:v>
                </c:pt>
                <c:pt idx="184">
                  <c:v>119.75946232755572</c:v>
                </c:pt>
                <c:pt idx="185">
                  <c:v>121.06473293243722</c:v>
                </c:pt>
                <c:pt idx="186">
                  <c:v>122.37707817474354</c:v>
                </c:pt>
                <c:pt idx="187">
                  <c:v>123.69649805447472</c:v>
                </c:pt>
                <c:pt idx="188">
                  <c:v>125.02299257163071</c:v>
                </c:pt>
                <c:pt idx="189">
                  <c:v>126.35656172621154</c:v>
                </c:pt>
                <c:pt idx="190">
                  <c:v>127.6972055182172</c:v>
                </c:pt>
                <c:pt idx="191">
                  <c:v>129.04492394764767</c:v>
                </c:pt>
                <c:pt idx="192">
                  <c:v>130.39971701450301</c:v>
                </c:pt>
                <c:pt idx="193">
                  <c:v>131.76158471878315</c:v>
                </c:pt>
                <c:pt idx="194">
                  <c:v>133.13052706048816</c:v>
                </c:pt>
                <c:pt idx="195">
                  <c:v>134.50654403961798</c:v>
                </c:pt>
                <c:pt idx="196">
                  <c:v>135.88963565617263</c:v>
                </c:pt>
                <c:pt idx="197">
                  <c:v>137.27980191015212</c:v>
                </c:pt>
                <c:pt idx="198">
                  <c:v>138.67704280155644</c:v>
                </c:pt>
                <c:pt idx="199">
                  <c:v>140.08135833038557</c:v>
                </c:pt>
                <c:pt idx="200">
                  <c:v>141.49274849663956</c:v>
                </c:pt>
                <c:pt idx="201">
                  <c:v>142.91121330031837</c:v>
                </c:pt>
                <c:pt idx="202">
                  <c:v>144.336752741422</c:v>
                </c:pt>
                <c:pt idx="203">
                  <c:v>145.76936681995048</c:v>
                </c:pt>
                <c:pt idx="204">
                  <c:v>147.20905553590379</c:v>
                </c:pt>
                <c:pt idx="205">
                  <c:v>148.65581888928193</c:v>
                </c:pt>
                <c:pt idx="206">
                  <c:v>150.10965688008491</c:v>
                </c:pt>
                <c:pt idx="207">
                  <c:v>151.5705695083127</c:v>
                </c:pt>
                <c:pt idx="208">
                  <c:v>153.03855677396535</c:v>
                </c:pt>
                <c:pt idx="209">
                  <c:v>154.51361867704281</c:v>
                </c:pt>
                <c:pt idx="210">
                  <c:v>155.99575521754511</c:v>
                </c:pt>
                <c:pt idx="211">
                  <c:v>157.48496639547224</c:v>
                </c:pt>
                <c:pt idx="212">
                  <c:v>158.98125221082421</c:v>
                </c:pt>
                <c:pt idx="213">
                  <c:v>160.48461266360098</c:v>
                </c:pt>
                <c:pt idx="214">
                  <c:v>161.99504775380262</c:v>
                </c:pt>
                <c:pt idx="215">
                  <c:v>163.51255748142907</c:v>
                </c:pt>
                <c:pt idx="216">
                  <c:v>165.03714184648038</c:v>
                </c:pt>
                <c:pt idx="217">
                  <c:v>166.5688008489565</c:v>
                </c:pt>
                <c:pt idx="218">
                  <c:v>168.10753448885745</c:v>
                </c:pt>
                <c:pt idx="219">
                  <c:v>169.65334276618324</c:v>
                </c:pt>
                <c:pt idx="220">
                  <c:v>171.20622568093387</c:v>
                </c:pt>
                <c:pt idx="221">
                  <c:v>172.7661832331093</c:v>
                </c:pt>
                <c:pt idx="222">
                  <c:v>174.3332154227096</c:v>
                </c:pt>
                <c:pt idx="223">
                  <c:v>175.9073222497347</c:v>
                </c:pt>
                <c:pt idx="224">
                  <c:v>177.48850371418465</c:v>
                </c:pt>
                <c:pt idx="225">
                  <c:v>179.07675981605942</c:v>
                </c:pt>
                <c:pt idx="226">
                  <c:v>180.67209055535903</c:v>
                </c:pt>
                <c:pt idx="227">
                  <c:v>182.27449593208348</c:v>
                </c:pt>
                <c:pt idx="228">
                  <c:v>183.88397594623277</c:v>
                </c:pt>
                <c:pt idx="229">
                  <c:v>185.50053059780686</c:v>
                </c:pt>
                <c:pt idx="230">
                  <c:v>187.12415988680581</c:v>
                </c:pt>
                <c:pt idx="231">
                  <c:v>188.75486381322958</c:v>
                </c:pt>
                <c:pt idx="232">
                  <c:v>190.39264237707818</c:v>
                </c:pt>
                <c:pt idx="233">
                  <c:v>192.03749557835161</c:v>
                </c:pt>
                <c:pt idx="234">
                  <c:v>193.68942341704988</c:v>
                </c:pt>
                <c:pt idx="235">
                  <c:v>195.34842589317299</c:v>
                </c:pt>
                <c:pt idx="236">
                  <c:v>197.0145030067209</c:v>
                </c:pt>
                <c:pt idx="237">
                  <c:v>198.68765475769368</c:v>
                </c:pt>
                <c:pt idx="238">
                  <c:v>200.36788114609126</c:v>
                </c:pt>
                <c:pt idx="239">
                  <c:v>202.05518217191369</c:v>
                </c:pt>
                <c:pt idx="240">
                  <c:v>203.74955783516094</c:v>
                </c:pt>
                <c:pt idx="241">
                  <c:v>205.45100813583304</c:v>
                </c:pt>
                <c:pt idx="242">
                  <c:v>207.15953307392996</c:v>
                </c:pt>
                <c:pt idx="243">
                  <c:v>208.87513264945173</c:v>
                </c:pt>
                <c:pt idx="244">
                  <c:v>210.5978068623983</c:v>
                </c:pt>
                <c:pt idx="245">
                  <c:v>212.32755571276974</c:v>
                </c:pt>
                <c:pt idx="246">
                  <c:v>214.06437920056598</c:v>
                </c:pt>
                <c:pt idx="247">
                  <c:v>215.80827732578706</c:v>
                </c:pt>
                <c:pt idx="248">
                  <c:v>217.55925008843298</c:v>
                </c:pt>
                <c:pt idx="249">
                  <c:v>219.31729748850373</c:v>
                </c:pt>
                <c:pt idx="250">
                  <c:v>221.08241952599931</c:v>
                </c:pt>
                <c:pt idx="251">
                  <c:v>222.85461620091971</c:v>
                </c:pt>
                <c:pt idx="252">
                  <c:v>224.63388751326497</c:v>
                </c:pt>
                <c:pt idx="253">
                  <c:v>226.42023346303503</c:v>
                </c:pt>
                <c:pt idx="254">
                  <c:v>228.21365405022993</c:v>
                </c:pt>
                <c:pt idx="255">
                  <c:v>230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'dimmer characteristics'!$J$1:$K$1</c:f>
              <c:strCache>
                <c:ptCount val="1"/>
                <c:pt idx="0">
                  <c:v>05 -LED curve</c:v>
                </c:pt>
              </c:strCache>
            </c:strRef>
          </c:tx>
          <c:marker>
            <c:symbol val="none"/>
          </c:marker>
          <c:val>
            <c:numRef>
              <c:f>'dimmer characteristics'!$J$3:$J$258</c:f>
              <c:numCache>
                <c:formatCode>0.00</c:formatCode>
                <c:ptCount val="256"/>
                <c:pt idx="0">
                  <c:v>0</c:v>
                </c:pt>
                <c:pt idx="1">
                  <c:v>5.1100000000000003</c:v>
                </c:pt>
                <c:pt idx="2">
                  <c:v>5.1970000000000001</c:v>
                </c:pt>
                <c:pt idx="3">
                  <c:v>5.2839999999999998</c:v>
                </c:pt>
                <c:pt idx="4">
                  <c:v>5.3709999999999996</c:v>
                </c:pt>
                <c:pt idx="5">
                  <c:v>5.4579999999999993</c:v>
                </c:pt>
                <c:pt idx="6">
                  <c:v>5.544999999999999</c:v>
                </c:pt>
                <c:pt idx="7">
                  <c:v>5.6319999999999988</c:v>
                </c:pt>
                <c:pt idx="8">
                  <c:v>5.7189999999999985</c:v>
                </c:pt>
                <c:pt idx="9">
                  <c:v>5.8059999999999983</c:v>
                </c:pt>
                <c:pt idx="10">
                  <c:v>5.892999999999998</c:v>
                </c:pt>
                <c:pt idx="11">
                  <c:v>5.9799999999999978</c:v>
                </c:pt>
                <c:pt idx="12">
                  <c:v>6.0669999999999975</c:v>
                </c:pt>
                <c:pt idx="13">
                  <c:v>6.1539999999999973</c:v>
                </c:pt>
                <c:pt idx="14">
                  <c:v>6.240999999999997</c:v>
                </c:pt>
                <c:pt idx="15">
                  <c:v>6.3279999999999967</c:v>
                </c:pt>
                <c:pt idx="16">
                  <c:v>6.4149999999999965</c:v>
                </c:pt>
                <c:pt idx="17">
                  <c:v>6.5019999999999962</c:v>
                </c:pt>
                <c:pt idx="18">
                  <c:v>6.588999999999996</c:v>
                </c:pt>
                <c:pt idx="19">
                  <c:v>6.6759999999999957</c:v>
                </c:pt>
                <c:pt idx="20">
                  <c:v>6.7629999999999955</c:v>
                </c:pt>
                <c:pt idx="21">
                  <c:v>6.8499999999999952</c:v>
                </c:pt>
                <c:pt idx="22">
                  <c:v>6.9369999999999949</c:v>
                </c:pt>
                <c:pt idx="23">
                  <c:v>7.0239999999999947</c:v>
                </c:pt>
                <c:pt idx="24">
                  <c:v>7.1109999999999944</c:v>
                </c:pt>
                <c:pt idx="25">
                  <c:v>7.1979999999999942</c:v>
                </c:pt>
                <c:pt idx="26">
                  <c:v>7.2849999999999939</c:v>
                </c:pt>
                <c:pt idx="27">
                  <c:v>7.3719999999999937</c:v>
                </c:pt>
                <c:pt idx="28">
                  <c:v>7.4589999999999934</c:v>
                </c:pt>
                <c:pt idx="29">
                  <c:v>7.5459999999999932</c:v>
                </c:pt>
                <c:pt idx="30">
                  <c:v>7.6329999999999929</c:v>
                </c:pt>
                <c:pt idx="31">
                  <c:v>7.7199999999999926</c:v>
                </c:pt>
                <c:pt idx="32">
                  <c:v>7.8069999999999924</c:v>
                </c:pt>
                <c:pt idx="33">
                  <c:v>7.8939999999999921</c:v>
                </c:pt>
                <c:pt idx="34">
                  <c:v>7.9809999999999919</c:v>
                </c:pt>
                <c:pt idx="35">
                  <c:v>8.0679999999999925</c:v>
                </c:pt>
                <c:pt idx="36">
                  <c:v>8.1549999999999923</c:v>
                </c:pt>
                <c:pt idx="37">
                  <c:v>8.241999999999992</c:v>
                </c:pt>
                <c:pt idx="38">
                  <c:v>8.3289999999999917</c:v>
                </c:pt>
                <c:pt idx="39">
                  <c:v>8.4159999999999915</c:v>
                </c:pt>
                <c:pt idx="40">
                  <c:v>8.5029999999999912</c:v>
                </c:pt>
                <c:pt idx="41">
                  <c:v>8.589999999999991</c:v>
                </c:pt>
                <c:pt idx="42">
                  <c:v>8.6769999999999907</c:v>
                </c:pt>
                <c:pt idx="43">
                  <c:v>8.7639999999999905</c:v>
                </c:pt>
                <c:pt idx="44">
                  <c:v>8.8509999999999902</c:v>
                </c:pt>
                <c:pt idx="45">
                  <c:v>8.93799999999999</c:v>
                </c:pt>
                <c:pt idx="46">
                  <c:v>9.0249999999999897</c:v>
                </c:pt>
                <c:pt idx="47">
                  <c:v>9.1119999999999894</c:v>
                </c:pt>
                <c:pt idx="48">
                  <c:v>9.1989999999999892</c:v>
                </c:pt>
                <c:pt idx="49">
                  <c:v>9.2859999999999889</c:v>
                </c:pt>
                <c:pt idx="50">
                  <c:v>9.3729999999999887</c:v>
                </c:pt>
                <c:pt idx="51">
                  <c:v>9.4599999999999884</c:v>
                </c:pt>
                <c:pt idx="52">
                  <c:v>9.5469999999999882</c:v>
                </c:pt>
                <c:pt idx="53">
                  <c:v>9.6339999999999879</c:v>
                </c:pt>
                <c:pt idx="54">
                  <c:v>9.7209999999999877</c:v>
                </c:pt>
                <c:pt idx="55">
                  <c:v>9.8079999999999874</c:v>
                </c:pt>
                <c:pt idx="56">
                  <c:v>9.8949999999999871</c:v>
                </c:pt>
                <c:pt idx="57">
                  <c:v>9.9819999999999869</c:v>
                </c:pt>
                <c:pt idx="58">
                  <c:v>10.068999999999987</c:v>
                </c:pt>
                <c:pt idx="59">
                  <c:v>10.155999999999986</c:v>
                </c:pt>
                <c:pt idx="60">
                  <c:v>10.242999999999986</c:v>
                </c:pt>
                <c:pt idx="61">
                  <c:v>10.329999999999986</c:v>
                </c:pt>
                <c:pt idx="62">
                  <c:v>10.416999999999986</c:v>
                </c:pt>
                <c:pt idx="63">
                  <c:v>10.503999999999985</c:v>
                </c:pt>
                <c:pt idx="64">
                  <c:v>10.590999999999985</c:v>
                </c:pt>
                <c:pt idx="65">
                  <c:v>10.677999999999985</c:v>
                </c:pt>
                <c:pt idx="66">
                  <c:v>10.764999999999985</c:v>
                </c:pt>
                <c:pt idx="67">
                  <c:v>10.851999999999984</c:v>
                </c:pt>
                <c:pt idx="68">
                  <c:v>10.938999999999984</c:v>
                </c:pt>
                <c:pt idx="69">
                  <c:v>11.025999999999984</c:v>
                </c:pt>
                <c:pt idx="70">
                  <c:v>11.112999999999984</c:v>
                </c:pt>
                <c:pt idx="71">
                  <c:v>11.199999999999983</c:v>
                </c:pt>
                <c:pt idx="72">
                  <c:v>11.286999999999983</c:v>
                </c:pt>
                <c:pt idx="73">
                  <c:v>11.373999999999983</c:v>
                </c:pt>
                <c:pt idx="74">
                  <c:v>11.460999999999983</c:v>
                </c:pt>
                <c:pt idx="75">
                  <c:v>11.547999999999982</c:v>
                </c:pt>
                <c:pt idx="76">
                  <c:v>11.634999999999982</c:v>
                </c:pt>
                <c:pt idx="77">
                  <c:v>11.721999999999982</c:v>
                </c:pt>
                <c:pt idx="78">
                  <c:v>11.808999999999982</c:v>
                </c:pt>
                <c:pt idx="79">
                  <c:v>11.895999999999981</c:v>
                </c:pt>
                <c:pt idx="80">
                  <c:v>11.982999999999981</c:v>
                </c:pt>
                <c:pt idx="81">
                  <c:v>12.069999999999981</c:v>
                </c:pt>
                <c:pt idx="82">
                  <c:v>12.15699999999998</c:v>
                </c:pt>
                <c:pt idx="83">
                  <c:v>12.24399999999998</c:v>
                </c:pt>
                <c:pt idx="84">
                  <c:v>12.33099999999998</c:v>
                </c:pt>
                <c:pt idx="85">
                  <c:v>12.41799999999998</c:v>
                </c:pt>
                <c:pt idx="86">
                  <c:v>12.504999999999979</c:v>
                </c:pt>
                <c:pt idx="87">
                  <c:v>12.591999999999979</c:v>
                </c:pt>
                <c:pt idx="88">
                  <c:v>12.678999999999979</c:v>
                </c:pt>
                <c:pt idx="89">
                  <c:v>12.765999999999979</c:v>
                </c:pt>
                <c:pt idx="90">
                  <c:v>12.852999999999978</c:v>
                </c:pt>
                <c:pt idx="91">
                  <c:v>12.939999999999978</c:v>
                </c:pt>
                <c:pt idx="92">
                  <c:v>13.026999999999978</c:v>
                </c:pt>
                <c:pt idx="93">
                  <c:v>13.113999999999978</c:v>
                </c:pt>
                <c:pt idx="94">
                  <c:v>13.200999999999977</c:v>
                </c:pt>
                <c:pt idx="95">
                  <c:v>13.287999999999977</c:v>
                </c:pt>
                <c:pt idx="96">
                  <c:v>13.374999999999977</c:v>
                </c:pt>
                <c:pt idx="97">
                  <c:v>13.461999999999977</c:v>
                </c:pt>
                <c:pt idx="98">
                  <c:v>13.548999999999976</c:v>
                </c:pt>
                <c:pt idx="99">
                  <c:v>13.635999999999976</c:v>
                </c:pt>
                <c:pt idx="100">
                  <c:v>13.722999999999976</c:v>
                </c:pt>
                <c:pt idx="101">
                  <c:v>13.809999999999976</c:v>
                </c:pt>
                <c:pt idx="102">
                  <c:v>13.896999999999975</c:v>
                </c:pt>
                <c:pt idx="103">
                  <c:v>13.983999999999975</c:v>
                </c:pt>
                <c:pt idx="104">
                  <c:v>14.070999999999975</c:v>
                </c:pt>
                <c:pt idx="105">
                  <c:v>14.157999999999975</c:v>
                </c:pt>
                <c:pt idx="106">
                  <c:v>14.244999999999974</c:v>
                </c:pt>
                <c:pt idx="107">
                  <c:v>14.331999999999974</c:v>
                </c:pt>
                <c:pt idx="108">
                  <c:v>14.418999999999974</c:v>
                </c:pt>
                <c:pt idx="109">
                  <c:v>14.505999999999974</c:v>
                </c:pt>
                <c:pt idx="110">
                  <c:v>14.592999999999973</c:v>
                </c:pt>
                <c:pt idx="111">
                  <c:v>14.679999999999973</c:v>
                </c:pt>
                <c:pt idx="112">
                  <c:v>14.766999999999973</c:v>
                </c:pt>
                <c:pt idx="113">
                  <c:v>14.853999999999973</c:v>
                </c:pt>
                <c:pt idx="114">
                  <c:v>14.940999999999972</c:v>
                </c:pt>
                <c:pt idx="115">
                  <c:v>15.027999999999972</c:v>
                </c:pt>
                <c:pt idx="116">
                  <c:v>15.114999999999972</c:v>
                </c:pt>
                <c:pt idx="117">
                  <c:v>15.201999999999972</c:v>
                </c:pt>
                <c:pt idx="118">
                  <c:v>15.288999999999971</c:v>
                </c:pt>
                <c:pt idx="119">
                  <c:v>15.375999999999971</c:v>
                </c:pt>
                <c:pt idx="120">
                  <c:v>15.462999999999971</c:v>
                </c:pt>
                <c:pt idx="121">
                  <c:v>15.549999999999971</c:v>
                </c:pt>
                <c:pt idx="122">
                  <c:v>15.63699999999997</c:v>
                </c:pt>
                <c:pt idx="123">
                  <c:v>15.72399999999997</c:v>
                </c:pt>
                <c:pt idx="124">
                  <c:v>15.81099999999997</c:v>
                </c:pt>
                <c:pt idx="125">
                  <c:v>15.897999999999969</c:v>
                </c:pt>
                <c:pt idx="126">
                  <c:v>15.984999999999969</c:v>
                </c:pt>
                <c:pt idx="127">
                  <c:v>16.071999999999971</c:v>
                </c:pt>
                <c:pt idx="128">
                  <c:v>16.15899999999997</c:v>
                </c:pt>
                <c:pt idx="129">
                  <c:v>16.24599999999997</c:v>
                </c:pt>
                <c:pt idx="130">
                  <c:v>16.33299999999997</c:v>
                </c:pt>
                <c:pt idx="131">
                  <c:v>16.41999999999997</c:v>
                </c:pt>
                <c:pt idx="132">
                  <c:v>16.506999999999969</c:v>
                </c:pt>
                <c:pt idx="133">
                  <c:v>16.593999999999969</c:v>
                </c:pt>
                <c:pt idx="134">
                  <c:v>16.680999999999969</c:v>
                </c:pt>
                <c:pt idx="135">
                  <c:v>16.767999999999969</c:v>
                </c:pt>
                <c:pt idx="136">
                  <c:v>16.854999999999968</c:v>
                </c:pt>
                <c:pt idx="137">
                  <c:v>16.941999999999968</c:v>
                </c:pt>
                <c:pt idx="138">
                  <c:v>17.028999999999968</c:v>
                </c:pt>
                <c:pt idx="139">
                  <c:v>17.115999999999968</c:v>
                </c:pt>
                <c:pt idx="140">
                  <c:v>17.202999999999967</c:v>
                </c:pt>
                <c:pt idx="141">
                  <c:v>17.289999999999967</c:v>
                </c:pt>
                <c:pt idx="142">
                  <c:v>17.376999999999967</c:v>
                </c:pt>
                <c:pt idx="143">
                  <c:v>17.463999999999967</c:v>
                </c:pt>
                <c:pt idx="144">
                  <c:v>17.550999999999966</c:v>
                </c:pt>
                <c:pt idx="145">
                  <c:v>17.637999999999966</c:v>
                </c:pt>
                <c:pt idx="146">
                  <c:v>17.724999999999966</c:v>
                </c:pt>
                <c:pt idx="147">
                  <c:v>17.811999999999966</c:v>
                </c:pt>
                <c:pt idx="148">
                  <c:v>17.898999999999965</c:v>
                </c:pt>
                <c:pt idx="149">
                  <c:v>17.985999999999965</c:v>
                </c:pt>
                <c:pt idx="150">
                  <c:v>18.072999999999965</c:v>
                </c:pt>
                <c:pt idx="151">
                  <c:v>18.159999999999965</c:v>
                </c:pt>
                <c:pt idx="152">
                  <c:v>18.246999999999964</c:v>
                </c:pt>
                <c:pt idx="153">
                  <c:v>18.333999999999964</c:v>
                </c:pt>
                <c:pt idx="154">
                  <c:v>18.420999999999964</c:v>
                </c:pt>
                <c:pt idx="155">
                  <c:v>18.507999999999964</c:v>
                </c:pt>
                <c:pt idx="156">
                  <c:v>18.594999999999963</c:v>
                </c:pt>
                <c:pt idx="157">
                  <c:v>18.681999999999963</c:v>
                </c:pt>
                <c:pt idx="158">
                  <c:v>18.768999999999963</c:v>
                </c:pt>
                <c:pt idx="159">
                  <c:v>18.855999999999963</c:v>
                </c:pt>
                <c:pt idx="160">
                  <c:v>18.942999999999962</c:v>
                </c:pt>
                <c:pt idx="161">
                  <c:v>19.029999999999962</c:v>
                </c:pt>
                <c:pt idx="162">
                  <c:v>19.116999999999962</c:v>
                </c:pt>
                <c:pt idx="163">
                  <c:v>19.203999999999962</c:v>
                </c:pt>
                <c:pt idx="164">
                  <c:v>19.290999999999961</c:v>
                </c:pt>
                <c:pt idx="165">
                  <c:v>19.377999999999961</c:v>
                </c:pt>
                <c:pt idx="166">
                  <c:v>19.464999999999961</c:v>
                </c:pt>
                <c:pt idx="167">
                  <c:v>19.551999999999961</c:v>
                </c:pt>
                <c:pt idx="168">
                  <c:v>19.63899999999996</c:v>
                </c:pt>
                <c:pt idx="169">
                  <c:v>19.72599999999996</c:v>
                </c:pt>
                <c:pt idx="170">
                  <c:v>19.81299999999996</c:v>
                </c:pt>
                <c:pt idx="171">
                  <c:v>19.897417757339937</c:v>
                </c:pt>
                <c:pt idx="172">
                  <c:v>20.431552882914751</c:v>
                </c:pt>
                <c:pt idx="173">
                  <c:v>20.972762645914397</c:v>
                </c:pt>
                <c:pt idx="174">
                  <c:v>21.521047046338875</c:v>
                </c:pt>
                <c:pt idx="175">
                  <c:v>22.076406084188186</c:v>
                </c:pt>
                <c:pt idx="176">
                  <c:v>22.638839759462329</c:v>
                </c:pt>
                <c:pt idx="177">
                  <c:v>23.208348072161304</c:v>
                </c:pt>
                <c:pt idx="178">
                  <c:v>23.784931022285107</c:v>
                </c:pt>
                <c:pt idx="179">
                  <c:v>24.368588609833747</c:v>
                </c:pt>
                <c:pt idx="180">
                  <c:v>24.959320834807219</c:v>
                </c:pt>
                <c:pt idx="181">
                  <c:v>25.557127697205519</c:v>
                </c:pt>
                <c:pt idx="182">
                  <c:v>26.162009197028652</c:v>
                </c:pt>
                <c:pt idx="183">
                  <c:v>26.773965334276621</c:v>
                </c:pt>
                <c:pt idx="184">
                  <c:v>27.392996108949418</c:v>
                </c:pt>
                <c:pt idx="185">
                  <c:v>28.019101521047048</c:v>
                </c:pt>
                <c:pt idx="186">
                  <c:v>28.65228157056951</c:v>
                </c:pt>
                <c:pt idx="187">
                  <c:v>29.292536257516804</c:v>
                </c:pt>
                <c:pt idx="188">
                  <c:v>29.939865581888931</c:v>
                </c:pt>
                <c:pt idx="189">
                  <c:v>30.594269543685886</c:v>
                </c:pt>
                <c:pt idx="190">
                  <c:v>31.255748142907677</c:v>
                </c:pt>
                <c:pt idx="191">
                  <c:v>31.924301379554301</c:v>
                </c:pt>
                <c:pt idx="192">
                  <c:v>32.599929253625753</c:v>
                </c:pt>
                <c:pt idx="193">
                  <c:v>33.282631765122041</c:v>
                </c:pt>
                <c:pt idx="194">
                  <c:v>33.972408914043157</c:v>
                </c:pt>
                <c:pt idx="195">
                  <c:v>34.66926070038911</c:v>
                </c:pt>
                <c:pt idx="196">
                  <c:v>35.373187124159891</c:v>
                </c:pt>
                <c:pt idx="197">
                  <c:v>36.084188185355501</c:v>
                </c:pt>
                <c:pt idx="198">
                  <c:v>36.802263883975947</c:v>
                </c:pt>
                <c:pt idx="199">
                  <c:v>37.527414220021228</c:v>
                </c:pt>
                <c:pt idx="200">
                  <c:v>38.259639193491338</c:v>
                </c:pt>
                <c:pt idx="201">
                  <c:v>38.998938804386277</c:v>
                </c:pt>
                <c:pt idx="202">
                  <c:v>39.745313052706052</c:v>
                </c:pt>
                <c:pt idx="203">
                  <c:v>40.498761938450656</c:v>
                </c:pt>
                <c:pt idx="204">
                  <c:v>41.259285461620095</c:v>
                </c:pt>
                <c:pt idx="205">
                  <c:v>42.026883622214363</c:v>
                </c:pt>
                <c:pt idx="206">
                  <c:v>42.801556420233467</c:v>
                </c:pt>
                <c:pt idx="207">
                  <c:v>43.5833038556774</c:v>
                </c:pt>
                <c:pt idx="208">
                  <c:v>44.372125928546161</c:v>
                </c:pt>
                <c:pt idx="209">
                  <c:v>45.168022638839759</c:v>
                </c:pt>
                <c:pt idx="210">
                  <c:v>45.970993986558192</c:v>
                </c:pt>
                <c:pt idx="211">
                  <c:v>46.781039971701453</c:v>
                </c:pt>
                <c:pt idx="212">
                  <c:v>47.598160594269544</c:v>
                </c:pt>
                <c:pt idx="213">
                  <c:v>48.42235585426247</c:v>
                </c:pt>
                <c:pt idx="214">
                  <c:v>49.253625751680225</c:v>
                </c:pt>
                <c:pt idx="215">
                  <c:v>50.091970286522816</c:v>
                </c:pt>
                <c:pt idx="216">
                  <c:v>50.937389458790236</c:v>
                </c:pt>
                <c:pt idx="217">
                  <c:v>51.789883268482491</c:v>
                </c:pt>
                <c:pt idx="218">
                  <c:v>52.649451715599575</c:v>
                </c:pt>
                <c:pt idx="219">
                  <c:v>53.516094800141495</c:v>
                </c:pt>
                <c:pt idx="220">
                  <c:v>54.389812522108244</c:v>
                </c:pt>
                <c:pt idx="221">
                  <c:v>55.270604881499828</c:v>
                </c:pt>
                <c:pt idx="222">
                  <c:v>56.158471878316242</c:v>
                </c:pt>
                <c:pt idx="223">
                  <c:v>57.053413512557484</c:v>
                </c:pt>
                <c:pt idx="224">
                  <c:v>57.955429784223561</c:v>
                </c:pt>
                <c:pt idx="225">
                  <c:v>58.864520693314468</c:v>
                </c:pt>
                <c:pt idx="226">
                  <c:v>59.78068623983021</c:v>
                </c:pt>
                <c:pt idx="227">
                  <c:v>60.703926423770781</c:v>
                </c:pt>
                <c:pt idx="228">
                  <c:v>61.634241245136188</c:v>
                </c:pt>
                <c:pt idx="229">
                  <c:v>62.571630703926424</c:v>
                </c:pt>
                <c:pt idx="230">
                  <c:v>63.516094800141495</c:v>
                </c:pt>
                <c:pt idx="231">
                  <c:v>64.467633533781395</c:v>
                </c:pt>
                <c:pt idx="232">
                  <c:v>65.426246904846124</c:v>
                </c:pt>
                <c:pt idx="233">
                  <c:v>66.391934913335689</c:v>
                </c:pt>
                <c:pt idx="234">
                  <c:v>67.364697559250089</c:v>
                </c:pt>
                <c:pt idx="235">
                  <c:v>68.344534842589326</c:v>
                </c:pt>
                <c:pt idx="236">
                  <c:v>69.331446763353384</c:v>
                </c:pt>
                <c:pt idx="237">
                  <c:v>70.325433321542278</c:v>
                </c:pt>
                <c:pt idx="238">
                  <c:v>71.326494517155993</c:v>
                </c:pt>
                <c:pt idx="239">
                  <c:v>72.334630350194558</c:v>
                </c:pt>
                <c:pt idx="240">
                  <c:v>73.349840820657946</c:v>
                </c:pt>
                <c:pt idx="241">
                  <c:v>74.372125928546168</c:v>
                </c:pt>
                <c:pt idx="242">
                  <c:v>75.401485673859213</c:v>
                </c:pt>
                <c:pt idx="243">
                  <c:v>76.437920056597108</c:v>
                </c:pt>
                <c:pt idx="244">
                  <c:v>77.481429076759824</c:v>
                </c:pt>
                <c:pt idx="245">
                  <c:v>78.532012734347362</c:v>
                </c:pt>
                <c:pt idx="246">
                  <c:v>79.589671029359749</c:v>
                </c:pt>
                <c:pt idx="247">
                  <c:v>80.654403961796959</c:v>
                </c:pt>
                <c:pt idx="248">
                  <c:v>81.726211531659004</c:v>
                </c:pt>
                <c:pt idx="249">
                  <c:v>82.805093738945885</c:v>
                </c:pt>
                <c:pt idx="250">
                  <c:v>83.891050583657588</c:v>
                </c:pt>
                <c:pt idx="251">
                  <c:v>84.984082065794126</c:v>
                </c:pt>
                <c:pt idx="252">
                  <c:v>86.084188185355501</c:v>
                </c:pt>
                <c:pt idx="253">
                  <c:v>87.191368942341711</c:v>
                </c:pt>
                <c:pt idx="254">
                  <c:v>88.305624336752743</c:v>
                </c:pt>
                <c:pt idx="255">
                  <c:v>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44992"/>
        <c:axId val="121046912"/>
      </c:lineChart>
      <c:catAx>
        <c:axId val="12104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+mn-lt"/>
                    <a:cs typeface="Courier New" panose="02070309020205020404" pitchFamily="49" charset="0"/>
                  </a:defRPr>
                </a:pPr>
                <a:r>
                  <a:rPr lang="en-GB" sz="900" b="0">
                    <a:latin typeface="+mn-lt"/>
                    <a:cs typeface="Courier New" panose="02070309020205020404" pitchFamily="49" charset="0"/>
                  </a:rPr>
                  <a:t>Dimmer Set Value</a:t>
                </a:r>
              </a:p>
            </c:rich>
          </c:tx>
          <c:layout/>
          <c:overlay val="0"/>
        </c:title>
        <c:numFmt formatCode="0.00" sourceLinked="1"/>
        <c:majorTickMark val="in"/>
        <c:minorTickMark val="in"/>
        <c:tickLblPos val="low"/>
        <c:txPr>
          <a:bodyPr/>
          <a:lstStyle/>
          <a:p>
            <a:pPr>
              <a:defRPr sz="800">
                <a:latin typeface="Courier New" panose="02070309020205020404" pitchFamily="49" charset="0"/>
                <a:cs typeface="Courier New" panose="02070309020205020404" pitchFamily="49" charset="0"/>
              </a:defRPr>
            </a:pPr>
            <a:endParaRPr lang="en-US"/>
          </a:p>
        </c:txPr>
        <c:crossAx val="121046912"/>
        <c:crosses val="autoZero"/>
        <c:auto val="1"/>
        <c:lblAlgn val="ctr"/>
        <c:lblOffset val="100"/>
        <c:tickLblSkip val="11"/>
        <c:tickMarkSkip val="11"/>
        <c:noMultiLvlLbl val="0"/>
      </c:catAx>
      <c:valAx>
        <c:axId val="121046912"/>
        <c:scaling>
          <c:orientation val="minMax"/>
          <c:max val="24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 b="0">
                    <a:latin typeface="+mn-lt"/>
                    <a:cs typeface="Courier New" panose="02070309020205020404" pitchFamily="49" charset="0"/>
                  </a:defRPr>
                </a:pPr>
                <a:r>
                  <a:rPr lang="en-GB" sz="900" b="0">
                    <a:latin typeface="+mn-lt"/>
                    <a:cs typeface="Courier New" panose="02070309020205020404" pitchFamily="49" charset="0"/>
                  </a:rPr>
                  <a:t>Output Voltage [V]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Courier New" panose="02070309020205020404" pitchFamily="49" charset="0"/>
                <a:cs typeface="Courier New" panose="02070309020205020404" pitchFamily="49" charset="0"/>
              </a:defRPr>
            </a:pPr>
            <a:endParaRPr lang="en-US"/>
          </a:p>
        </c:txPr>
        <c:crossAx val="121044992"/>
        <c:crosses val="autoZero"/>
        <c:crossBetween val="between"/>
        <c:majorUnit val="20"/>
        <c:minorUnit val="20"/>
      </c:valAx>
    </c:plotArea>
    <c:legend>
      <c:legendPos val="r"/>
      <c:layout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'dimmer characteristics'!$B$1</c:f>
              <c:strCache>
                <c:ptCount val="1"/>
                <c:pt idx="0">
                  <c:v>00 -default curve</c:v>
                </c:pt>
              </c:strCache>
            </c:strRef>
          </c:tx>
          <c:marker>
            <c:symbol val="none"/>
          </c:marker>
          <c:val>
            <c:numRef>
              <c:f>'dimmer characteristics'!$C$3:$C$258</c:f>
              <c:numCache>
                <c:formatCode>0</c:formatCode>
                <c:ptCount val="256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370</c:v>
                </c:pt>
                <c:pt idx="11">
                  <c:v>407</c:v>
                </c:pt>
                <c:pt idx="12">
                  <c:v>444</c:v>
                </c:pt>
                <c:pt idx="13">
                  <c:v>481</c:v>
                </c:pt>
                <c:pt idx="14">
                  <c:v>518</c:v>
                </c:pt>
                <c:pt idx="15">
                  <c:v>555</c:v>
                </c:pt>
                <c:pt idx="16">
                  <c:v>592</c:v>
                </c:pt>
                <c:pt idx="17">
                  <c:v>629</c:v>
                </c:pt>
                <c:pt idx="18">
                  <c:v>666</c:v>
                </c:pt>
                <c:pt idx="19">
                  <c:v>703</c:v>
                </c:pt>
                <c:pt idx="20">
                  <c:v>740</c:v>
                </c:pt>
                <c:pt idx="21">
                  <c:v>777</c:v>
                </c:pt>
                <c:pt idx="22">
                  <c:v>814</c:v>
                </c:pt>
                <c:pt idx="23">
                  <c:v>851</c:v>
                </c:pt>
                <c:pt idx="24">
                  <c:v>888</c:v>
                </c:pt>
                <c:pt idx="25">
                  <c:v>925</c:v>
                </c:pt>
                <c:pt idx="26">
                  <c:v>962</c:v>
                </c:pt>
                <c:pt idx="27">
                  <c:v>999</c:v>
                </c:pt>
                <c:pt idx="28">
                  <c:v>1036</c:v>
                </c:pt>
                <c:pt idx="29">
                  <c:v>1073</c:v>
                </c:pt>
                <c:pt idx="30">
                  <c:v>1110</c:v>
                </c:pt>
                <c:pt idx="31">
                  <c:v>1147</c:v>
                </c:pt>
                <c:pt idx="32">
                  <c:v>1184</c:v>
                </c:pt>
                <c:pt idx="33">
                  <c:v>1221</c:v>
                </c:pt>
                <c:pt idx="34">
                  <c:v>1258</c:v>
                </c:pt>
                <c:pt idx="35">
                  <c:v>1295</c:v>
                </c:pt>
                <c:pt idx="36">
                  <c:v>1332</c:v>
                </c:pt>
                <c:pt idx="37">
                  <c:v>1369</c:v>
                </c:pt>
                <c:pt idx="38">
                  <c:v>1406</c:v>
                </c:pt>
                <c:pt idx="39">
                  <c:v>1443</c:v>
                </c:pt>
                <c:pt idx="40">
                  <c:v>1480</c:v>
                </c:pt>
                <c:pt idx="41">
                  <c:v>1517</c:v>
                </c:pt>
                <c:pt idx="42">
                  <c:v>1554</c:v>
                </c:pt>
                <c:pt idx="43">
                  <c:v>1591</c:v>
                </c:pt>
                <c:pt idx="44">
                  <c:v>1628</c:v>
                </c:pt>
                <c:pt idx="45">
                  <c:v>1665</c:v>
                </c:pt>
                <c:pt idx="46">
                  <c:v>1702</c:v>
                </c:pt>
                <c:pt idx="47">
                  <c:v>1739</c:v>
                </c:pt>
                <c:pt idx="48">
                  <c:v>1776</c:v>
                </c:pt>
                <c:pt idx="49">
                  <c:v>1813</c:v>
                </c:pt>
                <c:pt idx="50">
                  <c:v>1850</c:v>
                </c:pt>
                <c:pt idx="51">
                  <c:v>1887</c:v>
                </c:pt>
                <c:pt idx="52">
                  <c:v>1924</c:v>
                </c:pt>
                <c:pt idx="53">
                  <c:v>1961</c:v>
                </c:pt>
                <c:pt idx="54">
                  <c:v>1998</c:v>
                </c:pt>
                <c:pt idx="55">
                  <c:v>2035</c:v>
                </c:pt>
                <c:pt idx="56">
                  <c:v>2072</c:v>
                </c:pt>
                <c:pt idx="57">
                  <c:v>2109</c:v>
                </c:pt>
                <c:pt idx="58">
                  <c:v>2146</c:v>
                </c:pt>
                <c:pt idx="59">
                  <c:v>2183</c:v>
                </c:pt>
                <c:pt idx="60">
                  <c:v>2220</c:v>
                </c:pt>
                <c:pt idx="61">
                  <c:v>2257</c:v>
                </c:pt>
                <c:pt idx="62">
                  <c:v>2294</c:v>
                </c:pt>
                <c:pt idx="63">
                  <c:v>2331</c:v>
                </c:pt>
                <c:pt idx="64">
                  <c:v>2368</c:v>
                </c:pt>
                <c:pt idx="65">
                  <c:v>2405</c:v>
                </c:pt>
                <c:pt idx="66">
                  <c:v>2442</c:v>
                </c:pt>
                <c:pt idx="67">
                  <c:v>2479</c:v>
                </c:pt>
                <c:pt idx="68">
                  <c:v>2516</c:v>
                </c:pt>
                <c:pt idx="69">
                  <c:v>2553</c:v>
                </c:pt>
                <c:pt idx="70">
                  <c:v>2590</c:v>
                </c:pt>
                <c:pt idx="71">
                  <c:v>2627</c:v>
                </c:pt>
                <c:pt idx="72">
                  <c:v>2664</c:v>
                </c:pt>
                <c:pt idx="73">
                  <c:v>2701</c:v>
                </c:pt>
                <c:pt idx="74">
                  <c:v>2738</c:v>
                </c:pt>
                <c:pt idx="75">
                  <c:v>2775</c:v>
                </c:pt>
                <c:pt idx="76">
                  <c:v>2812</c:v>
                </c:pt>
                <c:pt idx="77">
                  <c:v>2849</c:v>
                </c:pt>
                <c:pt idx="78">
                  <c:v>2886</c:v>
                </c:pt>
                <c:pt idx="79">
                  <c:v>2923</c:v>
                </c:pt>
                <c:pt idx="80">
                  <c:v>2960</c:v>
                </c:pt>
                <c:pt idx="81">
                  <c:v>2997</c:v>
                </c:pt>
                <c:pt idx="82">
                  <c:v>3034</c:v>
                </c:pt>
                <c:pt idx="83">
                  <c:v>3071</c:v>
                </c:pt>
                <c:pt idx="84">
                  <c:v>3108</c:v>
                </c:pt>
                <c:pt idx="85">
                  <c:v>3145</c:v>
                </c:pt>
                <c:pt idx="86">
                  <c:v>3182</c:v>
                </c:pt>
                <c:pt idx="87">
                  <c:v>3219</c:v>
                </c:pt>
                <c:pt idx="88">
                  <c:v>3256</c:v>
                </c:pt>
                <c:pt idx="89">
                  <c:v>3293</c:v>
                </c:pt>
                <c:pt idx="90">
                  <c:v>3330</c:v>
                </c:pt>
                <c:pt idx="91">
                  <c:v>3367</c:v>
                </c:pt>
                <c:pt idx="92">
                  <c:v>3404</c:v>
                </c:pt>
                <c:pt idx="93">
                  <c:v>3441</c:v>
                </c:pt>
                <c:pt idx="94">
                  <c:v>3478</c:v>
                </c:pt>
                <c:pt idx="95">
                  <c:v>3515</c:v>
                </c:pt>
                <c:pt idx="96">
                  <c:v>3552</c:v>
                </c:pt>
                <c:pt idx="97">
                  <c:v>3589</c:v>
                </c:pt>
                <c:pt idx="98">
                  <c:v>3626</c:v>
                </c:pt>
                <c:pt idx="99">
                  <c:v>3663</c:v>
                </c:pt>
                <c:pt idx="100">
                  <c:v>3700</c:v>
                </c:pt>
                <c:pt idx="101">
                  <c:v>3737</c:v>
                </c:pt>
                <c:pt idx="102">
                  <c:v>3774</c:v>
                </c:pt>
                <c:pt idx="103">
                  <c:v>3811</c:v>
                </c:pt>
                <c:pt idx="104">
                  <c:v>3848</c:v>
                </c:pt>
                <c:pt idx="105">
                  <c:v>3885</c:v>
                </c:pt>
                <c:pt idx="106">
                  <c:v>3922</c:v>
                </c:pt>
                <c:pt idx="107">
                  <c:v>3959</c:v>
                </c:pt>
                <c:pt idx="108">
                  <c:v>3996</c:v>
                </c:pt>
                <c:pt idx="109">
                  <c:v>4033</c:v>
                </c:pt>
                <c:pt idx="110">
                  <c:v>4070</c:v>
                </c:pt>
                <c:pt idx="111">
                  <c:v>4107</c:v>
                </c:pt>
                <c:pt idx="112">
                  <c:v>4144</c:v>
                </c:pt>
                <c:pt idx="113">
                  <c:v>4181</c:v>
                </c:pt>
                <c:pt idx="114">
                  <c:v>4218</c:v>
                </c:pt>
                <c:pt idx="115">
                  <c:v>4255</c:v>
                </c:pt>
                <c:pt idx="116">
                  <c:v>4292</c:v>
                </c:pt>
                <c:pt idx="117">
                  <c:v>4329</c:v>
                </c:pt>
                <c:pt idx="118">
                  <c:v>4366</c:v>
                </c:pt>
                <c:pt idx="119">
                  <c:v>4403</c:v>
                </c:pt>
                <c:pt idx="120">
                  <c:v>4440</c:v>
                </c:pt>
                <c:pt idx="121">
                  <c:v>4477</c:v>
                </c:pt>
                <c:pt idx="122">
                  <c:v>4514</c:v>
                </c:pt>
                <c:pt idx="123">
                  <c:v>4551</c:v>
                </c:pt>
                <c:pt idx="124">
                  <c:v>4588</c:v>
                </c:pt>
                <c:pt idx="125">
                  <c:v>4625</c:v>
                </c:pt>
                <c:pt idx="126">
                  <c:v>4662</c:v>
                </c:pt>
                <c:pt idx="127">
                  <c:v>4699</c:v>
                </c:pt>
                <c:pt idx="128">
                  <c:v>4736</c:v>
                </c:pt>
                <c:pt idx="129">
                  <c:v>4773</c:v>
                </c:pt>
                <c:pt idx="130">
                  <c:v>4810</c:v>
                </c:pt>
                <c:pt idx="131">
                  <c:v>4847</c:v>
                </c:pt>
                <c:pt idx="132">
                  <c:v>4884</c:v>
                </c:pt>
                <c:pt idx="133">
                  <c:v>4921</c:v>
                </c:pt>
                <c:pt idx="134">
                  <c:v>4958</c:v>
                </c:pt>
                <c:pt idx="135">
                  <c:v>4995</c:v>
                </c:pt>
                <c:pt idx="136">
                  <c:v>5032</c:v>
                </c:pt>
                <c:pt idx="137">
                  <c:v>5069</c:v>
                </c:pt>
                <c:pt idx="138">
                  <c:v>5106</c:v>
                </c:pt>
                <c:pt idx="139">
                  <c:v>5143</c:v>
                </c:pt>
                <c:pt idx="140">
                  <c:v>5180</c:v>
                </c:pt>
                <c:pt idx="141">
                  <c:v>5217</c:v>
                </c:pt>
                <c:pt idx="142">
                  <c:v>5254</c:v>
                </c:pt>
                <c:pt idx="143">
                  <c:v>5291</c:v>
                </c:pt>
                <c:pt idx="144">
                  <c:v>5328</c:v>
                </c:pt>
                <c:pt idx="145">
                  <c:v>5365</c:v>
                </c:pt>
                <c:pt idx="146">
                  <c:v>5402</c:v>
                </c:pt>
                <c:pt idx="147">
                  <c:v>5439</c:v>
                </c:pt>
                <c:pt idx="148">
                  <c:v>5476</c:v>
                </c:pt>
                <c:pt idx="149">
                  <c:v>5513</c:v>
                </c:pt>
                <c:pt idx="150">
                  <c:v>5550</c:v>
                </c:pt>
                <c:pt idx="151">
                  <c:v>5587</c:v>
                </c:pt>
                <c:pt idx="152">
                  <c:v>5624</c:v>
                </c:pt>
                <c:pt idx="153">
                  <c:v>5661</c:v>
                </c:pt>
                <c:pt idx="154">
                  <c:v>5698</c:v>
                </c:pt>
                <c:pt idx="155">
                  <c:v>5735</c:v>
                </c:pt>
                <c:pt idx="156">
                  <c:v>5772</c:v>
                </c:pt>
                <c:pt idx="157">
                  <c:v>5809</c:v>
                </c:pt>
                <c:pt idx="158">
                  <c:v>5846</c:v>
                </c:pt>
                <c:pt idx="159">
                  <c:v>5883</c:v>
                </c:pt>
                <c:pt idx="160">
                  <c:v>5920</c:v>
                </c:pt>
                <c:pt idx="161">
                  <c:v>5957</c:v>
                </c:pt>
                <c:pt idx="162">
                  <c:v>5994</c:v>
                </c:pt>
                <c:pt idx="163">
                  <c:v>6031</c:v>
                </c:pt>
                <c:pt idx="164">
                  <c:v>6068</c:v>
                </c:pt>
                <c:pt idx="165">
                  <c:v>6105</c:v>
                </c:pt>
                <c:pt idx="166">
                  <c:v>6142</c:v>
                </c:pt>
                <c:pt idx="167">
                  <c:v>6179</c:v>
                </c:pt>
                <c:pt idx="168">
                  <c:v>6216</c:v>
                </c:pt>
                <c:pt idx="169">
                  <c:v>6253</c:v>
                </c:pt>
                <c:pt idx="170">
                  <c:v>6290</c:v>
                </c:pt>
                <c:pt idx="171">
                  <c:v>6327</c:v>
                </c:pt>
                <c:pt idx="172">
                  <c:v>6364</c:v>
                </c:pt>
                <c:pt idx="173">
                  <c:v>6401</c:v>
                </c:pt>
                <c:pt idx="174">
                  <c:v>6438</c:v>
                </c:pt>
                <c:pt idx="175">
                  <c:v>6475</c:v>
                </c:pt>
                <c:pt idx="176">
                  <c:v>6512</c:v>
                </c:pt>
                <c:pt idx="177">
                  <c:v>6549</c:v>
                </c:pt>
                <c:pt idx="178">
                  <c:v>6586</c:v>
                </c:pt>
                <c:pt idx="179">
                  <c:v>6623</c:v>
                </c:pt>
                <c:pt idx="180">
                  <c:v>6660</c:v>
                </c:pt>
                <c:pt idx="181">
                  <c:v>6697</c:v>
                </c:pt>
                <c:pt idx="182">
                  <c:v>6734</c:v>
                </c:pt>
                <c:pt idx="183">
                  <c:v>6771</c:v>
                </c:pt>
                <c:pt idx="184">
                  <c:v>6808</c:v>
                </c:pt>
                <c:pt idx="185">
                  <c:v>6845</c:v>
                </c:pt>
                <c:pt idx="186">
                  <c:v>6882</c:v>
                </c:pt>
                <c:pt idx="187">
                  <c:v>6919</c:v>
                </c:pt>
                <c:pt idx="188">
                  <c:v>6956</c:v>
                </c:pt>
                <c:pt idx="189">
                  <c:v>6993</c:v>
                </c:pt>
                <c:pt idx="190">
                  <c:v>7030</c:v>
                </c:pt>
                <c:pt idx="191">
                  <c:v>7067</c:v>
                </c:pt>
                <c:pt idx="192">
                  <c:v>7104</c:v>
                </c:pt>
                <c:pt idx="193">
                  <c:v>7141</c:v>
                </c:pt>
                <c:pt idx="194">
                  <c:v>7178</c:v>
                </c:pt>
                <c:pt idx="195">
                  <c:v>7215</c:v>
                </c:pt>
                <c:pt idx="196">
                  <c:v>7252</c:v>
                </c:pt>
                <c:pt idx="197">
                  <c:v>7289</c:v>
                </c:pt>
                <c:pt idx="198">
                  <c:v>7326</c:v>
                </c:pt>
                <c:pt idx="199">
                  <c:v>7363</c:v>
                </c:pt>
                <c:pt idx="200">
                  <c:v>7400</c:v>
                </c:pt>
                <c:pt idx="201">
                  <c:v>7437</c:v>
                </c:pt>
                <c:pt idx="202">
                  <c:v>7474</c:v>
                </c:pt>
                <c:pt idx="203">
                  <c:v>7511</c:v>
                </c:pt>
                <c:pt idx="204">
                  <c:v>7548</c:v>
                </c:pt>
                <c:pt idx="205">
                  <c:v>7585</c:v>
                </c:pt>
                <c:pt idx="206">
                  <c:v>7622</c:v>
                </c:pt>
                <c:pt idx="207">
                  <c:v>7659</c:v>
                </c:pt>
                <c:pt idx="208">
                  <c:v>7696</c:v>
                </c:pt>
                <c:pt idx="209">
                  <c:v>7733</c:v>
                </c:pt>
                <c:pt idx="210">
                  <c:v>7770</c:v>
                </c:pt>
                <c:pt idx="211">
                  <c:v>7807</c:v>
                </c:pt>
                <c:pt idx="212">
                  <c:v>7844</c:v>
                </c:pt>
                <c:pt idx="213">
                  <c:v>7881</c:v>
                </c:pt>
                <c:pt idx="214">
                  <c:v>7918</c:v>
                </c:pt>
                <c:pt idx="215">
                  <c:v>7955</c:v>
                </c:pt>
                <c:pt idx="216">
                  <c:v>7992</c:v>
                </c:pt>
                <c:pt idx="217">
                  <c:v>8029</c:v>
                </c:pt>
                <c:pt idx="218">
                  <c:v>8066</c:v>
                </c:pt>
                <c:pt idx="219">
                  <c:v>8103</c:v>
                </c:pt>
                <c:pt idx="220">
                  <c:v>8140</c:v>
                </c:pt>
                <c:pt idx="221">
                  <c:v>8177</c:v>
                </c:pt>
                <c:pt idx="222">
                  <c:v>8214</c:v>
                </c:pt>
                <c:pt idx="223">
                  <c:v>8251</c:v>
                </c:pt>
                <c:pt idx="224">
                  <c:v>8288</c:v>
                </c:pt>
                <c:pt idx="225">
                  <c:v>8325</c:v>
                </c:pt>
                <c:pt idx="226">
                  <c:v>8362</c:v>
                </c:pt>
                <c:pt idx="227">
                  <c:v>8399</c:v>
                </c:pt>
                <c:pt idx="228">
                  <c:v>8436</c:v>
                </c:pt>
                <c:pt idx="229">
                  <c:v>8473</c:v>
                </c:pt>
                <c:pt idx="230">
                  <c:v>8510</c:v>
                </c:pt>
                <c:pt idx="231">
                  <c:v>8547</c:v>
                </c:pt>
                <c:pt idx="232">
                  <c:v>8584</c:v>
                </c:pt>
                <c:pt idx="233">
                  <c:v>8621</c:v>
                </c:pt>
                <c:pt idx="234">
                  <c:v>8658</c:v>
                </c:pt>
                <c:pt idx="235">
                  <c:v>8695</c:v>
                </c:pt>
                <c:pt idx="236">
                  <c:v>8732</c:v>
                </c:pt>
                <c:pt idx="237">
                  <c:v>8769</c:v>
                </c:pt>
                <c:pt idx="238">
                  <c:v>8806</c:v>
                </c:pt>
                <c:pt idx="239">
                  <c:v>8843</c:v>
                </c:pt>
                <c:pt idx="240">
                  <c:v>8880</c:v>
                </c:pt>
                <c:pt idx="241">
                  <c:v>8917</c:v>
                </c:pt>
                <c:pt idx="242">
                  <c:v>8954</c:v>
                </c:pt>
                <c:pt idx="243">
                  <c:v>8991</c:v>
                </c:pt>
                <c:pt idx="244">
                  <c:v>9028</c:v>
                </c:pt>
                <c:pt idx="245">
                  <c:v>9065</c:v>
                </c:pt>
                <c:pt idx="246">
                  <c:v>9102</c:v>
                </c:pt>
                <c:pt idx="247">
                  <c:v>9139</c:v>
                </c:pt>
                <c:pt idx="248">
                  <c:v>9176</c:v>
                </c:pt>
                <c:pt idx="249">
                  <c:v>9213</c:v>
                </c:pt>
                <c:pt idx="250">
                  <c:v>9250</c:v>
                </c:pt>
                <c:pt idx="251">
                  <c:v>9287</c:v>
                </c:pt>
                <c:pt idx="252">
                  <c:v>9324</c:v>
                </c:pt>
                <c:pt idx="253">
                  <c:v>9361</c:v>
                </c:pt>
                <c:pt idx="254">
                  <c:v>9398</c:v>
                </c:pt>
                <c:pt idx="255">
                  <c:v>9435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'dimmer characteristics'!$D$1</c:f>
              <c:strCache>
                <c:ptCount val="1"/>
                <c:pt idx="0">
                  <c:v>02 -linear curve</c:v>
                </c:pt>
              </c:strCache>
            </c:strRef>
          </c:tx>
          <c:marker>
            <c:symbol val="none"/>
          </c:marker>
          <c:cat>
            <c:numRef>
              <c:f>'dimmer characteristics'!$A$4:$A$258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cat>
          <c:val>
            <c:numRef>
              <c:f>'dimmer characteristics'!$E$3:$E$258</c:f>
              <c:numCache>
                <c:formatCode>0</c:formatCode>
                <c:ptCount val="256"/>
                <c:pt idx="0">
                  <c:v>0</c:v>
                </c:pt>
                <c:pt idx="1">
                  <c:v>412</c:v>
                </c:pt>
                <c:pt idx="2">
                  <c:v>462</c:v>
                </c:pt>
                <c:pt idx="3">
                  <c:v>505</c:v>
                </c:pt>
                <c:pt idx="4">
                  <c:v>540</c:v>
                </c:pt>
                <c:pt idx="5">
                  <c:v>580</c:v>
                </c:pt>
                <c:pt idx="6">
                  <c:v>620</c:v>
                </c:pt>
                <c:pt idx="7">
                  <c:v>650</c:v>
                </c:pt>
                <c:pt idx="8">
                  <c:v>680</c:v>
                </c:pt>
                <c:pt idx="9">
                  <c:v>700</c:v>
                </c:pt>
                <c:pt idx="10">
                  <c:v>735</c:v>
                </c:pt>
                <c:pt idx="11">
                  <c:v>775</c:v>
                </c:pt>
                <c:pt idx="12">
                  <c:v>810</c:v>
                </c:pt>
                <c:pt idx="13">
                  <c:v>835</c:v>
                </c:pt>
                <c:pt idx="14">
                  <c:v>880</c:v>
                </c:pt>
                <c:pt idx="15">
                  <c:v>905</c:v>
                </c:pt>
                <c:pt idx="16">
                  <c:v>930</c:v>
                </c:pt>
                <c:pt idx="17">
                  <c:v>960</c:v>
                </c:pt>
                <c:pt idx="18">
                  <c:v>985</c:v>
                </c:pt>
                <c:pt idx="19">
                  <c:v>1005</c:v>
                </c:pt>
                <c:pt idx="20">
                  <c:v>1040</c:v>
                </c:pt>
                <c:pt idx="21">
                  <c:v>1070</c:v>
                </c:pt>
                <c:pt idx="22">
                  <c:v>1095</c:v>
                </c:pt>
                <c:pt idx="23">
                  <c:v>1140</c:v>
                </c:pt>
                <c:pt idx="24">
                  <c:v>1165</c:v>
                </c:pt>
                <c:pt idx="25">
                  <c:v>1195</c:v>
                </c:pt>
                <c:pt idx="26">
                  <c:v>1225</c:v>
                </c:pt>
                <c:pt idx="27">
                  <c:v>1250</c:v>
                </c:pt>
                <c:pt idx="28">
                  <c:v>1265</c:v>
                </c:pt>
                <c:pt idx="29">
                  <c:v>1290</c:v>
                </c:pt>
                <c:pt idx="30">
                  <c:v>1315</c:v>
                </c:pt>
                <c:pt idx="31">
                  <c:v>1345</c:v>
                </c:pt>
                <c:pt idx="32">
                  <c:v>1375</c:v>
                </c:pt>
                <c:pt idx="33">
                  <c:v>1405</c:v>
                </c:pt>
                <c:pt idx="34">
                  <c:v>1425</c:v>
                </c:pt>
                <c:pt idx="35">
                  <c:v>1445</c:v>
                </c:pt>
                <c:pt idx="36">
                  <c:v>1480</c:v>
                </c:pt>
                <c:pt idx="37">
                  <c:v>1510</c:v>
                </c:pt>
                <c:pt idx="38">
                  <c:v>1535</c:v>
                </c:pt>
                <c:pt idx="39">
                  <c:v>1550</c:v>
                </c:pt>
                <c:pt idx="40">
                  <c:v>1565</c:v>
                </c:pt>
                <c:pt idx="41">
                  <c:v>1600</c:v>
                </c:pt>
                <c:pt idx="42">
                  <c:v>1640</c:v>
                </c:pt>
                <c:pt idx="43">
                  <c:v>1660</c:v>
                </c:pt>
                <c:pt idx="44">
                  <c:v>1675</c:v>
                </c:pt>
                <c:pt idx="45">
                  <c:v>1715</c:v>
                </c:pt>
                <c:pt idx="46">
                  <c:v>1735</c:v>
                </c:pt>
                <c:pt idx="47">
                  <c:v>1765</c:v>
                </c:pt>
                <c:pt idx="48">
                  <c:v>1800</c:v>
                </c:pt>
                <c:pt idx="49">
                  <c:v>1825</c:v>
                </c:pt>
                <c:pt idx="50">
                  <c:v>1855</c:v>
                </c:pt>
                <c:pt idx="51">
                  <c:v>1865</c:v>
                </c:pt>
                <c:pt idx="52">
                  <c:v>1885</c:v>
                </c:pt>
                <c:pt idx="53">
                  <c:v>1925</c:v>
                </c:pt>
                <c:pt idx="54">
                  <c:v>1960</c:v>
                </c:pt>
                <c:pt idx="55">
                  <c:v>1980</c:v>
                </c:pt>
                <c:pt idx="56">
                  <c:v>2000</c:v>
                </c:pt>
                <c:pt idx="57">
                  <c:v>2035</c:v>
                </c:pt>
                <c:pt idx="58">
                  <c:v>2050</c:v>
                </c:pt>
                <c:pt idx="59">
                  <c:v>2080</c:v>
                </c:pt>
                <c:pt idx="60">
                  <c:v>2115</c:v>
                </c:pt>
                <c:pt idx="61">
                  <c:v>2140</c:v>
                </c:pt>
                <c:pt idx="62">
                  <c:v>2165</c:v>
                </c:pt>
                <c:pt idx="63">
                  <c:v>2185</c:v>
                </c:pt>
                <c:pt idx="64">
                  <c:v>2215</c:v>
                </c:pt>
                <c:pt idx="65">
                  <c:v>2235</c:v>
                </c:pt>
                <c:pt idx="66">
                  <c:v>2255</c:v>
                </c:pt>
                <c:pt idx="67">
                  <c:v>2265</c:v>
                </c:pt>
                <c:pt idx="68">
                  <c:v>2295</c:v>
                </c:pt>
                <c:pt idx="69">
                  <c:v>2325</c:v>
                </c:pt>
                <c:pt idx="70">
                  <c:v>2350</c:v>
                </c:pt>
                <c:pt idx="71">
                  <c:v>2370</c:v>
                </c:pt>
                <c:pt idx="72">
                  <c:v>2400</c:v>
                </c:pt>
                <c:pt idx="73">
                  <c:v>2415</c:v>
                </c:pt>
                <c:pt idx="74">
                  <c:v>2445</c:v>
                </c:pt>
                <c:pt idx="75">
                  <c:v>2460</c:v>
                </c:pt>
                <c:pt idx="76">
                  <c:v>2485</c:v>
                </c:pt>
                <c:pt idx="77">
                  <c:v>2520</c:v>
                </c:pt>
                <c:pt idx="78">
                  <c:v>2540</c:v>
                </c:pt>
                <c:pt idx="79">
                  <c:v>2575</c:v>
                </c:pt>
                <c:pt idx="80">
                  <c:v>2595</c:v>
                </c:pt>
                <c:pt idx="81">
                  <c:v>2615</c:v>
                </c:pt>
                <c:pt idx="82">
                  <c:v>2645</c:v>
                </c:pt>
                <c:pt idx="83">
                  <c:v>2670</c:v>
                </c:pt>
                <c:pt idx="84">
                  <c:v>2695</c:v>
                </c:pt>
                <c:pt idx="85">
                  <c:v>2710</c:v>
                </c:pt>
                <c:pt idx="86">
                  <c:v>2720</c:v>
                </c:pt>
                <c:pt idx="87">
                  <c:v>2755</c:v>
                </c:pt>
                <c:pt idx="88">
                  <c:v>2785</c:v>
                </c:pt>
                <c:pt idx="89">
                  <c:v>2795</c:v>
                </c:pt>
                <c:pt idx="90">
                  <c:v>2825</c:v>
                </c:pt>
                <c:pt idx="91">
                  <c:v>2840</c:v>
                </c:pt>
                <c:pt idx="92">
                  <c:v>2860</c:v>
                </c:pt>
                <c:pt idx="93">
                  <c:v>2885</c:v>
                </c:pt>
                <c:pt idx="94">
                  <c:v>2910</c:v>
                </c:pt>
                <c:pt idx="95">
                  <c:v>2935</c:v>
                </c:pt>
                <c:pt idx="96">
                  <c:v>2950</c:v>
                </c:pt>
                <c:pt idx="97">
                  <c:v>2970</c:v>
                </c:pt>
                <c:pt idx="98">
                  <c:v>2990</c:v>
                </c:pt>
                <c:pt idx="99">
                  <c:v>3020</c:v>
                </c:pt>
                <c:pt idx="100">
                  <c:v>3045</c:v>
                </c:pt>
                <c:pt idx="101">
                  <c:v>3070</c:v>
                </c:pt>
                <c:pt idx="102">
                  <c:v>3090</c:v>
                </c:pt>
                <c:pt idx="103">
                  <c:v>3100</c:v>
                </c:pt>
                <c:pt idx="104">
                  <c:v>3130</c:v>
                </c:pt>
                <c:pt idx="105">
                  <c:v>3175</c:v>
                </c:pt>
                <c:pt idx="106">
                  <c:v>3205</c:v>
                </c:pt>
                <c:pt idx="107">
                  <c:v>3215</c:v>
                </c:pt>
                <c:pt idx="108">
                  <c:v>3240</c:v>
                </c:pt>
                <c:pt idx="109">
                  <c:v>3260</c:v>
                </c:pt>
                <c:pt idx="110">
                  <c:v>3275</c:v>
                </c:pt>
                <c:pt idx="111">
                  <c:v>3305</c:v>
                </c:pt>
                <c:pt idx="112">
                  <c:v>3330</c:v>
                </c:pt>
                <c:pt idx="113">
                  <c:v>3340</c:v>
                </c:pt>
                <c:pt idx="114">
                  <c:v>3355</c:v>
                </c:pt>
                <c:pt idx="115">
                  <c:v>3380</c:v>
                </c:pt>
                <c:pt idx="116">
                  <c:v>3395</c:v>
                </c:pt>
                <c:pt idx="117">
                  <c:v>3430</c:v>
                </c:pt>
                <c:pt idx="118">
                  <c:v>3455</c:v>
                </c:pt>
                <c:pt idx="119">
                  <c:v>3480</c:v>
                </c:pt>
                <c:pt idx="120">
                  <c:v>3495</c:v>
                </c:pt>
                <c:pt idx="121">
                  <c:v>3535</c:v>
                </c:pt>
                <c:pt idx="122">
                  <c:v>3545</c:v>
                </c:pt>
                <c:pt idx="123">
                  <c:v>3575</c:v>
                </c:pt>
                <c:pt idx="124">
                  <c:v>3595</c:v>
                </c:pt>
                <c:pt idx="125">
                  <c:v>3615</c:v>
                </c:pt>
                <c:pt idx="126">
                  <c:v>3635</c:v>
                </c:pt>
                <c:pt idx="127">
                  <c:v>3660</c:v>
                </c:pt>
                <c:pt idx="128">
                  <c:v>3680</c:v>
                </c:pt>
                <c:pt idx="129">
                  <c:v>3710</c:v>
                </c:pt>
                <c:pt idx="130">
                  <c:v>3725</c:v>
                </c:pt>
                <c:pt idx="131">
                  <c:v>3750</c:v>
                </c:pt>
                <c:pt idx="132">
                  <c:v>3770</c:v>
                </c:pt>
                <c:pt idx="133">
                  <c:v>3795</c:v>
                </c:pt>
                <c:pt idx="134">
                  <c:v>3820</c:v>
                </c:pt>
                <c:pt idx="135">
                  <c:v>3855</c:v>
                </c:pt>
                <c:pt idx="136">
                  <c:v>3880</c:v>
                </c:pt>
                <c:pt idx="137">
                  <c:v>3905</c:v>
                </c:pt>
                <c:pt idx="138">
                  <c:v>3935</c:v>
                </c:pt>
                <c:pt idx="139">
                  <c:v>3945</c:v>
                </c:pt>
                <c:pt idx="140">
                  <c:v>3980</c:v>
                </c:pt>
                <c:pt idx="141">
                  <c:v>4010</c:v>
                </c:pt>
                <c:pt idx="142">
                  <c:v>4050</c:v>
                </c:pt>
                <c:pt idx="143">
                  <c:v>4080</c:v>
                </c:pt>
                <c:pt idx="144">
                  <c:v>4100</c:v>
                </c:pt>
                <c:pt idx="145">
                  <c:v>4120</c:v>
                </c:pt>
                <c:pt idx="146">
                  <c:v>4150</c:v>
                </c:pt>
                <c:pt idx="147">
                  <c:v>4180</c:v>
                </c:pt>
                <c:pt idx="148">
                  <c:v>4205</c:v>
                </c:pt>
                <c:pt idx="149">
                  <c:v>4225</c:v>
                </c:pt>
                <c:pt idx="150">
                  <c:v>4245</c:v>
                </c:pt>
                <c:pt idx="151">
                  <c:v>4265</c:v>
                </c:pt>
                <c:pt idx="152">
                  <c:v>4290</c:v>
                </c:pt>
                <c:pt idx="153">
                  <c:v>4320</c:v>
                </c:pt>
                <c:pt idx="154">
                  <c:v>4355</c:v>
                </c:pt>
                <c:pt idx="155">
                  <c:v>4380</c:v>
                </c:pt>
                <c:pt idx="156">
                  <c:v>4405</c:v>
                </c:pt>
                <c:pt idx="157">
                  <c:v>4445</c:v>
                </c:pt>
                <c:pt idx="158">
                  <c:v>4465</c:v>
                </c:pt>
                <c:pt idx="159">
                  <c:v>4495</c:v>
                </c:pt>
                <c:pt idx="160">
                  <c:v>4520</c:v>
                </c:pt>
                <c:pt idx="161">
                  <c:v>4555</c:v>
                </c:pt>
                <c:pt idx="162">
                  <c:v>4580</c:v>
                </c:pt>
                <c:pt idx="163">
                  <c:v>4600</c:v>
                </c:pt>
                <c:pt idx="164">
                  <c:v>4625</c:v>
                </c:pt>
                <c:pt idx="165">
                  <c:v>4645</c:v>
                </c:pt>
                <c:pt idx="166">
                  <c:v>4665</c:v>
                </c:pt>
                <c:pt idx="167">
                  <c:v>4675</c:v>
                </c:pt>
                <c:pt idx="168">
                  <c:v>4685</c:v>
                </c:pt>
                <c:pt idx="169">
                  <c:v>4700</c:v>
                </c:pt>
                <c:pt idx="170">
                  <c:v>4735</c:v>
                </c:pt>
                <c:pt idx="171">
                  <c:v>4755</c:v>
                </c:pt>
                <c:pt idx="172">
                  <c:v>4775</c:v>
                </c:pt>
                <c:pt idx="173">
                  <c:v>4805</c:v>
                </c:pt>
                <c:pt idx="174">
                  <c:v>4850</c:v>
                </c:pt>
                <c:pt idx="175">
                  <c:v>4880</c:v>
                </c:pt>
                <c:pt idx="176">
                  <c:v>4910</c:v>
                </c:pt>
                <c:pt idx="177">
                  <c:v>4930</c:v>
                </c:pt>
                <c:pt idx="178">
                  <c:v>4955</c:v>
                </c:pt>
                <c:pt idx="179">
                  <c:v>4980</c:v>
                </c:pt>
                <c:pt idx="180">
                  <c:v>5000</c:v>
                </c:pt>
                <c:pt idx="181">
                  <c:v>5020</c:v>
                </c:pt>
                <c:pt idx="182">
                  <c:v>5055</c:v>
                </c:pt>
                <c:pt idx="183">
                  <c:v>5075</c:v>
                </c:pt>
                <c:pt idx="184">
                  <c:v>5100</c:v>
                </c:pt>
                <c:pt idx="185">
                  <c:v>5140</c:v>
                </c:pt>
                <c:pt idx="186">
                  <c:v>5170</c:v>
                </c:pt>
                <c:pt idx="187">
                  <c:v>5195</c:v>
                </c:pt>
                <c:pt idx="188">
                  <c:v>5240</c:v>
                </c:pt>
                <c:pt idx="189">
                  <c:v>5255</c:v>
                </c:pt>
                <c:pt idx="190">
                  <c:v>5295</c:v>
                </c:pt>
                <c:pt idx="191">
                  <c:v>5325</c:v>
                </c:pt>
                <c:pt idx="192">
                  <c:v>5360</c:v>
                </c:pt>
                <c:pt idx="193">
                  <c:v>5395</c:v>
                </c:pt>
                <c:pt idx="194">
                  <c:v>5415</c:v>
                </c:pt>
                <c:pt idx="195">
                  <c:v>5445</c:v>
                </c:pt>
                <c:pt idx="196">
                  <c:v>5480</c:v>
                </c:pt>
                <c:pt idx="197">
                  <c:v>5505</c:v>
                </c:pt>
                <c:pt idx="198">
                  <c:v>5535</c:v>
                </c:pt>
                <c:pt idx="199">
                  <c:v>5575</c:v>
                </c:pt>
                <c:pt idx="200">
                  <c:v>5635</c:v>
                </c:pt>
                <c:pt idx="201">
                  <c:v>5650</c:v>
                </c:pt>
                <c:pt idx="202">
                  <c:v>5665</c:v>
                </c:pt>
                <c:pt idx="203">
                  <c:v>5695</c:v>
                </c:pt>
                <c:pt idx="204">
                  <c:v>5715</c:v>
                </c:pt>
                <c:pt idx="205">
                  <c:v>5750</c:v>
                </c:pt>
                <c:pt idx="206">
                  <c:v>5785</c:v>
                </c:pt>
                <c:pt idx="207">
                  <c:v>5830</c:v>
                </c:pt>
                <c:pt idx="208">
                  <c:v>5870</c:v>
                </c:pt>
                <c:pt idx="209">
                  <c:v>5905</c:v>
                </c:pt>
                <c:pt idx="210">
                  <c:v>5930</c:v>
                </c:pt>
                <c:pt idx="211">
                  <c:v>5980</c:v>
                </c:pt>
                <c:pt idx="212">
                  <c:v>6000</c:v>
                </c:pt>
                <c:pt idx="213">
                  <c:v>6025</c:v>
                </c:pt>
                <c:pt idx="214">
                  <c:v>6050</c:v>
                </c:pt>
                <c:pt idx="215">
                  <c:v>6090</c:v>
                </c:pt>
                <c:pt idx="216">
                  <c:v>6145</c:v>
                </c:pt>
                <c:pt idx="217">
                  <c:v>6175</c:v>
                </c:pt>
                <c:pt idx="218">
                  <c:v>6195</c:v>
                </c:pt>
                <c:pt idx="219">
                  <c:v>6220</c:v>
                </c:pt>
                <c:pt idx="220">
                  <c:v>6255</c:v>
                </c:pt>
                <c:pt idx="221">
                  <c:v>6290</c:v>
                </c:pt>
                <c:pt idx="222">
                  <c:v>6340</c:v>
                </c:pt>
                <c:pt idx="223">
                  <c:v>6380</c:v>
                </c:pt>
                <c:pt idx="224">
                  <c:v>6410</c:v>
                </c:pt>
                <c:pt idx="225">
                  <c:v>6450</c:v>
                </c:pt>
                <c:pt idx="226">
                  <c:v>6490</c:v>
                </c:pt>
                <c:pt idx="227">
                  <c:v>6535</c:v>
                </c:pt>
                <c:pt idx="228">
                  <c:v>6595</c:v>
                </c:pt>
                <c:pt idx="229">
                  <c:v>6615</c:v>
                </c:pt>
                <c:pt idx="230">
                  <c:v>6675</c:v>
                </c:pt>
                <c:pt idx="231">
                  <c:v>6720</c:v>
                </c:pt>
                <c:pt idx="232">
                  <c:v>6760</c:v>
                </c:pt>
                <c:pt idx="233">
                  <c:v>6825</c:v>
                </c:pt>
                <c:pt idx="234">
                  <c:v>6885</c:v>
                </c:pt>
                <c:pt idx="235">
                  <c:v>6930</c:v>
                </c:pt>
                <c:pt idx="236">
                  <c:v>6990</c:v>
                </c:pt>
                <c:pt idx="237">
                  <c:v>7030</c:v>
                </c:pt>
                <c:pt idx="238">
                  <c:v>7060</c:v>
                </c:pt>
                <c:pt idx="239">
                  <c:v>7150</c:v>
                </c:pt>
                <c:pt idx="240">
                  <c:v>7200</c:v>
                </c:pt>
                <c:pt idx="241">
                  <c:v>7270</c:v>
                </c:pt>
                <c:pt idx="242">
                  <c:v>7340</c:v>
                </c:pt>
                <c:pt idx="243">
                  <c:v>7390</c:v>
                </c:pt>
                <c:pt idx="244">
                  <c:v>7455</c:v>
                </c:pt>
                <c:pt idx="245">
                  <c:v>7540</c:v>
                </c:pt>
                <c:pt idx="246">
                  <c:v>7640</c:v>
                </c:pt>
                <c:pt idx="247">
                  <c:v>7760</c:v>
                </c:pt>
                <c:pt idx="248">
                  <c:v>7840</c:v>
                </c:pt>
                <c:pt idx="249">
                  <c:v>7910</c:v>
                </c:pt>
                <c:pt idx="250">
                  <c:v>8010</c:v>
                </c:pt>
                <c:pt idx="251">
                  <c:v>8170</c:v>
                </c:pt>
                <c:pt idx="252">
                  <c:v>8310</c:v>
                </c:pt>
                <c:pt idx="253">
                  <c:v>8410</c:v>
                </c:pt>
                <c:pt idx="254">
                  <c:v>8550</c:v>
                </c:pt>
                <c:pt idx="255">
                  <c:v>9300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'dimmer characteristics'!$F$1</c:f>
              <c:strCache>
                <c:ptCount val="1"/>
                <c:pt idx="0">
                  <c:v>03 -square curve</c:v>
                </c:pt>
              </c:strCache>
            </c:strRef>
          </c:tx>
          <c:marker>
            <c:symbol val="none"/>
          </c:marker>
          <c:cat>
            <c:numRef>
              <c:f>'dimmer characteristics'!$A$4:$A$258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cat>
          <c:val>
            <c:numRef>
              <c:f>'dimmer characteristics'!$G$3:$G$258</c:f>
              <c:numCache>
                <c:formatCode>0</c:formatCode>
                <c:ptCount val="25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210</c:v>
                </c:pt>
                <c:pt idx="5">
                  <c:v>220</c:v>
                </c:pt>
                <c:pt idx="6">
                  <c:v>230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360</c:v>
                </c:pt>
                <c:pt idx="16">
                  <c:v>380</c:v>
                </c:pt>
                <c:pt idx="17">
                  <c:v>400</c:v>
                </c:pt>
                <c:pt idx="18">
                  <c:v>410</c:v>
                </c:pt>
                <c:pt idx="19">
                  <c:v>420</c:v>
                </c:pt>
                <c:pt idx="20">
                  <c:v>430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540</c:v>
                </c:pt>
                <c:pt idx="32">
                  <c:v>545</c:v>
                </c:pt>
                <c:pt idx="33">
                  <c:v>550</c:v>
                </c:pt>
                <c:pt idx="34">
                  <c:v>560</c:v>
                </c:pt>
                <c:pt idx="35">
                  <c:v>570</c:v>
                </c:pt>
                <c:pt idx="36">
                  <c:v>580</c:v>
                </c:pt>
                <c:pt idx="37">
                  <c:v>590</c:v>
                </c:pt>
                <c:pt idx="38">
                  <c:v>600</c:v>
                </c:pt>
                <c:pt idx="39">
                  <c:v>610</c:v>
                </c:pt>
                <c:pt idx="40">
                  <c:v>620</c:v>
                </c:pt>
                <c:pt idx="41">
                  <c:v>630</c:v>
                </c:pt>
                <c:pt idx="42">
                  <c:v>640</c:v>
                </c:pt>
                <c:pt idx="43">
                  <c:v>650</c:v>
                </c:pt>
                <c:pt idx="44">
                  <c:v>660</c:v>
                </c:pt>
                <c:pt idx="45">
                  <c:v>670</c:v>
                </c:pt>
                <c:pt idx="46">
                  <c:v>680</c:v>
                </c:pt>
                <c:pt idx="47">
                  <c:v>690</c:v>
                </c:pt>
                <c:pt idx="48">
                  <c:v>700</c:v>
                </c:pt>
                <c:pt idx="49">
                  <c:v>715</c:v>
                </c:pt>
                <c:pt idx="50">
                  <c:v>730</c:v>
                </c:pt>
                <c:pt idx="51">
                  <c:v>745</c:v>
                </c:pt>
                <c:pt idx="52">
                  <c:v>760</c:v>
                </c:pt>
                <c:pt idx="53">
                  <c:v>765</c:v>
                </c:pt>
                <c:pt idx="54">
                  <c:v>780</c:v>
                </c:pt>
                <c:pt idx="55">
                  <c:v>800</c:v>
                </c:pt>
                <c:pt idx="56">
                  <c:v>815</c:v>
                </c:pt>
                <c:pt idx="57">
                  <c:v>830</c:v>
                </c:pt>
                <c:pt idx="58">
                  <c:v>845</c:v>
                </c:pt>
                <c:pt idx="59">
                  <c:v>860</c:v>
                </c:pt>
                <c:pt idx="60">
                  <c:v>870</c:v>
                </c:pt>
                <c:pt idx="61">
                  <c:v>880</c:v>
                </c:pt>
                <c:pt idx="62">
                  <c:v>890</c:v>
                </c:pt>
                <c:pt idx="63">
                  <c:v>900</c:v>
                </c:pt>
                <c:pt idx="64">
                  <c:v>915</c:v>
                </c:pt>
                <c:pt idx="65">
                  <c:v>930</c:v>
                </c:pt>
                <c:pt idx="66">
                  <c:v>945</c:v>
                </c:pt>
                <c:pt idx="67">
                  <c:v>960</c:v>
                </c:pt>
                <c:pt idx="68">
                  <c:v>975</c:v>
                </c:pt>
                <c:pt idx="69">
                  <c:v>990</c:v>
                </c:pt>
                <c:pt idx="70">
                  <c:v>1000</c:v>
                </c:pt>
                <c:pt idx="71">
                  <c:v>1020</c:v>
                </c:pt>
                <c:pt idx="72">
                  <c:v>1040</c:v>
                </c:pt>
                <c:pt idx="73">
                  <c:v>1060</c:v>
                </c:pt>
                <c:pt idx="74">
                  <c:v>1080</c:v>
                </c:pt>
                <c:pt idx="75">
                  <c:v>1100</c:v>
                </c:pt>
                <c:pt idx="76">
                  <c:v>1115</c:v>
                </c:pt>
                <c:pt idx="77">
                  <c:v>1130</c:v>
                </c:pt>
                <c:pt idx="78">
                  <c:v>1150</c:v>
                </c:pt>
                <c:pt idx="79">
                  <c:v>1170</c:v>
                </c:pt>
                <c:pt idx="80">
                  <c:v>1185</c:v>
                </c:pt>
                <c:pt idx="81">
                  <c:v>1200</c:v>
                </c:pt>
                <c:pt idx="82">
                  <c:v>1220</c:v>
                </c:pt>
                <c:pt idx="83">
                  <c:v>1240</c:v>
                </c:pt>
                <c:pt idx="84">
                  <c:v>1260</c:v>
                </c:pt>
                <c:pt idx="85">
                  <c:v>1280</c:v>
                </c:pt>
                <c:pt idx="86">
                  <c:v>1300</c:v>
                </c:pt>
                <c:pt idx="87">
                  <c:v>1315</c:v>
                </c:pt>
                <c:pt idx="88">
                  <c:v>1330</c:v>
                </c:pt>
                <c:pt idx="89">
                  <c:v>1350</c:v>
                </c:pt>
                <c:pt idx="90">
                  <c:v>1370</c:v>
                </c:pt>
                <c:pt idx="91">
                  <c:v>1385</c:v>
                </c:pt>
                <c:pt idx="92">
                  <c:v>1400</c:v>
                </c:pt>
                <c:pt idx="93">
                  <c:v>1415</c:v>
                </c:pt>
                <c:pt idx="94">
                  <c:v>1430</c:v>
                </c:pt>
                <c:pt idx="95">
                  <c:v>1450</c:v>
                </c:pt>
                <c:pt idx="96">
                  <c:v>1470</c:v>
                </c:pt>
                <c:pt idx="97">
                  <c:v>1485</c:v>
                </c:pt>
                <c:pt idx="98">
                  <c:v>1500</c:v>
                </c:pt>
                <c:pt idx="99">
                  <c:v>1525</c:v>
                </c:pt>
                <c:pt idx="100">
                  <c:v>1550</c:v>
                </c:pt>
                <c:pt idx="101">
                  <c:v>1575</c:v>
                </c:pt>
                <c:pt idx="102">
                  <c:v>1600</c:v>
                </c:pt>
                <c:pt idx="103">
                  <c:v>1625</c:v>
                </c:pt>
                <c:pt idx="104">
                  <c:v>1650</c:v>
                </c:pt>
                <c:pt idx="105">
                  <c:v>1675</c:v>
                </c:pt>
                <c:pt idx="106">
                  <c:v>1700</c:v>
                </c:pt>
                <c:pt idx="107">
                  <c:v>1725</c:v>
                </c:pt>
                <c:pt idx="108">
                  <c:v>1750</c:v>
                </c:pt>
                <c:pt idx="109">
                  <c:v>1775</c:v>
                </c:pt>
                <c:pt idx="110">
                  <c:v>1800</c:v>
                </c:pt>
                <c:pt idx="111">
                  <c:v>1820</c:v>
                </c:pt>
                <c:pt idx="112">
                  <c:v>1840</c:v>
                </c:pt>
                <c:pt idx="113">
                  <c:v>1860</c:v>
                </c:pt>
                <c:pt idx="114">
                  <c:v>1880</c:v>
                </c:pt>
                <c:pt idx="115">
                  <c:v>1900</c:v>
                </c:pt>
                <c:pt idx="116">
                  <c:v>1920</c:v>
                </c:pt>
                <c:pt idx="117">
                  <c:v>1940</c:v>
                </c:pt>
                <c:pt idx="118">
                  <c:v>1960</c:v>
                </c:pt>
                <c:pt idx="119">
                  <c:v>1980</c:v>
                </c:pt>
                <c:pt idx="120">
                  <c:v>2000</c:v>
                </c:pt>
                <c:pt idx="121">
                  <c:v>2030</c:v>
                </c:pt>
                <c:pt idx="122">
                  <c:v>2070</c:v>
                </c:pt>
                <c:pt idx="123">
                  <c:v>2100</c:v>
                </c:pt>
                <c:pt idx="124">
                  <c:v>2125</c:v>
                </c:pt>
                <c:pt idx="125">
                  <c:v>2150</c:v>
                </c:pt>
                <c:pt idx="126">
                  <c:v>2175</c:v>
                </c:pt>
                <c:pt idx="127">
                  <c:v>2200</c:v>
                </c:pt>
                <c:pt idx="128">
                  <c:v>2220</c:v>
                </c:pt>
                <c:pt idx="129">
                  <c:v>2240</c:v>
                </c:pt>
                <c:pt idx="130">
                  <c:v>2260</c:v>
                </c:pt>
                <c:pt idx="131">
                  <c:v>2280</c:v>
                </c:pt>
                <c:pt idx="132">
                  <c:v>2300</c:v>
                </c:pt>
                <c:pt idx="133">
                  <c:v>2325</c:v>
                </c:pt>
                <c:pt idx="134">
                  <c:v>2350</c:v>
                </c:pt>
                <c:pt idx="135">
                  <c:v>2375</c:v>
                </c:pt>
                <c:pt idx="136">
                  <c:v>2400</c:v>
                </c:pt>
                <c:pt idx="137">
                  <c:v>2420</c:v>
                </c:pt>
                <c:pt idx="138">
                  <c:v>2440</c:v>
                </c:pt>
                <c:pt idx="139">
                  <c:v>2460</c:v>
                </c:pt>
                <c:pt idx="140">
                  <c:v>2480</c:v>
                </c:pt>
                <c:pt idx="141">
                  <c:v>2500</c:v>
                </c:pt>
                <c:pt idx="142">
                  <c:v>2550</c:v>
                </c:pt>
                <c:pt idx="143">
                  <c:v>2600</c:v>
                </c:pt>
                <c:pt idx="144">
                  <c:v>2630</c:v>
                </c:pt>
                <c:pt idx="145">
                  <c:v>2670</c:v>
                </c:pt>
                <c:pt idx="146">
                  <c:v>2700</c:v>
                </c:pt>
                <c:pt idx="147">
                  <c:v>2725</c:v>
                </c:pt>
                <c:pt idx="148">
                  <c:v>2750</c:v>
                </c:pt>
                <c:pt idx="149">
                  <c:v>2775</c:v>
                </c:pt>
                <c:pt idx="150">
                  <c:v>2800</c:v>
                </c:pt>
                <c:pt idx="151">
                  <c:v>2820</c:v>
                </c:pt>
                <c:pt idx="152">
                  <c:v>2840</c:v>
                </c:pt>
                <c:pt idx="153">
                  <c:v>2860</c:v>
                </c:pt>
                <c:pt idx="154">
                  <c:v>2880</c:v>
                </c:pt>
                <c:pt idx="155">
                  <c:v>2900</c:v>
                </c:pt>
                <c:pt idx="156">
                  <c:v>2930</c:v>
                </c:pt>
                <c:pt idx="157">
                  <c:v>2970</c:v>
                </c:pt>
                <c:pt idx="158">
                  <c:v>3000</c:v>
                </c:pt>
                <c:pt idx="159">
                  <c:v>3030</c:v>
                </c:pt>
                <c:pt idx="160">
                  <c:v>3070</c:v>
                </c:pt>
                <c:pt idx="161">
                  <c:v>3100</c:v>
                </c:pt>
                <c:pt idx="162">
                  <c:v>3125</c:v>
                </c:pt>
                <c:pt idx="163">
                  <c:v>3150</c:v>
                </c:pt>
                <c:pt idx="164">
                  <c:v>3175</c:v>
                </c:pt>
                <c:pt idx="165">
                  <c:v>3200</c:v>
                </c:pt>
                <c:pt idx="166">
                  <c:v>3230</c:v>
                </c:pt>
                <c:pt idx="167">
                  <c:v>3270</c:v>
                </c:pt>
                <c:pt idx="168">
                  <c:v>3300</c:v>
                </c:pt>
                <c:pt idx="169">
                  <c:v>3325</c:v>
                </c:pt>
                <c:pt idx="170">
                  <c:v>3350</c:v>
                </c:pt>
                <c:pt idx="171">
                  <c:v>3375</c:v>
                </c:pt>
                <c:pt idx="172">
                  <c:v>3400</c:v>
                </c:pt>
                <c:pt idx="173">
                  <c:v>3425</c:v>
                </c:pt>
                <c:pt idx="174">
                  <c:v>3450</c:v>
                </c:pt>
                <c:pt idx="175">
                  <c:v>3475</c:v>
                </c:pt>
                <c:pt idx="176">
                  <c:v>3500</c:v>
                </c:pt>
                <c:pt idx="177">
                  <c:v>3550</c:v>
                </c:pt>
                <c:pt idx="178">
                  <c:v>3600</c:v>
                </c:pt>
                <c:pt idx="179">
                  <c:v>3630</c:v>
                </c:pt>
                <c:pt idx="180">
                  <c:v>3670</c:v>
                </c:pt>
                <c:pt idx="181">
                  <c:v>3700</c:v>
                </c:pt>
                <c:pt idx="182">
                  <c:v>3725</c:v>
                </c:pt>
                <c:pt idx="183">
                  <c:v>3750</c:v>
                </c:pt>
                <c:pt idx="184">
                  <c:v>3775</c:v>
                </c:pt>
                <c:pt idx="185">
                  <c:v>3800</c:v>
                </c:pt>
                <c:pt idx="186">
                  <c:v>3830</c:v>
                </c:pt>
                <c:pt idx="187">
                  <c:v>3870</c:v>
                </c:pt>
                <c:pt idx="188">
                  <c:v>3900</c:v>
                </c:pt>
                <c:pt idx="189">
                  <c:v>3950</c:v>
                </c:pt>
                <c:pt idx="190">
                  <c:v>4000</c:v>
                </c:pt>
                <c:pt idx="191">
                  <c:v>4030</c:v>
                </c:pt>
                <c:pt idx="192">
                  <c:v>4070</c:v>
                </c:pt>
                <c:pt idx="193">
                  <c:v>4100</c:v>
                </c:pt>
                <c:pt idx="194">
                  <c:v>4130</c:v>
                </c:pt>
                <c:pt idx="195">
                  <c:v>4170</c:v>
                </c:pt>
                <c:pt idx="196">
                  <c:v>4200</c:v>
                </c:pt>
                <c:pt idx="197">
                  <c:v>4250</c:v>
                </c:pt>
                <c:pt idx="198">
                  <c:v>4300</c:v>
                </c:pt>
                <c:pt idx="199">
                  <c:v>4350</c:v>
                </c:pt>
                <c:pt idx="200">
                  <c:v>4400</c:v>
                </c:pt>
                <c:pt idx="201">
                  <c:v>4430</c:v>
                </c:pt>
                <c:pt idx="202">
                  <c:v>4470</c:v>
                </c:pt>
                <c:pt idx="203">
                  <c:v>4500</c:v>
                </c:pt>
                <c:pt idx="204">
                  <c:v>4550</c:v>
                </c:pt>
                <c:pt idx="205">
                  <c:v>4600</c:v>
                </c:pt>
                <c:pt idx="206">
                  <c:v>4630</c:v>
                </c:pt>
                <c:pt idx="207">
                  <c:v>4670</c:v>
                </c:pt>
                <c:pt idx="208">
                  <c:v>4700</c:v>
                </c:pt>
                <c:pt idx="209">
                  <c:v>4730</c:v>
                </c:pt>
                <c:pt idx="210">
                  <c:v>4770</c:v>
                </c:pt>
                <c:pt idx="211">
                  <c:v>4800</c:v>
                </c:pt>
                <c:pt idx="212">
                  <c:v>4850</c:v>
                </c:pt>
                <c:pt idx="213">
                  <c:v>4900</c:v>
                </c:pt>
                <c:pt idx="214">
                  <c:v>5000</c:v>
                </c:pt>
                <c:pt idx="215">
                  <c:v>5030</c:v>
                </c:pt>
                <c:pt idx="216">
                  <c:v>5070</c:v>
                </c:pt>
                <c:pt idx="217">
                  <c:v>5100</c:v>
                </c:pt>
                <c:pt idx="218">
                  <c:v>5150</c:v>
                </c:pt>
                <c:pt idx="219">
                  <c:v>5200</c:v>
                </c:pt>
                <c:pt idx="220">
                  <c:v>5300</c:v>
                </c:pt>
                <c:pt idx="221">
                  <c:v>5350</c:v>
                </c:pt>
                <c:pt idx="222">
                  <c:v>5400</c:v>
                </c:pt>
                <c:pt idx="223">
                  <c:v>5450</c:v>
                </c:pt>
                <c:pt idx="224">
                  <c:v>5500</c:v>
                </c:pt>
                <c:pt idx="225">
                  <c:v>5550</c:v>
                </c:pt>
                <c:pt idx="226">
                  <c:v>5600</c:v>
                </c:pt>
                <c:pt idx="227">
                  <c:v>5650</c:v>
                </c:pt>
                <c:pt idx="228">
                  <c:v>5700</c:v>
                </c:pt>
                <c:pt idx="229">
                  <c:v>5800</c:v>
                </c:pt>
                <c:pt idx="230">
                  <c:v>5850</c:v>
                </c:pt>
                <c:pt idx="231">
                  <c:v>5900</c:v>
                </c:pt>
                <c:pt idx="232">
                  <c:v>6000</c:v>
                </c:pt>
                <c:pt idx="233">
                  <c:v>6050</c:v>
                </c:pt>
                <c:pt idx="234">
                  <c:v>6100</c:v>
                </c:pt>
                <c:pt idx="235">
                  <c:v>6200</c:v>
                </c:pt>
                <c:pt idx="236">
                  <c:v>6250</c:v>
                </c:pt>
                <c:pt idx="237">
                  <c:v>6300</c:v>
                </c:pt>
                <c:pt idx="238">
                  <c:v>6400</c:v>
                </c:pt>
                <c:pt idx="239">
                  <c:v>6500</c:v>
                </c:pt>
                <c:pt idx="240">
                  <c:v>6550</c:v>
                </c:pt>
                <c:pt idx="241">
                  <c:v>6600</c:v>
                </c:pt>
                <c:pt idx="242">
                  <c:v>6700</c:v>
                </c:pt>
                <c:pt idx="243">
                  <c:v>6800</c:v>
                </c:pt>
                <c:pt idx="244">
                  <c:v>6900</c:v>
                </c:pt>
                <c:pt idx="245">
                  <c:v>7000</c:v>
                </c:pt>
                <c:pt idx="246">
                  <c:v>7100</c:v>
                </c:pt>
                <c:pt idx="247">
                  <c:v>7200</c:v>
                </c:pt>
                <c:pt idx="248">
                  <c:v>7300</c:v>
                </c:pt>
                <c:pt idx="249">
                  <c:v>7500</c:v>
                </c:pt>
                <c:pt idx="250">
                  <c:v>7700</c:v>
                </c:pt>
                <c:pt idx="251">
                  <c:v>7800</c:v>
                </c:pt>
                <c:pt idx="252">
                  <c:v>7900</c:v>
                </c:pt>
                <c:pt idx="253">
                  <c:v>8200</c:v>
                </c:pt>
                <c:pt idx="254">
                  <c:v>8800</c:v>
                </c:pt>
                <c:pt idx="255">
                  <c:v>9300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77120"/>
        <c:axId val="121083008"/>
      </c:lineChart>
      <c:catAx>
        <c:axId val="121077120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low"/>
        <c:crossAx val="121083008"/>
        <c:crosses val="autoZero"/>
        <c:auto val="1"/>
        <c:lblAlgn val="ctr"/>
        <c:lblOffset val="100"/>
        <c:tickMarkSkip val="10"/>
        <c:noMultiLvlLbl val="0"/>
      </c:catAx>
      <c:valAx>
        <c:axId val="12108300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1077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'dimmer characteristics'!$X$9:$X$45</c:f>
              <c:numCache>
                <c:formatCode>0</c:formatCode>
                <c:ptCount val="37"/>
                <c:pt idx="0" formatCode="General">
                  <c:v>0</c:v>
                </c:pt>
                <c:pt idx="1">
                  <c:v>555.54999999999995</c:v>
                </c:pt>
                <c:pt idx="2">
                  <c:v>1111.0999999999999</c:v>
                </c:pt>
                <c:pt idx="3">
                  <c:v>1666.6499999999999</c:v>
                </c:pt>
                <c:pt idx="4">
                  <c:v>2222.1999999999998</c:v>
                </c:pt>
                <c:pt idx="5">
                  <c:v>2777.75</c:v>
                </c:pt>
                <c:pt idx="6">
                  <c:v>3333.3</c:v>
                </c:pt>
                <c:pt idx="7">
                  <c:v>3888.8500000000004</c:v>
                </c:pt>
                <c:pt idx="8">
                  <c:v>4444.4000000000005</c:v>
                </c:pt>
                <c:pt idx="9">
                  <c:v>4999.9500000000007</c:v>
                </c:pt>
                <c:pt idx="10">
                  <c:v>5555.5000000000009</c:v>
                </c:pt>
                <c:pt idx="11">
                  <c:v>6111.0500000000011</c:v>
                </c:pt>
                <c:pt idx="12">
                  <c:v>6666.6000000000013</c:v>
                </c:pt>
                <c:pt idx="13">
                  <c:v>7222.1500000000015</c:v>
                </c:pt>
                <c:pt idx="14">
                  <c:v>7777.7000000000016</c:v>
                </c:pt>
                <c:pt idx="15">
                  <c:v>8333.2500000000018</c:v>
                </c:pt>
                <c:pt idx="16">
                  <c:v>8888.8000000000011</c:v>
                </c:pt>
                <c:pt idx="17">
                  <c:v>9444.35</c:v>
                </c:pt>
                <c:pt idx="18">
                  <c:v>9999.9</c:v>
                </c:pt>
                <c:pt idx="19">
                  <c:v>10555.449999999999</c:v>
                </c:pt>
                <c:pt idx="20">
                  <c:v>11110.999999999998</c:v>
                </c:pt>
                <c:pt idx="21">
                  <c:v>11666.549999999997</c:v>
                </c:pt>
                <c:pt idx="22">
                  <c:v>12222.099999999997</c:v>
                </c:pt>
                <c:pt idx="23">
                  <c:v>12777.649999999996</c:v>
                </c:pt>
                <c:pt idx="24">
                  <c:v>13333.199999999995</c:v>
                </c:pt>
                <c:pt idx="25">
                  <c:v>13888.749999999995</c:v>
                </c:pt>
                <c:pt idx="26">
                  <c:v>14444.299999999994</c:v>
                </c:pt>
                <c:pt idx="27">
                  <c:v>14999.849999999993</c:v>
                </c:pt>
                <c:pt idx="28">
                  <c:v>15555.399999999992</c:v>
                </c:pt>
                <c:pt idx="29">
                  <c:v>16110.949999999992</c:v>
                </c:pt>
                <c:pt idx="30">
                  <c:v>16666.499999999993</c:v>
                </c:pt>
                <c:pt idx="31">
                  <c:v>17222.049999999992</c:v>
                </c:pt>
                <c:pt idx="32">
                  <c:v>17777.599999999991</c:v>
                </c:pt>
                <c:pt idx="33">
                  <c:v>18333.149999999991</c:v>
                </c:pt>
                <c:pt idx="34">
                  <c:v>18888.69999999999</c:v>
                </c:pt>
                <c:pt idx="35">
                  <c:v>19444.249999999989</c:v>
                </c:pt>
                <c:pt idx="36">
                  <c:v>19999.799999999988</c:v>
                </c:pt>
              </c:numCache>
            </c:numRef>
          </c:cat>
          <c:val>
            <c:numRef>
              <c:f>'dimmer characteristics'!$Y$9:$Y$45</c:f>
              <c:numCache>
                <c:formatCode>General</c:formatCode>
                <c:ptCount val="37"/>
                <c:pt idx="0">
                  <c:v>0</c:v>
                </c:pt>
                <c:pt idx="1">
                  <c:v>56.435657741752358</c:v>
                </c:pt>
                <c:pt idx="2">
                  <c:v>111.15654658084233</c:v>
                </c:pt>
                <c:pt idx="3">
                  <c:v>162.49999999999997</c:v>
                </c:pt>
                <c:pt idx="4">
                  <c:v>208.90597314812527</c:v>
                </c:pt>
                <c:pt idx="5">
                  <c:v>248.96444401366784</c:v>
                </c:pt>
                <c:pt idx="6">
                  <c:v>281.45825622994255</c:v>
                </c:pt>
                <c:pt idx="7">
                  <c:v>305.40010175542022</c:v>
                </c:pt>
                <c:pt idx="8">
                  <c:v>320.06251972896763</c:v>
                </c:pt>
                <c:pt idx="9">
                  <c:v>325</c:v>
                </c:pt>
                <c:pt idx="10">
                  <c:v>320.06251972896763</c:v>
                </c:pt>
                <c:pt idx="11">
                  <c:v>305.40010175542022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-56.435657741752401</c:v>
                </c:pt>
                <c:pt idx="20">
                  <c:v>-111.15654658084232</c:v>
                </c:pt>
                <c:pt idx="21">
                  <c:v>-162.50000000000003</c:v>
                </c:pt>
                <c:pt idx="22">
                  <c:v>-208.90597314812527</c:v>
                </c:pt>
                <c:pt idx="23">
                  <c:v>-248.96444401366782</c:v>
                </c:pt>
                <c:pt idx="24">
                  <c:v>-281.45825622994249</c:v>
                </c:pt>
                <c:pt idx="25">
                  <c:v>-305.40010175542017</c:v>
                </c:pt>
                <c:pt idx="26">
                  <c:v>-320.06251972896763</c:v>
                </c:pt>
                <c:pt idx="27">
                  <c:v>-325</c:v>
                </c:pt>
                <c:pt idx="28">
                  <c:v>-320.06251972896763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38976"/>
        <c:axId val="121440512"/>
      </c:lineChart>
      <c:catAx>
        <c:axId val="12143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440512"/>
        <c:crosses val="autoZero"/>
        <c:auto val="1"/>
        <c:lblAlgn val="ctr"/>
        <c:lblOffset val="100"/>
        <c:noMultiLvlLbl val="0"/>
      </c:catAx>
      <c:valAx>
        <c:axId val="12144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438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511970</xdr:colOff>
      <xdr:row>4</xdr:row>
      <xdr:rowOff>166687</xdr:rowOff>
    </xdr:from>
    <xdr:to>
      <xdr:col>22</xdr:col>
      <xdr:colOff>178350</xdr:colOff>
      <xdr:row>20</xdr:row>
      <xdr:rowOff>123374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497681</xdr:colOff>
      <xdr:row>24</xdr:row>
      <xdr:rowOff>59532</xdr:rowOff>
    </xdr:from>
    <xdr:to>
      <xdr:col>22</xdr:col>
      <xdr:colOff>164061</xdr:colOff>
      <xdr:row>42</xdr:row>
      <xdr:rowOff>13838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457200</xdr:colOff>
      <xdr:row>3</xdr:row>
      <xdr:rowOff>161924</xdr:rowOff>
    </xdr:from>
    <xdr:to>
      <xdr:col>33</xdr:col>
      <xdr:colOff>152400</xdr:colOff>
      <xdr:row>20</xdr:row>
      <xdr:rowOff>156881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8"/>
  <sheetViews>
    <sheetView workbookViewId="0">
      <selection activeCell="A108" sqref="A108:XFD108"/>
    </sheetView>
  </sheetViews>
  <sheetFormatPr defaultRowHeight="15" x14ac:dyDescent="0.25"/>
  <sheetData>
    <row r="1" spans="1:8" ht="87.75" customHeight="1" x14ac:dyDescent="0.25">
      <c r="A1" s="2" t="s">
        <v>0</v>
      </c>
      <c r="B1" s="2" t="s">
        <v>1</v>
      </c>
      <c r="C1" s="2" t="s">
        <v>4</v>
      </c>
      <c r="D1" s="2" t="s">
        <v>3</v>
      </c>
      <c r="H1" s="3" t="s">
        <v>2</v>
      </c>
    </row>
    <row r="2" spans="1:8" x14ac:dyDescent="0.25">
      <c r="A2">
        <v>0</v>
      </c>
      <c r="B2">
        <f>A2*50+50</f>
        <v>50</v>
      </c>
      <c r="C2">
        <f>255/B2</f>
        <v>5.0999999999999996</v>
      </c>
      <c r="D2" s="1" t="str">
        <f t="shared" ref="D2:D65" si="0">DEC2HEX(C2*65536)</f>
        <v>51999</v>
      </c>
      <c r="E2" s="1"/>
      <c r="F2" s="1">
        <f>HEX2DEC(D2)</f>
        <v>334233</v>
      </c>
      <c r="G2" s="1">
        <f t="shared" ref="G2:G65" si="1">F2/65535</f>
        <v>5.1000686655985348</v>
      </c>
      <c r="H2" s="1">
        <f t="shared" ref="H2:H65" si="2">255/G2/50</f>
        <v>0.99998653633842272</v>
      </c>
    </row>
    <row r="3" spans="1:8" x14ac:dyDescent="0.25">
      <c r="A3">
        <f>1+A2</f>
        <v>1</v>
      </c>
      <c r="B3">
        <f t="shared" ref="B3:B66" si="3">A3*50+50</f>
        <v>100</v>
      </c>
      <c r="C3">
        <f t="shared" ref="C3:C66" si="4">255/B3</f>
        <v>2.5499999999999998</v>
      </c>
      <c r="D3" s="1" t="str">
        <f t="shared" si="0"/>
        <v>28CCC</v>
      </c>
      <c r="E3" s="1"/>
      <c r="F3" s="1">
        <f t="shared" ref="F3:F18" si="5">HEX2DEC(D3)</f>
        <v>167116</v>
      </c>
      <c r="G3" s="1">
        <f t="shared" si="1"/>
        <v>2.550026703288319</v>
      </c>
      <c r="H3" s="1">
        <f t="shared" si="2"/>
        <v>1.9999790564637738</v>
      </c>
    </row>
    <row r="4" spans="1:8" x14ac:dyDescent="0.25">
      <c r="A4">
        <f>1+A3</f>
        <v>2</v>
      </c>
      <c r="B4">
        <f t="shared" si="3"/>
        <v>150</v>
      </c>
      <c r="C4">
        <f t="shared" si="4"/>
        <v>1.7</v>
      </c>
      <c r="D4" s="1" t="str">
        <f t="shared" si="0"/>
        <v>1B333</v>
      </c>
      <c r="E4" s="1"/>
      <c r="F4" s="1">
        <f t="shared" si="5"/>
        <v>111411</v>
      </c>
      <c r="G4" s="1">
        <f t="shared" si="1"/>
        <v>1.700022888532845</v>
      </c>
      <c r="H4" s="1">
        <f t="shared" si="2"/>
        <v>2.999959609015268</v>
      </c>
    </row>
    <row r="5" spans="1:8" x14ac:dyDescent="0.25">
      <c r="A5">
        <f t="shared" ref="A5:A68" si="6">1+A4</f>
        <v>3</v>
      </c>
      <c r="B5">
        <f t="shared" si="3"/>
        <v>200</v>
      </c>
      <c r="C5">
        <f t="shared" si="4"/>
        <v>1.2749999999999999</v>
      </c>
      <c r="D5" s="1" t="str">
        <f t="shared" si="0"/>
        <v>14666</v>
      </c>
      <c r="E5" s="1"/>
      <c r="F5" s="1">
        <f t="shared" si="5"/>
        <v>83558</v>
      </c>
      <c r="G5" s="1">
        <f t="shared" si="1"/>
        <v>1.2750133516441595</v>
      </c>
      <c r="H5" s="1">
        <f t="shared" si="2"/>
        <v>3.9999581129275477</v>
      </c>
    </row>
    <row r="6" spans="1:8" x14ac:dyDescent="0.25">
      <c r="A6">
        <f t="shared" si="6"/>
        <v>4</v>
      </c>
      <c r="B6">
        <f t="shared" si="3"/>
        <v>250</v>
      </c>
      <c r="C6">
        <f t="shared" si="4"/>
        <v>1.02</v>
      </c>
      <c r="D6" s="1" t="str">
        <f t="shared" si="0"/>
        <v>1051E</v>
      </c>
      <c r="E6" s="1"/>
      <c r="F6" s="1">
        <f t="shared" si="5"/>
        <v>66846</v>
      </c>
      <c r="G6" s="1">
        <f t="shared" si="1"/>
        <v>1.0200045777065689</v>
      </c>
      <c r="H6" s="1">
        <f t="shared" si="2"/>
        <v>4.9999775603626251</v>
      </c>
    </row>
    <row r="7" spans="1:8" x14ac:dyDescent="0.25">
      <c r="A7">
        <f t="shared" si="6"/>
        <v>5</v>
      </c>
      <c r="B7">
        <f t="shared" si="3"/>
        <v>300</v>
      </c>
      <c r="C7">
        <f t="shared" si="4"/>
        <v>0.85</v>
      </c>
      <c r="D7" s="1" t="str">
        <f t="shared" si="0"/>
        <v>D999</v>
      </c>
      <c r="E7" s="1"/>
      <c r="F7" s="1">
        <f t="shared" si="5"/>
        <v>55705</v>
      </c>
      <c r="G7" s="1">
        <f t="shared" si="1"/>
        <v>0.85000381475547415</v>
      </c>
      <c r="H7" s="1">
        <f t="shared" si="2"/>
        <v>5.9999730724351492</v>
      </c>
    </row>
    <row r="8" spans="1:8" x14ac:dyDescent="0.25">
      <c r="A8">
        <f t="shared" si="6"/>
        <v>6</v>
      </c>
      <c r="B8">
        <f t="shared" si="3"/>
        <v>350</v>
      </c>
      <c r="C8">
        <f t="shared" si="4"/>
        <v>0.72857142857142854</v>
      </c>
      <c r="D8" s="1" t="str">
        <f t="shared" si="0"/>
        <v>BA83</v>
      </c>
      <c r="E8" s="1"/>
      <c r="F8" s="1">
        <f t="shared" si="5"/>
        <v>47747</v>
      </c>
      <c r="G8" s="1">
        <f t="shared" si="1"/>
        <v>0.72857251850156401</v>
      </c>
      <c r="H8" s="1">
        <f t="shared" si="2"/>
        <v>6.9999895281378937</v>
      </c>
    </row>
    <row r="9" spans="1:8" x14ac:dyDescent="0.25">
      <c r="A9">
        <f t="shared" si="6"/>
        <v>7</v>
      </c>
      <c r="B9">
        <f t="shared" si="3"/>
        <v>400</v>
      </c>
      <c r="C9">
        <f t="shared" si="4"/>
        <v>0.63749999999999996</v>
      </c>
      <c r="D9" s="1" t="str">
        <f t="shared" si="0"/>
        <v>A333</v>
      </c>
      <c r="E9" s="1"/>
      <c r="F9" s="1">
        <f t="shared" si="5"/>
        <v>41779</v>
      </c>
      <c r="G9" s="1">
        <f t="shared" si="1"/>
        <v>0.63750667582207976</v>
      </c>
      <c r="H9" s="1">
        <f t="shared" si="2"/>
        <v>7.9999162258550953</v>
      </c>
    </row>
    <row r="10" spans="1:8" x14ac:dyDescent="0.25">
      <c r="A10">
        <f t="shared" si="6"/>
        <v>8</v>
      </c>
      <c r="B10">
        <f t="shared" si="3"/>
        <v>450</v>
      </c>
      <c r="C10">
        <f t="shared" si="4"/>
        <v>0.56666666666666665</v>
      </c>
      <c r="D10" s="1" t="str">
        <f t="shared" si="0"/>
        <v>9111</v>
      </c>
      <c r="E10" s="1"/>
      <c r="F10" s="1">
        <f t="shared" si="5"/>
        <v>37137</v>
      </c>
      <c r="G10" s="1">
        <f t="shared" si="1"/>
        <v>0.566674296177615</v>
      </c>
      <c r="H10" s="1">
        <f t="shared" si="2"/>
        <v>8.9998788270458032</v>
      </c>
    </row>
    <row r="11" spans="1:8" x14ac:dyDescent="0.25">
      <c r="A11">
        <f t="shared" si="6"/>
        <v>9</v>
      </c>
      <c r="B11">
        <f t="shared" si="3"/>
        <v>500</v>
      </c>
      <c r="C11">
        <f t="shared" si="4"/>
        <v>0.51</v>
      </c>
      <c r="D11" s="1" t="str">
        <f t="shared" si="0"/>
        <v>828F</v>
      </c>
      <c r="E11" s="1"/>
      <c r="F11" s="1">
        <f t="shared" si="5"/>
        <v>33423</v>
      </c>
      <c r="G11" s="1">
        <f t="shared" si="1"/>
        <v>0.51000228885328447</v>
      </c>
      <c r="H11" s="1">
        <f t="shared" si="2"/>
        <v>9.9999551207252502</v>
      </c>
    </row>
    <row r="12" spans="1:8" x14ac:dyDescent="0.25">
      <c r="A12">
        <f t="shared" si="6"/>
        <v>10</v>
      </c>
      <c r="B12">
        <f t="shared" si="3"/>
        <v>550</v>
      </c>
      <c r="C12">
        <f t="shared" si="4"/>
        <v>0.46363636363636362</v>
      </c>
      <c r="D12" s="1" t="str">
        <f t="shared" si="0"/>
        <v>76B0</v>
      </c>
      <c r="E12" s="1"/>
      <c r="F12" s="1">
        <f t="shared" si="5"/>
        <v>30384</v>
      </c>
      <c r="G12" s="1">
        <f t="shared" si="1"/>
        <v>0.4636301213092241</v>
      </c>
      <c r="H12" s="1">
        <f t="shared" si="2"/>
        <v>11.000148104265401</v>
      </c>
    </row>
    <row r="13" spans="1:8" x14ac:dyDescent="0.25">
      <c r="A13">
        <f t="shared" si="6"/>
        <v>11</v>
      </c>
      <c r="B13">
        <f t="shared" si="3"/>
        <v>600</v>
      </c>
      <c r="C13">
        <f t="shared" si="4"/>
        <v>0.42499999999999999</v>
      </c>
      <c r="D13" s="1" t="str">
        <f t="shared" si="0"/>
        <v>6CCC</v>
      </c>
      <c r="E13" s="1"/>
      <c r="F13" s="1">
        <f t="shared" si="5"/>
        <v>27852</v>
      </c>
      <c r="G13" s="1">
        <f t="shared" si="1"/>
        <v>0.42499427786678873</v>
      </c>
      <c r="H13" s="1">
        <f t="shared" si="2"/>
        <v>12.000161568289531</v>
      </c>
    </row>
    <row r="14" spans="1:8" x14ac:dyDescent="0.25">
      <c r="A14">
        <f t="shared" si="6"/>
        <v>12</v>
      </c>
      <c r="B14">
        <f t="shared" si="3"/>
        <v>650</v>
      </c>
      <c r="C14">
        <f t="shared" si="4"/>
        <v>0.3923076923076923</v>
      </c>
      <c r="D14" s="1" t="str">
        <f t="shared" si="0"/>
        <v>646E</v>
      </c>
      <c r="E14" s="1"/>
      <c r="F14" s="1">
        <f t="shared" si="5"/>
        <v>25710</v>
      </c>
      <c r="G14" s="1">
        <f t="shared" si="1"/>
        <v>0.392309452964065</v>
      </c>
      <c r="H14" s="1">
        <f t="shared" si="2"/>
        <v>12.999941656942823</v>
      </c>
    </row>
    <row r="15" spans="1:8" x14ac:dyDescent="0.25">
      <c r="A15">
        <f t="shared" si="6"/>
        <v>13</v>
      </c>
      <c r="B15">
        <f t="shared" si="3"/>
        <v>700</v>
      </c>
      <c r="C15">
        <f t="shared" si="4"/>
        <v>0.36428571428571427</v>
      </c>
      <c r="D15" s="1" t="str">
        <f t="shared" si="0"/>
        <v>5D41</v>
      </c>
      <c r="E15" s="1"/>
      <c r="F15" s="1">
        <f t="shared" si="5"/>
        <v>23873</v>
      </c>
      <c r="G15" s="1">
        <f t="shared" si="1"/>
        <v>0.36427862973983366</v>
      </c>
      <c r="H15" s="1">
        <f t="shared" si="2"/>
        <v>14.000272274117203</v>
      </c>
    </row>
    <row r="16" spans="1:8" x14ac:dyDescent="0.25">
      <c r="A16">
        <f t="shared" si="6"/>
        <v>14</v>
      </c>
      <c r="B16">
        <f t="shared" si="3"/>
        <v>750</v>
      </c>
      <c r="C16">
        <f t="shared" si="4"/>
        <v>0.34</v>
      </c>
      <c r="D16" s="1" t="str">
        <f t="shared" si="0"/>
        <v>570A</v>
      </c>
      <c r="E16" s="1"/>
      <c r="F16" s="1">
        <f t="shared" si="5"/>
        <v>22282</v>
      </c>
      <c r="G16" s="1">
        <f t="shared" si="1"/>
        <v>0.34000152590218968</v>
      </c>
      <c r="H16" s="1">
        <f t="shared" si="2"/>
        <v>14.999932681087873</v>
      </c>
    </row>
    <row r="17" spans="1:8" x14ac:dyDescent="0.25">
      <c r="A17">
        <f t="shared" si="6"/>
        <v>15</v>
      </c>
      <c r="B17">
        <f t="shared" si="3"/>
        <v>800</v>
      </c>
      <c r="C17">
        <f t="shared" si="4"/>
        <v>0.31874999999999998</v>
      </c>
      <c r="D17" s="1" t="str">
        <f t="shared" si="0"/>
        <v>5199</v>
      </c>
      <c r="E17" s="1"/>
      <c r="F17" s="1">
        <f t="shared" si="5"/>
        <v>20889</v>
      </c>
      <c r="G17" s="1">
        <f t="shared" si="1"/>
        <v>0.31874570840009153</v>
      </c>
      <c r="H17" s="1">
        <f t="shared" si="2"/>
        <v>16.000215424386042</v>
      </c>
    </row>
    <row r="18" spans="1:8" x14ac:dyDescent="0.25">
      <c r="A18">
        <f t="shared" si="6"/>
        <v>16</v>
      </c>
      <c r="B18">
        <f t="shared" si="3"/>
        <v>850</v>
      </c>
      <c r="C18">
        <f t="shared" si="4"/>
        <v>0.3</v>
      </c>
      <c r="D18" s="1" t="str">
        <f t="shared" si="0"/>
        <v>4CCC</v>
      </c>
      <c r="E18" s="1"/>
      <c r="F18" s="1">
        <f t="shared" si="5"/>
        <v>19660</v>
      </c>
      <c r="G18" s="1">
        <f t="shared" si="1"/>
        <v>0.29999237048905164</v>
      </c>
      <c r="H18" s="1">
        <f t="shared" si="2"/>
        <v>17.000432349949136</v>
      </c>
    </row>
    <row r="19" spans="1:8" x14ac:dyDescent="0.25">
      <c r="A19">
        <f t="shared" si="6"/>
        <v>17</v>
      </c>
      <c r="B19">
        <f t="shared" si="3"/>
        <v>900</v>
      </c>
      <c r="C19">
        <f t="shared" si="4"/>
        <v>0.28333333333333333</v>
      </c>
      <c r="D19" s="1" t="str">
        <f t="shared" si="0"/>
        <v>4888</v>
      </c>
      <c r="E19" s="1"/>
      <c r="F19" s="1">
        <f t="shared" ref="F19:F82" si="7">HEX2DEC(D19)</f>
        <v>18568</v>
      </c>
      <c r="G19" s="1">
        <f t="shared" si="1"/>
        <v>0.28332951857785915</v>
      </c>
      <c r="H19" s="1">
        <f t="shared" si="2"/>
        <v>18.000242352434295</v>
      </c>
    </row>
    <row r="20" spans="1:8" x14ac:dyDescent="0.25">
      <c r="A20">
        <f t="shared" si="6"/>
        <v>18</v>
      </c>
      <c r="B20">
        <f t="shared" si="3"/>
        <v>950</v>
      </c>
      <c r="C20">
        <f t="shared" si="4"/>
        <v>0.26842105263157895</v>
      </c>
      <c r="D20" s="1" t="str">
        <f t="shared" si="0"/>
        <v>44B7</v>
      </c>
      <c r="E20" s="1"/>
      <c r="F20" s="1">
        <f t="shared" si="7"/>
        <v>17591</v>
      </c>
      <c r="G20" s="1">
        <f t="shared" si="1"/>
        <v>0.26842145418478675</v>
      </c>
      <c r="H20" s="1">
        <f t="shared" si="2"/>
        <v>18.999971576374282</v>
      </c>
    </row>
    <row r="21" spans="1:8" x14ac:dyDescent="0.25">
      <c r="A21">
        <f t="shared" si="6"/>
        <v>19</v>
      </c>
      <c r="B21">
        <f t="shared" si="3"/>
        <v>1000</v>
      </c>
      <c r="C21">
        <f t="shared" si="4"/>
        <v>0.255</v>
      </c>
      <c r="D21" s="1" t="str">
        <f t="shared" si="0"/>
        <v>4147</v>
      </c>
      <c r="E21" s="1"/>
      <c r="F21" s="1">
        <f t="shared" si="7"/>
        <v>16711</v>
      </c>
      <c r="G21" s="1">
        <f t="shared" si="1"/>
        <v>0.25499351491569389</v>
      </c>
      <c r="H21" s="1">
        <f t="shared" si="2"/>
        <v>20.000508646998984</v>
      </c>
    </row>
    <row r="22" spans="1:8" x14ac:dyDescent="0.25">
      <c r="A22">
        <f t="shared" si="6"/>
        <v>20</v>
      </c>
      <c r="B22">
        <f t="shared" si="3"/>
        <v>1050</v>
      </c>
      <c r="C22">
        <f t="shared" si="4"/>
        <v>0.24285714285714285</v>
      </c>
      <c r="D22" s="1" t="str">
        <f t="shared" si="0"/>
        <v>3E2B</v>
      </c>
      <c r="E22" s="1"/>
      <c r="F22" s="1">
        <f t="shared" si="7"/>
        <v>15915</v>
      </c>
      <c r="G22" s="1">
        <f t="shared" si="1"/>
        <v>0.24284733348592355</v>
      </c>
      <c r="H22" s="1">
        <f t="shared" si="2"/>
        <v>21.000848256361923</v>
      </c>
    </row>
    <row r="23" spans="1:8" x14ac:dyDescent="0.25">
      <c r="A23">
        <f t="shared" si="6"/>
        <v>21</v>
      </c>
      <c r="B23">
        <f t="shared" si="3"/>
        <v>1100</v>
      </c>
      <c r="C23">
        <f t="shared" si="4"/>
        <v>0.23181818181818181</v>
      </c>
      <c r="D23" s="1" t="str">
        <f t="shared" si="0"/>
        <v>3B58</v>
      </c>
      <c r="E23" s="1"/>
      <c r="F23" s="1">
        <f t="shared" si="7"/>
        <v>15192</v>
      </c>
      <c r="G23" s="1">
        <f t="shared" si="1"/>
        <v>0.23181506065461205</v>
      </c>
      <c r="H23" s="1">
        <f t="shared" si="2"/>
        <v>22.000296208530802</v>
      </c>
    </row>
    <row r="24" spans="1:8" x14ac:dyDescent="0.25">
      <c r="A24">
        <f t="shared" si="6"/>
        <v>22</v>
      </c>
      <c r="B24">
        <f t="shared" si="3"/>
        <v>1150</v>
      </c>
      <c r="C24">
        <f t="shared" si="4"/>
        <v>0.22173913043478261</v>
      </c>
      <c r="D24" s="1" t="str">
        <f t="shared" si="0"/>
        <v>38C3</v>
      </c>
      <c r="E24" s="1"/>
      <c r="F24" s="1">
        <f t="shared" si="7"/>
        <v>14531</v>
      </c>
      <c r="G24" s="1">
        <f t="shared" si="1"/>
        <v>0.22172884718089569</v>
      </c>
      <c r="H24" s="1">
        <f t="shared" si="2"/>
        <v>23.001066685018237</v>
      </c>
    </row>
    <row r="25" spans="1:8" x14ac:dyDescent="0.25">
      <c r="A25">
        <f t="shared" si="6"/>
        <v>23</v>
      </c>
      <c r="B25">
        <f t="shared" si="3"/>
        <v>1200</v>
      </c>
      <c r="C25">
        <f t="shared" si="4"/>
        <v>0.21249999999999999</v>
      </c>
      <c r="D25" s="1" t="str">
        <f t="shared" si="0"/>
        <v>3666</v>
      </c>
      <c r="E25" s="1"/>
      <c r="F25" s="1">
        <f t="shared" si="7"/>
        <v>13926</v>
      </c>
      <c r="G25" s="1">
        <f t="shared" si="1"/>
        <v>0.21249713893339436</v>
      </c>
      <c r="H25" s="1">
        <f t="shared" si="2"/>
        <v>24.000323136579063</v>
      </c>
    </row>
    <row r="26" spans="1:8" x14ac:dyDescent="0.25">
      <c r="A26">
        <f t="shared" si="6"/>
        <v>24</v>
      </c>
      <c r="B26">
        <f t="shared" si="3"/>
        <v>1250</v>
      </c>
      <c r="C26">
        <f t="shared" si="4"/>
        <v>0.20399999999999999</v>
      </c>
      <c r="D26" s="1" t="str">
        <f t="shared" si="0"/>
        <v>3439</v>
      </c>
      <c r="E26" s="1"/>
      <c r="F26" s="1">
        <f t="shared" si="7"/>
        <v>13369</v>
      </c>
      <c r="G26" s="1">
        <f t="shared" si="1"/>
        <v>0.20399786373693446</v>
      </c>
      <c r="H26" s="1">
        <f t="shared" si="2"/>
        <v>25.000261799685841</v>
      </c>
    </row>
    <row r="27" spans="1:8" x14ac:dyDescent="0.25">
      <c r="A27">
        <f t="shared" si="6"/>
        <v>25</v>
      </c>
      <c r="B27">
        <f t="shared" si="3"/>
        <v>1300</v>
      </c>
      <c r="C27">
        <f t="shared" si="4"/>
        <v>0.19615384615384615</v>
      </c>
      <c r="D27" s="1" t="str">
        <f t="shared" si="0"/>
        <v>3237</v>
      </c>
      <c r="E27" s="1"/>
      <c r="F27" s="1">
        <f t="shared" si="7"/>
        <v>12855</v>
      </c>
      <c r="G27" s="1">
        <f t="shared" si="1"/>
        <v>0.1961547264820325</v>
      </c>
      <c r="H27" s="1">
        <f t="shared" si="2"/>
        <v>25.999883313885647</v>
      </c>
    </row>
    <row r="28" spans="1:8" x14ac:dyDescent="0.25">
      <c r="A28">
        <f t="shared" si="6"/>
        <v>26</v>
      </c>
      <c r="B28">
        <f t="shared" si="3"/>
        <v>1350</v>
      </c>
      <c r="C28">
        <f t="shared" si="4"/>
        <v>0.18888888888888888</v>
      </c>
      <c r="D28" s="1" t="str">
        <f t="shared" si="0"/>
        <v>305B</v>
      </c>
      <c r="E28" s="1"/>
      <c r="F28" s="1">
        <f t="shared" si="7"/>
        <v>12379</v>
      </c>
      <c r="G28" s="1">
        <f t="shared" si="1"/>
        <v>0.188891432059205</v>
      </c>
      <c r="H28" s="1">
        <f t="shared" si="2"/>
        <v>26.999636481137408</v>
      </c>
    </row>
    <row r="29" spans="1:8" x14ac:dyDescent="0.25">
      <c r="A29">
        <f t="shared" si="6"/>
        <v>27</v>
      </c>
      <c r="B29">
        <f t="shared" si="3"/>
        <v>1400</v>
      </c>
      <c r="C29">
        <f t="shared" si="4"/>
        <v>0.18214285714285713</v>
      </c>
      <c r="D29" s="1" t="str">
        <f t="shared" si="0"/>
        <v>2EA0</v>
      </c>
      <c r="E29" s="1"/>
      <c r="F29" s="1">
        <f t="shared" si="7"/>
        <v>11936</v>
      </c>
      <c r="G29" s="1">
        <f t="shared" si="1"/>
        <v>0.18213168535896848</v>
      </c>
      <c r="H29" s="1">
        <f t="shared" si="2"/>
        <v>28.001717493297587</v>
      </c>
    </row>
    <row r="30" spans="1:8" x14ac:dyDescent="0.25">
      <c r="A30">
        <f t="shared" si="6"/>
        <v>28</v>
      </c>
      <c r="B30">
        <f t="shared" si="3"/>
        <v>1450</v>
      </c>
      <c r="C30">
        <f t="shared" si="4"/>
        <v>0.17586206896551723</v>
      </c>
      <c r="D30" s="1" t="str">
        <f t="shared" si="0"/>
        <v>2D05</v>
      </c>
      <c r="E30" s="1"/>
      <c r="F30" s="1">
        <f t="shared" si="7"/>
        <v>11525</v>
      </c>
      <c r="G30" s="1">
        <f t="shared" si="1"/>
        <v>0.17586022735942627</v>
      </c>
      <c r="H30" s="1">
        <f t="shared" si="2"/>
        <v>29.000303687635572</v>
      </c>
    </row>
    <row r="31" spans="1:8" x14ac:dyDescent="0.25">
      <c r="A31">
        <f t="shared" si="6"/>
        <v>29</v>
      </c>
      <c r="B31">
        <f t="shared" si="3"/>
        <v>1500</v>
      </c>
      <c r="C31">
        <f t="shared" si="4"/>
        <v>0.17</v>
      </c>
      <c r="D31" s="1" t="str">
        <f t="shared" si="0"/>
        <v>2B85</v>
      </c>
      <c r="E31" s="1"/>
      <c r="F31" s="1">
        <f t="shared" si="7"/>
        <v>11141</v>
      </c>
      <c r="G31" s="1">
        <f t="shared" si="1"/>
        <v>0.17000076295109484</v>
      </c>
      <c r="H31" s="1">
        <f t="shared" si="2"/>
        <v>29.999865362175747</v>
      </c>
    </row>
    <row r="32" spans="1:8" x14ac:dyDescent="0.25">
      <c r="A32">
        <f t="shared" si="6"/>
        <v>30</v>
      </c>
      <c r="B32">
        <f t="shared" si="3"/>
        <v>1550</v>
      </c>
      <c r="C32">
        <f t="shared" si="4"/>
        <v>0.16451612903225807</v>
      </c>
      <c r="D32" s="1" t="str">
        <f t="shared" si="0"/>
        <v>2A1D</v>
      </c>
      <c r="E32" s="1"/>
      <c r="F32" s="1">
        <f t="shared" si="7"/>
        <v>10781</v>
      </c>
      <c r="G32" s="1">
        <f t="shared" si="1"/>
        <v>0.16450751506828412</v>
      </c>
      <c r="H32" s="1">
        <f t="shared" si="2"/>
        <v>31.001623226045822</v>
      </c>
    </row>
    <row r="33" spans="1:8" x14ac:dyDescent="0.25">
      <c r="A33">
        <f t="shared" si="6"/>
        <v>31</v>
      </c>
      <c r="B33">
        <f t="shared" si="3"/>
        <v>1600</v>
      </c>
      <c r="C33">
        <f t="shared" si="4"/>
        <v>0.15937499999999999</v>
      </c>
      <c r="D33" s="1" t="str">
        <f t="shared" si="0"/>
        <v>28CC</v>
      </c>
      <c r="E33" s="1"/>
      <c r="F33" s="1">
        <f t="shared" si="7"/>
        <v>10444</v>
      </c>
      <c r="G33" s="1">
        <f t="shared" si="1"/>
        <v>0.15936522468909742</v>
      </c>
      <c r="H33" s="1">
        <f t="shared" si="2"/>
        <v>32.001962849482958</v>
      </c>
    </row>
    <row r="34" spans="1:8" x14ac:dyDescent="0.25">
      <c r="A34">
        <f t="shared" si="6"/>
        <v>32</v>
      </c>
      <c r="B34">
        <f t="shared" si="3"/>
        <v>1650</v>
      </c>
      <c r="C34">
        <f t="shared" si="4"/>
        <v>0.15454545454545454</v>
      </c>
      <c r="D34" s="1" t="str">
        <f t="shared" si="0"/>
        <v>2790</v>
      </c>
      <c r="E34" s="1"/>
      <c r="F34" s="1">
        <f t="shared" si="7"/>
        <v>10128</v>
      </c>
      <c r="G34" s="1">
        <f t="shared" si="1"/>
        <v>0.15454337376974137</v>
      </c>
      <c r="H34" s="1">
        <f t="shared" si="2"/>
        <v>33.000444312796205</v>
      </c>
    </row>
    <row r="35" spans="1:8" x14ac:dyDescent="0.25">
      <c r="A35">
        <f t="shared" si="6"/>
        <v>33</v>
      </c>
      <c r="B35">
        <f t="shared" si="3"/>
        <v>1700</v>
      </c>
      <c r="C35">
        <f t="shared" si="4"/>
        <v>0.15</v>
      </c>
      <c r="D35" s="1" t="str">
        <f t="shared" si="0"/>
        <v>2666</v>
      </c>
      <c r="E35" s="1"/>
      <c r="F35" s="1">
        <f t="shared" si="7"/>
        <v>9830</v>
      </c>
      <c r="G35" s="1">
        <f t="shared" si="1"/>
        <v>0.14999618524452582</v>
      </c>
      <c r="H35" s="1">
        <f t="shared" si="2"/>
        <v>34.000864699898273</v>
      </c>
    </row>
    <row r="36" spans="1:8" x14ac:dyDescent="0.25">
      <c r="A36">
        <f t="shared" si="6"/>
        <v>34</v>
      </c>
      <c r="B36">
        <f t="shared" si="3"/>
        <v>1750</v>
      </c>
      <c r="C36">
        <f t="shared" si="4"/>
        <v>0.14571428571428571</v>
      </c>
      <c r="D36" s="1" t="str">
        <f t="shared" si="0"/>
        <v>254D</v>
      </c>
      <c r="E36" s="1"/>
      <c r="F36" s="1">
        <f t="shared" si="7"/>
        <v>9549</v>
      </c>
      <c r="G36" s="1">
        <f t="shared" si="1"/>
        <v>0.14570840009155414</v>
      </c>
      <c r="H36" s="1">
        <f t="shared" si="2"/>
        <v>35.001413760603199</v>
      </c>
    </row>
    <row r="37" spans="1:8" x14ac:dyDescent="0.25">
      <c r="A37">
        <f t="shared" si="6"/>
        <v>35</v>
      </c>
      <c r="B37">
        <f t="shared" si="3"/>
        <v>1800</v>
      </c>
      <c r="C37">
        <f t="shared" si="4"/>
        <v>0.14166666666666666</v>
      </c>
      <c r="D37" s="1" t="str">
        <f t="shared" si="0"/>
        <v>2444</v>
      </c>
      <c r="E37" s="1"/>
      <c r="F37" s="1">
        <f t="shared" si="7"/>
        <v>9284</v>
      </c>
      <c r="G37" s="1">
        <f t="shared" si="1"/>
        <v>0.14166475928892958</v>
      </c>
      <c r="H37" s="1">
        <f t="shared" si="2"/>
        <v>36.00048470486859</v>
      </c>
    </row>
    <row r="38" spans="1:8" x14ac:dyDescent="0.25">
      <c r="A38">
        <f t="shared" si="6"/>
        <v>36</v>
      </c>
      <c r="B38">
        <f t="shared" si="3"/>
        <v>1850</v>
      </c>
      <c r="C38">
        <f t="shared" si="4"/>
        <v>0.13783783783783785</v>
      </c>
      <c r="D38" s="1" t="str">
        <f t="shared" si="0"/>
        <v>2349</v>
      </c>
      <c r="E38" s="1"/>
      <c r="F38" s="1">
        <f t="shared" si="7"/>
        <v>9033</v>
      </c>
      <c r="G38" s="1">
        <f t="shared" si="1"/>
        <v>0.13783474479285879</v>
      </c>
      <c r="H38" s="1">
        <f t="shared" si="2"/>
        <v>37.000830288940548</v>
      </c>
    </row>
    <row r="39" spans="1:8" x14ac:dyDescent="0.25">
      <c r="A39">
        <f t="shared" si="6"/>
        <v>37</v>
      </c>
      <c r="B39">
        <f t="shared" si="3"/>
        <v>1900</v>
      </c>
      <c r="C39">
        <f t="shared" si="4"/>
        <v>0.13421052631578947</v>
      </c>
      <c r="D39" s="1" t="str">
        <f t="shared" si="0"/>
        <v>225B</v>
      </c>
      <c r="E39" s="1"/>
      <c r="F39" s="1">
        <f t="shared" si="7"/>
        <v>8795</v>
      </c>
      <c r="G39" s="1">
        <f t="shared" si="1"/>
        <v>0.13420309758144502</v>
      </c>
      <c r="H39" s="1">
        <f t="shared" si="2"/>
        <v>38.002103467879479</v>
      </c>
    </row>
    <row r="40" spans="1:8" x14ac:dyDescent="0.25">
      <c r="A40">
        <f t="shared" si="6"/>
        <v>38</v>
      </c>
      <c r="B40">
        <f t="shared" si="3"/>
        <v>1950</v>
      </c>
      <c r="C40">
        <f t="shared" si="4"/>
        <v>0.13076923076923078</v>
      </c>
      <c r="D40" s="1" t="str">
        <f t="shared" si="0"/>
        <v>217A</v>
      </c>
      <c r="E40" s="1"/>
      <c r="F40" s="1">
        <f t="shared" si="7"/>
        <v>8570</v>
      </c>
      <c r="G40" s="1">
        <f t="shared" si="1"/>
        <v>0.13076981765468834</v>
      </c>
      <c r="H40" s="1">
        <f t="shared" si="2"/>
        <v>38.99982497082847</v>
      </c>
    </row>
    <row r="41" spans="1:8" x14ac:dyDescent="0.25">
      <c r="A41">
        <f t="shared" si="6"/>
        <v>39</v>
      </c>
      <c r="B41">
        <f t="shared" si="3"/>
        <v>2000</v>
      </c>
      <c r="C41">
        <f t="shared" si="4"/>
        <v>0.1275</v>
      </c>
      <c r="D41" s="1" t="str">
        <f t="shared" si="0"/>
        <v>20A3</v>
      </c>
      <c r="E41" s="1"/>
      <c r="F41" s="1">
        <f t="shared" si="7"/>
        <v>8355</v>
      </c>
      <c r="G41" s="1">
        <f t="shared" si="1"/>
        <v>0.12748912794689859</v>
      </c>
      <c r="H41" s="1">
        <f t="shared" si="2"/>
        <v>40.003411131059245</v>
      </c>
    </row>
    <row r="42" spans="1:8" x14ac:dyDescent="0.25">
      <c r="A42">
        <f t="shared" si="6"/>
        <v>40</v>
      </c>
      <c r="B42">
        <f t="shared" si="3"/>
        <v>2050</v>
      </c>
      <c r="C42">
        <f t="shared" si="4"/>
        <v>0.12439024390243902</v>
      </c>
      <c r="D42" s="1" t="str">
        <f t="shared" si="0"/>
        <v>1FD8</v>
      </c>
      <c r="E42" s="1"/>
      <c r="F42" s="1">
        <f t="shared" si="7"/>
        <v>8152</v>
      </c>
      <c r="G42" s="1">
        <f t="shared" si="1"/>
        <v>0.12439154650186923</v>
      </c>
      <c r="H42" s="1">
        <f t="shared" si="2"/>
        <v>40.999570657507356</v>
      </c>
    </row>
    <row r="43" spans="1:8" x14ac:dyDescent="0.25">
      <c r="A43">
        <f t="shared" si="6"/>
        <v>41</v>
      </c>
      <c r="B43">
        <f t="shared" si="3"/>
        <v>2100</v>
      </c>
      <c r="C43">
        <f t="shared" si="4"/>
        <v>0.12142857142857143</v>
      </c>
      <c r="D43" s="1" t="str">
        <f t="shared" si="0"/>
        <v>1F15</v>
      </c>
      <c r="E43" s="1"/>
      <c r="F43" s="1">
        <f t="shared" si="7"/>
        <v>7957</v>
      </c>
      <c r="G43" s="1">
        <f t="shared" si="1"/>
        <v>0.12141603723201343</v>
      </c>
      <c r="H43" s="1">
        <f t="shared" si="2"/>
        <v>42.004335804951616</v>
      </c>
    </row>
    <row r="44" spans="1:8" x14ac:dyDescent="0.25">
      <c r="A44">
        <f t="shared" si="6"/>
        <v>42</v>
      </c>
      <c r="B44">
        <f t="shared" si="3"/>
        <v>2150</v>
      </c>
      <c r="C44">
        <f t="shared" si="4"/>
        <v>0.1186046511627907</v>
      </c>
      <c r="D44" s="1" t="str">
        <f t="shared" si="0"/>
        <v>1E5C</v>
      </c>
      <c r="E44" s="1"/>
      <c r="F44" s="1">
        <f t="shared" si="7"/>
        <v>7772</v>
      </c>
      <c r="G44" s="1">
        <f t="shared" si="1"/>
        <v>0.11859311818112458</v>
      </c>
      <c r="H44" s="1">
        <f t="shared" si="2"/>
        <v>43.004181677817805</v>
      </c>
    </row>
    <row r="45" spans="1:8" x14ac:dyDescent="0.25">
      <c r="A45">
        <f t="shared" si="6"/>
        <v>43</v>
      </c>
      <c r="B45">
        <f t="shared" si="3"/>
        <v>2200</v>
      </c>
      <c r="C45">
        <f t="shared" si="4"/>
        <v>0.11590909090909091</v>
      </c>
      <c r="D45" s="1" t="str">
        <f t="shared" si="0"/>
        <v>1DAC</v>
      </c>
      <c r="E45" s="1"/>
      <c r="F45" s="1">
        <f t="shared" si="7"/>
        <v>7596</v>
      </c>
      <c r="G45" s="1">
        <f t="shared" si="1"/>
        <v>0.11590753032730602</v>
      </c>
      <c r="H45" s="1">
        <f t="shared" si="2"/>
        <v>44.000592417061604</v>
      </c>
    </row>
    <row r="46" spans="1:8" x14ac:dyDescent="0.25">
      <c r="A46">
        <f t="shared" si="6"/>
        <v>44</v>
      </c>
      <c r="B46">
        <f t="shared" si="3"/>
        <v>2250</v>
      </c>
      <c r="C46">
        <f t="shared" si="4"/>
        <v>0.11333333333333333</v>
      </c>
      <c r="D46" s="1" t="str">
        <f t="shared" si="0"/>
        <v>1D03</v>
      </c>
      <c r="E46" s="1"/>
      <c r="F46" s="1">
        <f t="shared" si="7"/>
        <v>7427</v>
      </c>
      <c r="G46" s="1">
        <f t="shared" si="1"/>
        <v>0.11332875562676432</v>
      </c>
      <c r="H46" s="1">
        <f t="shared" si="2"/>
        <v>45.001817692204121</v>
      </c>
    </row>
    <row r="47" spans="1:8" x14ac:dyDescent="0.25">
      <c r="A47">
        <f t="shared" si="6"/>
        <v>45</v>
      </c>
      <c r="B47">
        <f t="shared" si="3"/>
        <v>2300</v>
      </c>
      <c r="C47">
        <f t="shared" si="4"/>
        <v>0.1108695652173913</v>
      </c>
      <c r="D47" s="1" t="str">
        <f t="shared" si="0"/>
        <v>1C61</v>
      </c>
      <c r="E47" s="1"/>
      <c r="F47" s="1">
        <f t="shared" si="7"/>
        <v>7265</v>
      </c>
      <c r="G47" s="1">
        <f t="shared" si="1"/>
        <v>0.1108567940794995</v>
      </c>
      <c r="H47" s="1">
        <f t="shared" si="2"/>
        <v>46.005299380591879</v>
      </c>
    </row>
    <row r="48" spans="1:8" x14ac:dyDescent="0.25">
      <c r="A48">
        <f t="shared" si="6"/>
        <v>46</v>
      </c>
      <c r="B48">
        <f t="shared" si="3"/>
        <v>2350</v>
      </c>
      <c r="C48">
        <f t="shared" si="4"/>
        <v>0.10851063829787234</v>
      </c>
      <c r="D48" s="1" t="str">
        <f t="shared" si="0"/>
        <v>1BC7</v>
      </c>
      <c r="E48" s="1"/>
      <c r="F48" s="1">
        <f t="shared" si="7"/>
        <v>7111</v>
      </c>
      <c r="G48" s="1">
        <f t="shared" si="1"/>
        <v>0.10850690470740826</v>
      </c>
      <c r="H48" s="1">
        <f t="shared" si="2"/>
        <v>47.001617212768949</v>
      </c>
    </row>
    <row r="49" spans="1:8" x14ac:dyDescent="0.25">
      <c r="A49">
        <f t="shared" si="6"/>
        <v>47</v>
      </c>
      <c r="B49">
        <f t="shared" si="3"/>
        <v>2400</v>
      </c>
      <c r="C49">
        <f t="shared" si="4"/>
        <v>0.10625</v>
      </c>
      <c r="D49" s="1" t="str">
        <f t="shared" si="0"/>
        <v>1B33</v>
      </c>
      <c r="E49" s="1"/>
      <c r="F49" s="1">
        <f t="shared" si="7"/>
        <v>6963</v>
      </c>
      <c r="G49" s="1">
        <f t="shared" si="1"/>
        <v>0.10624856946669718</v>
      </c>
      <c r="H49" s="1">
        <f t="shared" si="2"/>
        <v>48.000646273158125</v>
      </c>
    </row>
    <row r="50" spans="1:8" x14ac:dyDescent="0.25">
      <c r="A50">
        <f t="shared" si="6"/>
        <v>48</v>
      </c>
      <c r="B50">
        <f t="shared" si="3"/>
        <v>2450</v>
      </c>
      <c r="C50">
        <f t="shared" si="4"/>
        <v>0.10408163265306122</v>
      </c>
      <c r="D50" s="1" t="str">
        <f t="shared" si="0"/>
        <v>1AA5</v>
      </c>
      <c r="E50" s="1"/>
      <c r="F50" s="1">
        <f t="shared" si="7"/>
        <v>6821</v>
      </c>
      <c r="G50" s="1">
        <f t="shared" si="1"/>
        <v>0.1040817883573663</v>
      </c>
      <c r="H50" s="1">
        <f t="shared" si="2"/>
        <v>48.999926696965247</v>
      </c>
    </row>
    <row r="51" spans="1:8" x14ac:dyDescent="0.25">
      <c r="A51">
        <f t="shared" si="6"/>
        <v>49</v>
      </c>
      <c r="B51">
        <f t="shared" si="3"/>
        <v>2500</v>
      </c>
      <c r="C51">
        <f t="shared" si="4"/>
        <v>0.10199999999999999</v>
      </c>
      <c r="D51" s="1" t="str">
        <f t="shared" si="0"/>
        <v>1A1C</v>
      </c>
      <c r="E51" s="1"/>
      <c r="F51" s="1">
        <f t="shared" si="7"/>
        <v>6684</v>
      </c>
      <c r="G51" s="1">
        <f t="shared" si="1"/>
        <v>0.10199130235751888</v>
      </c>
      <c r="H51" s="1">
        <f t="shared" si="2"/>
        <v>50.004263913824062</v>
      </c>
    </row>
    <row r="52" spans="1:8" x14ac:dyDescent="0.25">
      <c r="A52">
        <f t="shared" si="6"/>
        <v>50</v>
      </c>
      <c r="B52">
        <f t="shared" si="3"/>
        <v>2550</v>
      </c>
      <c r="C52">
        <f t="shared" si="4"/>
        <v>0.1</v>
      </c>
      <c r="D52" s="1" t="str">
        <f t="shared" si="0"/>
        <v>1999</v>
      </c>
      <c r="E52" s="1"/>
      <c r="F52" s="1">
        <f t="shared" si="7"/>
        <v>6553</v>
      </c>
      <c r="G52" s="1">
        <f t="shared" si="1"/>
        <v>9.9992370489051657E-2</v>
      </c>
      <c r="H52" s="1">
        <f t="shared" si="2"/>
        <v>51.003891347474436</v>
      </c>
    </row>
    <row r="53" spans="1:8" x14ac:dyDescent="0.25">
      <c r="A53">
        <f t="shared" si="6"/>
        <v>51</v>
      </c>
      <c r="B53">
        <f t="shared" si="3"/>
        <v>2600</v>
      </c>
      <c r="C53">
        <f t="shared" si="4"/>
        <v>9.8076923076923075E-2</v>
      </c>
      <c r="D53" s="1" t="str">
        <f t="shared" si="0"/>
        <v>191B</v>
      </c>
      <c r="E53" s="1"/>
      <c r="F53" s="1">
        <f t="shared" si="7"/>
        <v>6427</v>
      </c>
      <c r="G53" s="1">
        <f t="shared" si="1"/>
        <v>9.8069733730067901E-2</v>
      </c>
      <c r="H53" s="1">
        <f t="shared" si="2"/>
        <v>52.003812042943828</v>
      </c>
    </row>
    <row r="54" spans="1:8" x14ac:dyDescent="0.25">
      <c r="A54">
        <f t="shared" si="6"/>
        <v>52</v>
      </c>
      <c r="B54">
        <f t="shared" si="3"/>
        <v>2650</v>
      </c>
      <c r="C54">
        <f t="shared" si="4"/>
        <v>9.6226415094339629E-2</v>
      </c>
      <c r="D54" s="1" t="str">
        <f t="shared" si="0"/>
        <v>18A2</v>
      </c>
      <c r="E54" s="1"/>
      <c r="F54" s="1">
        <f t="shared" si="7"/>
        <v>6306</v>
      </c>
      <c r="G54" s="1">
        <f t="shared" si="1"/>
        <v>9.6223392080567641E-2</v>
      </c>
      <c r="H54" s="1">
        <f t="shared" si="2"/>
        <v>53.001665080875355</v>
      </c>
    </row>
    <row r="55" spans="1:8" x14ac:dyDescent="0.25">
      <c r="A55">
        <f t="shared" si="6"/>
        <v>53</v>
      </c>
      <c r="B55">
        <f t="shared" si="3"/>
        <v>2700</v>
      </c>
      <c r="C55">
        <f t="shared" si="4"/>
        <v>9.4444444444444442E-2</v>
      </c>
      <c r="D55" s="1" t="str">
        <f t="shared" si="0"/>
        <v>182D</v>
      </c>
      <c r="E55" s="1"/>
      <c r="F55" s="1">
        <f t="shared" si="7"/>
        <v>6189</v>
      </c>
      <c r="G55" s="1">
        <f t="shared" si="1"/>
        <v>9.4438086518654152E-2</v>
      </c>
      <c r="H55" s="1">
        <f t="shared" si="2"/>
        <v>54.003635482307317</v>
      </c>
    </row>
    <row r="56" spans="1:8" x14ac:dyDescent="0.25">
      <c r="A56">
        <f t="shared" si="6"/>
        <v>54</v>
      </c>
      <c r="B56">
        <f t="shared" si="3"/>
        <v>2750</v>
      </c>
      <c r="C56">
        <f t="shared" si="4"/>
        <v>9.2727272727272728E-2</v>
      </c>
      <c r="D56" s="1" t="str">
        <f t="shared" si="0"/>
        <v>17BC</v>
      </c>
      <c r="E56" s="1"/>
      <c r="F56" s="1">
        <f t="shared" si="7"/>
        <v>6076</v>
      </c>
      <c r="G56" s="1">
        <f t="shared" si="1"/>
        <v>9.2713817044327462E-2</v>
      </c>
      <c r="H56" s="1">
        <f t="shared" si="2"/>
        <v>55.007982225148126</v>
      </c>
    </row>
    <row r="57" spans="1:8" x14ac:dyDescent="0.25">
      <c r="A57">
        <f t="shared" si="6"/>
        <v>55</v>
      </c>
      <c r="B57">
        <f t="shared" si="3"/>
        <v>2800</v>
      </c>
      <c r="C57">
        <f t="shared" si="4"/>
        <v>9.1071428571428567E-2</v>
      </c>
      <c r="D57" s="1" t="str">
        <f t="shared" si="0"/>
        <v>1750</v>
      </c>
      <c r="E57" s="1"/>
      <c r="F57" s="1">
        <f t="shared" si="7"/>
        <v>5968</v>
      </c>
      <c r="G57" s="1">
        <f t="shared" si="1"/>
        <v>9.1065842679484241E-2</v>
      </c>
      <c r="H57" s="1">
        <f t="shared" si="2"/>
        <v>56.003434986595174</v>
      </c>
    </row>
    <row r="58" spans="1:8" x14ac:dyDescent="0.25">
      <c r="A58">
        <f t="shared" si="6"/>
        <v>56</v>
      </c>
      <c r="B58">
        <f t="shared" si="3"/>
        <v>2850</v>
      </c>
      <c r="C58">
        <f t="shared" si="4"/>
        <v>8.9473684210526316E-2</v>
      </c>
      <c r="D58" s="1" t="str">
        <f t="shared" si="0"/>
        <v>16E7</v>
      </c>
      <c r="E58" s="1"/>
      <c r="F58" s="1">
        <f t="shared" si="7"/>
        <v>5863</v>
      </c>
      <c r="G58" s="1">
        <f t="shared" si="1"/>
        <v>8.9463645380331122E-2</v>
      </c>
      <c r="H58" s="1">
        <f t="shared" si="2"/>
        <v>57.006396042981407</v>
      </c>
    </row>
    <row r="59" spans="1:8" x14ac:dyDescent="0.25">
      <c r="A59">
        <f t="shared" si="6"/>
        <v>57</v>
      </c>
      <c r="B59">
        <f t="shared" si="3"/>
        <v>2900</v>
      </c>
      <c r="C59">
        <f t="shared" si="4"/>
        <v>8.7931034482758616E-2</v>
      </c>
      <c r="D59" s="1" t="str">
        <f t="shared" si="0"/>
        <v>1682</v>
      </c>
      <c r="E59" s="1"/>
      <c r="F59" s="1">
        <f t="shared" si="7"/>
        <v>5762</v>
      </c>
      <c r="G59" s="1">
        <f t="shared" si="1"/>
        <v>8.7922484168764789E-2</v>
      </c>
      <c r="H59" s="1">
        <f t="shared" si="2"/>
        <v>58.005640402637965</v>
      </c>
    </row>
    <row r="60" spans="1:8" x14ac:dyDescent="0.25">
      <c r="A60">
        <f t="shared" si="6"/>
        <v>58</v>
      </c>
      <c r="B60">
        <f t="shared" si="3"/>
        <v>2950</v>
      </c>
      <c r="C60">
        <f t="shared" si="4"/>
        <v>8.6440677966101692E-2</v>
      </c>
      <c r="D60" s="1" t="str">
        <f t="shared" si="0"/>
        <v>1620</v>
      </c>
      <c r="E60" s="1"/>
      <c r="F60" s="1">
        <f t="shared" si="7"/>
        <v>5664</v>
      </c>
      <c r="G60" s="1">
        <f t="shared" si="1"/>
        <v>8.6427100022888531E-2</v>
      </c>
      <c r="H60" s="1">
        <f t="shared" si="2"/>
        <v>59.009269067796616</v>
      </c>
    </row>
    <row r="61" spans="1:8" x14ac:dyDescent="0.25">
      <c r="A61">
        <f t="shared" si="6"/>
        <v>59</v>
      </c>
      <c r="B61">
        <f t="shared" si="3"/>
        <v>3000</v>
      </c>
      <c r="C61">
        <f t="shared" si="4"/>
        <v>8.5000000000000006E-2</v>
      </c>
      <c r="D61" s="1" t="str">
        <f t="shared" si="0"/>
        <v>15C2</v>
      </c>
      <c r="E61" s="1"/>
      <c r="F61" s="1">
        <f t="shared" si="7"/>
        <v>5570</v>
      </c>
      <c r="G61" s="1">
        <f t="shared" si="1"/>
        <v>8.4992751964599073E-2</v>
      </c>
      <c r="H61" s="1">
        <f t="shared" si="2"/>
        <v>60.005116696588864</v>
      </c>
    </row>
    <row r="62" spans="1:8" x14ac:dyDescent="0.25">
      <c r="A62">
        <f t="shared" si="6"/>
        <v>60</v>
      </c>
      <c r="B62">
        <f t="shared" si="3"/>
        <v>3050</v>
      </c>
      <c r="C62">
        <f t="shared" si="4"/>
        <v>8.3606557377049182E-2</v>
      </c>
      <c r="D62" s="1" t="str">
        <f t="shared" si="0"/>
        <v>1567</v>
      </c>
      <c r="E62" s="1"/>
      <c r="F62" s="1">
        <f t="shared" si="7"/>
        <v>5479</v>
      </c>
      <c r="G62" s="1">
        <f t="shared" si="1"/>
        <v>8.3604180971999689E-2</v>
      </c>
      <c r="H62" s="1">
        <f t="shared" si="2"/>
        <v>61.001733893046186</v>
      </c>
    </row>
    <row r="63" spans="1:8" x14ac:dyDescent="0.25">
      <c r="A63">
        <f t="shared" si="6"/>
        <v>61</v>
      </c>
      <c r="B63">
        <f t="shared" si="3"/>
        <v>3100</v>
      </c>
      <c r="C63">
        <f t="shared" si="4"/>
        <v>8.2258064516129034E-2</v>
      </c>
      <c r="D63" s="1" t="str">
        <f t="shared" si="0"/>
        <v>150E</v>
      </c>
      <c r="E63" s="1"/>
      <c r="F63" s="1">
        <f t="shared" si="7"/>
        <v>5390</v>
      </c>
      <c r="G63" s="1">
        <f t="shared" si="1"/>
        <v>8.2246128023193713E-2</v>
      </c>
      <c r="H63" s="1">
        <f t="shared" si="2"/>
        <v>62.008998144712429</v>
      </c>
    </row>
    <row r="64" spans="1:8" x14ac:dyDescent="0.25">
      <c r="A64">
        <f t="shared" si="6"/>
        <v>62</v>
      </c>
      <c r="B64">
        <f t="shared" si="3"/>
        <v>3150</v>
      </c>
      <c r="C64">
        <f t="shared" si="4"/>
        <v>8.0952380952380956E-2</v>
      </c>
      <c r="D64" s="1" t="str">
        <f t="shared" si="0"/>
        <v>14B9</v>
      </c>
      <c r="E64" s="1"/>
      <c r="F64" s="1">
        <f t="shared" si="7"/>
        <v>5305</v>
      </c>
      <c r="G64" s="1">
        <f t="shared" si="1"/>
        <v>8.0949111161974521E-2</v>
      </c>
      <c r="H64" s="1">
        <f t="shared" si="2"/>
        <v>63.002544769085759</v>
      </c>
    </row>
    <row r="65" spans="1:8" x14ac:dyDescent="0.25">
      <c r="A65">
        <f t="shared" si="6"/>
        <v>63</v>
      </c>
      <c r="B65">
        <f t="shared" si="3"/>
        <v>3200</v>
      </c>
      <c r="C65">
        <f t="shared" si="4"/>
        <v>7.9687499999999994E-2</v>
      </c>
      <c r="D65" s="1" t="str">
        <f t="shared" si="0"/>
        <v>1466</v>
      </c>
      <c r="E65" s="1"/>
      <c r="F65" s="1">
        <f t="shared" si="7"/>
        <v>5222</v>
      </c>
      <c r="G65" s="1">
        <f t="shared" si="1"/>
        <v>7.9682612344548709E-2</v>
      </c>
      <c r="H65" s="1">
        <f t="shared" si="2"/>
        <v>64.003925698965915</v>
      </c>
    </row>
    <row r="66" spans="1:8" x14ac:dyDescent="0.25">
      <c r="A66">
        <f t="shared" si="6"/>
        <v>64</v>
      </c>
      <c r="B66">
        <f t="shared" si="3"/>
        <v>3250</v>
      </c>
      <c r="C66">
        <f t="shared" si="4"/>
        <v>7.8461538461538458E-2</v>
      </c>
      <c r="D66" s="1" t="str">
        <f t="shared" ref="D66:D129" si="8">DEC2HEX(C66*65536)</f>
        <v>1416</v>
      </c>
      <c r="E66" s="1"/>
      <c r="F66" s="1">
        <f t="shared" si="7"/>
        <v>5142</v>
      </c>
      <c r="G66" s="1">
        <f t="shared" ref="G66:G129" si="9">F66/65535</f>
        <v>7.8461890592812999E-2</v>
      </c>
      <c r="H66" s="1">
        <f t="shared" ref="H66:H129" si="10">255/G66/50</f>
        <v>64.999708284714117</v>
      </c>
    </row>
    <row r="67" spans="1:8" x14ac:dyDescent="0.25">
      <c r="A67">
        <f t="shared" si="6"/>
        <v>65</v>
      </c>
      <c r="B67">
        <f t="shared" ref="B67:B130" si="11">A67*50+50</f>
        <v>3300</v>
      </c>
      <c r="C67">
        <f t="shared" ref="C67:C130" si="12">255/B67</f>
        <v>7.7272727272727271E-2</v>
      </c>
      <c r="D67" s="1" t="str">
        <f t="shared" si="8"/>
        <v>13C8</v>
      </c>
      <c r="E67" s="1"/>
      <c r="F67" s="1">
        <f t="shared" si="7"/>
        <v>5064</v>
      </c>
      <c r="G67" s="1">
        <f t="shared" si="9"/>
        <v>7.7271686884870683E-2</v>
      </c>
      <c r="H67" s="1">
        <f t="shared" si="10"/>
        <v>66.00088862559241</v>
      </c>
    </row>
    <row r="68" spans="1:8" x14ac:dyDescent="0.25">
      <c r="A68">
        <f t="shared" si="6"/>
        <v>66</v>
      </c>
      <c r="B68">
        <f t="shared" si="11"/>
        <v>3350</v>
      </c>
      <c r="C68">
        <f t="shared" si="12"/>
        <v>7.6119402985074622E-2</v>
      </c>
      <c r="D68" s="1" t="str">
        <f t="shared" si="8"/>
        <v>137C</v>
      </c>
      <c r="E68" s="1"/>
      <c r="F68" s="1">
        <f t="shared" si="7"/>
        <v>4988</v>
      </c>
      <c r="G68" s="1">
        <f t="shared" si="9"/>
        <v>7.6112001220721745E-2</v>
      </c>
      <c r="H68" s="1">
        <f t="shared" si="10"/>
        <v>67.006515637530072</v>
      </c>
    </row>
    <row r="69" spans="1:8" x14ac:dyDescent="0.25">
      <c r="A69">
        <f t="shared" ref="A69:A132" si="13">1+A68</f>
        <v>67</v>
      </c>
      <c r="B69">
        <f t="shared" si="11"/>
        <v>3400</v>
      </c>
      <c r="C69">
        <f t="shared" si="12"/>
        <v>7.4999999999999997E-2</v>
      </c>
      <c r="D69" s="1" t="str">
        <f t="shared" si="8"/>
        <v>1333</v>
      </c>
      <c r="E69" s="1"/>
      <c r="F69" s="1">
        <f t="shared" si="7"/>
        <v>4915</v>
      </c>
      <c r="G69" s="1">
        <f t="shared" si="9"/>
        <v>7.499809262226291E-2</v>
      </c>
      <c r="H69" s="1">
        <f t="shared" si="10"/>
        <v>68.001729399796545</v>
      </c>
    </row>
    <row r="70" spans="1:8" x14ac:dyDescent="0.25">
      <c r="A70">
        <f t="shared" si="13"/>
        <v>68</v>
      </c>
      <c r="B70">
        <f t="shared" si="11"/>
        <v>3450</v>
      </c>
      <c r="C70">
        <f t="shared" si="12"/>
        <v>7.3913043478260873E-2</v>
      </c>
      <c r="D70" s="1" t="str">
        <f t="shared" si="8"/>
        <v>12EB</v>
      </c>
      <c r="E70" s="1"/>
      <c r="F70" s="1">
        <f t="shared" si="7"/>
        <v>4843</v>
      </c>
      <c r="G70" s="1">
        <f t="shared" si="9"/>
        <v>7.3899443045700772E-2</v>
      </c>
      <c r="H70" s="1">
        <f t="shared" si="10"/>
        <v>69.012698740450134</v>
      </c>
    </row>
    <row r="71" spans="1:8" x14ac:dyDescent="0.25">
      <c r="A71">
        <f t="shared" si="13"/>
        <v>69</v>
      </c>
      <c r="B71">
        <f t="shared" si="11"/>
        <v>3500</v>
      </c>
      <c r="C71">
        <f t="shared" si="12"/>
        <v>7.2857142857142856E-2</v>
      </c>
      <c r="D71" s="1" t="str">
        <f t="shared" si="8"/>
        <v>12A6</v>
      </c>
      <c r="E71" s="1"/>
      <c r="F71" s="1">
        <f t="shared" si="7"/>
        <v>4774</v>
      </c>
      <c r="G71" s="1">
        <f t="shared" si="9"/>
        <v>7.2846570534828722E-2</v>
      </c>
      <c r="H71" s="1">
        <f t="shared" si="10"/>
        <v>70.01015919564307</v>
      </c>
    </row>
    <row r="72" spans="1:8" x14ac:dyDescent="0.25">
      <c r="A72">
        <f t="shared" si="13"/>
        <v>70</v>
      </c>
      <c r="B72">
        <f t="shared" si="11"/>
        <v>3550</v>
      </c>
      <c r="C72">
        <f t="shared" si="12"/>
        <v>7.1830985915492959E-2</v>
      </c>
      <c r="D72" s="1" t="str">
        <f t="shared" si="8"/>
        <v>1263</v>
      </c>
      <c r="E72" s="1"/>
      <c r="F72" s="1">
        <f t="shared" si="7"/>
        <v>4707</v>
      </c>
      <c r="G72" s="1">
        <f t="shared" si="9"/>
        <v>7.1824216067750052E-2</v>
      </c>
      <c r="H72" s="1">
        <f t="shared" si="10"/>
        <v>71.006692160611863</v>
      </c>
    </row>
    <row r="73" spans="1:8" x14ac:dyDescent="0.25">
      <c r="A73">
        <f t="shared" si="13"/>
        <v>71</v>
      </c>
      <c r="B73">
        <f t="shared" si="11"/>
        <v>3600</v>
      </c>
      <c r="C73">
        <f t="shared" si="12"/>
        <v>7.0833333333333331E-2</v>
      </c>
      <c r="D73" s="1" t="str">
        <f t="shared" si="8"/>
        <v>1222</v>
      </c>
      <c r="E73" s="1"/>
      <c r="F73" s="1">
        <f t="shared" si="7"/>
        <v>4642</v>
      </c>
      <c r="G73" s="1">
        <f t="shared" si="9"/>
        <v>7.0832379644464788E-2</v>
      </c>
      <c r="H73" s="1">
        <f t="shared" si="10"/>
        <v>72.000969409737181</v>
      </c>
    </row>
    <row r="74" spans="1:8" x14ac:dyDescent="0.25">
      <c r="A74">
        <f t="shared" si="13"/>
        <v>72</v>
      </c>
      <c r="B74">
        <f t="shared" si="11"/>
        <v>3650</v>
      </c>
      <c r="C74">
        <f t="shared" si="12"/>
        <v>6.9863013698630141E-2</v>
      </c>
      <c r="D74" s="1" t="str">
        <f t="shared" si="8"/>
        <v>11E2</v>
      </c>
      <c r="E74" s="1"/>
      <c r="F74" s="1">
        <f t="shared" si="7"/>
        <v>4578</v>
      </c>
      <c r="G74" s="1">
        <f t="shared" si="9"/>
        <v>6.985580224307622E-2</v>
      </c>
      <c r="H74" s="1">
        <f t="shared" si="10"/>
        <v>73.007536041939716</v>
      </c>
    </row>
    <row r="75" spans="1:8" x14ac:dyDescent="0.25">
      <c r="A75">
        <f t="shared" si="13"/>
        <v>73</v>
      </c>
      <c r="B75">
        <f t="shared" si="11"/>
        <v>3700</v>
      </c>
      <c r="C75">
        <f t="shared" si="12"/>
        <v>6.8918918918918923E-2</v>
      </c>
      <c r="D75" s="1" t="str">
        <f t="shared" si="8"/>
        <v>11A4</v>
      </c>
      <c r="E75" s="1"/>
      <c r="F75" s="1">
        <f t="shared" si="7"/>
        <v>4516</v>
      </c>
      <c r="G75" s="1">
        <f t="shared" si="9"/>
        <v>6.8909742885481046E-2</v>
      </c>
      <c r="H75" s="1">
        <f t="shared" si="10"/>
        <v>74.009853852967225</v>
      </c>
    </row>
    <row r="76" spans="1:8" x14ac:dyDescent="0.25">
      <c r="A76">
        <f t="shared" si="13"/>
        <v>74</v>
      </c>
      <c r="B76">
        <f t="shared" si="11"/>
        <v>3750</v>
      </c>
      <c r="C76">
        <f t="shared" si="12"/>
        <v>6.8000000000000005E-2</v>
      </c>
      <c r="D76" s="1" t="str">
        <f t="shared" si="8"/>
        <v>1168</v>
      </c>
      <c r="E76" s="1"/>
      <c r="F76" s="1">
        <f t="shared" si="7"/>
        <v>4456</v>
      </c>
      <c r="G76" s="1">
        <f t="shared" si="9"/>
        <v>6.799420157167925E-2</v>
      </c>
      <c r="H76" s="1">
        <f t="shared" si="10"/>
        <v>75.0063958707361</v>
      </c>
    </row>
    <row r="77" spans="1:8" x14ac:dyDescent="0.25">
      <c r="A77">
        <f t="shared" si="13"/>
        <v>75</v>
      </c>
      <c r="B77">
        <f t="shared" si="11"/>
        <v>3800</v>
      </c>
      <c r="C77">
        <f t="shared" si="12"/>
        <v>6.7105263157894737E-2</v>
      </c>
      <c r="D77" s="1" t="str">
        <f t="shared" si="8"/>
        <v>112D</v>
      </c>
      <c r="E77" s="1"/>
      <c r="F77" s="1">
        <f t="shared" si="7"/>
        <v>4397</v>
      </c>
      <c r="G77" s="1">
        <f t="shared" si="9"/>
        <v>6.7093919279774164E-2</v>
      </c>
      <c r="H77" s="1">
        <f t="shared" si="10"/>
        <v>76.012849670229713</v>
      </c>
    </row>
    <row r="78" spans="1:8" x14ac:dyDescent="0.25">
      <c r="A78">
        <f t="shared" si="13"/>
        <v>76</v>
      </c>
      <c r="B78">
        <f t="shared" si="11"/>
        <v>3850</v>
      </c>
      <c r="C78">
        <f t="shared" si="12"/>
        <v>6.6233766233766228E-2</v>
      </c>
      <c r="D78" s="1" t="str">
        <f t="shared" si="8"/>
        <v>10F4</v>
      </c>
      <c r="E78" s="1"/>
      <c r="F78" s="1">
        <f t="shared" si="7"/>
        <v>4340</v>
      </c>
      <c r="G78" s="1">
        <f t="shared" si="9"/>
        <v>6.6224155031662471E-2</v>
      </c>
      <c r="H78" s="1">
        <f t="shared" si="10"/>
        <v>77.011175115207365</v>
      </c>
    </row>
    <row r="79" spans="1:8" x14ac:dyDescent="0.25">
      <c r="A79">
        <f t="shared" si="13"/>
        <v>77</v>
      </c>
      <c r="B79">
        <f t="shared" si="11"/>
        <v>3900</v>
      </c>
      <c r="C79">
        <f t="shared" si="12"/>
        <v>6.5384615384615388E-2</v>
      </c>
      <c r="D79" s="1" t="str">
        <f t="shared" si="8"/>
        <v>10BD</v>
      </c>
      <c r="E79" s="1"/>
      <c r="F79" s="1">
        <f t="shared" si="7"/>
        <v>4285</v>
      </c>
      <c r="G79" s="1">
        <f t="shared" si="9"/>
        <v>6.5384908827344171E-2</v>
      </c>
      <c r="H79" s="1">
        <f t="shared" si="10"/>
        <v>77.999649941656941</v>
      </c>
    </row>
    <row r="80" spans="1:8" x14ac:dyDescent="0.25">
      <c r="A80">
        <f t="shared" si="13"/>
        <v>78</v>
      </c>
      <c r="B80">
        <f t="shared" si="11"/>
        <v>3950</v>
      </c>
      <c r="C80">
        <f t="shared" si="12"/>
        <v>6.4556962025316453E-2</v>
      </c>
      <c r="D80" s="1" t="str">
        <f t="shared" si="8"/>
        <v>1086</v>
      </c>
      <c r="E80" s="1"/>
      <c r="F80" s="1">
        <f t="shared" si="7"/>
        <v>4230</v>
      </c>
      <c r="G80" s="1">
        <f t="shared" si="9"/>
        <v>6.4545662623025871E-2</v>
      </c>
      <c r="H80" s="1">
        <f t="shared" si="10"/>
        <v>79.01382978723403</v>
      </c>
    </row>
    <row r="81" spans="1:8" x14ac:dyDescent="0.25">
      <c r="A81">
        <f t="shared" si="13"/>
        <v>79</v>
      </c>
      <c r="B81">
        <f t="shared" si="11"/>
        <v>4000</v>
      </c>
      <c r="C81">
        <f t="shared" si="12"/>
        <v>6.3750000000000001E-2</v>
      </c>
      <c r="D81" s="1" t="str">
        <f t="shared" si="8"/>
        <v>1051</v>
      </c>
      <c r="E81" s="1"/>
      <c r="F81" s="1">
        <f t="shared" si="7"/>
        <v>4177</v>
      </c>
      <c r="G81" s="1">
        <f t="shared" si="9"/>
        <v>6.3736934462500949E-2</v>
      </c>
      <c r="H81" s="1">
        <f t="shared" si="10"/>
        <v>80.016399329662448</v>
      </c>
    </row>
    <row r="82" spans="1:8" x14ac:dyDescent="0.25">
      <c r="A82">
        <f t="shared" si="13"/>
        <v>80</v>
      </c>
      <c r="B82">
        <f t="shared" si="11"/>
        <v>4050</v>
      </c>
      <c r="C82">
        <f t="shared" si="12"/>
        <v>6.2962962962962957E-2</v>
      </c>
      <c r="D82" s="1" t="str">
        <f t="shared" si="8"/>
        <v>101E</v>
      </c>
      <c r="E82" s="1"/>
      <c r="F82" s="1">
        <f t="shared" si="7"/>
        <v>4126</v>
      </c>
      <c r="G82" s="1">
        <f t="shared" si="9"/>
        <v>6.2958724345769435E-2</v>
      </c>
      <c r="H82" s="1">
        <f t="shared" si="10"/>
        <v>81.005453223460975</v>
      </c>
    </row>
    <row r="83" spans="1:8" x14ac:dyDescent="0.25">
      <c r="A83">
        <f t="shared" si="13"/>
        <v>81</v>
      </c>
      <c r="B83">
        <f t="shared" si="11"/>
        <v>4100</v>
      </c>
      <c r="C83">
        <f t="shared" si="12"/>
        <v>6.2195121951219512E-2</v>
      </c>
      <c r="D83" s="1" t="str">
        <f t="shared" si="8"/>
        <v>FEC</v>
      </c>
      <c r="E83" s="1"/>
      <c r="F83" s="1">
        <f t="shared" ref="F83:F146" si="14">HEX2DEC(D83)</f>
        <v>4076</v>
      </c>
      <c r="G83" s="1">
        <f t="shared" si="9"/>
        <v>6.2195773250934616E-2</v>
      </c>
      <c r="H83" s="1">
        <f t="shared" si="10"/>
        <v>81.999141315014711</v>
      </c>
    </row>
    <row r="84" spans="1:8" x14ac:dyDescent="0.25">
      <c r="A84">
        <f t="shared" si="13"/>
        <v>82</v>
      </c>
      <c r="B84">
        <f t="shared" si="11"/>
        <v>4150</v>
      </c>
      <c r="C84">
        <f t="shared" si="12"/>
        <v>6.1445783132530123E-2</v>
      </c>
      <c r="D84" s="1" t="str">
        <f t="shared" si="8"/>
        <v>FBA</v>
      </c>
      <c r="E84" s="1"/>
      <c r="F84" s="1">
        <f t="shared" si="14"/>
        <v>4026</v>
      </c>
      <c r="G84" s="1">
        <f t="shared" si="9"/>
        <v>6.1432822156099791E-2</v>
      </c>
      <c r="H84" s="1">
        <f t="shared" si="10"/>
        <v>83.017511177347245</v>
      </c>
    </row>
    <row r="85" spans="1:8" x14ac:dyDescent="0.25">
      <c r="A85">
        <f t="shared" si="13"/>
        <v>83</v>
      </c>
      <c r="B85">
        <f t="shared" si="11"/>
        <v>4200</v>
      </c>
      <c r="C85">
        <f t="shared" si="12"/>
        <v>6.0714285714285714E-2</v>
      </c>
      <c r="D85" s="1" t="str">
        <f t="shared" si="8"/>
        <v>F8A</v>
      </c>
      <c r="E85" s="1"/>
      <c r="F85" s="1">
        <f t="shared" si="14"/>
        <v>3978</v>
      </c>
      <c r="G85" s="1">
        <f t="shared" si="9"/>
        <v>6.0700389105058365E-2</v>
      </c>
      <c r="H85" s="1">
        <f t="shared" si="10"/>
        <v>84.019230769230759</v>
      </c>
    </row>
    <row r="86" spans="1:8" x14ac:dyDescent="0.25">
      <c r="A86">
        <f t="shared" si="13"/>
        <v>84</v>
      </c>
      <c r="B86">
        <f t="shared" si="11"/>
        <v>4250</v>
      </c>
      <c r="C86">
        <f t="shared" si="12"/>
        <v>0.06</v>
      </c>
      <c r="D86" s="1" t="str">
        <f t="shared" si="8"/>
        <v>F5C</v>
      </c>
      <c r="E86" s="1"/>
      <c r="F86" s="1">
        <f t="shared" si="14"/>
        <v>3932</v>
      </c>
      <c r="G86" s="1">
        <f t="shared" si="9"/>
        <v>5.9998474097810332E-2</v>
      </c>
      <c r="H86" s="1">
        <f t="shared" si="10"/>
        <v>85.002161749745682</v>
      </c>
    </row>
    <row r="87" spans="1:8" x14ac:dyDescent="0.25">
      <c r="A87">
        <f t="shared" si="13"/>
        <v>85</v>
      </c>
      <c r="B87">
        <f t="shared" si="11"/>
        <v>4300</v>
      </c>
      <c r="C87">
        <f t="shared" si="12"/>
        <v>5.9302325581395351E-2</v>
      </c>
      <c r="D87" s="1" t="str">
        <f t="shared" si="8"/>
        <v>F2E</v>
      </c>
      <c r="E87" s="1"/>
      <c r="F87" s="1">
        <f t="shared" si="14"/>
        <v>3886</v>
      </c>
      <c r="G87" s="1">
        <f t="shared" si="9"/>
        <v>5.9296559090562292E-2</v>
      </c>
      <c r="H87" s="1">
        <f t="shared" si="10"/>
        <v>86.008363355635609</v>
      </c>
    </row>
    <row r="88" spans="1:8" x14ac:dyDescent="0.25">
      <c r="A88">
        <f t="shared" si="13"/>
        <v>86</v>
      </c>
      <c r="B88">
        <f t="shared" si="11"/>
        <v>4350</v>
      </c>
      <c r="C88">
        <f t="shared" si="12"/>
        <v>5.8620689655172413E-2</v>
      </c>
      <c r="D88" s="1" t="str">
        <f t="shared" si="8"/>
        <v>F01</v>
      </c>
      <c r="E88" s="1"/>
      <c r="F88" s="1">
        <f t="shared" si="14"/>
        <v>3841</v>
      </c>
      <c r="G88" s="1">
        <f t="shared" si="9"/>
        <v>5.8609903105210956E-2</v>
      </c>
      <c r="H88" s="1">
        <f t="shared" si="10"/>
        <v>87.016011455350167</v>
      </c>
    </row>
    <row r="89" spans="1:8" x14ac:dyDescent="0.25">
      <c r="A89">
        <f t="shared" si="13"/>
        <v>87</v>
      </c>
      <c r="B89">
        <f t="shared" si="11"/>
        <v>4400</v>
      </c>
      <c r="C89">
        <f t="shared" si="12"/>
        <v>5.7954545454545453E-2</v>
      </c>
      <c r="D89" s="1" t="str">
        <f t="shared" si="8"/>
        <v>ED6</v>
      </c>
      <c r="E89" s="1"/>
      <c r="F89" s="1">
        <f t="shared" si="14"/>
        <v>3798</v>
      </c>
      <c r="G89" s="1">
        <f t="shared" si="9"/>
        <v>5.7953765163653012E-2</v>
      </c>
      <c r="H89" s="1">
        <f t="shared" si="10"/>
        <v>88.001184834123208</v>
      </c>
    </row>
    <row r="90" spans="1:8" x14ac:dyDescent="0.25">
      <c r="A90">
        <f t="shared" si="13"/>
        <v>88</v>
      </c>
      <c r="B90">
        <f t="shared" si="11"/>
        <v>4450</v>
      </c>
      <c r="C90">
        <f t="shared" si="12"/>
        <v>5.7303370786516851E-2</v>
      </c>
      <c r="D90" s="1" t="str">
        <f t="shared" si="8"/>
        <v>EAB</v>
      </c>
      <c r="E90" s="1"/>
      <c r="F90" s="1">
        <f t="shared" si="14"/>
        <v>3755</v>
      </c>
      <c r="G90" s="1">
        <f t="shared" si="9"/>
        <v>5.7297627222095061E-2</v>
      </c>
      <c r="H90" s="1">
        <f t="shared" si="10"/>
        <v>89.008921438082567</v>
      </c>
    </row>
    <row r="91" spans="1:8" x14ac:dyDescent="0.25">
      <c r="A91">
        <f t="shared" si="13"/>
        <v>89</v>
      </c>
      <c r="B91">
        <f t="shared" si="11"/>
        <v>4500</v>
      </c>
      <c r="C91">
        <f t="shared" si="12"/>
        <v>5.6666666666666664E-2</v>
      </c>
      <c r="D91" s="1" t="str">
        <f t="shared" si="8"/>
        <v>E81</v>
      </c>
      <c r="E91" s="1"/>
      <c r="F91" s="1">
        <f t="shared" si="14"/>
        <v>3713</v>
      </c>
      <c r="G91" s="1">
        <f t="shared" si="9"/>
        <v>5.6656748302433814E-2</v>
      </c>
      <c r="H91" s="1">
        <f t="shared" si="10"/>
        <v>90.015755453810939</v>
      </c>
    </row>
    <row r="92" spans="1:8" x14ac:dyDescent="0.25">
      <c r="A92">
        <f t="shared" si="13"/>
        <v>90</v>
      </c>
      <c r="B92">
        <f t="shared" si="11"/>
        <v>4550</v>
      </c>
      <c r="C92">
        <f t="shared" si="12"/>
        <v>5.6043956043956046E-2</v>
      </c>
      <c r="D92" s="1" t="str">
        <f t="shared" si="8"/>
        <v>E58</v>
      </c>
      <c r="E92" s="1"/>
      <c r="F92" s="1">
        <f t="shared" si="14"/>
        <v>3672</v>
      </c>
      <c r="G92" s="1">
        <f t="shared" si="9"/>
        <v>5.6031128404669263E-2</v>
      </c>
      <c r="H92" s="1">
        <f t="shared" si="10"/>
        <v>91.020833333333314</v>
      </c>
    </row>
    <row r="93" spans="1:8" x14ac:dyDescent="0.25">
      <c r="A93">
        <f t="shared" si="13"/>
        <v>91</v>
      </c>
      <c r="B93">
        <f t="shared" si="11"/>
        <v>4600</v>
      </c>
      <c r="C93">
        <f t="shared" si="12"/>
        <v>5.5434782608695651E-2</v>
      </c>
      <c r="D93" s="1" t="str">
        <f t="shared" si="8"/>
        <v>E30</v>
      </c>
      <c r="E93" s="1"/>
      <c r="F93" s="1">
        <f t="shared" si="14"/>
        <v>3632</v>
      </c>
      <c r="G93" s="1">
        <f t="shared" si="9"/>
        <v>5.5420767528801401E-2</v>
      </c>
      <c r="H93" s="1">
        <f t="shared" si="10"/>
        <v>92.02326541850222</v>
      </c>
    </row>
    <row r="94" spans="1:8" x14ac:dyDescent="0.25">
      <c r="A94">
        <f t="shared" si="13"/>
        <v>92</v>
      </c>
      <c r="B94">
        <f t="shared" si="11"/>
        <v>4650</v>
      </c>
      <c r="C94">
        <f t="shared" si="12"/>
        <v>5.4838709677419356E-2</v>
      </c>
      <c r="D94" s="1" t="str">
        <f t="shared" si="8"/>
        <v>E09</v>
      </c>
      <c r="E94" s="1"/>
      <c r="F94" s="1">
        <f t="shared" si="14"/>
        <v>3593</v>
      </c>
      <c r="G94" s="1">
        <f t="shared" si="9"/>
        <v>5.4825665674830243E-2</v>
      </c>
      <c r="H94" s="1">
        <f t="shared" si="10"/>
        <v>93.02212635680489</v>
      </c>
    </row>
    <row r="95" spans="1:8" x14ac:dyDescent="0.25">
      <c r="A95">
        <f t="shared" si="13"/>
        <v>93</v>
      </c>
      <c r="B95">
        <f t="shared" si="11"/>
        <v>4700</v>
      </c>
      <c r="C95">
        <f t="shared" si="12"/>
        <v>5.4255319148936172E-2</v>
      </c>
      <c r="D95" s="1" t="str">
        <f t="shared" si="8"/>
        <v>DE3</v>
      </c>
      <c r="E95" s="1"/>
      <c r="F95" s="1">
        <f t="shared" si="14"/>
        <v>3555</v>
      </c>
      <c r="G95" s="1">
        <f t="shared" si="9"/>
        <v>5.4245822842755781E-2</v>
      </c>
      <c r="H95" s="1">
        <f t="shared" si="10"/>
        <v>94.016455696202513</v>
      </c>
    </row>
    <row r="96" spans="1:8" x14ac:dyDescent="0.25">
      <c r="A96">
        <f t="shared" si="13"/>
        <v>94</v>
      </c>
      <c r="B96">
        <f t="shared" si="11"/>
        <v>4750</v>
      </c>
      <c r="C96">
        <f t="shared" si="12"/>
        <v>5.3684210526315793E-2</v>
      </c>
      <c r="D96" s="1" t="str">
        <f t="shared" si="8"/>
        <v>DBE</v>
      </c>
      <c r="E96" s="1"/>
      <c r="F96" s="1">
        <f t="shared" si="14"/>
        <v>3518</v>
      </c>
      <c r="G96" s="1">
        <f t="shared" si="9"/>
        <v>5.3681239032578008E-2</v>
      </c>
      <c r="H96" s="1">
        <f t="shared" si="10"/>
        <v>95.005258669698705</v>
      </c>
    </row>
    <row r="97" spans="1:8" x14ac:dyDescent="0.25">
      <c r="A97">
        <f t="shared" si="13"/>
        <v>95</v>
      </c>
      <c r="B97">
        <f t="shared" si="11"/>
        <v>4800</v>
      </c>
      <c r="C97">
        <f t="shared" si="12"/>
        <v>5.3124999999999999E-2</v>
      </c>
      <c r="D97" s="1" t="str">
        <f t="shared" si="8"/>
        <v>D99</v>
      </c>
      <c r="E97" s="1"/>
      <c r="F97" s="1">
        <f t="shared" si="14"/>
        <v>3481</v>
      </c>
      <c r="G97" s="1">
        <f t="shared" si="9"/>
        <v>5.3116655222400243E-2</v>
      </c>
      <c r="H97" s="1">
        <f t="shared" si="10"/>
        <v>96.015081873024997</v>
      </c>
    </row>
    <row r="98" spans="1:8" x14ac:dyDescent="0.25">
      <c r="A98">
        <f t="shared" si="13"/>
        <v>96</v>
      </c>
      <c r="B98">
        <f t="shared" si="11"/>
        <v>4850</v>
      </c>
      <c r="C98">
        <f t="shared" si="12"/>
        <v>5.2577319587628867E-2</v>
      </c>
      <c r="D98" s="1" t="str">
        <f t="shared" si="8"/>
        <v>D75</v>
      </c>
      <c r="E98" s="1"/>
      <c r="F98" s="1">
        <f t="shared" si="14"/>
        <v>3445</v>
      </c>
      <c r="G98" s="1">
        <f t="shared" si="9"/>
        <v>5.2567330434119174E-2</v>
      </c>
      <c r="H98" s="1">
        <f t="shared" si="10"/>
        <v>97.018432510885347</v>
      </c>
    </row>
    <row r="99" spans="1:8" x14ac:dyDescent="0.25">
      <c r="A99">
        <f t="shared" si="13"/>
        <v>97</v>
      </c>
      <c r="B99">
        <f t="shared" si="11"/>
        <v>4900</v>
      </c>
      <c r="C99">
        <f t="shared" si="12"/>
        <v>5.2040816326530612E-2</v>
      </c>
      <c r="D99" s="1" t="str">
        <f t="shared" si="8"/>
        <v>D52</v>
      </c>
      <c r="E99" s="1"/>
      <c r="F99" s="1">
        <f t="shared" si="14"/>
        <v>3410</v>
      </c>
      <c r="G99" s="1">
        <f t="shared" si="9"/>
        <v>5.2033264667734801E-2</v>
      </c>
      <c r="H99" s="1">
        <f t="shared" si="10"/>
        <v>98.014222873900295</v>
      </c>
    </row>
    <row r="100" spans="1:8" x14ac:dyDescent="0.25">
      <c r="A100">
        <f t="shared" si="13"/>
        <v>98</v>
      </c>
      <c r="B100">
        <f t="shared" si="11"/>
        <v>4950</v>
      </c>
      <c r="C100">
        <f t="shared" si="12"/>
        <v>5.1515151515151514E-2</v>
      </c>
      <c r="D100" s="1" t="str">
        <f t="shared" si="8"/>
        <v>D30</v>
      </c>
      <c r="E100" s="1"/>
      <c r="F100" s="1">
        <f t="shared" si="14"/>
        <v>3376</v>
      </c>
      <c r="G100" s="1">
        <f t="shared" si="9"/>
        <v>5.1514457923247117E-2</v>
      </c>
      <c r="H100" s="1">
        <f t="shared" si="10"/>
        <v>99.001332938388629</v>
      </c>
    </row>
    <row r="101" spans="1:8" x14ac:dyDescent="0.25">
      <c r="A101">
        <f t="shared" si="13"/>
        <v>99</v>
      </c>
      <c r="B101">
        <f t="shared" si="11"/>
        <v>5000</v>
      </c>
      <c r="C101">
        <f t="shared" si="12"/>
        <v>5.0999999999999997E-2</v>
      </c>
      <c r="D101" s="1" t="str">
        <f t="shared" si="8"/>
        <v>D0E</v>
      </c>
      <c r="E101" s="1"/>
      <c r="F101" s="1">
        <f t="shared" si="14"/>
        <v>3342</v>
      </c>
      <c r="G101" s="1">
        <f t="shared" si="9"/>
        <v>5.0995651178759441E-2</v>
      </c>
      <c r="H101" s="1">
        <f t="shared" si="10"/>
        <v>100.00852782764812</v>
      </c>
    </row>
    <row r="102" spans="1:8" x14ac:dyDescent="0.25">
      <c r="A102">
        <f t="shared" si="13"/>
        <v>100</v>
      </c>
      <c r="B102">
        <f t="shared" si="11"/>
        <v>5050</v>
      </c>
      <c r="C102">
        <f t="shared" si="12"/>
        <v>5.0495049504950498E-2</v>
      </c>
      <c r="D102" s="1" t="str">
        <f t="shared" si="8"/>
        <v>CED</v>
      </c>
      <c r="E102" s="1"/>
      <c r="F102" s="1">
        <f t="shared" si="14"/>
        <v>3309</v>
      </c>
      <c r="G102" s="1">
        <f t="shared" si="9"/>
        <v>5.0492103456168461E-2</v>
      </c>
      <c r="H102" s="1">
        <f t="shared" si="10"/>
        <v>101.00589301903898</v>
      </c>
    </row>
    <row r="103" spans="1:8" x14ac:dyDescent="0.25">
      <c r="A103">
        <f t="shared" si="13"/>
        <v>101</v>
      </c>
      <c r="B103">
        <f t="shared" si="11"/>
        <v>5100</v>
      </c>
      <c r="C103">
        <f t="shared" si="12"/>
        <v>0.05</v>
      </c>
      <c r="D103" s="1" t="str">
        <f t="shared" si="8"/>
        <v>CCC</v>
      </c>
      <c r="E103" s="1"/>
      <c r="F103" s="1">
        <f t="shared" si="14"/>
        <v>3276</v>
      </c>
      <c r="G103" s="1">
        <f t="shared" si="9"/>
        <v>4.998855573357748E-2</v>
      </c>
      <c r="H103" s="1">
        <f t="shared" si="10"/>
        <v>102.02335164835164</v>
      </c>
    </row>
    <row r="104" spans="1:8" x14ac:dyDescent="0.25">
      <c r="A104">
        <f t="shared" si="13"/>
        <v>102</v>
      </c>
      <c r="B104">
        <f t="shared" si="11"/>
        <v>5150</v>
      </c>
      <c r="C104">
        <f t="shared" si="12"/>
        <v>4.9514563106796118E-2</v>
      </c>
      <c r="D104" s="1" t="str">
        <f t="shared" si="8"/>
        <v>CAC</v>
      </c>
      <c r="E104" s="1"/>
      <c r="F104" s="1">
        <f t="shared" si="14"/>
        <v>3244</v>
      </c>
      <c r="G104" s="1">
        <f t="shared" si="9"/>
        <v>4.950026703288319E-2</v>
      </c>
      <c r="H104" s="1">
        <f t="shared" si="10"/>
        <v>103.02974722564736</v>
      </c>
    </row>
    <row r="105" spans="1:8" x14ac:dyDescent="0.25">
      <c r="A105">
        <f t="shared" si="13"/>
        <v>103</v>
      </c>
      <c r="B105">
        <f t="shared" si="11"/>
        <v>5200</v>
      </c>
      <c r="C105">
        <f t="shared" si="12"/>
        <v>4.9038461538461538E-2</v>
      </c>
      <c r="D105" s="1" t="str">
        <f t="shared" si="8"/>
        <v>C8D</v>
      </c>
      <c r="E105" s="1"/>
      <c r="F105" s="1">
        <f t="shared" si="14"/>
        <v>3213</v>
      </c>
      <c r="G105" s="1">
        <f t="shared" si="9"/>
        <v>4.9027237354085602E-2</v>
      </c>
      <c r="H105" s="1">
        <f t="shared" si="10"/>
        <v>104.02380952380952</v>
      </c>
    </row>
    <row r="106" spans="1:8" x14ac:dyDescent="0.25">
      <c r="A106">
        <f t="shared" si="13"/>
        <v>104</v>
      </c>
      <c r="B106">
        <f t="shared" si="11"/>
        <v>5250</v>
      </c>
      <c r="C106">
        <f t="shared" si="12"/>
        <v>4.8571428571428571E-2</v>
      </c>
      <c r="D106" s="1" t="str">
        <f t="shared" si="8"/>
        <v>C6F</v>
      </c>
      <c r="E106" s="1"/>
      <c r="F106" s="1">
        <f t="shared" si="14"/>
        <v>3183</v>
      </c>
      <c r="G106" s="1">
        <f t="shared" si="9"/>
        <v>4.8569466697184711E-2</v>
      </c>
      <c r="H106" s="1">
        <f t="shared" si="10"/>
        <v>105.00424128180961</v>
      </c>
    </row>
    <row r="107" spans="1:8" x14ac:dyDescent="0.25">
      <c r="A107">
        <f t="shared" si="13"/>
        <v>105</v>
      </c>
      <c r="B107">
        <f t="shared" si="11"/>
        <v>5300</v>
      </c>
      <c r="C107">
        <f t="shared" si="12"/>
        <v>4.8113207547169815E-2</v>
      </c>
      <c r="D107" s="1" t="str">
        <f t="shared" si="8"/>
        <v>C51</v>
      </c>
      <c r="E107" s="1"/>
      <c r="F107" s="1">
        <f t="shared" si="14"/>
        <v>3153</v>
      </c>
      <c r="G107" s="1">
        <f t="shared" si="9"/>
        <v>4.811169604028382E-2</v>
      </c>
      <c r="H107" s="1">
        <f t="shared" si="10"/>
        <v>106.00333016175071</v>
      </c>
    </row>
    <row r="108" spans="1:8" x14ac:dyDescent="0.25">
      <c r="A108">
        <f t="shared" si="13"/>
        <v>106</v>
      </c>
      <c r="B108">
        <f t="shared" si="11"/>
        <v>5350</v>
      </c>
      <c r="C108">
        <f t="shared" si="12"/>
        <v>4.7663551401869161E-2</v>
      </c>
      <c r="D108" s="1" t="str">
        <f t="shared" si="8"/>
        <v>C33</v>
      </c>
      <c r="E108" s="1"/>
      <c r="F108" s="1">
        <f t="shared" si="14"/>
        <v>3123</v>
      </c>
      <c r="G108" s="1">
        <f t="shared" si="9"/>
        <v>4.7653925383382922E-2</v>
      </c>
      <c r="H108" s="1">
        <f t="shared" si="10"/>
        <v>107.02161383285303</v>
      </c>
    </row>
    <row r="109" spans="1:8" x14ac:dyDescent="0.25">
      <c r="A109">
        <f t="shared" si="13"/>
        <v>107</v>
      </c>
      <c r="B109">
        <f t="shared" si="11"/>
        <v>5400</v>
      </c>
      <c r="C109">
        <f t="shared" si="12"/>
        <v>4.7222222222222221E-2</v>
      </c>
      <c r="D109" s="1" t="str">
        <f t="shared" si="8"/>
        <v>C16</v>
      </c>
      <c r="E109" s="1"/>
      <c r="F109" s="1">
        <f t="shared" si="14"/>
        <v>3094</v>
      </c>
      <c r="G109" s="1">
        <f t="shared" si="9"/>
        <v>4.7211413748378728E-2</v>
      </c>
      <c r="H109" s="1">
        <f t="shared" si="10"/>
        <v>108.02472527472528</v>
      </c>
    </row>
    <row r="110" spans="1:8" x14ac:dyDescent="0.25">
      <c r="A110">
        <f t="shared" si="13"/>
        <v>108</v>
      </c>
      <c r="B110">
        <f t="shared" si="11"/>
        <v>5450</v>
      </c>
      <c r="C110">
        <f t="shared" si="12"/>
        <v>4.6788990825688076E-2</v>
      </c>
      <c r="D110" s="1" t="str">
        <f t="shared" si="8"/>
        <v>BFA</v>
      </c>
      <c r="E110" s="1"/>
      <c r="F110" s="1">
        <f t="shared" si="14"/>
        <v>3066</v>
      </c>
      <c r="G110" s="1">
        <f t="shared" si="9"/>
        <v>4.6784161135271229E-2</v>
      </c>
      <c r="H110" s="1">
        <f t="shared" si="10"/>
        <v>109.01125244618396</v>
      </c>
    </row>
    <row r="111" spans="1:8" x14ac:dyDescent="0.25">
      <c r="A111">
        <f t="shared" si="13"/>
        <v>109</v>
      </c>
      <c r="B111">
        <f t="shared" si="11"/>
        <v>5500</v>
      </c>
      <c r="C111">
        <f t="shared" si="12"/>
        <v>4.6363636363636364E-2</v>
      </c>
      <c r="D111" s="1" t="str">
        <f t="shared" si="8"/>
        <v>BDE</v>
      </c>
      <c r="E111" s="1"/>
      <c r="F111" s="1">
        <f t="shared" si="14"/>
        <v>3038</v>
      </c>
      <c r="G111" s="1">
        <f t="shared" si="9"/>
        <v>4.6356908522163731E-2</v>
      </c>
      <c r="H111" s="1">
        <f t="shared" si="10"/>
        <v>110.01596445029625</v>
      </c>
    </row>
    <row r="112" spans="1:8" x14ac:dyDescent="0.25">
      <c r="A112">
        <f t="shared" si="13"/>
        <v>110</v>
      </c>
      <c r="B112">
        <f t="shared" si="11"/>
        <v>5550</v>
      </c>
      <c r="C112">
        <f t="shared" si="12"/>
        <v>4.5945945945945948E-2</v>
      </c>
      <c r="D112" s="1" t="str">
        <f t="shared" si="8"/>
        <v>BC3</v>
      </c>
      <c r="E112" s="1"/>
      <c r="F112" s="1">
        <f t="shared" si="14"/>
        <v>3011</v>
      </c>
      <c r="G112" s="1">
        <f t="shared" si="9"/>
        <v>4.5944914930952929E-2</v>
      </c>
      <c r="H112" s="1">
        <f t="shared" si="10"/>
        <v>111.00249086682165</v>
      </c>
    </row>
    <row r="113" spans="1:8" x14ac:dyDescent="0.25">
      <c r="A113">
        <f t="shared" si="13"/>
        <v>111</v>
      </c>
      <c r="B113">
        <f t="shared" si="11"/>
        <v>5600</v>
      </c>
      <c r="C113">
        <f t="shared" si="12"/>
        <v>4.5535714285714284E-2</v>
      </c>
      <c r="D113" s="1" t="str">
        <f t="shared" si="8"/>
        <v>BA8</v>
      </c>
      <c r="E113" s="1"/>
      <c r="F113" s="1">
        <f t="shared" si="14"/>
        <v>2984</v>
      </c>
      <c r="G113" s="1">
        <f t="shared" si="9"/>
        <v>4.553292133974212E-2</v>
      </c>
      <c r="H113" s="1">
        <f t="shared" si="10"/>
        <v>112.00686997319035</v>
      </c>
    </row>
    <row r="114" spans="1:8" x14ac:dyDescent="0.25">
      <c r="A114">
        <f t="shared" si="13"/>
        <v>112</v>
      </c>
      <c r="B114">
        <f t="shared" si="11"/>
        <v>5650</v>
      </c>
      <c r="C114">
        <f t="shared" si="12"/>
        <v>4.5132743362831858E-2</v>
      </c>
      <c r="D114" s="1" t="str">
        <f t="shared" si="8"/>
        <v>B8D</v>
      </c>
      <c r="E114" s="1"/>
      <c r="F114" s="1">
        <f t="shared" si="14"/>
        <v>2957</v>
      </c>
      <c r="G114" s="1">
        <f t="shared" si="9"/>
        <v>4.5120927748531318E-2</v>
      </c>
      <c r="H114" s="1">
        <f t="shared" si="10"/>
        <v>113.029590801488</v>
      </c>
    </row>
    <row r="115" spans="1:8" x14ac:dyDescent="0.25">
      <c r="A115">
        <f t="shared" si="13"/>
        <v>113</v>
      </c>
      <c r="B115">
        <f t="shared" si="11"/>
        <v>5700</v>
      </c>
      <c r="C115">
        <f t="shared" si="12"/>
        <v>4.4736842105263158E-2</v>
      </c>
      <c r="D115" s="1" t="str">
        <f t="shared" si="8"/>
        <v>B73</v>
      </c>
      <c r="E115" s="1"/>
      <c r="F115" s="1">
        <f t="shared" si="14"/>
        <v>2931</v>
      </c>
      <c r="G115" s="1">
        <f t="shared" si="9"/>
        <v>4.4724193179217213E-2</v>
      </c>
      <c r="H115" s="1">
        <f t="shared" si="10"/>
        <v>114.032241555783</v>
      </c>
    </row>
    <row r="116" spans="1:8" x14ac:dyDescent="0.25">
      <c r="A116">
        <f t="shared" si="13"/>
        <v>114</v>
      </c>
      <c r="B116">
        <f t="shared" si="11"/>
        <v>5750</v>
      </c>
      <c r="C116">
        <f t="shared" si="12"/>
        <v>4.4347826086956518E-2</v>
      </c>
      <c r="D116" s="1" t="str">
        <f t="shared" si="8"/>
        <v>B5A</v>
      </c>
      <c r="E116" s="1"/>
      <c r="F116" s="1">
        <f t="shared" si="14"/>
        <v>2906</v>
      </c>
      <c r="G116" s="1">
        <f t="shared" si="9"/>
        <v>4.4342717631799804E-2</v>
      </c>
      <c r="H116" s="1">
        <f t="shared" si="10"/>
        <v>115.01324845147968</v>
      </c>
    </row>
    <row r="117" spans="1:8" x14ac:dyDescent="0.25">
      <c r="A117">
        <f t="shared" si="13"/>
        <v>115</v>
      </c>
      <c r="B117">
        <f t="shared" si="11"/>
        <v>5800</v>
      </c>
      <c r="C117">
        <f t="shared" si="12"/>
        <v>4.3965517241379308E-2</v>
      </c>
      <c r="D117" s="1" t="str">
        <f t="shared" si="8"/>
        <v>B41</v>
      </c>
      <c r="E117" s="1"/>
      <c r="F117" s="1">
        <f t="shared" si="14"/>
        <v>2881</v>
      </c>
      <c r="G117" s="1">
        <f t="shared" si="9"/>
        <v>4.3961242084382395E-2</v>
      </c>
      <c r="H117" s="1">
        <f t="shared" si="10"/>
        <v>116.01128080527593</v>
      </c>
    </row>
    <row r="118" spans="1:8" x14ac:dyDescent="0.25">
      <c r="A118">
        <f t="shared" si="13"/>
        <v>116</v>
      </c>
      <c r="B118">
        <f t="shared" si="11"/>
        <v>5850</v>
      </c>
      <c r="C118">
        <f t="shared" si="12"/>
        <v>4.3589743589743588E-2</v>
      </c>
      <c r="D118" s="1" t="str">
        <f t="shared" si="8"/>
        <v>B28</v>
      </c>
      <c r="E118" s="1"/>
      <c r="F118" s="1">
        <f t="shared" si="14"/>
        <v>2856</v>
      </c>
      <c r="G118" s="1">
        <f t="shared" si="9"/>
        <v>4.3579766536964978E-2</v>
      </c>
      <c r="H118" s="1">
        <f t="shared" si="10"/>
        <v>117.02678571428572</v>
      </c>
    </row>
    <row r="119" spans="1:8" x14ac:dyDescent="0.25">
      <c r="A119">
        <f t="shared" si="13"/>
        <v>117</v>
      </c>
      <c r="B119">
        <f t="shared" si="11"/>
        <v>5900</v>
      </c>
      <c r="C119">
        <f t="shared" si="12"/>
        <v>4.3220338983050846E-2</v>
      </c>
      <c r="D119" s="1" t="str">
        <f t="shared" si="8"/>
        <v>B10</v>
      </c>
      <c r="E119" s="1"/>
      <c r="F119" s="1">
        <f t="shared" si="14"/>
        <v>2832</v>
      </c>
      <c r="G119" s="1">
        <f t="shared" si="9"/>
        <v>4.3213550011444266E-2</v>
      </c>
      <c r="H119" s="1">
        <f t="shared" si="10"/>
        <v>118.01853813559323</v>
      </c>
    </row>
    <row r="120" spans="1:8" x14ac:dyDescent="0.25">
      <c r="A120">
        <f t="shared" si="13"/>
        <v>118</v>
      </c>
      <c r="B120">
        <f t="shared" si="11"/>
        <v>5950</v>
      </c>
      <c r="C120">
        <f t="shared" si="12"/>
        <v>4.2857142857142858E-2</v>
      </c>
      <c r="D120" s="1" t="str">
        <f t="shared" si="8"/>
        <v>AF8</v>
      </c>
      <c r="E120" s="1"/>
      <c r="F120" s="1">
        <f t="shared" si="14"/>
        <v>2808</v>
      </c>
      <c r="G120" s="1">
        <f t="shared" si="9"/>
        <v>4.2847333485923553E-2</v>
      </c>
      <c r="H120" s="1">
        <f t="shared" si="10"/>
        <v>119.02724358974359</v>
      </c>
    </row>
    <row r="121" spans="1:8" x14ac:dyDescent="0.25">
      <c r="A121">
        <f t="shared" si="13"/>
        <v>119</v>
      </c>
      <c r="B121">
        <f t="shared" si="11"/>
        <v>6000</v>
      </c>
      <c r="C121">
        <f t="shared" si="12"/>
        <v>4.2500000000000003E-2</v>
      </c>
      <c r="D121" s="1" t="str">
        <f t="shared" si="8"/>
        <v>AE1</v>
      </c>
      <c r="E121" s="1"/>
      <c r="F121" s="1">
        <f t="shared" si="14"/>
        <v>2785</v>
      </c>
      <c r="G121" s="1">
        <f t="shared" si="9"/>
        <v>4.2496375982299536E-2</v>
      </c>
      <c r="H121" s="1">
        <f t="shared" si="10"/>
        <v>120.01023339317773</v>
      </c>
    </row>
    <row r="122" spans="1:8" x14ac:dyDescent="0.25">
      <c r="A122">
        <f t="shared" si="13"/>
        <v>120</v>
      </c>
      <c r="B122">
        <f t="shared" si="11"/>
        <v>6050</v>
      </c>
      <c r="C122">
        <f t="shared" si="12"/>
        <v>4.2148760330578509E-2</v>
      </c>
      <c r="D122" s="1" t="str">
        <f t="shared" si="8"/>
        <v>ACA</v>
      </c>
      <c r="E122" s="1"/>
      <c r="F122" s="1">
        <f t="shared" si="14"/>
        <v>2762</v>
      </c>
      <c r="G122" s="1">
        <f t="shared" si="9"/>
        <v>4.214541847867552E-2</v>
      </c>
      <c r="H122" s="1">
        <f t="shared" si="10"/>
        <v>121.00959449674149</v>
      </c>
    </row>
    <row r="123" spans="1:8" x14ac:dyDescent="0.25">
      <c r="A123">
        <f t="shared" si="13"/>
        <v>121</v>
      </c>
      <c r="B123">
        <f t="shared" si="11"/>
        <v>6100</v>
      </c>
      <c r="C123">
        <f t="shared" si="12"/>
        <v>4.1803278688524591E-2</v>
      </c>
      <c r="D123" s="1" t="str">
        <f t="shared" si="8"/>
        <v>AB3</v>
      </c>
      <c r="E123" s="1"/>
      <c r="F123" s="1">
        <f t="shared" si="14"/>
        <v>2739</v>
      </c>
      <c r="G123" s="1">
        <f t="shared" si="9"/>
        <v>4.1794460975051496E-2</v>
      </c>
      <c r="H123" s="1">
        <f t="shared" si="10"/>
        <v>122.02573932092005</v>
      </c>
    </row>
    <row r="124" spans="1:8" x14ac:dyDescent="0.25">
      <c r="A124">
        <f t="shared" si="13"/>
        <v>122</v>
      </c>
      <c r="B124">
        <f t="shared" si="11"/>
        <v>6150</v>
      </c>
      <c r="C124">
        <f t="shared" si="12"/>
        <v>4.1463414634146344E-2</v>
      </c>
      <c r="D124" s="1" t="str">
        <f t="shared" si="8"/>
        <v>A9D</v>
      </c>
      <c r="E124" s="1"/>
      <c r="F124" s="1">
        <f t="shared" si="14"/>
        <v>2717</v>
      </c>
      <c r="G124" s="1">
        <f t="shared" si="9"/>
        <v>4.1458762493324176E-2</v>
      </c>
      <c r="H124" s="1">
        <f t="shared" si="10"/>
        <v>123.0138019874862</v>
      </c>
    </row>
    <row r="125" spans="1:8" x14ac:dyDescent="0.25">
      <c r="A125">
        <f t="shared" si="13"/>
        <v>123</v>
      </c>
      <c r="B125">
        <f t="shared" si="11"/>
        <v>6200</v>
      </c>
      <c r="C125">
        <f t="shared" si="12"/>
        <v>4.1129032258064517E-2</v>
      </c>
      <c r="D125" s="1" t="str">
        <f t="shared" si="8"/>
        <v>A87</v>
      </c>
      <c r="E125" s="1"/>
      <c r="F125" s="1">
        <f t="shared" si="14"/>
        <v>2695</v>
      </c>
      <c r="G125" s="1">
        <f t="shared" si="9"/>
        <v>4.1123064011596856E-2</v>
      </c>
      <c r="H125" s="1">
        <f t="shared" si="10"/>
        <v>124.01799628942486</v>
      </c>
    </row>
    <row r="126" spans="1:8" x14ac:dyDescent="0.25">
      <c r="A126">
        <f t="shared" si="13"/>
        <v>124</v>
      </c>
      <c r="B126">
        <f t="shared" si="11"/>
        <v>6250</v>
      </c>
      <c r="C126">
        <f t="shared" si="12"/>
        <v>4.0800000000000003E-2</v>
      </c>
      <c r="D126" s="1" t="str">
        <f t="shared" si="8"/>
        <v>A71</v>
      </c>
      <c r="E126" s="1"/>
      <c r="F126" s="1">
        <f t="shared" si="14"/>
        <v>2673</v>
      </c>
      <c r="G126" s="1">
        <f t="shared" si="9"/>
        <v>4.0787365529869536E-2</v>
      </c>
      <c r="H126" s="1">
        <f t="shared" si="10"/>
        <v>125.03872053872054</v>
      </c>
    </row>
    <row r="127" spans="1:8" x14ac:dyDescent="0.25">
      <c r="A127">
        <f t="shared" si="13"/>
        <v>125</v>
      </c>
      <c r="B127">
        <f t="shared" si="11"/>
        <v>6300</v>
      </c>
      <c r="C127">
        <f t="shared" si="12"/>
        <v>4.0476190476190478E-2</v>
      </c>
      <c r="D127" s="1" t="str">
        <f t="shared" si="8"/>
        <v>A5C</v>
      </c>
      <c r="E127" s="1"/>
      <c r="F127" s="1">
        <f t="shared" si="14"/>
        <v>2652</v>
      </c>
      <c r="G127" s="1">
        <f t="shared" si="9"/>
        <v>4.0466926070038912E-2</v>
      </c>
      <c r="H127" s="1">
        <f t="shared" si="10"/>
        <v>126.02884615384615</v>
      </c>
    </row>
    <row r="128" spans="1:8" x14ac:dyDescent="0.25">
      <c r="A128">
        <f t="shared" si="13"/>
        <v>126</v>
      </c>
      <c r="B128">
        <f t="shared" si="11"/>
        <v>6350</v>
      </c>
      <c r="C128">
        <f t="shared" si="12"/>
        <v>4.0157480314960629E-2</v>
      </c>
      <c r="D128" s="1" t="str">
        <f t="shared" si="8"/>
        <v>A47</v>
      </c>
      <c r="E128" s="1"/>
      <c r="F128" s="1">
        <f t="shared" si="14"/>
        <v>2631</v>
      </c>
      <c r="G128" s="1">
        <f t="shared" si="9"/>
        <v>4.0146486610208289E-2</v>
      </c>
      <c r="H128" s="1">
        <f t="shared" si="10"/>
        <v>127.03477765108322</v>
      </c>
    </row>
    <row r="129" spans="1:8" x14ac:dyDescent="0.25">
      <c r="A129">
        <f t="shared" si="13"/>
        <v>127</v>
      </c>
      <c r="B129">
        <f t="shared" si="11"/>
        <v>6400</v>
      </c>
      <c r="C129">
        <f t="shared" si="12"/>
        <v>3.9843749999999997E-2</v>
      </c>
      <c r="D129" s="1" t="str">
        <f t="shared" si="8"/>
        <v>A33</v>
      </c>
      <c r="E129" s="1"/>
      <c r="F129" s="1">
        <f t="shared" si="14"/>
        <v>2611</v>
      </c>
      <c r="G129" s="1">
        <f t="shared" si="9"/>
        <v>3.9841306172274354E-2</v>
      </c>
      <c r="H129" s="1">
        <f t="shared" si="10"/>
        <v>128.00785139793183</v>
      </c>
    </row>
    <row r="130" spans="1:8" x14ac:dyDescent="0.25">
      <c r="A130">
        <f t="shared" si="13"/>
        <v>128</v>
      </c>
      <c r="B130">
        <f t="shared" si="11"/>
        <v>6450</v>
      </c>
      <c r="C130">
        <f t="shared" si="12"/>
        <v>3.9534883720930232E-2</v>
      </c>
      <c r="D130" s="1" t="str">
        <f t="shared" ref="D130:D193" si="15">DEC2HEX(C130*65536)</f>
        <v>A1E</v>
      </c>
      <c r="E130" s="1"/>
      <c r="F130" s="1">
        <f t="shared" si="14"/>
        <v>2590</v>
      </c>
      <c r="G130" s="1">
        <f t="shared" ref="G130:G193" si="16">F130/65535</f>
        <v>3.9520866712443731E-2</v>
      </c>
      <c r="H130" s="1">
        <f t="shared" ref="H130:H193" si="17">255/G130/50</f>
        <v>129.04575289575291</v>
      </c>
    </row>
    <row r="131" spans="1:8" x14ac:dyDescent="0.25">
      <c r="A131">
        <f t="shared" si="13"/>
        <v>129</v>
      </c>
      <c r="B131">
        <f t="shared" ref="B131:B194" si="18">A131*50+50</f>
        <v>6500</v>
      </c>
      <c r="C131">
        <f t="shared" ref="C131:C194" si="19">255/B131</f>
        <v>3.9230769230769229E-2</v>
      </c>
      <c r="D131" s="1" t="str">
        <f t="shared" si="15"/>
        <v>A0B</v>
      </c>
      <c r="E131" s="1"/>
      <c r="F131" s="1">
        <f t="shared" si="14"/>
        <v>2571</v>
      </c>
      <c r="G131" s="1">
        <f t="shared" si="16"/>
        <v>3.92309452964065E-2</v>
      </c>
      <c r="H131" s="1">
        <f t="shared" si="17"/>
        <v>129.99941656942823</v>
      </c>
    </row>
    <row r="132" spans="1:8" x14ac:dyDescent="0.25">
      <c r="A132">
        <f t="shared" si="13"/>
        <v>130</v>
      </c>
      <c r="B132">
        <f t="shared" si="18"/>
        <v>6550</v>
      </c>
      <c r="C132">
        <f t="shared" si="19"/>
        <v>3.8931297709923665E-2</v>
      </c>
      <c r="D132" s="1" t="str">
        <f t="shared" si="15"/>
        <v>9F7</v>
      </c>
      <c r="E132" s="1"/>
      <c r="F132" s="1">
        <f t="shared" si="14"/>
        <v>2551</v>
      </c>
      <c r="G132" s="1">
        <f t="shared" si="16"/>
        <v>3.8925764858472572E-2</v>
      </c>
      <c r="H132" s="1">
        <f t="shared" si="17"/>
        <v>131.01862014896119</v>
      </c>
    </row>
    <row r="133" spans="1:8" x14ac:dyDescent="0.25">
      <c r="A133">
        <f t="shared" ref="A133:A196" si="20">1+A132</f>
        <v>131</v>
      </c>
      <c r="B133">
        <f t="shared" si="18"/>
        <v>6600</v>
      </c>
      <c r="C133">
        <f t="shared" si="19"/>
        <v>3.8636363636363635E-2</v>
      </c>
      <c r="D133" s="1" t="str">
        <f t="shared" si="15"/>
        <v>9E4</v>
      </c>
      <c r="E133" s="1"/>
      <c r="F133" s="1">
        <f t="shared" si="14"/>
        <v>2532</v>
      </c>
      <c r="G133" s="1">
        <f t="shared" si="16"/>
        <v>3.8635843442435341E-2</v>
      </c>
      <c r="H133" s="1">
        <f t="shared" si="17"/>
        <v>132.00177725118482</v>
      </c>
    </row>
    <row r="134" spans="1:8" x14ac:dyDescent="0.25">
      <c r="A134">
        <f t="shared" si="20"/>
        <v>132</v>
      </c>
      <c r="B134">
        <f t="shared" si="18"/>
        <v>6650</v>
      </c>
      <c r="C134">
        <f t="shared" si="19"/>
        <v>3.8345864661654135E-2</v>
      </c>
      <c r="D134" s="1" t="str">
        <f t="shared" si="15"/>
        <v>9D1</v>
      </c>
      <c r="E134" s="1"/>
      <c r="F134" s="1">
        <f t="shared" si="14"/>
        <v>2513</v>
      </c>
      <c r="G134" s="1">
        <f t="shared" si="16"/>
        <v>3.834592202639811E-2</v>
      </c>
      <c r="H134" s="1">
        <f t="shared" si="17"/>
        <v>132.99980103461996</v>
      </c>
    </row>
    <row r="135" spans="1:8" x14ac:dyDescent="0.25">
      <c r="A135">
        <f t="shared" si="20"/>
        <v>133</v>
      </c>
      <c r="B135">
        <f t="shared" si="18"/>
        <v>6700</v>
      </c>
      <c r="C135">
        <f t="shared" si="19"/>
        <v>3.8059701492537311E-2</v>
      </c>
      <c r="D135" s="1" t="str">
        <f t="shared" si="15"/>
        <v>9BE</v>
      </c>
      <c r="E135" s="1"/>
      <c r="F135" s="1">
        <f t="shared" si="14"/>
        <v>2494</v>
      </c>
      <c r="G135" s="1">
        <f t="shared" si="16"/>
        <v>3.8056000610360873E-2</v>
      </c>
      <c r="H135" s="1">
        <f t="shared" si="17"/>
        <v>134.01303127506014</v>
      </c>
    </row>
    <row r="136" spans="1:8" x14ac:dyDescent="0.25">
      <c r="A136">
        <f t="shared" si="20"/>
        <v>134</v>
      </c>
      <c r="B136">
        <f t="shared" si="18"/>
        <v>6750</v>
      </c>
      <c r="C136">
        <f t="shared" si="19"/>
        <v>3.7777777777777778E-2</v>
      </c>
      <c r="D136" s="1" t="str">
        <f t="shared" si="15"/>
        <v>9AB</v>
      </c>
      <c r="E136" s="1"/>
      <c r="F136" s="1">
        <f t="shared" si="14"/>
        <v>2475</v>
      </c>
      <c r="G136" s="1">
        <f t="shared" si="16"/>
        <v>3.7766079194323642E-2</v>
      </c>
      <c r="H136" s="1">
        <f t="shared" si="17"/>
        <v>135.0418181818182</v>
      </c>
    </row>
    <row r="137" spans="1:8" x14ac:dyDescent="0.25">
      <c r="A137">
        <f t="shared" si="20"/>
        <v>135</v>
      </c>
      <c r="B137">
        <f t="shared" si="18"/>
        <v>6800</v>
      </c>
      <c r="C137">
        <f t="shared" si="19"/>
        <v>3.7499999999999999E-2</v>
      </c>
      <c r="D137" s="1" t="str">
        <f t="shared" si="15"/>
        <v>999</v>
      </c>
      <c r="E137" s="1"/>
      <c r="F137" s="1">
        <f t="shared" si="14"/>
        <v>2457</v>
      </c>
      <c r="G137" s="1">
        <f t="shared" si="16"/>
        <v>3.7491416800183107E-2</v>
      </c>
      <c r="H137" s="1">
        <f t="shared" si="17"/>
        <v>136.03113553113553</v>
      </c>
    </row>
    <row r="138" spans="1:8" x14ac:dyDescent="0.25">
      <c r="A138">
        <f t="shared" si="20"/>
        <v>136</v>
      </c>
      <c r="B138">
        <f t="shared" si="18"/>
        <v>6850</v>
      </c>
      <c r="C138">
        <f t="shared" si="19"/>
        <v>3.7226277372262771E-2</v>
      </c>
      <c r="D138" s="1" t="str">
        <f t="shared" si="15"/>
        <v>987</v>
      </c>
      <c r="E138" s="1"/>
      <c r="F138" s="1">
        <f t="shared" si="14"/>
        <v>2439</v>
      </c>
      <c r="G138" s="1">
        <f t="shared" si="16"/>
        <v>3.7216754406042572E-2</v>
      </c>
      <c r="H138" s="1">
        <f t="shared" si="17"/>
        <v>137.03505535055351</v>
      </c>
    </row>
    <row r="139" spans="1:8" x14ac:dyDescent="0.25">
      <c r="A139">
        <f t="shared" si="20"/>
        <v>137</v>
      </c>
      <c r="B139">
        <f t="shared" si="18"/>
        <v>6900</v>
      </c>
      <c r="C139">
        <f t="shared" si="19"/>
        <v>3.6956521739130437E-2</v>
      </c>
      <c r="D139" s="1" t="str">
        <f t="shared" si="15"/>
        <v>975</v>
      </c>
      <c r="E139" s="1"/>
      <c r="F139" s="1">
        <f t="shared" si="14"/>
        <v>2421</v>
      </c>
      <c r="G139" s="1">
        <f t="shared" si="16"/>
        <v>3.6942092011902038E-2</v>
      </c>
      <c r="H139" s="1">
        <f t="shared" si="17"/>
        <v>138.0539033457249</v>
      </c>
    </row>
    <row r="140" spans="1:8" x14ac:dyDescent="0.25">
      <c r="A140">
        <f t="shared" si="20"/>
        <v>138</v>
      </c>
      <c r="B140">
        <f t="shared" si="18"/>
        <v>6950</v>
      </c>
      <c r="C140">
        <f t="shared" si="19"/>
        <v>3.6690647482014387E-2</v>
      </c>
      <c r="D140" s="1" t="str">
        <f t="shared" si="15"/>
        <v>964</v>
      </c>
      <c r="E140" s="1"/>
      <c r="F140" s="1">
        <f t="shared" si="14"/>
        <v>2404</v>
      </c>
      <c r="G140" s="1">
        <f t="shared" si="16"/>
        <v>3.6682688639658199E-2</v>
      </c>
      <c r="H140" s="1">
        <f t="shared" si="17"/>
        <v>139.03015806988353</v>
      </c>
    </row>
    <row r="141" spans="1:8" x14ac:dyDescent="0.25">
      <c r="A141">
        <f t="shared" si="20"/>
        <v>139</v>
      </c>
      <c r="B141">
        <f t="shared" si="18"/>
        <v>7000</v>
      </c>
      <c r="C141">
        <f t="shared" si="19"/>
        <v>3.6428571428571428E-2</v>
      </c>
      <c r="D141" s="1" t="str">
        <f t="shared" si="15"/>
        <v>953</v>
      </c>
      <c r="E141" s="1"/>
      <c r="F141" s="1">
        <f t="shared" si="14"/>
        <v>2387</v>
      </c>
      <c r="G141" s="1">
        <f t="shared" si="16"/>
        <v>3.6423285267414361E-2</v>
      </c>
      <c r="H141" s="1">
        <f t="shared" si="17"/>
        <v>140.02031839128614</v>
      </c>
    </row>
    <row r="142" spans="1:8" x14ac:dyDescent="0.25">
      <c r="A142">
        <f t="shared" si="20"/>
        <v>140</v>
      </c>
      <c r="B142">
        <f t="shared" si="18"/>
        <v>7050</v>
      </c>
      <c r="C142">
        <f t="shared" si="19"/>
        <v>3.6170212765957444E-2</v>
      </c>
      <c r="D142" s="1" t="str">
        <f t="shared" si="15"/>
        <v>942</v>
      </c>
      <c r="E142" s="1"/>
      <c r="F142" s="1">
        <f t="shared" si="14"/>
        <v>2370</v>
      </c>
      <c r="G142" s="1">
        <f t="shared" si="16"/>
        <v>3.6163881895170523E-2</v>
      </c>
      <c r="H142" s="1">
        <f t="shared" si="17"/>
        <v>141.0246835443038</v>
      </c>
    </row>
    <row r="143" spans="1:8" x14ac:dyDescent="0.25">
      <c r="A143">
        <f t="shared" si="20"/>
        <v>141</v>
      </c>
      <c r="B143">
        <f t="shared" si="18"/>
        <v>7100</v>
      </c>
      <c r="C143">
        <f t="shared" si="19"/>
        <v>3.591549295774648E-2</v>
      </c>
      <c r="D143" s="1" t="str">
        <f t="shared" si="15"/>
        <v>931</v>
      </c>
      <c r="E143" s="1"/>
      <c r="F143" s="1">
        <f t="shared" si="14"/>
        <v>2353</v>
      </c>
      <c r="G143" s="1">
        <f t="shared" si="16"/>
        <v>3.5904478522926678E-2</v>
      </c>
      <c r="H143" s="1">
        <f t="shared" si="17"/>
        <v>142.04356141096474</v>
      </c>
    </row>
    <row r="144" spans="1:8" x14ac:dyDescent="0.25">
      <c r="A144">
        <f t="shared" si="20"/>
        <v>142</v>
      </c>
      <c r="B144">
        <f t="shared" si="18"/>
        <v>7150</v>
      </c>
      <c r="C144">
        <f t="shared" si="19"/>
        <v>3.5664335664335661E-2</v>
      </c>
      <c r="D144" s="1" t="str">
        <f t="shared" si="15"/>
        <v>921</v>
      </c>
      <c r="E144" s="1"/>
      <c r="F144" s="1">
        <f t="shared" si="14"/>
        <v>2337</v>
      </c>
      <c r="G144" s="1">
        <f t="shared" si="16"/>
        <v>3.5660334172579536E-2</v>
      </c>
      <c r="H144" s="1">
        <f t="shared" si="17"/>
        <v>143.01604621309372</v>
      </c>
    </row>
    <row r="145" spans="1:8" x14ac:dyDescent="0.25">
      <c r="A145">
        <f t="shared" si="20"/>
        <v>143</v>
      </c>
      <c r="B145">
        <f t="shared" si="18"/>
        <v>7200</v>
      </c>
      <c r="C145">
        <f t="shared" si="19"/>
        <v>3.5416666666666666E-2</v>
      </c>
      <c r="D145" s="1" t="str">
        <f t="shared" si="15"/>
        <v>911</v>
      </c>
      <c r="E145" s="1"/>
      <c r="F145" s="1">
        <f t="shared" si="14"/>
        <v>2321</v>
      </c>
      <c r="G145" s="1">
        <f t="shared" si="16"/>
        <v>3.5416189822232394E-2</v>
      </c>
      <c r="H145" s="1">
        <f t="shared" si="17"/>
        <v>144.00193881947436</v>
      </c>
    </row>
    <row r="146" spans="1:8" x14ac:dyDescent="0.25">
      <c r="A146">
        <f t="shared" si="20"/>
        <v>144</v>
      </c>
      <c r="B146">
        <f t="shared" si="18"/>
        <v>7250</v>
      </c>
      <c r="C146">
        <f t="shared" si="19"/>
        <v>3.5172413793103451E-2</v>
      </c>
      <c r="D146" s="1" t="str">
        <f t="shared" si="15"/>
        <v>901</v>
      </c>
      <c r="E146" s="1"/>
      <c r="F146" s="1">
        <f t="shared" si="14"/>
        <v>2305</v>
      </c>
      <c r="G146" s="1">
        <f t="shared" si="16"/>
        <v>3.5172045471885252E-2</v>
      </c>
      <c r="H146" s="1">
        <f t="shared" si="17"/>
        <v>145.00151843817787</v>
      </c>
    </row>
    <row r="147" spans="1:8" x14ac:dyDescent="0.25">
      <c r="A147">
        <f t="shared" si="20"/>
        <v>145</v>
      </c>
      <c r="B147">
        <f t="shared" si="18"/>
        <v>7300</v>
      </c>
      <c r="C147">
        <f t="shared" si="19"/>
        <v>3.4931506849315071E-2</v>
      </c>
      <c r="D147" s="1" t="str">
        <f t="shared" si="15"/>
        <v>8F1</v>
      </c>
      <c r="E147" s="1"/>
      <c r="F147" s="1">
        <f t="shared" ref="F147:F210" si="21">HEX2DEC(D147)</f>
        <v>2289</v>
      </c>
      <c r="G147" s="1">
        <f t="shared" si="16"/>
        <v>3.492790112153811E-2</v>
      </c>
      <c r="H147" s="1">
        <f t="shared" si="17"/>
        <v>146.01507208387943</v>
      </c>
    </row>
    <row r="148" spans="1:8" x14ac:dyDescent="0.25">
      <c r="A148">
        <f t="shared" si="20"/>
        <v>146</v>
      </c>
      <c r="B148">
        <f t="shared" si="18"/>
        <v>7350</v>
      </c>
      <c r="C148">
        <f t="shared" si="19"/>
        <v>3.4693877551020408E-2</v>
      </c>
      <c r="D148" s="1" t="str">
        <f t="shared" si="15"/>
        <v>8E1</v>
      </c>
      <c r="E148" s="1"/>
      <c r="F148" s="1">
        <f t="shared" si="21"/>
        <v>2273</v>
      </c>
      <c r="G148" s="1">
        <f t="shared" si="16"/>
        <v>3.4683756771190968E-2</v>
      </c>
      <c r="H148" s="1">
        <f t="shared" si="17"/>
        <v>147.04289485261768</v>
      </c>
    </row>
    <row r="149" spans="1:8" x14ac:dyDescent="0.25">
      <c r="A149">
        <f t="shared" si="20"/>
        <v>147</v>
      </c>
      <c r="B149">
        <f t="shared" si="18"/>
        <v>7400</v>
      </c>
      <c r="C149">
        <f t="shared" si="19"/>
        <v>3.4459459459459461E-2</v>
      </c>
      <c r="D149" s="1" t="str">
        <f t="shared" si="15"/>
        <v>8D2</v>
      </c>
      <c r="E149" s="1"/>
      <c r="F149" s="1">
        <f t="shared" si="21"/>
        <v>2258</v>
      </c>
      <c r="G149" s="1">
        <f t="shared" si="16"/>
        <v>3.4454871442740523E-2</v>
      </c>
      <c r="H149" s="1">
        <f t="shared" si="17"/>
        <v>148.01970770593445</v>
      </c>
    </row>
    <row r="150" spans="1:8" x14ac:dyDescent="0.25">
      <c r="A150">
        <f t="shared" si="20"/>
        <v>148</v>
      </c>
      <c r="B150">
        <f t="shared" si="18"/>
        <v>7450</v>
      </c>
      <c r="C150">
        <f t="shared" si="19"/>
        <v>3.4228187919463089E-2</v>
      </c>
      <c r="D150" s="1" t="str">
        <f t="shared" si="15"/>
        <v>8C3</v>
      </c>
      <c r="E150" s="1"/>
      <c r="F150" s="1">
        <f t="shared" si="21"/>
        <v>2243</v>
      </c>
      <c r="G150" s="1">
        <f t="shared" si="16"/>
        <v>3.4225986114290077E-2</v>
      </c>
      <c r="H150" s="1">
        <f t="shared" si="17"/>
        <v>149.00958537672759</v>
      </c>
    </row>
    <row r="151" spans="1:8" x14ac:dyDescent="0.25">
      <c r="A151">
        <f t="shared" si="20"/>
        <v>149</v>
      </c>
      <c r="B151">
        <f t="shared" si="18"/>
        <v>7500</v>
      </c>
      <c r="C151">
        <f t="shared" si="19"/>
        <v>3.4000000000000002E-2</v>
      </c>
      <c r="D151" s="1" t="str">
        <f t="shared" si="15"/>
        <v>8B4</v>
      </c>
      <c r="E151" s="1"/>
      <c r="F151" s="1">
        <f t="shared" si="21"/>
        <v>2228</v>
      </c>
      <c r="G151" s="1">
        <f t="shared" si="16"/>
        <v>3.3997100785839625E-2</v>
      </c>
      <c r="H151" s="1">
        <f t="shared" si="17"/>
        <v>150.0127917414722</v>
      </c>
    </row>
    <row r="152" spans="1:8" x14ac:dyDescent="0.25">
      <c r="A152">
        <f t="shared" si="20"/>
        <v>150</v>
      </c>
      <c r="B152">
        <f t="shared" si="18"/>
        <v>7550</v>
      </c>
      <c r="C152">
        <f t="shared" si="19"/>
        <v>3.3774834437086093E-2</v>
      </c>
      <c r="D152" s="1" t="str">
        <f t="shared" si="15"/>
        <v>8A5</v>
      </c>
      <c r="E152" s="1"/>
      <c r="F152" s="1">
        <f t="shared" si="21"/>
        <v>2213</v>
      </c>
      <c r="G152" s="1">
        <f t="shared" si="16"/>
        <v>3.3768215457389179E-2</v>
      </c>
      <c r="H152" s="1">
        <f t="shared" si="17"/>
        <v>151.02959783099865</v>
      </c>
    </row>
    <row r="153" spans="1:8" x14ac:dyDescent="0.25">
      <c r="A153">
        <f t="shared" si="20"/>
        <v>151</v>
      </c>
      <c r="B153">
        <f t="shared" si="18"/>
        <v>7600</v>
      </c>
      <c r="C153">
        <f t="shared" si="19"/>
        <v>3.3552631578947369E-2</v>
      </c>
      <c r="D153" s="1" t="str">
        <f t="shared" si="15"/>
        <v>896</v>
      </c>
      <c r="E153" s="1"/>
      <c r="F153" s="1">
        <f t="shared" si="21"/>
        <v>2198</v>
      </c>
      <c r="G153" s="1">
        <f t="shared" si="16"/>
        <v>3.3539330128938734E-2</v>
      </c>
      <c r="H153" s="1">
        <f t="shared" si="17"/>
        <v>152.0602820746133</v>
      </c>
    </row>
    <row r="154" spans="1:8" x14ac:dyDescent="0.25">
      <c r="A154">
        <f t="shared" si="20"/>
        <v>152</v>
      </c>
      <c r="B154">
        <f t="shared" si="18"/>
        <v>7650</v>
      </c>
      <c r="C154">
        <f t="shared" si="19"/>
        <v>3.3333333333333333E-2</v>
      </c>
      <c r="D154" s="1" t="str">
        <f t="shared" si="15"/>
        <v>888</v>
      </c>
      <c r="E154" s="1"/>
      <c r="F154" s="1">
        <f t="shared" si="21"/>
        <v>2184</v>
      </c>
      <c r="G154" s="1">
        <f t="shared" si="16"/>
        <v>3.3325703822384985E-2</v>
      </c>
      <c r="H154" s="1">
        <f t="shared" si="17"/>
        <v>153.03502747252747</v>
      </c>
    </row>
    <row r="155" spans="1:8" x14ac:dyDescent="0.25">
      <c r="A155">
        <f t="shared" si="20"/>
        <v>153</v>
      </c>
      <c r="B155">
        <f t="shared" si="18"/>
        <v>7700</v>
      </c>
      <c r="C155">
        <f t="shared" si="19"/>
        <v>3.3116883116883114E-2</v>
      </c>
      <c r="D155" s="1" t="str">
        <f t="shared" si="15"/>
        <v>87A</v>
      </c>
      <c r="E155" s="1"/>
      <c r="F155" s="1">
        <f t="shared" si="21"/>
        <v>2170</v>
      </c>
      <c r="G155" s="1">
        <f t="shared" si="16"/>
        <v>3.3112077515831236E-2</v>
      </c>
      <c r="H155" s="1">
        <f t="shared" si="17"/>
        <v>154.02235023041473</v>
      </c>
    </row>
    <row r="156" spans="1:8" x14ac:dyDescent="0.25">
      <c r="A156">
        <f t="shared" si="20"/>
        <v>154</v>
      </c>
      <c r="B156">
        <f t="shared" si="18"/>
        <v>7750</v>
      </c>
      <c r="C156">
        <f t="shared" si="19"/>
        <v>3.2903225806451615E-2</v>
      </c>
      <c r="D156" s="1" t="str">
        <f t="shared" si="15"/>
        <v>86C</v>
      </c>
      <c r="E156" s="1"/>
      <c r="F156" s="1">
        <f t="shared" si="21"/>
        <v>2156</v>
      </c>
      <c r="G156" s="1">
        <f t="shared" si="16"/>
        <v>3.2898451209277486E-2</v>
      </c>
      <c r="H156" s="1">
        <f t="shared" si="17"/>
        <v>155.02249536178107</v>
      </c>
    </row>
    <row r="157" spans="1:8" x14ac:dyDescent="0.25">
      <c r="A157">
        <f t="shared" si="20"/>
        <v>155</v>
      </c>
      <c r="B157">
        <f t="shared" si="18"/>
        <v>7800</v>
      </c>
      <c r="C157">
        <f t="shared" si="19"/>
        <v>3.2692307692307694E-2</v>
      </c>
      <c r="D157" s="1" t="str">
        <f t="shared" si="15"/>
        <v>85E</v>
      </c>
      <c r="E157" s="1"/>
      <c r="F157" s="1">
        <f t="shared" si="21"/>
        <v>2142</v>
      </c>
      <c r="G157" s="1">
        <f t="shared" si="16"/>
        <v>3.2684824902723737E-2</v>
      </c>
      <c r="H157" s="1">
        <f t="shared" si="17"/>
        <v>156.03571428571428</v>
      </c>
    </row>
    <row r="158" spans="1:8" x14ac:dyDescent="0.25">
      <c r="A158">
        <f t="shared" si="20"/>
        <v>156</v>
      </c>
      <c r="B158">
        <f t="shared" si="18"/>
        <v>7850</v>
      </c>
      <c r="C158">
        <f t="shared" si="19"/>
        <v>3.2484076433121019E-2</v>
      </c>
      <c r="D158" s="1" t="str">
        <f t="shared" si="15"/>
        <v>850</v>
      </c>
      <c r="E158" s="1"/>
      <c r="F158" s="1">
        <f t="shared" si="21"/>
        <v>2128</v>
      </c>
      <c r="G158" s="1">
        <f t="shared" si="16"/>
        <v>3.2471198596169988E-2</v>
      </c>
      <c r="H158" s="1">
        <f t="shared" si="17"/>
        <v>157.06226503759396</v>
      </c>
    </row>
    <row r="159" spans="1:8" x14ac:dyDescent="0.25">
      <c r="A159">
        <f t="shared" si="20"/>
        <v>157</v>
      </c>
      <c r="B159">
        <f t="shared" si="18"/>
        <v>7900</v>
      </c>
      <c r="C159">
        <f t="shared" si="19"/>
        <v>3.2278481012658226E-2</v>
      </c>
      <c r="D159" s="1" t="str">
        <f t="shared" si="15"/>
        <v>843</v>
      </c>
      <c r="E159" s="1"/>
      <c r="F159" s="1">
        <f t="shared" si="21"/>
        <v>2115</v>
      </c>
      <c r="G159" s="1">
        <f t="shared" si="16"/>
        <v>3.2272831311512935E-2</v>
      </c>
      <c r="H159" s="1">
        <f t="shared" si="17"/>
        <v>158.02765957446806</v>
      </c>
    </row>
    <row r="160" spans="1:8" x14ac:dyDescent="0.25">
      <c r="A160">
        <f t="shared" si="20"/>
        <v>158</v>
      </c>
      <c r="B160">
        <f t="shared" si="18"/>
        <v>7950</v>
      </c>
      <c r="C160">
        <f t="shared" si="19"/>
        <v>3.2075471698113207E-2</v>
      </c>
      <c r="D160" s="1" t="str">
        <f t="shared" si="15"/>
        <v>836</v>
      </c>
      <c r="E160" s="1"/>
      <c r="F160" s="1">
        <f t="shared" si="21"/>
        <v>2102</v>
      </c>
      <c r="G160" s="1">
        <f t="shared" si="16"/>
        <v>3.2074464026855876E-2</v>
      </c>
      <c r="H160" s="1">
        <f t="shared" si="17"/>
        <v>159.00499524262608</v>
      </c>
    </row>
    <row r="161" spans="1:8" x14ac:dyDescent="0.25">
      <c r="A161">
        <f t="shared" si="20"/>
        <v>159</v>
      </c>
      <c r="B161">
        <f t="shared" si="18"/>
        <v>8000</v>
      </c>
      <c r="C161">
        <f t="shared" si="19"/>
        <v>3.1875000000000001E-2</v>
      </c>
      <c r="D161" s="1" t="str">
        <f t="shared" si="15"/>
        <v>828</v>
      </c>
      <c r="E161" s="1"/>
      <c r="F161" s="1">
        <f t="shared" si="21"/>
        <v>2088</v>
      </c>
      <c r="G161" s="1">
        <f t="shared" si="16"/>
        <v>3.1860837720302126E-2</v>
      </c>
      <c r="H161" s="1">
        <f t="shared" si="17"/>
        <v>160.07112068965517</v>
      </c>
    </row>
    <row r="162" spans="1:8" x14ac:dyDescent="0.25">
      <c r="A162">
        <f t="shared" si="20"/>
        <v>160</v>
      </c>
      <c r="B162">
        <f t="shared" si="18"/>
        <v>8050</v>
      </c>
      <c r="C162">
        <f t="shared" si="19"/>
        <v>3.1677018633540374E-2</v>
      </c>
      <c r="D162" s="1" t="str">
        <f t="shared" si="15"/>
        <v>81B</v>
      </c>
      <c r="E162" s="1"/>
      <c r="F162" s="1">
        <f t="shared" si="21"/>
        <v>2075</v>
      </c>
      <c r="G162" s="1">
        <f t="shared" si="16"/>
        <v>3.1662470435645074E-2</v>
      </c>
      <c r="H162" s="1">
        <f t="shared" si="17"/>
        <v>161.07397590361447</v>
      </c>
    </row>
    <row r="163" spans="1:8" x14ac:dyDescent="0.25">
      <c r="A163">
        <f t="shared" si="20"/>
        <v>161</v>
      </c>
      <c r="B163">
        <f t="shared" si="18"/>
        <v>8100</v>
      </c>
      <c r="C163">
        <f t="shared" si="19"/>
        <v>3.1481481481481478E-2</v>
      </c>
      <c r="D163" s="1" t="str">
        <f t="shared" si="15"/>
        <v>80F</v>
      </c>
      <c r="E163" s="1"/>
      <c r="F163" s="1">
        <f t="shared" si="21"/>
        <v>2063</v>
      </c>
      <c r="G163" s="1">
        <f t="shared" si="16"/>
        <v>3.1479362172884717E-2</v>
      </c>
      <c r="H163" s="1">
        <f t="shared" si="17"/>
        <v>162.01090644692195</v>
      </c>
    </row>
    <row r="164" spans="1:8" x14ac:dyDescent="0.25">
      <c r="A164">
        <f t="shared" si="20"/>
        <v>162</v>
      </c>
      <c r="B164">
        <f t="shared" si="18"/>
        <v>8150</v>
      </c>
      <c r="C164">
        <f t="shared" si="19"/>
        <v>3.1288343558282208E-2</v>
      </c>
      <c r="D164" s="1" t="str">
        <f t="shared" si="15"/>
        <v>802</v>
      </c>
      <c r="E164" s="1"/>
      <c r="F164" s="1">
        <f t="shared" si="21"/>
        <v>2050</v>
      </c>
      <c r="G164" s="1">
        <f t="shared" si="16"/>
        <v>3.1280994888227664E-2</v>
      </c>
      <c r="H164" s="1">
        <f t="shared" si="17"/>
        <v>163.03829268292682</v>
      </c>
    </row>
    <row r="165" spans="1:8" x14ac:dyDescent="0.25">
      <c r="A165">
        <f t="shared" si="20"/>
        <v>163</v>
      </c>
      <c r="B165">
        <f t="shared" si="18"/>
        <v>8200</v>
      </c>
      <c r="C165">
        <f t="shared" si="19"/>
        <v>3.1097560975609756E-2</v>
      </c>
      <c r="D165" s="1" t="str">
        <f t="shared" si="15"/>
        <v>7F6</v>
      </c>
      <c r="E165" s="1"/>
      <c r="F165" s="1">
        <f t="shared" si="21"/>
        <v>2038</v>
      </c>
      <c r="G165" s="1">
        <f t="shared" si="16"/>
        <v>3.1097886625467308E-2</v>
      </c>
      <c r="H165" s="1">
        <f t="shared" si="17"/>
        <v>163.99828263002942</v>
      </c>
    </row>
    <row r="166" spans="1:8" x14ac:dyDescent="0.25">
      <c r="A166">
        <f t="shared" si="20"/>
        <v>164</v>
      </c>
      <c r="B166">
        <f t="shared" si="18"/>
        <v>8250</v>
      </c>
      <c r="C166">
        <f t="shared" si="19"/>
        <v>3.090909090909091E-2</v>
      </c>
      <c r="D166" s="1" t="str">
        <f t="shared" si="15"/>
        <v>7E9</v>
      </c>
      <c r="E166" s="1"/>
      <c r="F166" s="1">
        <f t="shared" si="21"/>
        <v>2025</v>
      </c>
      <c r="G166" s="1">
        <f t="shared" si="16"/>
        <v>3.0899519340810255E-2</v>
      </c>
      <c r="H166" s="1">
        <f t="shared" si="17"/>
        <v>165.05111111111108</v>
      </c>
    </row>
    <row r="167" spans="1:8" x14ac:dyDescent="0.25">
      <c r="A167">
        <f t="shared" si="20"/>
        <v>165</v>
      </c>
      <c r="B167">
        <f t="shared" si="18"/>
        <v>8300</v>
      </c>
      <c r="C167">
        <f t="shared" si="19"/>
        <v>3.0722891566265061E-2</v>
      </c>
      <c r="D167" s="1" t="str">
        <f t="shared" si="15"/>
        <v>7DD</v>
      </c>
      <c r="E167" s="1"/>
      <c r="F167" s="1">
        <f t="shared" si="21"/>
        <v>2013</v>
      </c>
      <c r="G167" s="1">
        <f t="shared" si="16"/>
        <v>3.0716411078049895E-2</v>
      </c>
      <c r="H167" s="1">
        <f t="shared" si="17"/>
        <v>166.03502235469449</v>
      </c>
    </row>
    <row r="168" spans="1:8" x14ac:dyDescent="0.25">
      <c r="A168">
        <f t="shared" si="20"/>
        <v>166</v>
      </c>
      <c r="B168">
        <f t="shared" si="18"/>
        <v>8350</v>
      </c>
      <c r="C168">
        <f t="shared" si="19"/>
        <v>3.0538922155688621E-2</v>
      </c>
      <c r="D168" s="1" t="str">
        <f t="shared" si="15"/>
        <v>7D1</v>
      </c>
      <c r="E168" s="1"/>
      <c r="F168" s="1">
        <f t="shared" si="21"/>
        <v>2001</v>
      </c>
      <c r="G168" s="1">
        <f t="shared" si="16"/>
        <v>3.0533302815289539E-2</v>
      </c>
      <c r="H168" s="1">
        <f t="shared" si="17"/>
        <v>167.03073463268368</v>
      </c>
    </row>
    <row r="169" spans="1:8" x14ac:dyDescent="0.25">
      <c r="A169">
        <f t="shared" si="20"/>
        <v>167</v>
      </c>
      <c r="B169">
        <f t="shared" si="18"/>
        <v>8400</v>
      </c>
      <c r="C169">
        <f t="shared" si="19"/>
        <v>3.0357142857142857E-2</v>
      </c>
      <c r="D169" s="1" t="str">
        <f t="shared" si="15"/>
        <v>7C5</v>
      </c>
      <c r="E169" s="1"/>
      <c r="F169" s="1">
        <f t="shared" si="21"/>
        <v>1989</v>
      </c>
      <c r="G169" s="1">
        <f t="shared" si="16"/>
        <v>3.0350194552529183E-2</v>
      </c>
      <c r="H169" s="1">
        <f t="shared" si="17"/>
        <v>168.03846153846152</v>
      </c>
    </row>
    <row r="170" spans="1:8" x14ac:dyDescent="0.25">
      <c r="A170">
        <f t="shared" si="20"/>
        <v>168</v>
      </c>
      <c r="B170">
        <f t="shared" si="18"/>
        <v>8450</v>
      </c>
      <c r="C170">
        <f t="shared" si="19"/>
        <v>3.0177514792899408E-2</v>
      </c>
      <c r="D170" s="1" t="str">
        <f t="shared" si="15"/>
        <v>7B9</v>
      </c>
      <c r="E170" s="1"/>
      <c r="F170" s="1">
        <f t="shared" si="21"/>
        <v>1977</v>
      </c>
      <c r="G170" s="1">
        <f t="shared" si="16"/>
        <v>3.0167086289768826E-2</v>
      </c>
      <c r="H170" s="1">
        <f t="shared" si="17"/>
        <v>169.05842185128984</v>
      </c>
    </row>
    <row r="171" spans="1:8" x14ac:dyDescent="0.25">
      <c r="A171">
        <f t="shared" si="20"/>
        <v>169</v>
      </c>
      <c r="B171">
        <f t="shared" si="18"/>
        <v>8500</v>
      </c>
      <c r="C171">
        <f t="shared" si="19"/>
        <v>0.03</v>
      </c>
      <c r="D171" s="1" t="str">
        <f t="shared" si="15"/>
        <v>7AE</v>
      </c>
      <c r="E171" s="1"/>
      <c r="F171" s="1">
        <f t="shared" si="21"/>
        <v>1966</v>
      </c>
      <c r="G171" s="1">
        <f t="shared" si="16"/>
        <v>2.9999237048905166E-2</v>
      </c>
      <c r="H171" s="1">
        <f t="shared" si="17"/>
        <v>170.00432349949136</v>
      </c>
    </row>
    <row r="172" spans="1:8" x14ac:dyDescent="0.25">
      <c r="A172">
        <f t="shared" si="20"/>
        <v>170</v>
      </c>
      <c r="B172">
        <f t="shared" si="18"/>
        <v>8550</v>
      </c>
      <c r="C172">
        <f t="shared" si="19"/>
        <v>2.9824561403508771E-2</v>
      </c>
      <c r="D172" s="1" t="str">
        <f t="shared" si="15"/>
        <v>7A2</v>
      </c>
      <c r="E172" s="1"/>
      <c r="F172" s="1">
        <f t="shared" si="21"/>
        <v>1954</v>
      </c>
      <c r="G172" s="1">
        <f t="shared" si="16"/>
        <v>2.981612878614481E-2</v>
      </c>
      <c r="H172" s="1">
        <f t="shared" si="17"/>
        <v>171.04836233367453</v>
      </c>
    </row>
    <row r="173" spans="1:8" x14ac:dyDescent="0.25">
      <c r="A173">
        <f t="shared" si="20"/>
        <v>171</v>
      </c>
      <c r="B173">
        <f t="shared" si="18"/>
        <v>8600</v>
      </c>
      <c r="C173">
        <f t="shared" si="19"/>
        <v>2.9651162790697676E-2</v>
      </c>
      <c r="D173" s="1" t="str">
        <f t="shared" si="15"/>
        <v>797</v>
      </c>
      <c r="E173" s="1"/>
      <c r="F173" s="1">
        <f t="shared" si="21"/>
        <v>1943</v>
      </c>
      <c r="G173" s="1">
        <f t="shared" si="16"/>
        <v>2.9648279545281146E-2</v>
      </c>
      <c r="H173" s="1">
        <f t="shared" si="17"/>
        <v>172.01672671127122</v>
      </c>
    </row>
    <row r="174" spans="1:8" x14ac:dyDescent="0.25">
      <c r="A174">
        <f t="shared" si="20"/>
        <v>172</v>
      </c>
      <c r="B174">
        <f t="shared" si="18"/>
        <v>8650</v>
      </c>
      <c r="C174">
        <f t="shared" si="19"/>
        <v>2.9479768786127167E-2</v>
      </c>
      <c r="D174" s="1" t="str">
        <f t="shared" si="15"/>
        <v>78B</v>
      </c>
      <c r="E174" s="1"/>
      <c r="F174" s="1">
        <f t="shared" si="21"/>
        <v>1931</v>
      </c>
      <c r="G174" s="1">
        <f t="shared" si="16"/>
        <v>2.946517128252079E-2</v>
      </c>
      <c r="H174" s="1">
        <f t="shared" si="17"/>
        <v>173.08570688762299</v>
      </c>
    </row>
    <row r="175" spans="1:8" x14ac:dyDescent="0.25">
      <c r="A175">
        <f t="shared" si="20"/>
        <v>173</v>
      </c>
      <c r="B175">
        <f t="shared" si="18"/>
        <v>8700</v>
      </c>
      <c r="C175">
        <f t="shared" si="19"/>
        <v>2.9310344827586206E-2</v>
      </c>
      <c r="D175" s="1" t="str">
        <f t="shared" si="15"/>
        <v>780</v>
      </c>
      <c r="E175" s="1"/>
      <c r="F175" s="1">
        <f t="shared" si="21"/>
        <v>1920</v>
      </c>
      <c r="G175" s="1">
        <f t="shared" si="16"/>
        <v>2.929732204165713E-2</v>
      </c>
      <c r="H175" s="1">
        <f t="shared" si="17"/>
        <v>174.07734375000001</v>
      </c>
    </row>
    <row r="176" spans="1:8" x14ac:dyDescent="0.25">
      <c r="A176">
        <f t="shared" si="20"/>
        <v>174</v>
      </c>
      <c r="B176">
        <f t="shared" si="18"/>
        <v>8750</v>
      </c>
      <c r="C176">
        <f t="shared" si="19"/>
        <v>2.9142857142857144E-2</v>
      </c>
      <c r="D176" s="1" t="str">
        <f t="shared" si="15"/>
        <v>775</v>
      </c>
      <c r="E176" s="1"/>
      <c r="F176" s="1">
        <f t="shared" si="21"/>
        <v>1909</v>
      </c>
      <c r="G176" s="1">
        <f t="shared" si="16"/>
        <v>2.912947280079347E-2</v>
      </c>
      <c r="H176" s="1">
        <f t="shared" si="17"/>
        <v>175.08040859088527</v>
      </c>
    </row>
    <row r="177" spans="1:8" x14ac:dyDescent="0.25">
      <c r="A177">
        <f t="shared" si="20"/>
        <v>175</v>
      </c>
      <c r="B177">
        <f t="shared" si="18"/>
        <v>8800</v>
      </c>
      <c r="C177">
        <f t="shared" si="19"/>
        <v>2.8977272727272727E-2</v>
      </c>
      <c r="D177" s="1" t="str">
        <f t="shared" si="15"/>
        <v>76B</v>
      </c>
      <c r="E177" s="1"/>
      <c r="F177" s="1">
        <f t="shared" si="21"/>
        <v>1899</v>
      </c>
      <c r="G177" s="1">
        <f t="shared" si="16"/>
        <v>2.8976882581826506E-2</v>
      </c>
      <c r="H177" s="1">
        <f t="shared" si="17"/>
        <v>176.00236966824642</v>
      </c>
    </row>
    <row r="178" spans="1:8" x14ac:dyDescent="0.25">
      <c r="A178">
        <f t="shared" si="20"/>
        <v>176</v>
      </c>
      <c r="B178">
        <f t="shared" si="18"/>
        <v>8850</v>
      </c>
      <c r="C178">
        <f t="shared" si="19"/>
        <v>2.8813559322033899E-2</v>
      </c>
      <c r="D178" s="1" t="str">
        <f t="shared" si="15"/>
        <v>760</v>
      </c>
      <c r="E178" s="1"/>
      <c r="F178" s="1">
        <f t="shared" si="21"/>
        <v>1888</v>
      </c>
      <c r="G178" s="1">
        <f t="shared" si="16"/>
        <v>2.8809033340962846E-2</v>
      </c>
      <c r="H178" s="1">
        <f t="shared" si="17"/>
        <v>177.02780720338981</v>
      </c>
    </row>
    <row r="179" spans="1:8" x14ac:dyDescent="0.25">
      <c r="A179">
        <f t="shared" si="20"/>
        <v>177</v>
      </c>
      <c r="B179">
        <f t="shared" si="18"/>
        <v>8900</v>
      </c>
      <c r="C179">
        <f t="shared" si="19"/>
        <v>2.8651685393258425E-2</v>
      </c>
      <c r="D179" s="1" t="str">
        <f t="shared" si="15"/>
        <v>755</v>
      </c>
      <c r="E179" s="1"/>
      <c r="F179" s="1">
        <f t="shared" si="21"/>
        <v>1877</v>
      </c>
      <c r="G179" s="1">
        <f t="shared" si="16"/>
        <v>2.8641184100099183E-2</v>
      </c>
      <c r="H179" s="1">
        <f t="shared" si="17"/>
        <v>178.06526371870004</v>
      </c>
    </row>
    <row r="180" spans="1:8" x14ac:dyDescent="0.25">
      <c r="A180">
        <f t="shared" si="20"/>
        <v>178</v>
      </c>
      <c r="B180">
        <f t="shared" si="18"/>
        <v>8950</v>
      </c>
      <c r="C180">
        <f t="shared" si="19"/>
        <v>2.8491620111731845E-2</v>
      </c>
      <c r="D180" s="1" t="str">
        <f t="shared" si="15"/>
        <v>74B</v>
      </c>
      <c r="E180" s="1"/>
      <c r="F180" s="1">
        <f t="shared" si="21"/>
        <v>1867</v>
      </c>
      <c r="G180" s="1">
        <f t="shared" si="16"/>
        <v>2.8488593881132219E-2</v>
      </c>
      <c r="H180" s="1">
        <f t="shared" si="17"/>
        <v>179.01901446170325</v>
      </c>
    </row>
    <row r="181" spans="1:8" x14ac:dyDescent="0.25">
      <c r="A181">
        <f t="shared" si="20"/>
        <v>179</v>
      </c>
      <c r="B181">
        <f t="shared" si="18"/>
        <v>9000</v>
      </c>
      <c r="C181">
        <f t="shared" si="19"/>
        <v>2.8333333333333332E-2</v>
      </c>
      <c r="D181" s="1" t="str">
        <f t="shared" si="15"/>
        <v>740</v>
      </c>
      <c r="E181" s="1"/>
      <c r="F181" s="1">
        <f t="shared" si="21"/>
        <v>1856</v>
      </c>
      <c r="G181" s="1">
        <f t="shared" si="16"/>
        <v>2.8320744640268559E-2</v>
      </c>
      <c r="H181" s="1">
        <f t="shared" si="17"/>
        <v>180.08001077586206</v>
      </c>
    </row>
    <row r="182" spans="1:8" x14ac:dyDescent="0.25">
      <c r="A182">
        <f t="shared" si="20"/>
        <v>180</v>
      </c>
      <c r="B182">
        <f t="shared" si="18"/>
        <v>9050</v>
      </c>
      <c r="C182">
        <f t="shared" si="19"/>
        <v>2.8176795580110499E-2</v>
      </c>
      <c r="D182" s="1" t="str">
        <f t="shared" si="15"/>
        <v>736</v>
      </c>
      <c r="E182" s="1"/>
      <c r="F182" s="1">
        <f t="shared" si="21"/>
        <v>1846</v>
      </c>
      <c r="G182" s="1">
        <f t="shared" si="16"/>
        <v>2.8168154421301595E-2</v>
      </c>
      <c r="H182" s="1">
        <f t="shared" si="17"/>
        <v>181.05552546045502</v>
      </c>
    </row>
    <row r="183" spans="1:8" x14ac:dyDescent="0.25">
      <c r="A183">
        <f t="shared" si="20"/>
        <v>181</v>
      </c>
      <c r="B183">
        <f t="shared" si="18"/>
        <v>9100</v>
      </c>
      <c r="C183">
        <f t="shared" si="19"/>
        <v>2.8021978021978023E-2</v>
      </c>
      <c r="D183" s="1" t="str">
        <f t="shared" si="15"/>
        <v>72C</v>
      </c>
      <c r="E183" s="1"/>
      <c r="F183" s="1">
        <f t="shared" si="21"/>
        <v>1836</v>
      </c>
      <c r="G183" s="1">
        <f t="shared" si="16"/>
        <v>2.8015564202334631E-2</v>
      </c>
      <c r="H183" s="1">
        <f t="shared" si="17"/>
        <v>182.04166666666663</v>
      </c>
    </row>
    <row r="184" spans="1:8" x14ac:dyDescent="0.25">
      <c r="A184">
        <f t="shared" si="20"/>
        <v>182</v>
      </c>
      <c r="B184">
        <f t="shared" si="18"/>
        <v>9150</v>
      </c>
      <c r="C184">
        <f t="shared" si="19"/>
        <v>2.7868852459016394E-2</v>
      </c>
      <c r="D184" s="1" t="str">
        <f t="shared" si="15"/>
        <v>722</v>
      </c>
      <c r="E184" s="1"/>
      <c r="F184" s="1">
        <f t="shared" si="21"/>
        <v>1826</v>
      </c>
      <c r="G184" s="1">
        <f t="shared" si="16"/>
        <v>2.7862973983367668E-2</v>
      </c>
      <c r="H184" s="1">
        <f t="shared" si="17"/>
        <v>183.03860898138007</v>
      </c>
    </row>
    <row r="185" spans="1:8" x14ac:dyDescent="0.25">
      <c r="A185">
        <f t="shared" si="20"/>
        <v>183</v>
      </c>
      <c r="B185">
        <f t="shared" si="18"/>
        <v>9200</v>
      </c>
      <c r="C185">
        <f t="shared" si="19"/>
        <v>2.7717391304347826E-2</v>
      </c>
      <c r="D185" s="1" t="str">
        <f t="shared" si="15"/>
        <v>718</v>
      </c>
      <c r="E185" s="1"/>
      <c r="F185" s="1">
        <f t="shared" si="21"/>
        <v>1816</v>
      </c>
      <c r="G185" s="1">
        <f t="shared" si="16"/>
        <v>2.7710383764400701E-2</v>
      </c>
      <c r="H185" s="1">
        <f t="shared" si="17"/>
        <v>184.04653083700444</v>
      </c>
    </row>
    <row r="186" spans="1:8" x14ac:dyDescent="0.25">
      <c r="A186">
        <f t="shared" si="20"/>
        <v>184</v>
      </c>
      <c r="B186">
        <f t="shared" si="18"/>
        <v>9250</v>
      </c>
      <c r="C186">
        <f t="shared" si="19"/>
        <v>2.7567567567567567E-2</v>
      </c>
      <c r="D186" s="1" t="str">
        <f t="shared" si="15"/>
        <v>70E</v>
      </c>
      <c r="E186" s="1"/>
      <c r="F186" s="1">
        <f t="shared" si="21"/>
        <v>1806</v>
      </c>
      <c r="G186" s="1">
        <f t="shared" si="16"/>
        <v>2.7557793545433737E-2</v>
      </c>
      <c r="H186" s="1">
        <f t="shared" si="17"/>
        <v>185.06561461794018</v>
      </c>
    </row>
    <row r="187" spans="1:8" x14ac:dyDescent="0.25">
      <c r="A187">
        <f t="shared" si="20"/>
        <v>185</v>
      </c>
      <c r="B187">
        <f t="shared" si="18"/>
        <v>9300</v>
      </c>
      <c r="C187">
        <f t="shared" si="19"/>
        <v>2.7419354838709678E-2</v>
      </c>
      <c r="D187" s="1" t="str">
        <f t="shared" si="15"/>
        <v>704</v>
      </c>
      <c r="E187" s="1"/>
      <c r="F187" s="1">
        <f t="shared" si="21"/>
        <v>1796</v>
      </c>
      <c r="G187" s="1">
        <f t="shared" si="16"/>
        <v>2.7405203326466773E-2</v>
      </c>
      <c r="H187" s="1">
        <f t="shared" si="17"/>
        <v>186.09604677060136</v>
      </c>
    </row>
    <row r="188" spans="1:8" x14ac:dyDescent="0.25">
      <c r="A188">
        <f t="shared" si="20"/>
        <v>186</v>
      </c>
      <c r="B188">
        <f t="shared" si="18"/>
        <v>9350</v>
      </c>
      <c r="C188">
        <f t="shared" si="19"/>
        <v>2.7272727272727271E-2</v>
      </c>
      <c r="D188" s="1" t="str">
        <f t="shared" si="15"/>
        <v>6FB</v>
      </c>
      <c r="E188" s="1"/>
      <c r="F188" s="1">
        <f t="shared" si="21"/>
        <v>1787</v>
      </c>
      <c r="G188" s="1">
        <f t="shared" si="16"/>
        <v>2.7267872129396506E-2</v>
      </c>
      <c r="H188" s="1">
        <f t="shared" si="17"/>
        <v>187.03329602686065</v>
      </c>
    </row>
    <row r="189" spans="1:8" x14ac:dyDescent="0.25">
      <c r="A189">
        <f t="shared" si="20"/>
        <v>187</v>
      </c>
      <c r="B189">
        <f t="shared" si="18"/>
        <v>9400</v>
      </c>
      <c r="C189">
        <f t="shared" si="19"/>
        <v>2.7127659574468086E-2</v>
      </c>
      <c r="D189" s="1" t="str">
        <f t="shared" si="15"/>
        <v>6F1</v>
      </c>
      <c r="E189" s="1"/>
      <c r="F189" s="1">
        <f t="shared" si="21"/>
        <v>1777</v>
      </c>
      <c r="G189" s="1">
        <f t="shared" si="16"/>
        <v>2.7115281910429542E-2</v>
      </c>
      <c r="H189" s="1">
        <f t="shared" si="17"/>
        <v>188.08581879572313</v>
      </c>
    </row>
    <row r="190" spans="1:8" x14ac:dyDescent="0.25">
      <c r="A190">
        <f t="shared" si="20"/>
        <v>188</v>
      </c>
      <c r="B190">
        <f t="shared" si="18"/>
        <v>9450</v>
      </c>
      <c r="C190">
        <f t="shared" si="19"/>
        <v>2.6984126984126985E-2</v>
      </c>
      <c r="D190" s="1" t="str">
        <f t="shared" si="15"/>
        <v>6E8</v>
      </c>
      <c r="E190" s="1"/>
      <c r="F190" s="1">
        <f t="shared" si="21"/>
        <v>1768</v>
      </c>
      <c r="G190" s="1">
        <f t="shared" si="16"/>
        <v>2.6977950713359275E-2</v>
      </c>
      <c r="H190" s="1">
        <f t="shared" si="17"/>
        <v>189.04326923076923</v>
      </c>
    </row>
    <row r="191" spans="1:8" x14ac:dyDescent="0.25">
      <c r="A191">
        <f t="shared" si="20"/>
        <v>189</v>
      </c>
      <c r="B191">
        <f t="shared" si="18"/>
        <v>9500</v>
      </c>
      <c r="C191">
        <f t="shared" si="19"/>
        <v>2.6842105263157896E-2</v>
      </c>
      <c r="D191" s="1" t="str">
        <f t="shared" si="15"/>
        <v>6DF</v>
      </c>
      <c r="E191" s="1"/>
      <c r="F191" s="1">
        <f t="shared" si="21"/>
        <v>1759</v>
      </c>
      <c r="G191" s="1">
        <f t="shared" si="16"/>
        <v>2.6840619516289004E-2</v>
      </c>
      <c r="H191" s="1">
        <f t="shared" si="17"/>
        <v>190.01051733939741</v>
      </c>
    </row>
    <row r="192" spans="1:8" x14ac:dyDescent="0.25">
      <c r="A192">
        <f t="shared" si="20"/>
        <v>190</v>
      </c>
      <c r="B192">
        <f t="shared" si="18"/>
        <v>9550</v>
      </c>
      <c r="C192">
        <f t="shared" si="19"/>
        <v>2.6701570680628273E-2</v>
      </c>
      <c r="D192" s="1" t="str">
        <f t="shared" si="15"/>
        <v>6D5</v>
      </c>
      <c r="E192" s="1"/>
      <c r="F192" s="1">
        <f t="shared" si="21"/>
        <v>1749</v>
      </c>
      <c r="G192" s="1">
        <f t="shared" si="16"/>
        <v>2.6688029297322041E-2</v>
      </c>
      <c r="H192" s="1">
        <f t="shared" si="17"/>
        <v>191.09691252144083</v>
      </c>
    </row>
    <row r="193" spans="1:8" x14ac:dyDescent="0.25">
      <c r="A193">
        <f t="shared" si="20"/>
        <v>191</v>
      </c>
      <c r="B193">
        <f t="shared" si="18"/>
        <v>9600</v>
      </c>
      <c r="C193">
        <f t="shared" si="19"/>
        <v>2.6562499999999999E-2</v>
      </c>
      <c r="D193" s="1" t="str">
        <f t="shared" si="15"/>
        <v>6CC</v>
      </c>
      <c r="E193" s="1"/>
      <c r="F193" s="1">
        <f t="shared" si="21"/>
        <v>1740</v>
      </c>
      <c r="G193" s="1">
        <f t="shared" si="16"/>
        <v>2.6550698100251773E-2</v>
      </c>
      <c r="H193" s="1">
        <f t="shared" si="17"/>
        <v>192.0853448275862</v>
      </c>
    </row>
    <row r="194" spans="1:8" x14ac:dyDescent="0.25">
      <c r="A194">
        <f t="shared" si="20"/>
        <v>192</v>
      </c>
      <c r="B194">
        <f t="shared" si="18"/>
        <v>9650</v>
      </c>
      <c r="C194">
        <f t="shared" si="19"/>
        <v>2.6424870466321245E-2</v>
      </c>
      <c r="D194" s="1" t="str">
        <f t="shared" ref="D194:D201" si="22">DEC2HEX(C194*65536)</f>
        <v>6C3</v>
      </c>
      <c r="E194" s="1"/>
      <c r="F194" s="1">
        <f t="shared" si="21"/>
        <v>1731</v>
      </c>
      <c r="G194" s="1">
        <f t="shared" ref="G194:G257" si="23">F194/65535</f>
        <v>2.6413366903181506E-2</v>
      </c>
      <c r="H194" s="1">
        <f t="shared" ref="H194:H257" si="24">255/G194/50</f>
        <v>193.08405545927209</v>
      </c>
    </row>
    <row r="195" spans="1:8" x14ac:dyDescent="0.25">
      <c r="A195">
        <f t="shared" si="20"/>
        <v>193</v>
      </c>
      <c r="B195">
        <f t="shared" ref="B195:B257" si="25">A195*50+50</f>
        <v>9700</v>
      </c>
      <c r="C195">
        <f t="shared" ref="C195:C257" si="26">255/B195</f>
        <v>2.6288659793814433E-2</v>
      </c>
      <c r="D195" s="1" t="str">
        <f t="shared" si="22"/>
        <v>6BA</v>
      </c>
      <c r="E195" s="1"/>
      <c r="F195" s="1">
        <f t="shared" si="21"/>
        <v>1722</v>
      </c>
      <c r="G195" s="1">
        <f t="shared" si="23"/>
        <v>2.6276035706111239E-2</v>
      </c>
      <c r="H195" s="1">
        <f t="shared" si="24"/>
        <v>194.0932055749129</v>
      </c>
    </row>
    <row r="196" spans="1:8" x14ac:dyDescent="0.25">
      <c r="A196">
        <f t="shared" si="20"/>
        <v>194</v>
      </c>
      <c r="B196">
        <f t="shared" si="25"/>
        <v>9750</v>
      </c>
      <c r="C196">
        <f t="shared" si="26"/>
        <v>2.6153846153846153E-2</v>
      </c>
      <c r="D196" s="1" t="str">
        <f t="shared" si="22"/>
        <v>6B2</v>
      </c>
      <c r="E196" s="1"/>
      <c r="F196" s="1">
        <f t="shared" si="21"/>
        <v>1714</v>
      </c>
      <c r="G196" s="1">
        <f t="shared" si="23"/>
        <v>2.6153963530937668E-2</v>
      </c>
      <c r="H196" s="1">
        <f t="shared" si="24"/>
        <v>194.99912485414237</v>
      </c>
    </row>
    <row r="197" spans="1:8" x14ac:dyDescent="0.25">
      <c r="A197">
        <f t="shared" ref="A197:A257" si="27">1+A196</f>
        <v>195</v>
      </c>
      <c r="B197">
        <f t="shared" si="25"/>
        <v>9800</v>
      </c>
      <c r="C197">
        <f t="shared" si="26"/>
        <v>2.6020408163265306E-2</v>
      </c>
      <c r="D197" s="1" t="str">
        <f t="shared" si="22"/>
        <v>6A9</v>
      </c>
      <c r="E197" s="1"/>
      <c r="F197" s="1">
        <f t="shared" si="21"/>
        <v>1705</v>
      </c>
      <c r="G197" s="1">
        <f t="shared" si="23"/>
        <v>2.60166323338674E-2</v>
      </c>
      <c r="H197" s="1">
        <f t="shared" si="24"/>
        <v>196.02844574780059</v>
      </c>
    </row>
    <row r="198" spans="1:8" x14ac:dyDescent="0.25">
      <c r="A198">
        <f t="shared" si="27"/>
        <v>196</v>
      </c>
      <c r="B198">
        <f t="shared" si="25"/>
        <v>9850</v>
      </c>
      <c r="C198">
        <f t="shared" si="26"/>
        <v>2.5888324873096447E-2</v>
      </c>
      <c r="D198" s="1" t="str">
        <f t="shared" si="22"/>
        <v>6A0</v>
      </c>
      <c r="E198" s="1"/>
      <c r="F198" s="1">
        <f t="shared" si="21"/>
        <v>1696</v>
      </c>
      <c r="G198" s="1">
        <f t="shared" si="23"/>
        <v>2.5879301136797133E-2</v>
      </c>
      <c r="H198" s="1">
        <f t="shared" si="24"/>
        <v>197.06869103773585</v>
      </c>
    </row>
    <row r="199" spans="1:8" x14ac:dyDescent="0.25">
      <c r="A199">
        <f t="shared" si="27"/>
        <v>197</v>
      </c>
      <c r="B199">
        <f t="shared" si="25"/>
        <v>9900</v>
      </c>
      <c r="C199">
        <f t="shared" si="26"/>
        <v>2.5757575757575757E-2</v>
      </c>
      <c r="D199" s="1" t="str">
        <f t="shared" si="22"/>
        <v>698</v>
      </c>
      <c r="E199" s="1"/>
      <c r="F199" s="1">
        <f t="shared" si="21"/>
        <v>1688</v>
      </c>
      <c r="G199" s="1">
        <f t="shared" si="23"/>
        <v>2.5757228961623559E-2</v>
      </c>
      <c r="H199" s="1">
        <f t="shared" si="24"/>
        <v>198.00266587677726</v>
      </c>
    </row>
    <row r="200" spans="1:8" x14ac:dyDescent="0.25">
      <c r="A200">
        <f t="shared" si="27"/>
        <v>198</v>
      </c>
      <c r="B200">
        <f t="shared" si="25"/>
        <v>9950</v>
      </c>
      <c r="C200">
        <f t="shared" si="26"/>
        <v>2.5628140703517589E-2</v>
      </c>
      <c r="D200" s="1" t="str">
        <f t="shared" si="22"/>
        <v>68F</v>
      </c>
      <c r="E200" s="1"/>
      <c r="F200" s="1">
        <f t="shared" si="21"/>
        <v>1679</v>
      </c>
      <c r="G200" s="1">
        <f t="shared" si="23"/>
        <v>2.5619897764553291E-2</v>
      </c>
      <c r="H200" s="1">
        <f t="shared" si="24"/>
        <v>199.06402620607506</v>
      </c>
    </row>
    <row r="201" spans="1:8" x14ac:dyDescent="0.25">
      <c r="A201">
        <f t="shared" si="27"/>
        <v>199</v>
      </c>
      <c r="B201">
        <f t="shared" si="25"/>
        <v>10000</v>
      </c>
      <c r="C201">
        <f t="shared" si="26"/>
        <v>2.5499999999999998E-2</v>
      </c>
      <c r="D201" s="1" t="str">
        <f t="shared" si="22"/>
        <v>687</v>
      </c>
      <c r="E201" s="1"/>
      <c r="F201" s="1">
        <f t="shared" si="21"/>
        <v>1671</v>
      </c>
      <c r="G201" s="1">
        <f t="shared" si="23"/>
        <v>2.549782558937972E-2</v>
      </c>
      <c r="H201" s="1">
        <f t="shared" si="24"/>
        <v>200.01705565529625</v>
      </c>
    </row>
    <row r="202" spans="1:8" x14ac:dyDescent="0.25">
      <c r="A202">
        <f t="shared" si="27"/>
        <v>200</v>
      </c>
      <c r="B202">
        <f t="shared" si="25"/>
        <v>10050</v>
      </c>
      <c r="C202">
        <f t="shared" si="26"/>
        <v>2.5373134328358207E-2</v>
      </c>
      <c r="D202" s="1" t="str">
        <f>DEC2HEX(C202*65536)</f>
        <v>67E</v>
      </c>
      <c r="E202" s="1"/>
      <c r="F202" s="1">
        <f t="shared" si="21"/>
        <v>1662</v>
      </c>
      <c r="G202" s="1">
        <f t="shared" si="23"/>
        <v>2.5360494392309453E-2</v>
      </c>
      <c r="H202" s="1">
        <f t="shared" si="24"/>
        <v>201.10018050541515</v>
      </c>
    </row>
    <row r="203" spans="1:8" x14ac:dyDescent="0.25">
      <c r="A203">
        <f t="shared" si="27"/>
        <v>201</v>
      </c>
      <c r="B203">
        <f t="shared" si="25"/>
        <v>10100</v>
      </c>
      <c r="C203">
        <f t="shared" si="26"/>
        <v>2.5247524752475249E-2</v>
      </c>
      <c r="D203" s="1" t="str">
        <f t="shared" ref="D203:D257" si="28">DEC2HEX(C203*65536)</f>
        <v>676</v>
      </c>
      <c r="E203" s="1"/>
      <c r="F203" s="1">
        <f t="shared" si="21"/>
        <v>1654</v>
      </c>
      <c r="G203" s="1">
        <f t="shared" si="23"/>
        <v>2.5238422217135882E-2</v>
      </c>
      <c r="H203" s="1">
        <f t="shared" si="24"/>
        <v>202.07285368802903</v>
      </c>
    </row>
    <row r="204" spans="1:8" x14ac:dyDescent="0.25">
      <c r="A204">
        <f t="shared" si="27"/>
        <v>202</v>
      </c>
      <c r="B204">
        <f t="shared" si="25"/>
        <v>10150</v>
      </c>
      <c r="C204">
        <f t="shared" si="26"/>
        <v>2.5123152709359605E-2</v>
      </c>
      <c r="D204" s="1" t="str">
        <f t="shared" si="28"/>
        <v>66E</v>
      </c>
      <c r="E204" s="1"/>
      <c r="F204" s="1">
        <f t="shared" si="21"/>
        <v>1646</v>
      </c>
      <c r="G204" s="1">
        <f t="shared" si="23"/>
        <v>2.5116350041962311E-2</v>
      </c>
      <c r="H204" s="1">
        <f t="shared" si="24"/>
        <v>203.05498177399758</v>
      </c>
    </row>
    <row r="205" spans="1:8" x14ac:dyDescent="0.25">
      <c r="A205">
        <f t="shared" si="27"/>
        <v>203</v>
      </c>
      <c r="B205">
        <f t="shared" si="25"/>
        <v>10200</v>
      </c>
      <c r="C205">
        <f t="shared" si="26"/>
        <v>2.5000000000000001E-2</v>
      </c>
      <c r="D205" s="1" t="str">
        <f t="shared" si="28"/>
        <v>666</v>
      </c>
      <c r="E205" s="1"/>
      <c r="F205" s="1">
        <f t="shared" si="21"/>
        <v>1638</v>
      </c>
      <c r="G205" s="1">
        <f t="shared" si="23"/>
        <v>2.499427786678874E-2</v>
      </c>
      <c r="H205" s="1">
        <f t="shared" si="24"/>
        <v>204.04670329670327</v>
      </c>
    </row>
    <row r="206" spans="1:8" x14ac:dyDescent="0.25">
      <c r="A206">
        <f t="shared" si="27"/>
        <v>204</v>
      </c>
      <c r="B206">
        <f t="shared" si="25"/>
        <v>10250</v>
      </c>
      <c r="C206">
        <f t="shared" si="26"/>
        <v>2.4878048780487806E-2</v>
      </c>
      <c r="D206" s="1" t="str">
        <f t="shared" si="28"/>
        <v>65E</v>
      </c>
      <c r="E206" s="1"/>
      <c r="F206" s="1">
        <f t="shared" si="21"/>
        <v>1630</v>
      </c>
      <c r="G206" s="1">
        <f t="shared" si="23"/>
        <v>2.4872205691615166E-2</v>
      </c>
      <c r="H206" s="1">
        <f t="shared" si="24"/>
        <v>205.04815950920246</v>
      </c>
    </row>
    <row r="207" spans="1:8" x14ac:dyDescent="0.25">
      <c r="A207">
        <f t="shared" si="27"/>
        <v>205</v>
      </c>
      <c r="B207">
        <f t="shared" si="25"/>
        <v>10300</v>
      </c>
      <c r="C207">
        <f t="shared" si="26"/>
        <v>2.4757281553398059E-2</v>
      </c>
      <c r="D207" s="1" t="str">
        <f t="shared" si="28"/>
        <v>656</v>
      </c>
      <c r="E207" s="1"/>
      <c r="F207" s="1">
        <f t="shared" si="21"/>
        <v>1622</v>
      </c>
      <c r="G207" s="1">
        <f t="shared" si="23"/>
        <v>2.4750133516441595E-2</v>
      </c>
      <c r="H207" s="1">
        <f t="shared" si="24"/>
        <v>206.05949445129471</v>
      </c>
    </row>
    <row r="208" spans="1:8" x14ac:dyDescent="0.25">
      <c r="A208">
        <f t="shared" si="27"/>
        <v>206</v>
      </c>
      <c r="B208">
        <f t="shared" si="25"/>
        <v>10350</v>
      </c>
      <c r="C208">
        <f t="shared" si="26"/>
        <v>2.4637681159420291E-2</v>
      </c>
      <c r="D208" s="1" t="str">
        <f t="shared" si="28"/>
        <v>64E</v>
      </c>
      <c r="E208" s="1"/>
      <c r="F208" s="1">
        <f t="shared" si="21"/>
        <v>1614</v>
      </c>
      <c r="G208" s="1">
        <f t="shared" si="23"/>
        <v>2.4628061341268024E-2</v>
      </c>
      <c r="H208" s="1">
        <f t="shared" si="24"/>
        <v>207.08085501858736</v>
      </c>
    </row>
    <row r="209" spans="1:8" x14ac:dyDescent="0.25">
      <c r="A209">
        <f t="shared" si="27"/>
        <v>207</v>
      </c>
      <c r="B209">
        <f t="shared" si="25"/>
        <v>10400</v>
      </c>
      <c r="C209">
        <f t="shared" si="26"/>
        <v>2.4519230769230769E-2</v>
      </c>
      <c r="D209" s="1" t="str">
        <f t="shared" si="28"/>
        <v>646</v>
      </c>
      <c r="E209" s="1"/>
      <c r="F209" s="1">
        <f t="shared" si="21"/>
        <v>1606</v>
      </c>
      <c r="G209" s="1">
        <f t="shared" si="23"/>
        <v>2.4505989166094453E-2</v>
      </c>
      <c r="H209" s="1">
        <f t="shared" si="24"/>
        <v>208.11239103362391</v>
      </c>
    </row>
    <row r="210" spans="1:8" x14ac:dyDescent="0.25">
      <c r="A210">
        <f t="shared" si="27"/>
        <v>208</v>
      </c>
      <c r="B210">
        <f t="shared" si="25"/>
        <v>10450</v>
      </c>
      <c r="C210">
        <f t="shared" si="26"/>
        <v>2.4401913875598084E-2</v>
      </c>
      <c r="D210" s="1" t="str">
        <f t="shared" si="28"/>
        <v>63F</v>
      </c>
      <c r="E210" s="1"/>
      <c r="F210" s="1">
        <f t="shared" si="21"/>
        <v>1599</v>
      </c>
      <c r="G210" s="1">
        <f t="shared" si="23"/>
        <v>2.4399176012817578E-2</v>
      </c>
      <c r="H210" s="1">
        <f t="shared" si="24"/>
        <v>209.02345215759851</v>
      </c>
    </row>
    <row r="211" spans="1:8" x14ac:dyDescent="0.25">
      <c r="A211">
        <f t="shared" si="27"/>
        <v>209</v>
      </c>
      <c r="B211">
        <f t="shared" si="25"/>
        <v>10500</v>
      </c>
      <c r="C211">
        <f t="shared" si="26"/>
        <v>2.4285714285714285E-2</v>
      </c>
      <c r="D211" s="1" t="str">
        <f t="shared" si="28"/>
        <v>637</v>
      </c>
      <c r="E211" s="1"/>
      <c r="F211" s="1">
        <f t="shared" ref="F211:F257" si="29">HEX2DEC(D211)</f>
        <v>1591</v>
      </c>
      <c r="G211" s="1">
        <f t="shared" si="23"/>
        <v>2.4277103837644008E-2</v>
      </c>
      <c r="H211" s="1">
        <f t="shared" si="24"/>
        <v>210.0744814582024</v>
      </c>
    </row>
    <row r="212" spans="1:8" x14ac:dyDescent="0.25">
      <c r="A212">
        <f t="shared" si="27"/>
        <v>210</v>
      </c>
      <c r="B212">
        <f t="shared" si="25"/>
        <v>10550</v>
      </c>
      <c r="C212">
        <f t="shared" si="26"/>
        <v>2.4170616113744076E-2</v>
      </c>
      <c r="D212" s="1" t="str">
        <f t="shared" si="28"/>
        <v>630</v>
      </c>
      <c r="E212" s="1"/>
      <c r="F212" s="1">
        <f t="shared" si="29"/>
        <v>1584</v>
      </c>
      <c r="G212" s="1">
        <f t="shared" si="23"/>
        <v>2.4170290684367133E-2</v>
      </c>
      <c r="H212" s="1">
        <f t="shared" si="24"/>
        <v>211.00284090909091</v>
      </c>
    </row>
    <row r="213" spans="1:8" x14ac:dyDescent="0.25">
      <c r="A213">
        <f t="shared" si="27"/>
        <v>211</v>
      </c>
      <c r="B213">
        <f t="shared" si="25"/>
        <v>10600</v>
      </c>
      <c r="C213">
        <f t="shared" si="26"/>
        <v>2.4056603773584907E-2</v>
      </c>
      <c r="D213" s="1" t="str">
        <f t="shared" si="28"/>
        <v>628</v>
      </c>
      <c r="E213" s="1"/>
      <c r="F213" s="1">
        <f t="shared" si="29"/>
        <v>1576</v>
      </c>
      <c r="G213" s="1">
        <f t="shared" si="23"/>
        <v>2.4048218509193562E-2</v>
      </c>
      <c r="H213" s="1">
        <f t="shared" si="24"/>
        <v>212.07392131979694</v>
      </c>
    </row>
    <row r="214" spans="1:8" x14ac:dyDescent="0.25">
      <c r="A214">
        <f t="shared" si="27"/>
        <v>212</v>
      </c>
      <c r="B214">
        <f t="shared" si="25"/>
        <v>10650</v>
      </c>
      <c r="C214">
        <f t="shared" si="26"/>
        <v>2.3943661971830985E-2</v>
      </c>
      <c r="D214" s="1" t="str">
        <f t="shared" si="28"/>
        <v>621</v>
      </c>
      <c r="E214" s="1"/>
      <c r="F214" s="1">
        <f t="shared" si="29"/>
        <v>1569</v>
      </c>
      <c r="G214" s="1">
        <f t="shared" si="23"/>
        <v>2.3941405355916687E-2</v>
      </c>
      <c r="H214" s="1">
        <f t="shared" si="24"/>
        <v>213.02007648183553</v>
      </c>
    </row>
    <row r="215" spans="1:8" x14ac:dyDescent="0.25">
      <c r="A215">
        <f t="shared" si="27"/>
        <v>213</v>
      </c>
      <c r="B215">
        <f t="shared" si="25"/>
        <v>10700</v>
      </c>
      <c r="C215">
        <f t="shared" si="26"/>
        <v>2.3831775700934581E-2</v>
      </c>
      <c r="D215" s="1" t="str">
        <f t="shared" si="28"/>
        <v>619</v>
      </c>
      <c r="E215" s="1"/>
      <c r="F215" s="1">
        <f t="shared" si="29"/>
        <v>1561</v>
      </c>
      <c r="G215" s="1">
        <f t="shared" si="23"/>
        <v>2.3819333180743113E-2</v>
      </c>
      <c r="H215" s="1">
        <f t="shared" si="24"/>
        <v>214.11178731582319</v>
      </c>
    </row>
    <row r="216" spans="1:8" x14ac:dyDescent="0.25">
      <c r="A216">
        <f t="shared" si="27"/>
        <v>214</v>
      </c>
      <c r="B216">
        <f t="shared" si="25"/>
        <v>10750</v>
      </c>
      <c r="C216">
        <f t="shared" si="26"/>
        <v>2.3720930232558141E-2</v>
      </c>
      <c r="D216" s="1" t="str">
        <f t="shared" si="28"/>
        <v>612</v>
      </c>
      <c r="E216" s="1"/>
      <c r="F216" s="1">
        <f t="shared" si="29"/>
        <v>1554</v>
      </c>
      <c r="G216" s="1">
        <f t="shared" si="23"/>
        <v>2.3712520027466238E-2</v>
      </c>
      <c r="H216" s="1">
        <f t="shared" si="24"/>
        <v>215.07625482625485</v>
      </c>
    </row>
    <row r="217" spans="1:8" x14ac:dyDescent="0.25">
      <c r="A217">
        <f t="shared" si="27"/>
        <v>215</v>
      </c>
      <c r="B217">
        <f t="shared" si="25"/>
        <v>10800</v>
      </c>
      <c r="C217">
        <f t="shared" si="26"/>
        <v>2.361111111111111E-2</v>
      </c>
      <c r="D217" s="1" t="str">
        <f t="shared" si="28"/>
        <v>60B</v>
      </c>
      <c r="E217" s="1"/>
      <c r="F217" s="1">
        <f t="shared" si="29"/>
        <v>1547</v>
      </c>
      <c r="G217" s="1">
        <f t="shared" si="23"/>
        <v>2.3605706874189364E-2</v>
      </c>
      <c r="H217" s="1">
        <f t="shared" si="24"/>
        <v>216.04945054945057</v>
      </c>
    </row>
    <row r="218" spans="1:8" x14ac:dyDescent="0.25">
      <c r="A218">
        <f t="shared" si="27"/>
        <v>216</v>
      </c>
      <c r="B218">
        <f t="shared" si="25"/>
        <v>10850</v>
      </c>
      <c r="C218">
        <f t="shared" si="26"/>
        <v>2.3502304147465437E-2</v>
      </c>
      <c r="D218" s="1" t="str">
        <f t="shared" si="28"/>
        <v>604</v>
      </c>
      <c r="E218" s="1"/>
      <c r="F218" s="1">
        <f t="shared" si="29"/>
        <v>1540</v>
      </c>
      <c r="G218" s="1">
        <f t="shared" si="23"/>
        <v>2.3498893720912489E-2</v>
      </c>
      <c r="H218" s="1">
        <f t="shared" si="24"/>
        <v>217.03149350649349</v>
      </c>
    </row>
    <row r="219" spans="1:8" x14ac:dyDescent="0.25">
      <c r="A219">
        <f t="shared" si="27"/>
        <v>217</v>
      </c>
      <c r="B219">
        <f t="shared" si="25"/>
        <v>10900</v>
      </c>
      <c r="C219">
        <f t="shared" si="26"/>
        <v>2.3394495412844038E-2</v>
      </c>
      <c r="D219" s="1" t="str">
        <f t="shared" si="28"/>
        <v>5FD</v>
      </c>
      <c r="E219" s="1"/>
      <c r="F219" s="1">
        <f t="shared" si="29"/>
        <v>1533</v>
      </c>
      <c r="G219" s="1">
        <f t="shared" si="23"/>
        <v>2.3392080567635615E-2</v>
      </c>
      <c r="H219" s="1">
        <f t="shared" si="24"/>
        <v>218.02250489236792</v>
      </c>
    </row>
    <row r="220" spans="1:8" x14ac:dyDescent="0.25">
      <c r="A220">
        <f t="shared" si="27"/>
        <v>218</v>
      </c>
      <c r="B220">
        <f t="shared" si="25"/>
        <v>10950</v>
      </c>
      <c r="C220">
        <f t="shared" si="26"/>
        <v>2.3287671232876714E-2</v>
      </c>
      <c r="D220" s="1" t="str">
        <f t="shared" si="28"/>
        <v>5F6</v>
      </c>
      <c r="E220" s="1"/>
      <c r="F220" s="1">
        <f t="shared" si="29"/>
        <v>1526</v>
      </c>
      <c r="G220" s="1">
        <f t="shared" si="23"/>
        <v>2.328526741435874E-2</v>
      </c>
      <c r="H220" s="1">
        <f t="shared" si="24"/>
        <v>219.02260812581915</v>
      </c>
    </row>
    <row r="221" spans="1:8" x14ac:dyDescent="0.25">
      <c r="A221">
        <f t="shared" si="27"/>
        <v>219</v>
      </c>
      <c r="B221">
        <f t="shared" si="25"/>
        <v>11000</v>
      </c>
      <c r="C221">
        <f t="shared" si="26"/>
        <v>2.3181818181818182E-2</v>
      </c>
      <c r="D221" s="1" t="str">
        <f t="shared" si="28"/>
        <v>5EF</v>
      </c>
      <c r="E221" s="1"/>
      <c r="F221" s="1">
        <f t="shared" si="29"/>
        <v>1519</v>
      </c>
      <c r="G221" s="1">
        <f t="shared" si="23"/>
        <v>2.3178454261081866E-2</v>
      </c>
      <c r="H221" s="1">
        <f t="shared" si="24"/>
        <v>220.0319289005925</v>
      </c>
    </row>
    <row r="222" spans="1:8" x14ac:dyDescent="0.25">
      <c r="A222">
        <f t="shared" si="27"/>
        <v>220</v>
      </c>
      <c r="B222">
        <f t="shared" si="25"/>
        <v>11050</v>
      </c>
      <c r="C222">
        <f t="shared" si="26"/>
        <v>2.3076923076923078E-2</v>
      </c>
      <c r="D222" s="1" t="str">
        <f t="shared" si="28"/>
        <v>5E8</v>
      </c>
      <c r="E222" s="1"/>
      <c r="F222" s="1">
        <f t="shared" si="29"/>
        <v>1512</v>
      </c>
      <c r="G222" s="1">
        <f t="shared" si="23"/>
        <v>2.3071641107804991E-2</v>
      </c>
      <c r="H222" s="1">
        <f t="shared" si="24"/>
        <v>221.05059523809524</v>
      </c>
    </row>
    <row r="223" spans="1:8" x14ac:dyDescent="0.25">
      <c r="A223">
        <f t="shared" si="27"/>
        <v>221</v>
      </c>
      <c r="B223">
        <f t="shared" si="25"/>
        <v>11100</v>
      </c>
      <c r="C223">
        <f t="shared" si="26"/>
        <v>2.2972972972972974E-2</v>
      </c>
      <c r="D223" s="1" t="str">
        <f t="shared" si="28"/>
        <v>5E1</v>
      </c>
      <c r="E223" s="1"/>
      <c r="F223" s="1">
        <f t="shared" si="29"/>
        <v>1505</v>
      </c>
      <c r="G223" s="1">
        <f t="shared" si="23"/>
        <v>2.2964827954528116E-2</v>
      </c>
      <c r="H223" s="1">
        <f t="shared" si="24"/>
        <v>222.0787375415282</v>
      </c>
    </row>
    <row r="224" spans="1:8" x14ac:dyDescent="0.25">
      <c r="A224">
        <f t="shared" si="27"/>
        <v>222</v>
      </c>
      <c r="B224">
        <f t="shared" si="25"/>
        <v>11150</v>
      </c>
      <c r="C224">
        <f t="shared" si="26"/>
        <v>2.2869955156950672E-2</v>
      </c>
      <c r="D224" s="1" t="str">
        <f t="shared" si="28"/>
        <v>5DA</v>
      </c>
      <c r="E224" s="1"/>
      <c r="F224" s="1">
        <f t="shared" si="29"/>
        <v>1498</v>
      </c>
      <c r="G224" s="1">
        <f t="shared" si="23"/>
        <v>2.2858014801251238E-2</v>
      </c>
      <c r="H224" s="1">
        <f t="shared" si="24"/>
        <v>223.11648865153541</v>
      </c>
    </row>
    <row r="225" spans="1:8" x14ac:dyDescent="0.25">
      <c r="A225">
        <f t="shared" si="27"/>
        <v>223</v>
      </c>
      <c r="B225">
        <f t="shared" si="25"/>
        <v>11200</v>
      </c>
      <c r="C225">
        <f t="shared" si="26"/>
        <v>2.2767857142857142E-2</v>
      </c>
      <c r="D225" s="1" t="str">
        <f t="shared" si="28"/>
        <v>5D4</v>
      </c>
      <c r="E225" s="1"/>
      <c r="F225" s="1">
        <f t="shared" si="29"/>
        <v>1492</v>
      </c>
      <c r="G225" s="1">
        <f t="shared" si="23"/>
        <v>2.276646066987106E-2</v>
      </c>
      <c r="H225" s="1">
        <f t="shared" si="24"/>
        <v>224.0137399463807</v>
      </c>
    </row>
    <row r="226" spans="1:8" x14ac:dyDescent="0.25">
      <c r="A226">
        <f t="shared" si="27"/>
        <v>224</v>
      </c>
      <c r="B226">
        <f t="shared" si="25"/>
        <v>11250</v>
      </c>
      <c r="C226">
        <f t="shared" si="26"/>
        <v>2.2666666666666668E-2</v>
      </c>
      <c r="D226" s="1" t="str">
        <f t="shared" si="28"/>
        <v>5CD</v>
      </c>
      <c r="E226" s="1"/>
      <c r="F226" s="1">
        <f t="shared" si="29"/>
        <v>1485</v>
      </c>
      <c r="G226" s="1">
        <f t="shared" si="23"/>
        <v>2.2659647516594186E-2</v>
      </c>
      <c r="H226" s="1">
        <f t="shared" si="24"/>
        <v>225.06969696969696</v>
      </c>
    </row>
    <row r="227" spans="1:8" x14ac:dyDescent="0.25">
      <c r="A227">
        <f t="shared" si="27"/>
        <v>225</v>
      </c>
      <c r="B227">
        <f t="shared" si="25"/>
        <v>11300</v>
      </c>
      <c r="C227">
        <f t="shared" si="26"/>
        <v>2.2566371681415929E-2</v>
      </c>
      <c r="D227" s="1" t="str">
        <f t="shared" si="28"/>
        <v>5C6</v>
      </c>
      <c r="E227" s="1"/>
      <c r="F227" s="1">
        <f t="shared" si="29"/>
        <v>1478</v>
      </c>
      <c r="G227" s="1">
        <f t="shared" si="23"/>
        <v>2.2552834363317311E-2</v>
      </c>
      <c r="H227" s="1">
        <f t="shared" si="24"/>
        <v>226.13565629228688</v>
      </c>
    </row>
    <row r="228" spans="1:8" x14ac:dyDescent="0.25">
      <c r="A228">
        <f t="shared" si="27"/>
        <v>226</v>
      </c>
      <c r="B228">
        <f t="shared" si="25"/>
        <v>11350</v>
      </c>
      <c r="C228">
        <f t="shared" si="26"/>
        <v>2.2466960352422908E-2</v>
      </c>
      <c r="D228" s="1" t="str">
        <f t="shared" si="28"/>
        <v>5C0</v>
      </c>
      <c r="E228" s="1"/>
      <c r="F228" s="1">
        <f t="shared" si="29"/>
        <v>1472</v>
      </c>
      <c r="G228" s="1">
        <f t="shared" si="23"/>
        <v>2.2461280231937133E-2</v>
      </c>
      <c r="H228" s="1">
        <f t="shared" si="24"/>
        <v>227.05740489130437</v>
      </c>
    </row>
    <row r="229" spans="1:8" x14ac:dyDescent="0.25">
      <c r="A229">
        <f t="shared" si="27"/>
        <v>227</v>
      </c>
      <c r="B229">
        <f t="shared" si="25"/>
        <v>11400</v>
      </c>
      <c r="C229">
        <f t="shared" si="26"/>
        <v>2.2368421052631579E-2</v>
      </c>
      <c r="D229" s="1" t="str">
        <f t="shared" si="28"/>
        <v>5B9</v>
      </c>
      <c r="E229" s="1"/>
      <c r="F229" s="1">
        <f t="shared" si="29"/>
        <v>1465</v>
      </c>
      <c r="G229" s="1">
        <f t="shared" si="23"/>
        <v>2.2354467078660258E-2</v>
      </c>
      <c r="H229" s="1">
        <f t="shared" si="24"/>
        <v>228.1423208191126</v>
      </c>
    </row>
    <row r="230" spans="1:8" x14ac:dyDescent="0.25">
      <c r="A230">
        <f t="shared" si="27"/>
        <v>228</v>
      </c>
      <c r="B230">
        <f t="shared" si="25"/>
        <v>11450</v>
      </c>
      <c r="C230">
        <f t="shared" si="26"/>
        <v>2.2270742358078601E-2</v>
      </c>
      <c r="D230" s="1" t="str">
        <f t="shared" si="28"/>
        <v>5B3</v>
      </c>
      <c r="E230" s="1"/>
      <c r="F230" s="1">
        <f t="shared" si="29"/>
        <v>1459</v>
      </c>
      <c r="G230" s="1">
        <f t="shared" si="23"/>
        <v>2.226291294728008E-2</v>
      </c>
      <c r="H230" s="1">
        <f t="shared" si="24"/>
        <v>229.08053461274847</v>
      </c>
    </row>
    <row r="231" spans="1:8" x14ac:dyDescent="0.25">
      <c r="A231">
        <f t="shared" si="27"/>
        <v>229</v>
      </c>
      <c r="B231">
        <f t="shared" si="25"/>
        <v>11500</v>
      </c>
      <c r="C231">
        <f t="shared" si="26"/>
        <v>2.2173913043478259E-2</v>
      </c>
      <c r="D231" s="1" t="str">
        <f t="shared" si="28"/>
        <v>5AD</v>
      </c>
      <c r="E231" s="1"/>
      <c r="F231" s="1">
        <f t="shared" si="29"/>
        <v>1453</v>
      </c>
      <c r="G231" s="1">
        <f t="shared" si="23"/>
        <v>2.2171358815899902E-2</v>
      </c>
      <c r="H231" s="1">
        <f t="shared" si="24"/>
        <v>230.02649690295937</v>
      </c>
    </row>
    <row r="232" spans="1:8" x14ac:dyDescent="0.25">
      <c r="A232">
        <f t="shared" si="27"/>
        <v>230</v>
      </c>
      <c r="B232">
        <f t="shared" si="25"/>
        <v>11550</v>
      </c>
      <c r="C232">
        <f t="shared" si="26"/>
        <v>2.2077922077922078E-2</v>
      </c>
      <c r="D232" s="1" t="str">
        <f t="shared" si="28"/>
        <v>5A6</v>
      </c>
      <c r="E232" s="1"/>
      <c r="F232" s="1">
        <f t="shared" si="29"/>
        <v>1446</v>
      </c>
      <c r="G232" s="1">
        <f t="shared" si="23"/>
        <v>2.2064545662623027E-2</v>
      </c>
      <c r="H232" s="1">
        <f t="shared" si="24"/>
        <v>231.14004149377593</v>
      </c>
    </row>
    <row r="233" spans="1:8" x14ac:dyDescent="0.25">
      <c r="A233">
        <f t="shared" si="27"/>
        <v>231</v>
      </c>
      <c r="B233">
        <f t="shared" si="25"/>
        <v>11600</v>
      </c>
      <c r="C233">
        <f t="shared" si="26"/>
        <v>2.1982758620689654E-2</v>
      </c>
      <c r="D233" s="1" t="str">
        <f t="shared" si="28"/>
        <v>5A0</v>
      </c>
      <c r="E233" s="1"/>
      <c r="F233" s="1">
        <f t="shared" si="29"/>
        <v>1440</v>
      </c>
      <c r="G233" s="1">
        <f t="shared" si="23"/>
        <v>2.1972991531242849E-2</v>
      </c>
      <c r="H233" s="1">
        <f t="shared" si="24"/>
        <v>232.10312499999998</v>
      </c>
    </row>
    <row r="234" spans="1:8" x14ac:dyDescent="0.25">
      <c r="A234">
        <f t="shared" si="27"/>
        <v>232</v>
      </c>
      <c r="B234">
        <f t="shared" si="25"/>
        <v>11650</v>
      </c>
      <c r="C234">
        <f t="shared" si="26"/>
        <v>2.1888412017167382E-2</v>
      </c>
      <c r="D234" s="1" t="str">
        <f t="shared" si="28"/>
        <v>59A</v>
      </c>
      <c r="E234" s="1"/>
      <c r="F234" s="1">
        <f t="shared" si="29"/>
        <v>1434</v>
      </c>
      <c r="G234" s="1">
        <f t="shared" si="23"/>
        <v>2.1881437399862667E-2</v>
      </c>
      <c r="H234" s="1">
        <f t="shared" si="24"/>
        <v>233.0742677824268</v>
      </c>
    </row>
    <row r="235" spans="1:8" x14ac:dyDescent="0.25">
      <c r="A235">
        <f t="shared" si="27"/>
        <v>233</v>
      </c>
      <c r="B235">
        <f t="shared" si="25"/>
        <v>11700</v>
      </c>
      <c r="C235">
        <f t="shared" si="26"/>
        <v>2.1794871794871794E-2</v>
      </c>
      <c r="D235" s="1" t="str">
        <f t="shared" si="28"/>
        <v>594</v>
      </c>
      <c r="E235" s="1"/>
      <c r="F235" s="1">
        <f t="shared" si="29"/>
        <v>1428</v>
      </c>
      <c r="G235" s="1">
        <f t="shared" si="23"/>
        <v>2.1789883268482489E-2</v>
      </c>
      <c r="H235" s="1">
        <f t="shared" si="24"/>
        <v>234.05357142857144</v>
      </c>
    </row>
    <row r="236" spans="1:8" x14ac:dyDescent="0.25">
      <c r="A236">
        <f t="shared" si="27"/>
        <v>234</v>
      </c>
      <c r="B236">
        <f t="shared" si="25"/>
        <v>11750</v>
      </c>
      <c r="C236">
        <f t="shared" si="26"/>
        <v>2.170212765957447E-2</v>
      </c>
      <c r="D236" s="1" t="str">
        <f t="shared" si="28"/>
        <v>58E</v>
      </c>
      <c r="E236" s="1"/>
      <c r="F236" s="1">
        <f t="shared" si="29"/>
        <v>1422</v>
      </c>
      <c r="G236" s="1">
        <f t="shared" si="23"/>
        <v>2.1698329137102311E-2</v>
      </c>
      <c r="H236" s="1">
        <f t="shared" si="24"/>
        <v>235.04113924050634</v>
      </c>
    </row>
    <row r="237" spans="1:8" x14ac:dyDescent="0.25">
      <c r="A237">
        <f t="shared" si="27"/>
        <v>235</v>
      </c>
      <c r="B237">
        <f t="shared" si="25"/>
        <v>11800</v>
      </c>
      <c r="C237">
        <f t="shared" si="26"/>
        <v>2.1610169491525423E-2</v>
      </c>
      <c r="D237" s="1" t="str">
        <f t="shared" si="28"/>
        <v>588</v>
      </c>
      <c r="E237" s="1"/>
      <c r="F237" s="1">
        <f t="shared" si="29"/>
        <v>1416</v>
      </c>
      <c r="G237" s="1">
        <f t="shared" si="23"/>
        <v>2.1606775005722133E-2</v>
      </c>
      <c r="H237" s="1">
        <f t="shared" si="24"/>
        <v>236.03707627118646</v>
      </c>
    </row>
    <row r="238" spans="1:8" x14ac:dyDescent="0.25">
      <c r="A238">
        <f t="shared" si="27"/>
        <v>236</v>
      </c>
      <c r="B238">
        <f t="shared" si="25"/>
        <v>11850</v>
      </c>
      <c r="C238">
        <f t="shared" si="26"/>
        <v>2.1518987341772152E-2</v>
      </c>
      <c r="D238" s="1" t="str">
        <f t="shared" si="28"/>
        <v>582</v>
      </c>
      <c r="E238" s="1"/>
      <c r="F238" s="1">
        <f t="shared" si="29"/>
        <v>1410</v>
      </c>
      <c r="G238" s="1">
        <f t="shared" si="23"/>
        <v>2.1515220874341955E-2</v>
      </c>
      <c r="H238" s="1">
        <f t="shared" si="24"/>
        <v>237.04148936170211</v>
      </c>
    </row>
    <row r="239" spans="1:8" x14ac:dyDescent="0.25">
      <c r="A239">
        <f t="shared" si="27"/>
        <v>237</v>
      </c>
      <c r="B239">
        <f t="shared" si="25"/>
        <v>11900</v>
      </c>
      <c r="C239">
        <f t="shared" si="26"/>
        <v>2.1428571428571429E-2</v>
      </c>
      <c r="D239" s="1" t="str">
        <f t="shared" si="28"/>
        <v>57C</v>
      </c>
      <c r="E239" s="1"/>
      <c r="F239" s="1">
        <f t="shared" si="29"/>
        <v>1404</v>
      </c>
      <c r="G239" s="1">
        <f t="shared" si="23"/>
        <v>2.1423666742961776E-2</v>
      </c>
      <c r="H239" s="1">
        <f t="shared" si="24"/>
        <v>238.05448717948718</v>
      </c>
    </row>
    <row r="240" spans="1:8" x14ac:dyDescent="0.25">
      <c r="A240">
        <f t="shared" si="27"/>
        <v>238</v>
      </c>
      <c r="B240">
        <f t="shared" si="25"/>
        <v>11950</v>
      </c>
      <c r="C240">
        <f t="shared" si="26"/>
        <v>2.1338912133891212E-2</v>
      </c>
      <c r="D240" s="1" t="str">
        <f t="shared" si="28"/>
        <v>576</v>
      </c>
      <c r="E240" s="1"/>
      <c r="F240" s="1">
        <f t="shared" si="29"/>
        <v>1398</v>
      </c>
      <c r="G240" s="1">
        <f t="shared" si="23"/>
        <v>2.1332112611581598E-2</v>
      </c>
      <c r="H240" s="1">
        <f t="shared" si="24"/>
        <v>239.07618025751071</v>
      </c>
    </row>
    <row r="241" spans="1:8" x14ac:dyDescent="0.25">
      <c r="A241">
        <f t="shared" si="27"/>
        <v>239</v>
      </c>
      <c r="B241">
        <f t="shared" si="25"/>
        <v>12000</v>
      </c>
      <c r="C241">
        <f t="shared" si="26"/>
        <v>2.1250000000000002E-2</v>
      </c>
      <c r="D241" s="1" t="str">
        <f t="shared" si="28"/>
        <v>570</v>
      </c>
      <c r="E241" s="1"/>
      <c r="F241" s="1">
        <f t="shared" si="29"/>
        <v>1392</v>
      </c>
      <c r="G241" s="1">
        <f t="shared" si="23"/>
        <v>2.124055848020142E-2</v>
      </c>
      <c r="H241" s="1">
        <f t="shared" si="24"/>
        <v>240.10668103448276</v>
      </c>
    </row>
    <row r="242" spans="1:8" x14ac:dyDescent="0.25">
      <c r="A242">
        <f t="shared" si="27"/>
        <v>240</v>
      </c>
      <c r="B242">
        <f t="shared" si="25"/>
        <v>12050</v>
      </c>
      <c r="C242">
        <f t="shared" si="26"/>
        <v>2.116182572614108E-2</v>
      </c>
      <c r="D242" s="1" t="str">
        <f t="shared" si="28"/>
        <v>56A</v>
      </c>
      <c r="E242" s="1"/>
      <c r="F242" s="1">
        <f t="shared" si="29"/>
        <v>1386</v>
      </c>
      <c r="G242" s="1">
        <f t="shared" si="23"/>
        <v>2.1149004348821242E-2</v>
      </c>
      <c r="H242" s="1">
        <f t="shared" si="24"/>
        <v>241.14610389610388</v>
      </c>
    </row>
    <row r="243" spans="1:8" x14ac:dyDescent="0.25">
      <c r="A243">
        <f t="shared" si="27"/>
        <v>241</v>
      </c>
      <c r="B243">
        <f t="shared" si="25"/>
        <v>12100</v>
      </c>
      <c r="C243">
        <f t="shared" si="26"/>
        <v>2.1074380165289255E-2</v>
      </c>
      <c r="D243" s="1" t="str">
        <f t="shared" si="28"/>
        <v>565</v>
      </c>
      <c r="E243" s="1"/>
      <c r="F243" s="1">
        <f t="shared" si="29"/>
        <v>1381</v>
      </c>
      <c r="G243" s="1">
        <f t="shared" si="23"/>
        <v>2.107270923933776E-2</v>
      </c>
      <c r="H243" s="1">
        <f t="shared" si="24"/>
        <v>242.01918899348297</v>
      </c>
    </row>
    <row r="244" spans="1:8" x14ac:dyDescent="0.25">
      <c r="A244">
        <f t="shared" si="27"/>
        <v>242</v>
      </c>
      <c r="B244">
        <f t="shared" si="25"/>
        <v>12150</v>
      </c>
      <c r="C244">
        <f t="shared" si="26"/>
        <v>2.0987654320987655E-2</v>
      </c>
      <c r="D244" s="1" t="str">
        <f t="shared" si="28"/>
        <v>55F</v>
      </c>
      <c r="E244" s="1"/>
      <c r="F244" s="1">
        <f t="shared" si="29"/>
        <v>1375</v>
      </c>
      <c r="G244" s="1">
        <f t="shared" si="23"/>
        <v>2.0981155107957578E-2</v>
      </c>
      <c r="H244" s="1">
        <f t="shared" si="24"/>
        <v>243.07527272727276</v>
      </c>
    </row>
    <row r="245" spans="1:8" x14ac:dyDescent="0.25">
      <c r="A245">
        <f t="shared" si="27"/>
        <v>243</v>
      </c>
      <c r="B245">
        <f t="shared" si="25"/>
        <v>12200</v>
      </c>
      <c r="C245">
        <f t="shared" si="26"/>
        <v>2.0901639344262295E-2</v>
      </c>
      <c r="D245" s="1" t="str">
        <f t="shared" si="28"/>
        <v>559</v>
      </c>
      <c r="E245" s="1"/>
      <c r="F245" s="1">
        <f t="shared" si="29"/>
        <v>1369</v>
      </c>
      <c r="G245" s="1">
        <f t="shared" si="23"/>
        <v>2.08896009765774E-2</v>
      </c>
      <c r="H245" s="1">
        <f t="shared" si="24"/>
        <v>244.14061358655957</v>
      </c>
    </row>
    <row r="246" spans="1:8" x14ac:dyDescent="0.25">
      <c r="A246">
        <f t="shared" si="27"/>
        <v>244</v>
      </c>
      <c r="B246">
        <f t="shared" si="25"/>
        <v>12250</v>
      </c>
      <c r="C246">
        <f t="shared" si="26"/>
        <v>2.0816326530612245E-2</v>
      </c>
      <c r="D246" s="1" t="str">
        <f t="shared" si="28"/>
        <v>554</v>
      </c>
      <c r="E246" s="1"/>
      <c r="F246" s="1">
        <f t="shared" si="29"/>
        <v>1364</v>
      </c>
      <c r="G246" s="1">
        <f t="shared" si="23"/>
        <v>2.0813305867093918E-2</v>
      </c>
      <c r="H246" s="1">
        <f t="shared" si="24"/>
        <v>245.03555718475076</v>
      </c>
    </row>
    <row r="247" spans="1:8" x14ac:dyDescent="0.25">
      <c r="A247">
        <f t="shared" si="27"/>
        <v>245</v>
      </c>
      <c r="B247">
        <f t="shared" si="25"/>
        <v>12300</v>
      </c>
      <c r="C247">
        <f t="shared" si="26"/>
        <v>2.0731707317073172E-2</v>
      </c>
      <c r="D247" s="1" t="str">
        <f t="shared" si="28"/>
        <v>54E</v>
      </c>
      <c r="E247" s="1"/>
      <c r="F247" s="1">
        <f t="shared" si="29"/>
        <v>1358</v>
      </c>
      <c r="G247" s="1">
        <f t="shared" si="23"/>
        <v>2.072175173571374E-2</v>
      </c>
      <c r="H247" s="1">
        <f t="shared" si="24"/>
        <v>246.11818851251843</v>
      </c>
    </row>
    <row r="248" spans="1:8" x14ac:dyDescent="0.25">
      <c r="A248">
        <f t="shared" si="27"/>
        <v>246</v>
      </c>
      <c r="B248">
        <f t="shared" si="25"/>
        <v>12350</v>
      </c>
      <c r="C248">
        <f t="shared" si="26"/>
        <v>2.0647773279352227E-2</v>
      </c>
      <c r="D248" s="1" t="str">
        <f t="shared" si="28"/>
        <v>549</v>
      </c>
      <c r="E248" s="1"/>
      <c r="F248" s="1">
        <f t="shared" si="29"/>
        <v>1353</v>
      </c>
      <c r="G248" s="1">
        <f t="shared" si="23"/>
        <v>2.0645456626230258E-2</v>
      </c>
      <c r="H248" s="1">
        <f t="shared" si="24"/>
        <v>247.02771618625277</v>
      </c>
    </row>
    <row r="249" spans="1:8" x14ac:dyDescent="0.25">
      <c r="A249">
        <f t="shared" si="27"/>
        <v>247</v>
      </c>
      <c r="B249">
        <f t="shared" si="25"/>
        <v>12400</v>
      </c>
      <c r="C249">
        <f t="shared" si="26"/>
        <v>2.0564516129032259E-2</v>
      </c>
      <c r="D249" s="1" t="str">
        <f t="shared" si="28"/>
        <v>543</v>
      </c>
      <c r="E249" s="1"/>
      <c r="F249" s="1">
        <f t="shared" si="29"/>
        <v>1347</v>
      </c>
      <c r="G249" s="1">
        <f t="shared" si="23"/>
        <v>2.055390249485008E-2</v>
      </c>
      <c r="H249" s="1">
        <f t="shared" si="24"/>
        <v>248.12806236080178</v>
      </c>
    </row>
    <row r="250" spans="1:8" x14ac:dyDescent="0.25">
      <c r="A250">
        <f t="shared" si="27"/>
        <v>248</v>
      </c>
      <c r="B250">
        <f t="shared" si="25"/>
        <v>12450</v>
      </c>
      <c r="C250">
        <f t="shared" si="26"/>
        <v>2.0481927710843374E-2</v>
      </c>
      <c r="D250" s="1" t="str">
        <f t="shared" si="28"/>
        <v>53E</v>
      </c>
      <c r="E250" s="1"/>
      <c r="F250" s="1">
        <f t="shared" si="29"/>
        <v>1342</v>
      </c>
      <c r="G250" s="1">
        <f t="shared" si="23"/>
        <v>2.0477607385366598E-2</v>
      </c>
      <c r="H250" s="1">
        <f t="shared" si="24"/>
        <v>249.05253353204174</v>
      </c>
    </row>
    <row r="251" spans="1:8" x14ac:dyDescent="0.25">
      <c r="A251">
        <f t="shared" si="27"/>
        <v>249</v>
      </c>
      <c r="B251">
        <f t="shared" si="25"/>
        <v>12500</v>
      </c>
      <c r="C251">
        <f t="shared" si="26"/>
        <v>2.0400000000000001E-2</v>
      </c>
      <c r="D251" s="1" t="str">
        <f t="shared" si="28"/>
        <v>538</v>
      </c>
      <c r="E251" s="1"/>
      <c r="F251" s="1">
        <f t="shared" si="29"/>
        <v>1336</v>
      </c>
      <c r="G251" s="1">
        <f t="shared" si="23"/>
        <v>2.038605325398642E-2</v>
      </c>
      <c r="H251" s="1">
        <f t="shared" si="24"/>
        <v>250.17103293413172</v>
      </c>
    </row>
    <row r="252" spans="1:8" x14ac:dyDescent="0.25">
      <c r="A252">
        <f t="shared" si="27"/>
        <v>250</v>
      </c>
      <c r="B252">
        <f t="shared" si="25"/>
        <v>12550</v>
      </c>
      <c r="C252">
        <f t="shared" si="26"/>
        <v>2.0318725099601594E-2</v>
      </c>
      <c r="D252" s="1" t="str">
        <f t="shared" si="28"/>
        <v>533</v>
      </c>
      <c r="E252" s="1"/>
      <c r="F252" s="1">
        <f t="shared" si="29"/>
        <v>1331</v>
      </c>
      <c r="G252" s="1">
        <f t="shared" si="23"/>
        <v>2.0309758144502938E-2</v>
      </c>
      <c r="H252" s="1">
        <f t="shared" si="24"/>
        <v>251.11081893313298</v>
      </c>
    </row>
    <row r="253" spans="1:8" x14ac:dyDescent="0.25">
      <c r="A253">
        <f t="shared" si="27"/>
        <v>251</v>
      </c>
      <c r="B253">
        <f t="shared" si="25"/>
        <v>12600</v>
      </c>
      <c r="C253">
        <f t="shared" si="26"/>
        <v>2.0238095238095239E-2</v>
      </c>
      <c r="D253" s="1" t="str">
        <f t="shared" si="28"/>
        <v>52E</v>
      </c>
      <c r="E253" s="1"/>
      <c r="F253" s="1">
        <f t="shared" si="29"/>
        <v>1326</v>
      </c>
      <c r="G253" s="1">
        <f t="shared" si="23"/>
        <v>2.0233463035019456E-2</v>
      </c>
      <c r="H253" s="1">
        <f t="shared" si="24"/>
        <v>252.05769230769229</v>
      </c>
    </row>
    <row r="254" spans="1:8" x14ac:dyDescent="0.25">
      <c r="A254">
        <f t="shared" si="27"/>
        <v>252</v>
      </c>
      <c r="B254">
        <f t="shared" si="25"/>
        <v>12650</v>
      </c>
      <c r="C254">
        <f t="shared" si="26"/>
        <v>2.0158102766798421E-2</v>
      </c>
      <c r="D254" s="1" t="str">
        <f t="shared" si="28"/>
        <v>529</v>
      </c>
      <c r="E254" s="1"/>
      <c r="F254" s="1">
        <f t="shared" si="29"/>
        <v>1321</v>
      </c>
      <c r="G254" s="1">
        <f t="shared" si="23"/>
        <v>2.0157167925535974E-2</v>
      </c>
      <c r="H254" s="1">
        <f t="shared" si="24"/>
        <v>253.01173353520059</v>
      </c>
    </row>
    <row r="255" spans="1:8" x14ac:dyDescent="0.25">
      <c r="A255">
        <f t="shared" si="27"/>
        <v>253</v>
      </c>
      <c r="B255">
        <f t="shared" si="25"/>
        <v>12700</v>
      </c>
      <c r="C255">
        <f t="shared" si="26"/>
        <v>2.0078740157480315E-2</v>
      </c>
      <c r="D255" s="1" t="str">
        <f t="shared" si="28"/>
        <v>523</v>
      </c>
      <c r="E255" s="1"/>
      <c r="F255" s="1">
        <f t="shared" si="29"/>
        <v>1315</v>
      </c>
      <c r="G255" s="1">
        <f t="shared" si="23"/>
        <v>2.0065613794155796E-2</v>
      </c>
      <c r="H255" s="1">
        <f t="shared" si="24"/>
        <v>254.16615969581747</v>
      </c>
    </row>
    <row r="256" spans="1:8" x14ac:dyDescent="0.25">
      <c r="A256">
        <f t="shared" si="27"/>
        <v>254</v>
      </c>
      <c r="B256">
        <f t="shared" si="25"/>
        <v>12750</v>
      </c>
      <c r="C256">
        <f t="shared" si="26"/>
        <v>0.02</v>
      </c>
      <c r="D256" s="1" t="str">
        <f>DEC2HEX(C256*65536)</f>
        <v>51E</v>
      </c>
      <c r="E256" s="1"/>
      <c r="F256" s="1">
        <f t="shared" si="29"/>
        <v>1310</v>
      </c>
      <c r="G256" s="1">
        <f t="shared" si="23"/>
        <v>1.9989318684672311E-2</v>
      </c>
      <c r="H256" s="1">
        <f t="shared" si="24"/>
        <v>255.13625954198477</v>
      </c>
    </row>
    <row r="257" spans="1:8" x14ac:dyDescent="0.25">
      <c r="A257">
        <f t="shared" si="27"/>
        <v>255</v>
      </c>
      <c r="B257">
        <f t="shared" si="25"/>
        <v>12800</v>
      </c>
      <c r="C257">
        <f t="shared" si="26"/>
        <v>1.9921874999999999E-2</v>
      </c>
      <c r="D257" s="1" t="str">
        <f t="shared" si="28"/>
        <v>519</v>
      </c>
      <c r="E257" s="1"/>
      <c r="F257" s="1">
        <f t="shared" si="29"/>
        <v>1305</v>
      </c>
      <c r="G257" s="1">
        <f t="shared" si="23"/>
        <v>1.9913023575188829E-2</v>
      </c>
      <c r="H257" s="1">
        <f t="shared" si="24"/>
        <v>256.1137931034483</v>
      </c>
    </row>
    <row r="258" spans="1:8" x14ac:dyDescent="0.25">
      <c r="D258" s="1"/>
      <c r="E258" s="1"/>
      <c r="F258" s="1"/>
      <c r="G258" s="1"/>
      <c r="H25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9"/>
  <sheetViews>
    <sheetView tabSelected="1" topLeftCell="E1" zoomScale="85" zoomScaleNormal="85" workbookViewId="0">
      <pane ySplit="2" topLeftCell="A3" activePane="bottomLeft" state="frozenSplit"/>
      <selection pane="bottomLeft" activeCell="AF30" sqref="AF30"/>
    </sheetView>
  </sheetViews>
  <sheetFormatPr defaultRowHeight="15" x14ac:dyDescent="0.25"/>
  <cols>
    <col min="3" max="3" width="11.42578125" customWidth="1"/>
    <col min="5" max="5" width="11.42578125" customWidth="1"/>
    <col min="7" max="7" width="11.42578125" customWidth="1"/>
    <col min="8" max="8" width="10.28515625" bestFit="1" customWidth="1"/>
    <col min="9" max="9" width="11.42578125" customWidth="1"/>
    <col min="10" max="10" width="9.7109375" bestFit="1" customWidth="1"/>
    <col min="11" max="11" width="11.42578125" customWidth="1"/>
    <col min="24" max="24" width="11.28515625" bestFit="1" customWidth="1"/>
    <col min="25" max="25" width="12.85546875" bestFit="1" customWidth="1"/>
  </cols>
  <sheetData>
    <row r="1" spans="1:25" ht="29.25" customHeight="1" x14ac:dyDescent="0.25">
      <c r="B1" s="9" t="s">
        <v>11</v>
      </c>
      <c r="C1" s="9"/>
      <c r="D1" s="9" t="s">
        <v>12</v>
      </c>
      <c r="E1" s="9"/>
      <c r="F1" s="9" t="s">
        <v>13</v>
      </c>
      <c r="G1" s="9"/>
      <c r="H1" s="10" t="s">
        <v>14</v>
      </c>
      <c r="I1" s="10"/>
      <c r="J1" s="9" t="s">
        <v>15</v>
      </c>
      <c r="K1" s="9"/>
    </row>
    <row r="2" spans="1:25" ht="45" x14ac:dyDescent="0.25">
      <c r="A2" s="5" t="s">
        <v>5</v>
      </c>
      <c r="B2" s="5" t="s">
        <v>8</v>
      </c>
      <c r="C2" s="5" t="s">
        <v>7</v>
      </c>
      <c r="D2" s="5" t="s">
        <v>8</v>
      </c>
      <c r="E2" s="5" t="s">
        <v>7</v>
      </c>
      <c r="F2" s="5" t="s">
        <v>8</v>
      </c>
      <c r="G2" s="5" t="s">
        <v>7</v>
      </c>
      <c r="H2" s="5" t="s">
        <v>8</v>
      </c>
      <c r="I2" s="5" t="s">
        <v>7</v>
      </c>
      <c r="J2" s="5" t="s">
        <v>8</v>
      </c>
      <c r="K2" s="5" t="s">
        <v>7</v>
      </c>
    </row>
    <row r="3" spans="1:25" x14ac:dyDescent="0.25">
      <c r="A3">
        <v>0</v>
      </c>
      <c r="B3" s="4">
        <v>0</v>
      </c>
      <c r="C3" s="6">
        <v>0</v>
      </c>
      <c r="D3" s="4">
        <v>0</v>
      </c>
      <c r="E3" s="6">
        <v>0</v>
      </c>
      <c r="F3" s="4">
        <f t="shared" ref="F3:F19" si="0">A3*A3/282.7</f>
        <v>0</v>
      </c>
      <c r="G3" s="6">
        <v>0</v>
      </c>
      <c r="H3" s="4">
        <v>0</v>
      </c>
      <c r="I3" s="6">
        <v>0</v>
      </c>
      <c r="J3" s="4">
        <v>0</v>
      </c>
      <c r="K3" s="6">
        <v>0</v>
      </c>
      <c r="W3" s="5"/>
      <c r="X3" s="5"/>
      <c r="Y3" s="5"/>
    </row>
    <row r="4" spans="1:25" x14ac:dyDescent="0.25">
      <c r="A4">
        <f>A3+1</f>
        <v>1</v>
      </c>
      <c r="B4" s="4">
        <v>0.5</v>
      </c>
      <c r="C4" s="6">
        <f>A4*37</f>
        <v>37</v>
      </c>
      <c r="D4" s="4">
        <f>230/255*A4</f>
        <v>0.90196078431372551</v>
      </c>
      <c r="E4" s="6">
        <v>412</v>
      </c>
      <c r="F4" s="4">
        <f t="shared" si="0"/>
        <v>3.5373187124159888E-3</v>
      </c>
      <c r="G4" s="6">
        <v>50</v>
      </c>
      <c r="H4" s="4">
        <v>14.04</v>
      </c>
      <c r="I4" s="6">
        <v>900</v>
      </c>
      <c r="J4" s="4">
        <v>5.1100000000000003</v>
      </c>
      <c r="K4" s="6">
        <v>600</v>
      </c>
      <c r="W4" s="5"/>
      <c r="X4" s="5"/>
      <c r="Y4" s="5"/>
    </row>
    <row r="5" spans="1:25" x14ac:dyDescent="0.25">
      <c r="A5">
        <f t="shared" ref="A5:A10" si="1">A4+1</f>
        <v>2</v>
      </c>
      <c r="B5" s="4">
        <v>0.6</v>
      </c>
      <c r="C5" s="6">
        <f t="shared" ref="C5:C68" si="2">A5*37</f>
        <v>74</v>
      </c>
      <c r="D5" s="4">
        <f t="shared" ref="D5:D68" si="3">230/255*A5</f>
        <v>1.803921568627451</v>
      </c>
      <c r="E5" s="6">
        <v>462</v>
      </c>
      <c r="F5" s="4">
        <f t="shared" si="0"/>
        <v>1.4149274849663955E-2</v>
      </c>
      <c r="G5" s="6">
        <v>100</v>
      </c>
      <c r="H5" s="4">
        <v>14.1</v>
      </c>
      <c r="I5" s="6">
        <f>I4+5</f>
        <v>905</v>
      </c>
      <c r="J5" s="4">
        <f>J4+0.087</f>
        <v>5.1970000000000001</v>
      </c>
      <c r="K5" s="6">
        <f>K4+3</f>
        <v>603</v>
      </c>
      <c r="W5" s="5"/>
      <c r="X5" s="5"/>
      <c r="Y5" s="5"/>
    </row>
    <row r="6" spans="1:25" ht="15" customHeight="1" x14ac:dyDescent="0.25">
      <c r="A6">
        <f t="shared" si="1"/>
        <v>3</v>
      </c>
      <c r="B6" s="4">
        <v>0.6</v>
      </c>
      <c r="C6" s="6">
        <f t="shared" si="2"/>
        <v>111</v>
      </c>
      <c r="D6" s="4">
        <f t="shared" si="3"/>
        <v>2.7058823529411766</v>
      </c>
      <c r="E6" s="6">
        <v>505</v>
      </c>
      <c r="F6" s="4">
        <f t="shared" si="0"/>
        <v>3.1835868411743899E-2</v>
      </c>
      <c r="G6" s="6">
        <v>200</v>
      </c>
      <c r="H6" s="4">
        <f>H5+0.1</f>
        <v>14.2</v>
      </c>
      <c r="I6" s="6">
        <f t="shared" ref="I6:I69" si="4">I5+5</f>
        <v>910</v>
      </c>
      <c r="J6" s="4">
        <f t="shared" ref="J6:J69" si="5">J5+0.087</f>
        <v>5.2839999999999998</v>
      </c>
      <c r="K6" s="6">
        <f t="shared" ref="K6:K69" si="6">K5+3</f>
        <v>606</v>
      </c>
      <c r="W6" s="8" t="s">
        <v>10</v>
      </c>
      <c r="X6" s="8" t="s">
        <v>7</v>
      </c>
      <c r="Y6" s="8" t="s">
        <v>9</v>
      </c>
    </row>
    <row r="7" spans="1:25" x14ac:dyDescent="0.25">
      <c r="A7">
        <f t="shared" si="1"/>
        <v>4</v>
      </c>
      <c r="B7" s="4">
        <v>0.6</v>
      </c>
      <c r="C7" s="6">
        <f t="shared" si="2"/>
        <v>148</v>
      </c>
      <c r="D7" s="4">
        <f t="shared" si="3"/>
        <v>3.607843137254902</v>
      </c>
      <c r="E7" s="6">
        <v>540</v>
      </c>
      <c r="F7" s="4">
        <f t="shared" si="0"/>
        <v>5.6597099398655822E-2</v>
      </c>
      <c r="G7" s="6">
        <v>210</v>
      </c>
      <c r="H7" s="4">
        <f t="shared" ref="H7:H54" si="7">H6+0.1</f>
        <v>14.299999999999999</v>
      </c>
      <c r="I7" s="6">
        <f t="shared" si="4"/>
        <v>915</v>
      </c>
      <c r="J7" s="4">
        <f t="shared" si="5"/>
        <v>5.3709999999999996</v>
      </c>
      <c r="K7" s="6">
        <f t="shared" si="6"/>
        <v>609</v>
      </c>
      <c r="W7" s="8"/>
      <c r="X7" s="8"/>
      <c r="Y7" s="8"/>
    </row>
    <row r="8" spans="1:25" x14ac:dyDescent="0.25">
      <c r="A8">
        <f t="shared" si="1"/>
        <v>5</v>
      </c>
      <c r="B8" s="4">
        <v>0.6</v>
      </c>
      <c r="C8" s="6">
        <f t="shared" si="2"/>
        <v>185</v>
      </c>
      <c r="D8" s="4">
        <f t="shared" si="3"/>
        <v>4.5098039215686274</v>
      </c>
      <c r="E8" s="6">
        <v>580</v>
      </c>
      <c r="F8" s="4">
        <f t="shared" si="0"/>
        <v>8.8432967810399721E-2</v>
      </c>
      <c r="G8" s="6">
        <v>220</v>
      </c>
      <c r="H8" s="4">
        <f t="shared" si="7"/>
        <v>14.399999999999999</v>
      </c>
      <c r="I8" s="6">
        <f t="shared" si="4"/>
        <v>920</v>
      </c>
      <c r="J8" s="4">
        <f t="shared" si="5"/>
        <v>5.4579999999999993</v>
      </c>
      <c r="K8" s="6">
        <f t="shared" si="6"/>
        <v>612</v>
      </c>
      <c r="W8" s="8"/>
      <c r="X8" s="8"/>
      <c r="Y8" s="8"/>
    </row>
    <row r="9" spans="1:25" x14ac:dyDescent="0.25">
      <c r="A9">
        <f t="shared" si="1"/>
        <v>6</v>
      </c>
      <c r="B9" s="4">
        <v>0.6</v>
      </c>
      <c r="C9" s="6">
        <f t="shared" si="2"/>
        <v>222</v>
      </c>
      <c r="D9" s="4">
        <f t="shared" si="3"/>
        <v>5.4117647058823533</v>
      </c>
      <c r="E9" s="6">
        <v>620</v>
      </c>
      <c r="F9" s="4">
        <f t="shared" si="0"/>
        <v>0.1273434736469756</v>
      </c>
      <c r="G9" s="6">
        <v>230</v>
      </c>
      <c r="H9" s="4">
        <f t="shared" si="7"/>
        <v>14.499999999999998</v>
      </c>
      <c r="I9" s="6">
        <f t="shared" si="4"/>
        <v>925</v>
      </c>
      <c r="J9" s="4">
        <f t="shared" si="5"/>
        <v>5.544999999999999</v>
      </c>
      <c r="K9" s="6">
        <f t="shared" si="6"/>
        <v>615</v>
      </c>
      <c r="W9">
        <v>0</v>
      </c>
      <c r="X9">
        <v>0</v>
      </c>
      <c r="Y9">
        <f>SIN(W9*PI()/180)*325</f>
        <v>0</v>
      </c>
    </row>
    <row r="10" spans="1:25" x14ac:dyDescent="0.25">
      <c r="A10">
        <f t="shared" si="1"/>
        <v>7</v>
      </c>
      <c r="B10" s="4">
        <v>0.7</v>
      </c>
      <c r="C10" s="6">
        <f t="shared" si="2"/>
        <v>259</v>
      </c>
      <c r="D10" s="4">
        <f t="shared" si="3"/>
        <v>6.3137254901960782</v>
      </c>
      <c r="E10" s="6">
        <v>650</v>
      </c>
      <c r="F10" s="4">
        <f t="shared" si="0"/>
        <v>0.17332861690838344</v>
      </c>
      <c r="G10" s="6">
        <v>240</v>
      </c>
      <c r="H10" s="4">
        <f t="shared" si="7"/>
        <v>14.599999999999998</v>
      </c>
      <c r="I10" s="6">
        <f t="shared" si="4"/>
        <v>930</v>
      </c>
      <c r="J10" s="4">
        <f t="shared" si="5"/>
        <v>5.6319999999999988</v>
      </c>
      <c r="K10" s="6">
        <f t="shared" si="6"/>
        <v>618</v>
      </c>
      <c r="W10">
        <f>W9+10</f>
        <v>10</v>
      </c>
      <c r="X10" s="6">
        <v>555.54999999999995</v>
      </c>
      <c r="Y10">
        <f t="shared" ref="Y10:Y45" si="8">SIN(W10*PI()/180)*325</f>
        <v>56.435657741752358</v>
      </c>
    </row>
    <row r="11" spans="1:25" x14ac:dyDescent="0.25">
      <c r="A11">
        <f t="shared" ref="A11:A74" si="9">A10+1</f>
        <v>8</v>
      </c>
      <c r="B11" s="4">
        <v>0.8</v>
      </c>
      <c r="C11" s="6">
        <f t="shared" si="2"/>
        <v>296</v>
      </c>
      <c r="D11" s="4">
        <f t="shared" si="3"/>
        <v>7.215686274509804</v>
      </c>
      <c r="E11" s="6">
        <v>680</v>
      </c>
      <c r="F11" s="4">
        <f t="shared" si="0"/>
        <v>0.22638839759462329</v>
      </c>
      <c r="G11" s="6">
        <v>260</v>
      </c>
      <c r="H11" s="4">
        <f t="shared" si="7"/>
        <v>14.699999999999998</v>
      </c>
      <c r="I11" s="6">
        <f t="shared" si="4"/>
        <v>935</v>
      </c>
      <c r="J11" s="4">
        <f t="shared" si="5"/>
        <v>5.7189999999999985</v>
      </c>
      <c r="K11" s="6">
        <f t="shared" si="6"/>
        <v>621</v>
      </c>
      <c r="W11">
        <f t="shared" ref="W11:W45" si="10">W10+10</f>
        <v>20</v>
      </c>
      <c r="X11" s="6">
        <f>X10+555.55</f>
        <v>1111.0999999999999</v>
      </c>
      <c r="Y11">
        <f t="shared" si="8"/>
        <v>111.15654658084233</v>
      </c>
    </row>
    <row r="12" spans="1:25" x14ac:dyDescent="0.25">
      <c r="A12">
        <f t="shared" si="9"/>
        <v>9</v>
      </c>
      <c r="B12" s="4">
        <v>0.9</v>
      </c>
      <c r="C12" s="6">
        <f t="shared" si="2"/>
        <v>333</v>
      </c>
      <c r="D12" s="4">
        <f t="shared" si="3"/>
        <v>8.117647058823529</v>
      </c>
      <c r="E12" s="6">
        <v>700</v>
      </c>
      <c r="F12" s="4">
        <f t="shared" si="0"/>
        <v>0.2865228157056951</v>
      </c>
      <c r="G12" s="6">
        <v>280</v>
      </c>
      <c r="H12" s="4">
        <f t="shared" si="7"/>
        <v>14.799999999999997</v>
      </c>
      <c r="I12" s="6">
        <f t="shared" si="4"/>
        <v>940</v>
      </c>
      <c r="J12" s="4">
        <f t="shared" si="5"/>
        <v>5.8059999999999983</v>
      </c>
      <c r="K12" s="6">
        <f t="shared" si="6"/>
        <v>624</v>
      </c>
      <c r="W12">
        <f t="shared" si="10"/>
        <v>30</v>
      </c>
      <c r="X12" s="6">
        <f t="shared" ref="X12:X17" si="11">X11+555.55</f>
        <v>1666.6499999999999</v>
      </c>
      <c r="Y12">
        <f t="shared" si="8"/>
        <v>162.49999999999997</v>
      </c>
    </row>
    <row r="13" spans="1:25" x14ac:dyDescent="0.25">
      <c r="A13">
        <f t="shared" si="9"/>
        <v>10</v>
      </c>
      <c r="B13" s="4">
        <v>1</v>
      </c>
      <c r="C13" s="6">
        <f t="shared" si="2"/>
        <v>370</v>
      </c>
      <c r="D13" s="4">
        <f t="shared" si="3"/>
        <v>9.0196078431372548</v>
      </c>
      <c r="E13" s="6">
        <v>735</v>
      </c>
      <c r="F13" s="4">
        <f t="shared" si="0"/>
        <v>0.35373187124159888</v>
      </c>
      <c r="G13" s="6">
        <v>300</v>
      </c>
      <c r="H13" s="4">
        <f t="shared" si="7"/>
        <v>14.899999999999997</v>
      </c>
      <c r="I13" s="6">
        <f t="shared" si="4"/>
        <v>945</v>
      </c>
      <c r="J13" s="4">
        <f t="shared" si="5"/>
        <v>5.892999999999998</v>
      </c>
      <c r="K13" s="6">
        <f t="shared" si="6"/>
        <v>627</v>
      </c>
      <c r="W13">
        <f t="shared" si="10"/>
        <v>40</v>
      </c>
      <c r="X13" s="6">
        <f t="shared" si="11"/>
        <v>2222.1999999999998</v>
      </c>
      <c r="Y13">
        <f t="shared" si="8"/>
        <v>208.90597314812527</v>
      </c>
    </row>
    <row r="14" spans="1:25" x14ac:dyDescent="0.25">
      <c r="A14">
        <f t="shared" si="9"/>
        <v>11</v>
      </c>
      <c r="B14" s="4">
        <v>1.5</v>
      </c>
      <c r="C14" s="6">
        <f t="shared" si="2"/>
        <v>407</v>
      </c>
      <c r="D14" s="4">
        <f t="shared" si="3"/>
        <v>9.9215686274509807</v>
      </c>
      <c r="E14" s="6">
        <v>775</v>
      </c>
      <c r="F14" s="4">
        <f t="shared" si="0"/>
        <v>0.42801556420233466</v>
      </c>
      <c r="G14" s="6">
        <v>310</v>
      </c>
      <c r="H14" s="4">
        <v>15</v>
      </c>
      <c r="I14" s="6">
        <f t="shared" si="4"/>
        <v>950</v>
      </c>
      <c r="J14" s="4">
        <f t="shared" si="5"/>
        <v>5.9799999999999978</v>
      </c>
      <c r="K14" s="6">
        <f t="shared" si="6"/>
        <v>630</v>
      </c>
      <c r="W14">
        <f t="shared" si="10"/>
        <v>50</v>
      </c>
      <c r="X14" s="6">
        <f t="shared" si="11"/>
        <v>2777.75</v>
      </c>
      <c r="Y14">
        <f t="shared" si="8"/>
        <v>248.96444401366784</v>
      </c>
    </row>
    <row r="15" spans="1:25" x14ac:dyDescent="0.25">
      <c r="A15">
        <f t="shared" si="9"/>
        <v>12</v>
      </c>
      <c r="B15" s="4">
        <v>1.8</v>
      </c>
      <c r="C15" s="6">
        <f t="shared" si="2"/>
        <v>444</v>
      </c>
      <c r="D15" s="4">
        <f t="shared" si="3"/>
        <v>10.823529411764707</v>
      </c>
      <c r="E15" s="6">
        <v>810</v>
      </c>
      <c r="F15" s="4">
        <f t="shared" si="0"/>
        <v>0.50937389458790239</v>
      </c>
      <c r="G15" s="6">
        <v>320</v>
      </c>
      <c r="H15" s="4">
        <f>H14+0.2</f>
        <v>15.2</v>
      </c>
      <c r="I15" s="6">
        <f t="shared" si="4"/>
        <v>955</v>
      </c>
      <c r="J15" s="4">
        <f t="shared" si="5"/>
        <v>6.0669999999999975</v>
      </c>
      <c r="K15" s="6">
        <f t="shared" si="6"/>
        <v>633</v>
      </c>
      <c r="W15">
        <f t="shared" si="10"/>
        <v>60</v>
      </c>
      <c r="X15" s="6">
        <f t="shared" si="11"/>
        <v>3333.3</v>
      </c>
      <c r="Y15">
        <f t="shared" si="8"/>
        <v>281.45825622994255</v>
      </c>
    </row>
    <row r="16" spans="1:25" x14ac:dyDescent="0.25">
      <c r="A16">
        <f t="shared" si="9"/>
        <v>13</v>
      </c>
      <c r="B16" s="4">
        <v>2</v>
      </c>
      <c r="C16" s="6">
        <f t="shared" si="2"/>
        <v>481</v>
      </c>
      <c r="D16" s="4">
        <f t="shared" si="3"/>
        <v>11.725490196078432</v>
      </c>
      <c r="E16" s="6">
        <v>835</v>
      </c>
      <c r="F16" s="4">
        <f t="shared" si="0"/>
        <v>0.59780686239830216</v>
      </c>
      <c r="G16" s="6">
        <v>330</v>
      </c>
      <c r="H16" s="4">
        <f t="shared" ref="H16:H23" si="12">H15+0.2</f>
        <v>15.399999999999999</v>
      </c>
      <c r="I16" s="6">
        <f t="shared" si="4"/>
        <v>960</v>
      </c>
      <c r="J16" s="4">
        <f t="shared" si="5"/>
        <v>6.1539999999999973</v>
      </c>
      <c r="K16" s="6">
        <f t="shared" si="6"/>
        <v>636</v>
      </c>
      <c r="W16">
        <f t="shared" si="10"/>
        <v>70</v>
      </c>
      <c r="X16" s="6">
        <f t="shared" si="11"/>
        <v>3888.8500000000004</v>
      </c>
      <c r="Y16">
        <f t="shared" si="8"/>
        <v>305.40010175542022</v>
      </c>
    </row>
    <row r="17" spans="1:25" x14ac:dyDescent="0.25">
      <c r="A17">
        <f t="shared" si="9"/>
        <v>14</v>
      </c>
      <c r="B17" s="4">
        <v>2.5</v>
      </c>
      <c r="C17" s="6">
        <f t="shared" si="2"/>
        <v>518</v>
      </c>
      <c r="D17" s="4">
        <f t="shared" si="3"/>
        <v>12.627450980392156</v>
      </c>
      <c r="E17" s="6">
        <v>880</v>
      </c>
      <c r="F17" s="4">
        <f t="shared" si="0"/>
        <v>0.69331446763353377</v>
      </c>
      <c r="G17" s="6">
        <v>340</v>
      </c>
      <c r="H17" s="4">
        <f t="shared" si="12"/>
        <v>15.599999999999998</v>
      </c>
      <c r="I17" s="6">
        <f t="shared" si="4"/>
        <v>965</v>
      </c>
      <c r="J17" s="4">
        <f t="shared" si="5"/>
        <v>6.240999999999997</v>
      </c>
      <c r="K17" s="6">
        <f t="shared" si="6"/>
        <v>639</v>
      </c>
      <c r="W17">
        <f t="shared" si="10"/>
        <v>80</v>
      </c>
      <c r="X17" s="6">
        <f t="shared" si="11"/>
        <v>4444.4000000000005</v>
      </c>
      <c r="Y17">
        <f t="shared" si="8"/>
        <v>320.06251972896763</v>
      </c>
    </row>
    <row r="18" spans="1:25" x14ac:dyDescent="0.25">
      <c r="A18">
        <f t="shared" si="9"/>
        <v>15</v>
      </c>
      <c r="B18" s="4">
        <v>4</v>
      </c>
      <c r="C18" s="6">
        <f t="shared" si="2"/>
        <v>555</v>
      </c>
      <c r="D18" s="4">
        <f t="shared" si="3"/>
        <v>13.529411764705882</v>
      </c>
      <c r="E18" s="6">
        <v>905</v>
      </c>
      <c r="F18" s="4">
        <f t="shared" si="0"/>
        <v>0.79589671029359743</v>
      </c>
      <c r="G18" s="6">
        <v>360</v>
      </c>
      <c r="H18" s="4">
        <f t="shared" si="12"/>
        <v>15.799999999999997</v>
      </c>
      <c r="I18" s="6">
        <f t="shared" si="4"/>
        <v>970</v>
      </c>
      <c r="J18" s="4">
        <f t="shared" si="5"/>
        <v>6.3279999999999967</v>
      </c>
      <c r="K18" s="6">
        <f t="shared" si="6"/>
        <v>642</v>
      </c>
      <c r="W18">
        <f t="shared" si="10"/>
        <v>90</v>
      </c>
      <c r="X18" s="6">
        <f>X17+555.55</f>
        <v>4999.9500000000007</v>
      </c>
      <c r="Y18">
        <f t="shared" si="8"/>
        <v>325</v>
      </c>
    </row>
    <row r="19" spans="1:25" x14ac:dyDescent="0.25">
      <c r="A19">
        <f t="shared" si="9"/>
        <v>16</v>
      </c>
      <c r="B19" s="4">
        <v>5</v>
      </c>
      <c r="C19" s="6">
        <f t="shared" si="2"/>
        <v>592</v>
      </c>
      <c r="D19" s="4">
        <f t="shared" si="3"/>
        <v>14.431372549019608</v>
      </c>
      <c r="E19" s="6">
        <v>930</v>
      </c>
      <c r="F19" s="4">
        <f t="shared" si="0"/>
        <v>0.90555359037849315</v>
      </c>
      <c r="G19" s="6">
        <v>380</v>
      </c>
      <c r="H19" s="4">
        <f t="shared" si="12"/>
        <v>15.999999999999996</v>
      </c>
      <c r="I19" s="6">
        <f t="shared" si="4"/>
        <v>975</v>
      </c>
      <c r="J19" s="4">
        <f t="shared" si="5"/>
        <v>6.4149999999999965</v>
      </c>
      <c r="K19" s="6">
        <f t="shared" si="6"/>
        <v>645</v>
      </c>
      <c r="W19">
        <f t="shared" si="10"/>
        <v>100</v>
      </c>
      <c r="X19" s="6">
        <f t="shared" ref="X19:X45" si="13">X18+555.55</f>
        <v>5555.5000000000009</v>
      </c>
      <c r="Y19">
        <f t="shared" si="8"/>
        <v>320.06251972896763</v>
      </c>
    </row>
    <row r="20" spans="1:25" x14ac:dyDescent="0.25">
      <c r="A20">
        <f t="shared" si="9"/>
        <v>17</v>
      </c>
      <c r="B20" s="4">
        <v>6</v>
      </c>
      <c r="C20" s="6">
        <f t="shared" si="2"/>
        <v>629</v>
      </c>
      <c r="D20" s="4">
        <f t="shared" si="3"/>
        <v>15.333333333333334</v>
      </c>
      <c r="E20" s="6">
        <v>960</v>
      </c>
      <c r="F20" s="4">
        <f t="shared" ref="F20:F76" si="14">A20*A20/282.7</f>
        <v>1.0222851078882207</v>
      </c>
      <c r="G20" s="6">
        <v>400</v>
      </c>
      <c r="H20" s="4">
        <f t="shared" si="12"/>
        <v>16.199999999999996</v>
      </c>
      <c r="I20" s="6">
        <f t="shared" si="4"/>
        <v>980</v>
      </c>
      <c r="J20" s="4">
        <f t="shared" si="5"/>
        <v>6.5019999999999962</v>
      </c>
      <c r="K20" s="6">
        <f t="shared" si="6"/>
        <v>648</v>
      </c>
      <c r="W20">
        <f t="shared" si="10"/>
        <v>110</v>
      </c>
      <c r="X20" s="6">
        <f t="shared" si="13"/>
        <v>6111.0500000000011</v>
      </c>
      <c r="Y20">
        <f t="shared" si="8"/>
        <v>305.40010175542022</v>
      </c>
    </row>
    <row r="21" spans="1:25" x14ac:dyDescent="0.25">
      <c r="A21">
        <f t="shared" si="9"/>
        <v>18</v>
      </c>
      <c r="B21" s="4">
        <v>7</v>
      </c>
      <c r="C21" s="6">
        <f t="shared" si="2"/>
        <v>666</v>
      </c>
      <c r="D21" s="4">
        <f t="shared" si="3"/>
        <v>16.235294117647058</v>
      </c>
      <c r="E21" s="6">
        <v>985</v>
      </c>
      <c r="F21" s="4">
        <f t="shared" si="14"/>
        <v>1.1460912628227804</v>
      </c>
      <c r="G21" s="6">
        <v>410</v>
      </c>
      <c r="H21" s="4">
        <f t="shared" si="12"/>
        <v>16.399999999999995</v>
      </c>
      <c r="I21" s="6">
        <f t="shared" si="4"/>
        <v>985</v>
      </c>
      <c r="J21" s="4">
        <f t="shared" si="5"/>
        <v>6.588999999999996</v>
      </c>
      <c r="K21" s="6">
        <f t="shared" si="6"/>
        <v>651</v>
      </c>
      <c r="W21">
        <f t="shared" si="10"/>
        <v>120</v>
      </c>
      <c r="X21" s="6">
        <f t="shared" si="13"/>
        <v>6666.6000000000013</v>
      </c>
      <c r="Y21">
        <v>0</v>
      </c>
    </row>
    <row r="22" spans="1:25" x14ac:dyDescent="0.25">
      <c r="A22">
        <f t="shared" si="9"/>
        <v>19</v>
      </c>
      <c r="B22" s="4">
        <v>8</v>
      </c>
      <c r="C22" s="6">
        <f t="shared" si="2"/>
        <v>703</v>
      </c>
      <c r="D22" s="4">
        <f t="shared" si="3"/>
        <v>17.137254901960784</v>
      </c>
      <c r="E22" s="6">
        <v>1005</v>
      </c>
      <c r="F22" s="4">
        <f t="shared" si="14"/>
        <v>1.2769720551821719</v>
      </c>
      <c r="G22" s="6">
        <v>420</v>
      </c>
      <c r="H22" s="4">
        <f t="shared" si="12"/>
        <v>16.599999999999994</v>
      </c>
      <c r="I22" s="6">
        <f t="shared" si="4"/>
        <v>990</v>
      </c>
      <c r="J22" s="4">
        <f t="shared" si="5"/>
        <v>6.6759999999999957</v>
      </c>
      <c r="K22" s="6">
        <f t="shared" si="6"/>
        <v>654</v>
      </c>
      <c r="W22">
        <f t="shared" si="10"/>
        <v>130</v>
      </c>
      <c r="X22" s="6">
        <f t="shared" si="13"/>
        <v>7222.1500000000015</v>
      </c>
      <c r="Y22">
        <v>0</v>
      </c>
    </row>
    <row r="23" spans="1:25" x14ac:dyDescent="0.25">
      <c r="A23">
        <f t="shared" si="9"/>
        <v>20</v>
      </c>
      <c r="B23" s="4">
        <v>9</v>
      </c>
      <c r="C23" s="6">
        <f>A23*37</f>
        <v>740</v>
      </c>
      <c r="D23" s="4">
        <f t="shared" si="3"/>
        <v>18.03921568627451</v>
      </c>
      <c r="E23" s="6">
        <v>1040</v>
      </c>
      <c r="F23" s="4">
        <f t="shared" si="14"/>
        <v>1.4149274849663955</v>
      </c>
      <c r="G23" s="6">
        <v>430</v>
      </c>
      <c r="H23" s="4">
        <f t="shared" si="12"/>
        <v>16.799999999999994</v>
      </c>
      <c r="I23" s="6">
        <f t="shared" si="4"/>
        <v>995</v>
      </c>
      <c r="J23" s="4">
        <f t="shared" si="5"/>
        <v>6.7629999999999955</v>
      </c>
      <c r="K23" s="6">
        <f t="shared" si="6"/>
        <v>657</v>
      </c>
      <c r="W23">
        <f t="shared" si="10"/>
        <v>140</v>
      </c>
      <c r="X23" s="6">
        <f t="shared" si="13"/>
        <v>7777.7000000000016</v>
      </c>
      <c r="Y23">
        <v>0</v>
      </c>
    </row>
    <row r="24" spans="1:25" x14ac:dyDescent="0.25">
      <c r="A24">
        <f t="shared" si="9"/>
        <v>21</v>
      </c>
      <c r="B24" s="4">
        <v>10</v>
      </c>
      <c r="C24" s="6">
        <f t="shared" si="2"/>
        <v>777</v>
      </c>
      <c r="D24" s="4">
        <f t="shared" si="3"/>
        <v>18.941176470588236</v>
      </c>
      <c r="E24" s="6">
        <v>1070</v>
      </c>
      <c r="F24" s="4">
        <f t="shared" si="14"/>
        <v>1.5599575521754512</v>
      </c>
      <c r="G24" s="6">
        <v>440</v>
      </c>
      <c r="H24" s="4">
        <v>17</v>
      </c>
      <c r="I24" s="6">
        <f t="shared" si="4"/>
        <v>1000</v>
      </c>
      <c r="J24" s="4">
        <f t="shared" si="5"/>
        <v>6.8499999999999952</v>
      </c>
      <c r="K24" s="6">
        <f t="shared" si="6"/>
        <v>660</v>
      </c>
      <c r="W24">
        <f t="shared" si="10"/>
        <v>150</v>
      </c>
      <c r="X24" s="6">
        <f t="shared" si="13"/>
        <v>8333.2500000000018</v>
      </c>
      <c r="Y24">
        <v>0</v>
      </c>
    </row>
    <row r="25" spans="1:25" x14ac:dyDescent="0.25">
      <c r="A25">
        <f t="shared" si="9"/>
        <v>22</v>
      </c>
      <c r="B25" s="4">
        <v>11</v>
      </c>
      <c r="C25" s="6">
        <f t="shared" si="2"/>
        <v>814</v>
      </c>
      <c r="D25" s="4">
        <f t="shared" si="3"/>
        <v>19.843137254901961</v>
      </c>
      <c r="E25" s="6">
        <v>1095</v>
      </c>
      <c r="F25" s="4">
        <f t="shared" si="14"/>
        <v>1.7120622568093387</v>
      </c>
      <c r="G25" s="6">
        <v>460</v>
      </c>
      <c r="H25" s="4">
        <f t="shared" si="7"/>
        <v>17.100000000000001</v>
      </c>
      <c r="I25" s="6">
        <f t="shared" si="4"/>
        <v>1005</v>
      </c>
      <c r="J25" s="4">
        <f t="shared" si="5"/>
        <v>6.9369999999999949</v>
      </c>
      <c r="K25" s="6">
        <f t="shared" si="6"/>
        <v>663</v>
      </c>
      <c r="W25">
        <f t="shared" si="10"/>
        <v>160</v>
      </c>
      <c r="X25" s="6">
        <f t="shared" si="13"/>
        <v>8888.8000000000011</v>
      </c>
      <c r="Y25">
        <v>0</v>
      </c>
    </row>
    <row r="26" spans="1:25" x14ac:dyDescent="0.25">
      <c r="A26">
        <f t="shared" si="9"/>
        <v>23</v>
      </c>
      <c r="B26" s="4">
        <v>12</v>
      </c>
      <c r="C26" s="6">
        <f t="shared" si="2"/>
        <v>851</v>
      </c>
      <c r="D26" s="4">
        <f t="shared" si="3"/>
        <v>20.745098039215687</v>
      </c>
      <c r="E26" s="6">
        <v>1140</v>
      </c>
      <c r="F26" s="4">
        <f t="shared" si="14"/>
        <v>1.8712415988680582</v>
      </c>
      <c r="G26" s="6">
        <v>480</v>
      </c>
      <c r="H26" s="4">
        <f t="shared" si="7"/>
        <v>17.200000000000003</v>
      </c>
      <c r="I26" s="6">
        <f t="shared" si="4"/>
        <v>1010</v>
      </c>
      <c r="J26" s="4">
        <f t="shared" si="5"/>
        <v>7.0239999999999947</v>
      </c>
      <c r="K26" s="6">
        <f t="shared" si="6"/>
        <v>666</v>
      </c>
      <c r="W26">
        <f t="shared" si="10"/>
        <v>170</v>
      </c>
      <c r="X26" s="6">
        <f t="shared" si="13"/>
        <v>9444.35</v>
      </c>
      <c r="Y26">
        <v>0</v>
      </c>
    </row>
    <row r="27" spans="1:25" x14ac:dyDescent="0.25">
      <c r="A27">
        <f t="shared" si="9"/>
        <v>24</v>
      </c>
      <c r="B27" s="4">
        <v>14</v>
      </c>
      <c r="C27" s="6">
        <f t="shared" si="2"/>
        <v>888</v>
      </c>
      <c r="D27" s="4">
        <f t="shared" si="3"/>
        <v>21.647058823529413</v>
      </c>
      <c r="E27" s="6">
        <v>1165</v>
      </c>
      <c r="F27" s="4">
        <f t="shared" si="14"/>
        <v>2.0374955783516095</v>
      </c>
      <c r="G27" s="6">
        <v>500</v>
      </c>
      <c r="H27" s="4">
        <f t="shared" si="7"/>
        <v>17.300000000000004</v>
      </c>
      <c r="I27" s="6">
        <f t="shared" si="4"/>
        <v>1015</v>
      </c>
      <c r="J27" s="4">
        <f t="shared" si="5"/>
        <v>7.1109999999999944</v>
      </c>
      <c r="K27" s="6">
        <f t="shared" si="6"/>
        <v>669</v>
      </c>
      <c r="W27">
        <f t="shared" si="10"/>
        <v>180</v>
      </c>
      <c r="X27" s="6">
        <f t="shared" si="13"/>
        <v>9999.9</v>
      </c>
      <c r="Y27">
        <v>0</v>
      </c>
    </row>
    <row r="28" spans="1:25" x14ac:dyDescent="0.25">
      <c r="A28">
        <f t="shared" si="9"/>
        <v>25</v>
      </c>
      <c r="B28" s="4">
        <v>15</v>
      </c>
      <c r="C28" s="6">
        <f>A28*37</f>
        <v>925</v>
      </c>
      <c r="D28" s="4">
        <f t="shared" si="3"/>
        <v>22.549019607843139</v>
      </c>
      <c r="E28" s="6">
        <v>1195</v>
      </c>
      <c r="F28" s="4">
        <f t="shared" si="14"/>
        <v>2.2108241952599932</v>
      </c>
      <c r="G28" s="6">
        <v>505</v>
      </c>
      <c r="H28" s="4">
        <f t="shared" si="7"/>
        <v>17.400000000000006</v>
      </c>
      <c r="I28" s="6">
        <f t="shared" si="4"/>
        <v>1020</v>
      </c>
      <c r="J28" s="4">
        <f t="shared" si="5"/>
        <v>7.1979999999999942</v>
      </c>
      <c r="K28" s="6">
        <f t="shared" si="6"/>
        <v>672</v>
      </c>
      <c r="W28">
        <f t="shared" si="10"/>
        <v>190</v>
      </c>
      <c r="X28" s="6">
        <f t="shared" si="13"/>
        <v>10555.449999999999</v>
      </c>
      <c r="Y28">
        <f t="shared" si="8"/>
        <v>-56.435657741752401</v>
      </c>
    </row>
    <row r="29" spans="1:25" x14ac:dyDescent="0.25">
      <c r="A29">
        <f t="shared" si="9"/>
        <v>26</v>
      </c>
      <c r="B29" s="4">
        <v>16</v>
      </c>
      <c r="C29" s="6">
        <f t="shared" si="2"/>
        <v>962</v>
      </c>
      <c r="D29" s="4">
        <f t="shared" si="3"/>
        <v>23.450980392156865</v>
      </c>
      <c r="E29" s="6">
        <v>1225</v>
      </c>
      <c r="F29" s="4">
        <f t="shared" si="14"/>
        <v>2.3912274495932087</v>
      </c>
      <c r="G29" s="6">
        <v>510</v>
      </c>
      <c r="H29" s="4">
        <f t="shared" si="7"/>
        <v>17.500000000000007</v>
      </c>
      <c r="I29" s="6">
        <f t="shared" si="4"/>
        <v>1025</v>
      </c>
      <c r="J29" s="4">
        <f t="shared" si="5"/>
        <v>7.2849999999999939</v>
      </c>
      <c r="K29" s="6">
        <f t="shared" si="6"/>
        <v>675</v>
      </c>
      <c r="W29">
        <f t="shared" si="10"/>
        <v>200</v>
      </c>
      <c r="X29" s="6">
        <f t="shared" si="13"/>
        <v>11110.999999999998</v>
      </c>
      <c r="Y29">
        <f t="shared" si="8"/>
        <v>-111.15654658084232</v>
      </c>
    </row>
    <row r="30" spans="1:25" x14ac:dyDescent="0.25">
      <c r="A30">
        <f t="shared" si="9"/>
        <v>27</v>
      </c>
      <c r="B30" s="4">
        <v>17</v>
      </c>
      <c r="C30" s="6">
        <f t="shared" si="2"/>
        <v>999</v>
      </c>
      <c r="D30" s="4">
        <f t="shared" si="3"/>
        <v>24.352941176470587</v>
      </c>
      <c r="E30" s="6">
        <v>1250</v>
      </c>
      <c r="F30" s="4">
        <f t="shared" si="14"/>
        <v>2.578705341351256</v>
      </c>
      <c r="G30" s="6">
        <v>515</v>
      </c>
      <c r="H30" s="4">
        <f t="shared" si="7"/>
        <v>17.600000000000009</v>
      </c>
      <c r="I30" s="6">
        <f t="shared" si="4"/>
        <v>1030</v>
      </c>
      <c r="J30" s="4">
        <f t="shared" si="5"/>
        <v>7.3719999999999937</v>
      </c>
      <c r="K30" s="6">
        <f t="shared" si="6"/>
        <v>678</v>
      </c>
      <c r="W30">
        <f t="shared" si="10"/>
        <v>210</v>
      </c>
      <c r="X30" s="6">
        <f t="shared" si="13"/>
        <v>11666.549999999997</v>
      </c>
      <c r="Y30">
        <f t="shared" si="8"/>
        <v>-162.50000000000003</v>
      </c>
    </row>
    <row r="31" spans="1:25" x14ac:dyDescent="0.25">
      <c r="A31">
        <f t="shared" si="9"/>
        <v>28</v>
      </c>
      <c r="B31" s="4">
        <v>18</v>
      </c>
      <c r="C31" s="6">
        <f t="shared" si="2"/>
        <v>1036</v>
      </c>
      <c r="D31" s="4">
        <f t="shared" si="3"/>
        <v>25.254901960784313</v>
      </c>
      <c r="E31" s="6">
        <v>1265</v>
      </c>
      <c r="F31" s="4">
        <f t="shared" si="14"/>
        <v>2.7732578705341351</v>
      </c>
      <c r="G31" s="6">
        <v>520</v>
      </c>
      <c r="H31" s="4">
        <f t="shared" si="7"/>
        <v>17.70000000000001</v>
      </c>
      <c r="I31" s="6">
        <f t="shared" si="4"/>
        <v>1035</v>
      </c>
      <c r="J31" s="4">
        <f t="shared" si="5"/>
        <v>7.4589999999999934</v>
      </c>
      <c r="K31" s="6">
        <f t="shared" si="6"/>
        <v>681</v>
      </c>
      <c r="W31">
        <f t="shared" si="10"/>
        <v>220</v>
      </c>
      <c r="X31" s="6">
        <f t="shared" si="13"/>
        <v>12222.099999999997</v>
      </c>
      <c r="Y31">
        <f t="shared" si="8"/>
        <v>-208.90597314812527</v>
      </c>
    </row>
    <row r="32" spans="1:25" x14ac:dyDescent="0.25">
      <c r="A32">
        <f t="shared" si="9"/>
        <v>29</v>
      </c>
      <c r="B32" s="4">
        <v>19</v>
      </c>
      <c r="C32" s="6">
        <f t="shared" si="2"/>
        <v>1073</v>
      </c>
      <c r="D32" s="4">
        <f t="shared" si="3"/>
        <v>26.156862745098039</v>
      </c>
      <c r="E32" s="6">
        <v>1290</v>
      </c>
      <c r="F32" s="4">
        <f t="shared" si="14"/>
        <v>2.9748850371418465</v>
      </c>
      <c r="G32" s="6">
        <v>525</v>
      </c>
      <c r="H32" s="4">
        <f t="shared" si="7"/>
        <v>17.800000000000011</v>
      </c>
      <c r="I32" s="6">
        <f t="shared" si="4"/>
        <v>1040</v>
      </c>
      <c r="J32" s="4">
        <f t="shared" si="5"/>
        <v>7.5459999999999932</v>
      </c>
      <c r="K32" s="6">
        <f t="shared" si="6"/>
        <v>684</v>
      </c>
      <c r="W32">
        <f>W31+10</f>
        <v>230</v>
      </c>
      <c r="X32" s="6">
        <f t="shared" si="13"/>
        <v>12777.649999999996</v>
      </c>
      <c r="Y32">
        <f t="shared" si="8"/>
        <v>-248.96444401366782</v>
      </c>
    </row>
    <row r="33" spans="1:25" x14ac:dyDescent="0.25">
      <c r="A33">
        <f t="shared" si="9"/>
        <v>30</v>
      </c>
      <c r="B33" s="4">
        <v>20</v>
      </c>
      <c r="C33" s="6">
        <f t="shared" si="2"/>
        <v>1110</v>
      </c>
      <c r="D33" s="4">
        <f t="shared" si="3"/>
        <v>27.058823529411764</v>
      </c>
      <c r="E33" s="6">
        <v>1315</v>
      </c>
      <c r="F33" s="4">
        <f t="shared" si="14"/>
        <v>3.1835868411743897</v>
      </c>
      <c r="G33" s="6">
        <v>530</v>
      </c>
      <c r="H33" s="4">
        <f t="shared" si="7"/>
        <v>17.900000000000013</v>
      </c>
      <c r="I33" s="6">
        <f t="shared" si="4"/>
        <v>1045</v>
      </c>
      <c r="J33" s="4">
        <f t="shared" si="5"/>
        <v>7.6329999999999929</v>
      </c>
      <c r="K33" s="6">
        <f t="shared" si="6"/>
        <v>687</v>
      </c>
      <c r="W33">
        <f t="shared" si="10"/>
        <v>240</v>
      </c>
      <c r="X33" s="6">
        <f t="shared" si="13"/>
        <v>13333.199999999995</v>
      </c>
      <c r="Y33">
        <f t="shared" si="8"/>
        <v>-281.45825622994249</v>
      </c>
    </row>
    <row r="34" spans="1:25" x14ac:dyDescent="0.25">
      <c r="A34">
        <f t="shared" si="9"/>
        <v>31</v>
      </c>
      <c r="B34" s="4">
        <v>21</v>
      </c>
      <c r="C34" s="6">
        <f t="shared" si="2"/>
        <v>1147</v>
      </c>
      <c r="D34" s="4">
        <f t="shared" si="3"/>
        <v>27.96078431372549</v>
      </c>
      <c r="E34" s="6">
        <v>1345</v>
      </c>
      <c r="F34" s="4">
        <f t="shared" si="14"/>
        <v>3.3993632826317652</v>
      </c>
      <c r="G34" s="6">
        <v>540</v>
      </c>
      <c r="H34" s="4">
        <v>18.100000000000001</v>
      </c>
      <c r="I34" s="6">
        <f t="shared" si="4"/>
        <v>1050</v>
      </c>
      <c r="J34" s="4">
        <f t="shared" si="5"/>
        <v>7.7199999999999926</v>
      </c>
      <c r="K34" s="6">
        <f t="shared" si="6"/>
        <v>690</v>
      </c>
      <c r="W34">
        <f t="shared" si="10"/>
        <v>250</v>
      </c>
      <c r="X34" s="6">
        <f t="shared" si="13"/>
        <v>13888.749999999995</v>
      </c>
      <c r="Y34">
        <f t="shared" si="8"/>
        <v>-305.40010175542017</v>
      </c>
    </row>
    <row r="35" spans="1:25" x14ac:dyDescent="0.25">
      <c r="A35">
        <f t="shared" si="9"/>
        <v>32</v>
      </c>
      <c r="B35" s="4">
        <v>22</v>
      </c>
      <c r="C35" s="6">
        <f t="shared" si="2"/>
        <v>1184</v>
      </c>
      <c r="D35" s="4">
        <f t="shared" si="3"/>
        <v>28.862745098039216</v>
      </c>
      <c r="E35" s="6">
        <v>1375</v>
      </c>
      <c r="F35" s="4">
        <f t="shared" si="14"/>
        <v>3.6222143615139726</v>
      </c>
      <c r="G35" s="6">
        <v>545</v>
      </c>
      <c r="H35" s="4">
        <f t="shared" ref="H35:H93" si="15">H34+0.2</f>
        <v>18.3</v>
      </c>
      <c r="I35" s="6">
        <f t="shared" si="4"/>
        <v>1055</v>
      </c>
      <c r="J35" s="4">
        <f t="shared" si="5"/>
        <v>7.8069999999999924</v>
      </c>
      <c r="K35" s="6">
        <f t="shared" si="6"/>
        <v>693</v>
      </c>
      <c r="W35">
        <f t="shared" si="10"/>
        <v>260</v>
      </c>
      <c r="X35" s="6">
        <f t="shared" si="13"/>
        <v>14444.299999999994</v>
      </c>
      <c r="Y35">
        <f t="shared" si="8"/>
        <v>-320.06251972896763</v>
      </c>
    </row>
    <row r="36" spans="1:25" x14ac:dyDescent="0.25">
      <c r="A36">
        <f t="shared" si="9"/>
        <v>33</v>
      </c>
      <c r="B36" s="4">
        <v>24</v>
      </c>
      <c r="C36" s="6">
        <f t="shared" si="2"/>
        <v>1221</v>
      </c>
      <c r="D36" s="4">
        <f t="shared" si="3"/>
        <v>29.764705882352942</v>
      </c>
      <c r="E36" s="6">
        <v>1405</v>
      </c>
      <c r="F36" s="4">
        <f t="shared" si="14"/>
        <v>3.8521400778210118</v>
      </c>
      <c r="G36" s="6">
        <v>550</v>
      </c>
      <c r="H36" s="4">
        <f t="shared" si="15"/>
        <v>18.5</v>
      </c>
      <c r="I36" s="6">
        <f t="shared" si="4"/>
        <v>1060</v>
      </c>
      <c r="J36" s="4">
        <f t="shared" si="5"/>
        <v>7.8939999999999921</v>
      </c>
      <c r="K36" s="6">
        <f t="shared" si="6"/>
        <v>696</v>
      </c>
      <c r="W36">
        <f t="shared" si="10"/>
        <v>270</v>
      </c>
      <c r="X36" s="6">
        <f t="shared" si="13"/>
        <v>14999.849999999993</v>
      </c>
      <c r="Y36">
        <f t="shared" si="8"/>
        <v>-325</v>
      </c>
    </row>
    <row r="37" spans="1:25" x14ac:dyDescent="0.25">
      <c r="A37">
        <f t="shared" si="9"/>
        <v>34</v>
      </c>
      <c r="B37" s="4">
        <v>25</v>
      </c>
      <c r="C37" s="6">
        <f t="shared" si="2"/>
        <v>1258</v>
      </c>
      <c r="D37" s="4">
        <f t="shared" si="3"/>
        <v>30.666666666666668</v>
      </c>
      <c r="E37" s="6">
        <v>1425</v>
      </c>
      <c r="F37" s="4">
        <f t="shared" si="14"/>
        <v>4.0891404315528828</v>
      </c>
      <c r="G37" s="6">
        <v>560</v>
      </c>
      <c r="H37" s="4">
        <f t="shared" si="15"/>
        <v>18.7</v>
      </c>
      <c r="I37" s="6">
        <f t="shared" si="4"/>
        <v>1065</v>
      </c>
      <c r="J37" s="4">
        <f t="shared" si="5"/>
        <v>7.9809999999999919</v>
      </c>
      <c r="K37" s="6">
        <f t="shared" si="6"/>
        <v>699</v>
      </c>
      <c r="W37">
        <f t="shared" si="10"/>
        <v>280</v>
      </c>
      <c r="X37" s="6">
        <f t="shared" si="13"/>
        <v>15555.399999999992</v>
      </c>
      <c r="Y37">
        <f t="shared" si="8"/>
        <v>-320.06251972896763</v>
      </c>
    </row>
    <row r="38" spans="1:25" x14ac:dyDescent="0.25">
      <c r="A38">
        <f t="shared" si="9"/>
        <v>35</v>
      </c>
      <c r="B38" s="4">
        <v>26</v>
      </c>
      <c r="C38" s="6">
        <f>A38*37</f>
        <v>1295</v>
      </c>
      <c r="D38" s="4">
        <f t="shared" si="3"/>
        <v>31.568627450980394</v>
      </c>
      <c r="E38" s="6">
        <v>1445</v>
      </c>
      <c r="F38" s="4">
        <f t="shared" si="14"/>
        <v>4.3332154227095865</v>
      </c>
      <c r="G38" s="6">
        <v>570</v>
      </c>
      <c r="H38" s="4">
        <f t="shared" si="15"/>
        <v>18.899999999999999</v>
      </c>
      <c r="I38" s="6">
        <f t="shared" si="4"/>
        <v>1070</v>
      </c>
      <c r="J38" s="4">
        <f t="shared" si="5"/>
        <v>8.0679999999999925</v>
      </c>
      <c r="K38" s="6">
        <f t="shared" si="6"/>
        <v>702</v>
      </c>
      <c r="W38">
        <f>W37+10</f>
        <v>290</v>
      </c>
      <c r="X38" s="6">
        <f t="shared" si="13"/>
        <v>16110.949999999992</v>
      </c>
      <c r="Y38">
        <v>0</v>
      </c>
    </row>
    <row r="39" spans="1:25" x14ac:dyDescent="0.25">
      <c r="A39">
        <f t="shared" si="9"/>
        <v>36</v>
      </c>
      <c r="B39" s="4">
        <v>28</v>
      </c>
      <c r="C39" s="6">
        <f t="shared" si="2"/>
        <v>1332</v>
      </c>
      <c r="D39" s="4">
        <f t="shared" si="3"/>
        <v>32.470588235294116</v>
      </c>
      <c r="E39" s="6">
        <v>1480</v>
      </c>
      <c r="F39" s="4">
        <f t="shared" si="14"/>
        <v>4.5843650512911216</v>
      </c>
      <c r="G39" s="6">
        <v>580</v>
      </c>
      <c r="H39" s="4">
        <f t="shared" si="15"/>
        <v>19.099999999999998</v>
      </c>
      <c r="I39" s="6">
        <f t="shared" si="4"/>
        <v>1075</v>
      </c>
      <c r="J39" s="4">
        <f t="shared" si="5"/>
        <v>8.1549999999999923</v>
      </c>
      <c r="K39" s="6">
        <f t="shared" si="6"/>
        <v>705</v>
      </c>
      <c r="W39">
        <f t="shared" si="10"/>
        <v>300</v>
      </c>
      <c r="X39" s="6">
        <f t="shared" si="13"/>
        <v>16666.499999999993</v>
      </c>
      <c r="Y39">
        <v>0</v>
      </c>
    </row>
    <row r="40" spans="1:25" x14ac:dyDescent="0.25">
      <c r="A40">
        <f t="shared" si="9"/>
        <v>37</v>
      </c>
      <c r="B40" s="4">
        <v>29</v>
      </c>
      <c r="C40" s="6">
        <f t="shared" si="2"/>
        <v>1369</v>
      </c>
      <c r="D40" s="4">
        <f t="shared" si="3"/>
        <v>33.372549019607845</v>
      </c>
      <c r="E40" s="6">
        <v>1510</v>
      </c>
      <c r="F40" s="4">
        <f t="shared" si="14"/>
        <v>4.842589317297489</v>
      </c>
      <c r="G40" s="6">
        <v>590</v>
      </c>
      <c r="H40" s="4">
        <f t="shared" si="15"/>
        <v>19.299999999999997</v>
      </c>
      <c r="I40" s="6">
        <f t="shared" si="4"/>
        <v>1080</v>
      </c>
      <c r="J40" s="4">
        <f t="shared" si="5"/>
        <v>8.241999999999992</v>
      </c>
      <c r="K40" s="6">
        <f t="shared" si="6"/>
        <v>708</v>
      </c>
      <c r="W40">
        <f t="shared" si="10"/>
        <v>310</v>
      </c>
      <c r="X40" s="6">
        <f t="shared" si="13"/>
        <v>17222.049999999992</v>
      </c>
      <c r="Y40">
        <v>0</v>
      </c>
    </row>
    <row r="41" spans="1:25" x14ac:dyDescent="0.25">
      <c r="A41">
        <f t="shared" si="9"/>
        <v>38</v>
      </c>
      <c r="B41" s="4">
        <v>30</v>
      </c>
      <c r="C41" s="6">
        <f t="shared" si="2"/>
        <v>1406</v>
      </c>
      <c r="D41" s="4">
        <f t="shared" si="3"/>
        <v>34.274509803921568</v>
      </c>
      <c r="E41" s="6">
        <v>1535</v>
      </c>
      <c r="F41" s="4">
        <f t="shared" si="14"/>
        <v>5.1078882207286878</v>
      </c>
      <c r="G41" s="6">
        <v>600</v>
      </c>
      <c r="H41" s="4">
        <f t="shared" si="15"/>
        <v>19.499999999999996</v>
      </c>
      <c r="I41" s="6">
        <f t="shared" si="4"/>
        <v>1085</v>
      </c>
      <c r="J41" s="4">
        <f t="shared" si="5"/>
        <v>8.3289999999999917</v>
      </c>
      <c r="K41" s="6">
        <f t="shared" si="6"/>
        <v>711</v>
      </c>
      <c r="W41">
        <f t="shared" si="10"/>
        <v>320</v>
      </c>
      <c r="X41" s="6">
        <f t="shared" si="13"/>
        <v>17777.599999999991</v>
      </c>
      <c r="Y41">
        <v>0</v>
      </c>
    </row>
    <row r="42" spans="1:25" x14ac:dyDescent="0.25">
      <c r="A42">
        <f t="shared" si="9"/>
        <v>39</v>
      </c>
      <c r="B42" s="4">
        <v>31</v>
      </c>
      <c r="C42" s="6">
        <f t="shared" si="2"/>
        <v>1443</v>
      </c>
      <c r="D42" s="4">
        <f t="shared" si="3"/>
        <v>35.176470588235297</v>
      </c>
      <c r="E42" s="6">
        <v>1550</v>
      </c>
      <c r="F42" s="4">
        <f t="shared" si="14"/>
        <v>5.3802617615847188</v>
      </c>
      <c r="G42" s="6">
        <v>610</v>
      </c>
      <c r="H42" s="4">
        <f t="shared" si="15"/>
        <v>19.699999999999996</v>
      </c>
      <c r="I42" s="6">
        <f t="shared" si="4"/>
        <v>1090</v>
      </c>
      <c r="J42" s="4">
        <f t="shared" si="5"/>
        <v>8.4159999999999915</v>
      </c>
      <c r="K42" s="6">
        <f t="shared" si="6"/>
        <v>714</v>
      </c>
      <c r="W42">
        <f>W41+10</f>
        <v>330</v>
      </c>
      <c r="X42" s="6">
        <f t="shared" si="13"/>
        <v>18333.149999999991</v>
      </c>
      <c r="Y42">
        <v>0</v>
      </c>
    </row>
    <row r="43" spans="1:25" x14ac:dyDescent="0.25">
      <c r="A43">
        <f t="shared" si="9"/>
        <v>40</v>
      </c>
      <c r="B43" s="4">
        <v>32</v>
      </c>
      <c r="C43" s="6">
        <f>A43*37</f>
        <v>1480</v>
      </c>
      <c r="D43" s="4">
        <f t="shared" si="3"/>
        <v>36.078431372549019</v>
      </c>
      <c r="E43" s="6">
        <v>1565</v>
      </c>
      <c r="F43" s="4">
        <f t="shared" si="14"/>
        <v>5.6597099398655821</v>
      </c>
      <c r="G43" s="6">
        <v>620</v>
      </c>
      <c r="H43" s="4">
        <f t="shared" si="15"/>
        <v>19.899999999999995</v>
      </c>
      <c r="I43" s="6">
        <f t="shared" si="4"/>
        <v>1095</v>
      </c>
      <c r="J43" s="4">
        <f>J42+0.087</f>
        <v>8.5029999999999912</v>
      </c>
      <c r="K43" s="6">
        <f t="shared" si="6"/>
        <v>717</v>
      </c>
      <c r="W43">
        <f t="shared" si="10"/>
        <v>340</v>
      </c>
      <c r="X43" s="6">
        <f t="shared" si="13"/>
        <v>18888.69999999999</v>
      </c>
      <c r="Y43">
        <v>0</v>
      </c>
    </row>
    <row r="44" spans="1:25" x14ac:dyDescent="0.25">
      <c r="A44">
        <f t="shared" si="9"/>
        <v>41</v>
      </c>
      <c r="B44" s="4">
        <v>34</v>
      </c>
      <c r="C44" s="6">
        <f t="shared" si="2"/>
        <v>1517</v>
      </c>
      <c r="D44" s="4">
        <f t="shared" si="3"/>
        <v>36.980392156862749</v>
      </c>
      <c r="E44" s="6">
        <v>1600</v>
      </c>
      <c r="F44" s="4">
        <f t="shared" si="14"/>
        <v>5.9462327555712768</v>
      </c>
      <c r="G44" s="6">
        <v>630</v>
      </c>
      <c r="H44" s="4">
        <f t="shared" si="15"/>
        <v>20.099999999999994</v>
      </c>
      <c r="I44" s="6">
        <f>I43+5</f>
        <v>1100</v>
      </c>
      <c r="J44" s="4">
        <f t="shared" si="5"/>
        <v>8.589999999999991</v>
      </c>
      <c r="K44" s="6">
        <f t="shared" si="6"/>
        <v>720</v>
      </c>
      <c r="W44">
        <f>W43+10</f>
        <v>350</v>
      </c>
      <c r="X44" s="6">
        <f t="shared" si="13"/>
        <v>19444.249999999989</v>
      </c>
      <c r="Y44">
        <v>0</v>
      </c>
    </row>
    <row r="45" spans="1:25" x14ac:dyDescent="0.25">
      <c r="A45">
        <f t="shared" si="9"/>
        <v>42</v>
      </c>
      <c r="B45" s="4">
        <v>35</v>
      </c>
      <c r="C45" s="6">
        <f t="shared" si="2"/>
        <v>1554</v>
      </c>
      <c r="D45" s="4">
        <f t="shared" si="3"/>
        <v>37.882352941176471</v>
      </c>
      <c r="E45" s="6">
        <v>1640</v>
      </c>
      <c r="F45" s="4">
        <f t="shared" si="14"/>
        <v>6.2398302087018047</v>
      </c>
      <c r="G45" s="6">
        <v>640</v>
      </c>
      <c r="H45" s="4">
        <f t="shared" si="7"/>
        <v>20.199999999999996</v>
      </c>
      <c r="I45" s="6">
        <f t="shared" si="4"/>
        <v>1105</v>
      </c>
      <c r="J45" s="4">
        <f t="shared" si="5"/>
        <v>8.6769999999999907</v>
      </c>
      <c r="K45" s="6">
        <f t="shared" si="6"/>
        <v>723</v>
      </c>
      <c r="W45">
        <f t="shared" si="10"/>
        <v>360</v>
      </c>
      <c r="X45" s="6">
        <f t="shared" si="13"/>
        <v>19999.799999999988</v>
      </c>
      <c r="Y45">
        <v>0</v>
      </c>
    </row>
    <row r="46" spans="1:25" x14ac:dyDescent="0.25">
      <c r="A46">
        <f t="shared" si="9"/>
        <v>43</v>
      </c>
      <c r="B46" s="4">
        <v>36</v>
      </c>
      <c r="C46" s="6">
        <f t="shared" si="2"/>
        <v>1591</v>
      </c>
      <c r="D46" s="4">
        <f t="shared" si="3"/>
        <v>38.784313725490193</v>
      </c>
      <c r="E46" s="6">
        <v>1660</v>
      </c>
      <c r="F46" s="4">
        <f t="shared" si="14"/>
        <v>6.5405022992571631</v>
      </c>
      <c r="G46" s="6">
        <v>650</v>
      </c>
      <c r="H46" s="4">
        <f t="shared" si="7"/>
        <v>20.299999999999997</v>
      </c>
      <c r="I46" s="6">
        <f t="shared" si="4"/>
        <v>1110</v>
      </c>
      <c r="J46" s="4">
        <f t="shared" si="5"/>
        <v>8.7639999999999905</v>
      </c>
      <c r="K46" s="6">
        <f t="shared" si="6"/>
        <v>726</v>
      </c>
    </row>
    <row r="47" spans="1:25" x14ac:dyDescent="0.25">
      <c r="A47">
        <f t="shared" si="9"/>
        <v>44</v>
      </c>
      <c r="B47" s="4">
        <v>37</v>
      </c>
      <c r="C47" s="6">
        <f t="shared" si="2"/>
        <v>1628</v>
      </c>
      <c r="D47" s="4">
        <f t="shared" si="3"/>
        <v>39.686274509803923</v>
      </c>
      <c r="E47" s="6">
        <v>1675</v>
      </c>
      <c r="F47" s="4">
        <f t="shared" si="14"/>
        <v>6.8482490272373546</v>
      </c>
      <c r="G47" s="6">
        <v>660</v>
      </c>
      <c r="H47" s="4">
        <f t="shared" si="7"/>
        <v>20.399999999999999</v>
      </c>
      <c r="I47" s="6">
        <f t="shared" si="4"/>
        <v>1115</v>
      </c>
      <c r="J47" s="4">
        <f t="shared" si="5"/>
        <v>8.8509999999999902</v>
      </c>
      <c r="K47" s="6">
        <f t="shared" si="6"/>
        <v>729</v>
      </c>
    </row>
    <row r="48" spans="1:25" x14ac:dyDescent="0.25">
      <c r="A48">
        <f t="shared" si="9"/>
        <v>45</v>
      </c>
      <c r="B48" s="4">
        <v>39</v>
      </c>
      <c r="C48" s="6">
        <f t="shared" si="2"/>
        <v>1665</v>
      </c>
      <c r="D48" s="4">
        <f t="shared" si="3"/>
        <v>40.588235294117645</v>
      </c>
      <c r="E48" s="6">
        <v>1715</v>
      </c>
      <c r="F48" s="4">
        <f t="shared" si="14"/>
        <v>7.1630703926423775</v>
      </c>
      <c r="G48" s="6">
        <v>670</v>
      </c>
      <c r="H48" s="4">
        <f t="shared" si="7"/>
        <v>20.5</v>
      </c>
      <c r="I48" s="6">
        <f t="shared" si="4"/>
        <v>1120</v>
      </c>
      <c r="J48" s="4">
        <f t="shared" si="5"/>
        <v>8.93799999999999</v>
      </c>
      <c r="K48" s="6">
        <f t="shared" si="6"/>
        <v>732</v>
      </c>
    </row>
    <row r="49" spans="1:11" x14ac:dyDescent="0.25">
      <c r="A49">
        <f t="shared" si="9"/>
        <v>46</v>
      </c>
      <c r="B49" s="4">
        <v>40</v>
      </c>
      <c r="C49" s="6">
        <f t="shared" si="2"/>
        <v>1702</v>
      </c>
      <c r="D49" s="4">
        <f t="shared" si="3"/>
        <v>41.490196078431374</v>
      </c>
      <c r="E49" s="6">
        <v>1735</v>
      </c>
      <c r="F49" s="4">
        <f t="shared" si="14"/>
        <v>7.4849663954722327</v>
      </c>
      <c r="G49" s="6">
        <v>680</v>
      </c>
      <c r="H49" s="4">
        <f t="shared" si="7"/>
        <v>20.6</v>
      </c>
      <c r="I49" s="6">
        <f t="shared" si="4"/>
        <v>1125</v>
      </c>
      <c r="J49" s="4">
        <f t="shared" si="5"/>
        <v>9.0249999999999897</v>
      </c>
      <c r="K49" s="6">
        <f t="shared" si="6"/>
        <v>735</v>
      </c>
    </row>
    <row r="50" spans="1:11" x14ac:dyDescent="0.25">
      <c r="A50">
        <f t="shared" si="9"/>
        <v>47</v>
      </c>
      <c r="B50" s="4">
        <v>41</v>
      </c>
      <c r="C50" s="6">
        <f t="shared" si="2"/>
        <v>1739</v>
      </c>
      <c r="D50" s="4">
        <f t="shared" si="3"/>
        <v>42.392156862745097</v>
      </c>
      <c r="E50" s="6">
        <v>1765</v>
      </c>
      <c r="F50" s="4">
        <f t="shared" si="14"/>
        <v>7.8139370357269193</v>
      </c>
      <c r="G50" s="6">
        <v>690</v>
      </c>
      <c r="H50" s="4">
        <f t="shared" si="7"/>
        <v>20.700000000000003</v>
      </c>
      <c r="I50" s="6">
        <f t="shared" si="4"/>
        <v>1130</v>
      </c>
      <c r="J50" s="4">
        <f t="shared" si="5"/>
        <v>9.1119999999999894</v>
      </c>
      <c r="K50" s="6">
        <f t="shared" si="6"/>
        <v>738</v>
      </c>
    </row>
    <row r="51" spans="1:11" x14ac:dyDescent="0.25">
      <c r="A51">
        <f t="shared" si="9"/>
        <v>48</v>
      </c>
      <c r="B51" s="4">
        <v>42</v>
      </c>
      <c r="C51" s="6">
        <f t="shared" si="2"/>
        <v>1776</v>
      </c>
      <c r="D51" s="4">
        <f t="shared" si="3"/>
        <v>43.294117647058826</v>
      </c>
      <c r="E51" s="6">
        <v>1800</v>
      </c>
      <c r="F51" s="4">
        <f t="shared" si="14"/>
        <v>8.1499823134064382</v>
      </c>
      <c r="G51" s="6">
        <v>700</v>
      </c>
      <c r="H51" s="4">
        <f t="shared" si="7"/>
        <v>20.800000000000004</v>
      </c>
      <c r="I51" s="6">
        <f t="shared" si="4"/>
        <v>1135</v>
      </c>
      <c r="J51" s="4">
        <f t="shared" si="5"/>
        <v>9.1989999999999892</v>
      </c>
      <c r="K51" s="6">
        <f t="shared" si="6"/>
        <v>741</v>
      </c>
    </row>
    <row r="52" spans="1:11" x14ac:dyDescent="0.25">
      <c r="A52">
        <f t="shared" si="9"/>
        <v>49</v>
      </c>
      <c r="B52" s="4">
        <v>43</v>
      </c>
      <c r="C52" s="6">
        <f t="shared" si="2"/>
        <v>1813</v>
      </c>
      <c r="D52" s="4">
        <f t="shared" si="3"/>
        <v>44.196078431372548</v>
      </c>
      <c r="E52" s="6">
        <v>1825</v>
      </c>
      <c r="F52" s="4">
        <f t="shared" si="14"/>
        <v>8.4931022285107893</v>
      </c>
      <c r="G52" s="6">
        <v>715</v>
      </c>
      <c r="H52" s="4">
        <f t="shared" si="7"/>
        <v>20.900000000000006</v>
      </c>
      <c r="I52" s="6">
        <f t="shared" si="4"/>
        <v>1140</v>
      </c>
      <c r="J52" s="4">
        <f t="shared" si="5"/>
        <v>9.2859999999999889</v>
      </c>
      <c r="K52" s="6">
        <f t="shared" si="6"/>
        <v>744</v>
      </c>
    </row>
    <row r="53" spans="1:11" x14ac:dyDescent="0.25">
      <c r="A53">
        <f t="shared" si="9"/>
        <v>50</v>
      </c>
      <c r="B53" s="4">
        <v>45</v>
      </c>
      <c r="C53" s="6">
        <f t="shared" si="2"/>
        <v>1850</v>
      </c>
      <c r="D53" s="4">
        <f t="shared" si="3"/>
        <v>45.098039215686278</v>
      </c>
      <c r="E53" s="6">
        <v>1855</v>
      </c>
      <c r="F53" s="4">
        <f t="shared" si="14"/>
        <v>8.8432967810399727</v>
      </c>
      <c r="G53" s="6">
        <v>730</v>
      </c>
      <c r="H53" s="4">
        <f t="shared" si="7"/>
        <v>21.000000000000007</v>
      </c>
      <c r="I53" s="6">
        <f t="shared" si="4"/>
        <v>1145</v>
      </c>
      <c r="J53" s="4">
        <f t="shared" si="5"/>
        <v>9.3729999999999887</v>
      </c>
      <c r="K53" s="6">
        <f t="shared" si="6"/>
        <v>747</v>
      </c>
    </row>
    <row r="54" spans="1:11" x14ac:dyDescent="0.25">
      <c r="A54">
        <f t="shared" si="9"/>
        <v>51</v>
      </c>
      <c r="B54" s="4">
        <v>46</v>
      </c>
      <c r="C54" s="6">
        <f t="shared" si="2"/>
        <v>1887</v>
      </c>
      <c r="D54" s="4">
        <f t="shared" si="3"/>
        <v>46</v>
      </c>
      <c r="E54" s="6">
        <v>1865</v>
      </c>
      <c r="F54" s="4">
        <f t="shared" si="14"/>
        <v>9.2005659709939867</v>
      </c>
      <c r="G54" s="6">
        <v>745</v>
      </c>
      <c r="H54" s="4">
        <f t="shared" si="7"/>
        <v>21.100000000000009</v>
      </c>
      <c r="I54" s="6">
        <f t="shared" si="4"/>
        <v>1150</v>
      </c>
      <c r="J54" s="4">
        <f t="shared" si="5"/>
        <v>9.4599999999999884</v>
      </c>
      <c r="K54" s="6">
        <f t="shared" si="6"/>
        <v>750</v>
      </c>
    </row>
    <row r="55" spans="1:11" x14ac:dyDescent="0.25">
      <c r="A55">
        <f t="shared" si="9"/>
        <v>52</v>
      </c>
      <c r="B55" s="4">
        <v>47</v>
      </c>
      <c r="C55" s="6">
        <f t="shared" si="2"/>
        <v>1924</v>
      </c>
      <c r="D55" s="4">
        <f t="shared" si="3"/>
        <v>46.901960784313729</v>
      </c>
      <c r="E55" s="6">
        <v>1885</v>
      </c>
      <c r="F55" s="4">
        <f t="shared" si="14"/>
        <v>9.5649097983728346</v>
      </c>
      <c r="G55" s="6">
        <v>760</v>
      </c>
      <c r="H55" s="4">
        <f t="shared" si="15"/>
        <v>21.300000000000008</v>
      </c>
      <c r="I55" s="6">
        <f t="shared" si="4"/>
        <v>1155</v>
      </c>
      <c r="J55" s="4">
        <f t="shared" si="5"/>
        <v>9.5469999999999882</v>
      </c>
      <c r="K55" s="6">
        <f t="shared" si="6"/>
        <v>753</v>
      </c>
    </row>
    <row r="56" spans="1:11" x14ac:dyDescent="0.25">
      <c r="A56">
        <f t="shared" si="9"/>
        <v>53</v>
      </c>
      <c r="B56" s="4">
        <v>49</v>
      </c>
      <c r="C56" s="6">
        <f t="shared" si="2"/>
        <v>1961</v>
      </c>
      <c r="D56" s="4">
        <f t="shared" si="3"/>
        <v>47.803921568627452</v>
      </c>
      <c r="E56" s="6">
        <v>1925</v>
      </c>
      <c r="F56" s="4">
        <f t="shared" si="14"/>
        <v>9.9363282631765131</v>
      </c>
      <c r="G56" s="6">
        <v>765</v>
      </c>
      <c r="H56" s="4">
        <f t="shared" si="15"/>
        <v>21.500000000000007</v>
      </c>
      <c r="I56" s="6">
        <f t="shared" si="4"/>
        <v>1160</v>
      </c>
      <c r="J56" s="4">
        <f t="shared" si="5"/>
        <v>9.6339999999999879</v>
      </c>
      <c r="K56" s="6">
        <f t="shared" si="6"/>
        <v>756</v>
      </c>
    </row>
    <row r="57" spans="1:11" x14ac:dyDescent="0.25">
      <c r="A57">
        <f t="shared" si="9"/>
        <v>54</v>
      </c>
      <c r="B57" s="4">
        <v>51</v>
      </c>
      <c r="C57" s="6">
        <f>A57*37</f>
        <v>1998</v>
      </c>
      <c r="D57" s="4">
        <f t="shared" si="3"/>
        <v>48.705882352941174</v>
      </c>
      <c r="E57" s="6">
        <v>1960</v>
      </c>
      <c r="F57" s="4">
        <f t="shared" si="14"/>
        <v>10.314821365405024</v>
      </c>
      <c r="G57" s="6">
        <v>780</v>
      </c>
      <c r="H57" s="4">
        <f t="shared" si="15"/>
        <v>21.700000000000006</v>
      </c>
      <c r="I57" s="6">
        <f t="shared" si="4"/>
        <v>1165</v>
      </c>
      <c r="J57" s="4">
        <f t="shared" si="5"/>
        <v>9.7209999999999877</v>
      </c>
      <c r="K57" s="6">
        <f t="shared" si="6"/>
        <v>759</v>
      </c>
    </row>
    <row r="58" spans="1:11" x14ac:dyDescent="0.25">
      <c r="A58">
        <f t="shared" si="9"/>
        <v>55</v>
      </c>
      <c r="B58" s="4">
        <v>52</v>
      </c>
      <c r="C58" s="6">
        <f t="shared" si="2"/>
        <v>2035</v>
      </c>
      <c r="D58" s="4">
        <f t="shared" si="3"/>
        <v>49.607843137254903</v>
      </c>
      <c r="E58" s="6">
        <v>1980</v>
      </c>
      <c r="F58" s="4">
        <f t="shared" si="14"/>
        <v>10.700389105058367</v>
      </c>
      <c r="G58" s="6">
        <v>800</v>
      </c>
      <c r="H58" s="4">
        <f t="shared" si="15"/>
        <v>21.900000000000006</v>
      </c>
      <c r="I58" s="6">
        <f t="shared" si="4"/>
        <v>1170</v>
      </c>
      <c r="J58" s="4">
        <f t="shared" si="5"/>
        <v>9.8079999999999874</v>
      </c>
      <c r="K58" s="6">
        <f t="shared" si="6"/>
        <v>762</v>
      </c>
    </row>
    <row r="59" spans="1:11" x14ac:dyDescent="0.25">
      <c r="A59">
        <f t="shared" si="9"/>
        <v>56</v>
      </c>
      <c r="B59" s="4">
        <v>53</v>
      </c>
      <c r="C59" s="6">
        <f t="shared" si="2"/>
        <v>2072</v>
      </c>
      <c r="D59" s="4">
        <f t="shared" si="3"/>
        <v>50.509803921568626</v>
      </c>
      <c r="E59" s="6">
        <v>2000</v>
      </c>
      <c r="F59" s="4">
        <f t="shared" si="14"/>
        <v>11.09303148213654</v>
      </c>
      <c r="G59" s="6">
        <v>815</v>
      </c>
      <c r="H59" s="4">
        <f t="shared" si="15"/>
        <v>22.100000000000005</v>
      </c>
      <c r="I59" s="6">
        <f t="shared" si="4"/>
        <v>1175</v>
      </c>
      <c r="J59" s="4">
        <f t="shared" si="5"/>
        <v>9.8949999999999871</v>
      </c>
      <c r="K59" s="6">
        <f t="shared" si="6"/>
        <v>765</v>
      </c>
    </row>
    <row r="60" spans="1:11" x14ac:dyDescent="0.25">
      <c r="A60">
        <f t="shared" si="9"/>
        <v>57</v>
      </c>
      <c r="B60" s="4">
        <v>54</v>
      </c>
      <c r="C60" s="6">
        <f t="shared" si="2"/>
        <v>2109</v>
      </c>
      <c r="D60" s="4">
        <f t="shared" si="3"/>
        <v>51.411764705882355</v>
      </c>
      <c r="E60" s="6">
        <v>2035</v>
      </c>
      <c r="F60" s="4">
        <f t="shared" si="14"/>
        <v>11.492748496639548</v>
      </c>
      <c r="G60" s="6">
        <v>830</v>
      </c>
      <c r="H60" s="4">
        <f t="shared" si="15"/>
        <v>22.300000000000004</v>
      </c>
      <c r="I60" s="6">
        <f t="shared" si="4"/>
        <v>1180</v>
      </c>
      <c r="J60" s="4">
        <f t="shared" si="5"/>
        <v>9.9819999999999869</v>
      </c>
      <c r="K60" s="6">
        <f t="shared" si="6"/>
        <v>768</v>
      </c>
    </row>
    <row r="61" spans="1:11" x14ac:dyDescent="0.25">
      <c r="A61">
        <f t="shared" si="9"/>
        <v>58</v>
      </c>
      <c r="B61" s="4">
        <v>55</v>
      </c>
      <c r="C61" s="6">
        <f t="shared" si="2"/>
        <v>2146</v>
      </c>
      <c r="D61" s="4">
        <f t="shared" si="3"/>
        <v>52.313725490196077</v>
      </c>
      <c r="E61" s="6">
        <v>2050</v>
      </c>
      <c r="F61" s="4">
        <f t="shared" si="14"/>
        <v>11.899540148567386</v>
      </c>
      <c r="G61" s="6">
        <v>845</v>
      </c>
      <c r="H61" s="4">
        <f t="shared" si="15"/>
        <v>22.500000000000004</v>
      </c>
      <c r="I61" s="6">
        <f t="shared" si="4"/>
        <v>1185</v>
      </c>
      <c r="J61" s="4">
        <f t="shared" si="5"/>
        <v>10.068999999999987</v>
      </c>
      <c r="K61" s="6">
        <f t="shared" si="6"/>
        <v>771</v>
      </c>
    </row>
    <row r="62" spans="1:11" x14ac:dyDescent="0.25">
      <c r="A62">
        <f t="shared" si="9"/>
        <v>59</v>
      </c>
      <c r="B62" s="4">
        <v>57</v>
      </c>
      <c r="C62" s="6">
        <f t="shared" si="2"/>
        <v>2183</v>
      </c>
      <c r="D62" s="4">
        <f t="shared" si="3"/>
        <v>53.215686274509807</v>
      </c>
      <c r="E62" s="6">
        <v>2080</v>
      </c>
      <c r="F62" s="4">
        <f t="shared" si="14"/>
        <v>12.313406437920056</v>
      </c>
      <c r="G62" s="6">
        <v>860</v>
      </c>
      <c r="H62" s="4">
        <f t="shared" si="15"/>
        <v>22.700000000000003</v>
      </c>
      <c r="I62" s="6">
        <f t="shared" si="4"/>
        <v>1190</v>
      </c>
      <c r="J62" s="4">
        <f>J61+0.087</f>
        <v>10.155999999999986</v>
      </c>
      <c r="K62" s="6">
        <f t="shared" si="6"/>
        <v>774</v>
      </c>
    </row>
    <row r="63" spans="1:11" x14ac:dyDescent="0.25">
      <c r="A63">
        <f t="shared" si="9"/>
        <v>60</v>
      </c>
      <c r="B63" s="4">
        <v>58</v>
      </c>
      <c r="C63" s="6">
        <f t="shared" si="2"/>
        <v>2220</v>
      </c>
      <c r="D63" s="4">
        <f t="shared" si="3"/>
        <v>54.117647058823529</v>
      </c>
      <c r="E63" s="6">
        <v>2115</v>
      </c>
      <c r="F63" s="4">
        <f t="shared" si="14"/>
        <v>12.734347364697559</v>
      </c>
      <c r="G63" s="6">
        <v>870</v>
      </c>
      <c r="H63" s="4">
        <f t="shared" si="15"/>
        <v>22.900000000000002</v>
      </c>
      <c r="I63" s="6">
        <f t="shared" si="4"/>
        <v>1195</v>
      </c>
      <c r="J63" s="4">
        <f t="shared" si="5"/>
        <v>10.242999999999986</v>
      </c>
      <c r="K63" s="6">
        <f t="shared" si="6"/>
        <v>777</v>
      </c>
    </row>
    <row r="64" spans="1:11" x14ac:dyDescent="0.25">
      <c r="A64">
        <f t="shared" si="9"/>
        <v>61</v>
      </c>
      <c r="B64" s="4">
        <v>60</v>
      </c>
      <c r="C64" s="6">
        <f t="shared" si="2"/>
        <v>2257</v>
      </c>
      <c r="D64" s="4">
        <f t="shared" si="3"/>
        <v>55.019607843137258</v>
      </c>
      <c r="E64" s="6">
        <v>2140</v>
      </c>
      <c r="F64" s="4">
        <f t="shared" si="14"/>
        <v>13.162362928899894</v>
      </c>
      <c r="G64" s="6">
        <v>880</v>
      </c>
      <c r="H64" s="4">
        <f t="shared" si="15"/>
        <v>23.1</v>
      </c>
      <c r="I64" s="6">
        <f t="shared" si="4"/>
        <v>1200</v>
      </c>
      <c r="J64" s="4">
        <f t="shared" si="5"/>
        <v>10.329999999999986</v>
      </c>
      <c r="K64" s="6">
        <f t="shared" si="6"/>
        <v>780</v>
      </c>
    </row>
    <row r="65" spans="1:11" x14ac:dyDescent="0.25">
      <c r="A65">
        <f t="shared" si="9"/>
        <v>62</v>
      </c>
      <c r="B65" s="4">
        <v>61</v>
      </c>
      <c r="C65" s="6">
        <f t="shared" si="2"/>
        <v>2294</v>
      </c>
      <c r="D65" s="4">
        <f t="shared" si="3"/>
        <v>55.921568627450981</v>
      </c>
      <c r="E65" s="6">
        <v>2165</v>
      </c>
      <c r="F65" s="4">
        <f t="shared" si="14"/>
        <v>13.597453130527061</v>
      </c>
      <c r="G65" s="6">
        <v>890</v>
      </c>
      <c r="H65" s="4">
        <f t="shared" si="15"/>
        <v>23.3</v>
      </c>
      <c r="I65" s="6">
        <f t="shared" si="4"/>
        <v>1205</v>
      </c>
      <c r="J65" s="4">
        <f t="shared" si="5"/>
        <v>10.416999999999986</v>
      </c>
      <c r="K65" s="6">
        <f t="shared" si="6"/>
        <v>783</v>
      </c>
    </row>
    <row r="66" spans="1:11" x14ac:dyDescent="0.25">
      <c r="A66">
        <f t="shared" si="9"/>
        <v>63</v>
      </c>
      <c r="B66" s="4">
        <v>63</v>
      </c>
      <c r="C66" s="6">
        <f t="shared" si="2"/>
        <v>2331</v>
      </c>
      <c r="D66" s="4">
        <f t="shared" si="3"/>
        <v>56.82352941176471</v>
      </c>
      <c r="E66" s="6">
        <v>2185</v>
      </c>
      <c r="F66" s="4">
        <f t="shared" si="14"/>
        <v>14.03961796957906</v>
      </c>
      <c r="G66" s="6">
        <v>900</v>
      </c>
      <c r="H66" s="4">
        <f t="shared" si="15"/>
        <v>23.5</v>
      </c>
      <c r="I66" s="6">
        <f t="shared" si="4"/>
        <v>1210</v>
      </c>
      <c r="J66" s="4">
        <f t="shared" si="5"/>
        <v>10.503999999999985</v>
      </c>
      <c r="K66" s="6">
        <f t="shared" si="6"/>
        <v>786</v>
      </c>
    </row>
    <row r="67" spans="1:11" x14ac:dyDescent="0.25">
      <c r="A67">
        <f t="shared" si="9"/>
        <v>64</v>
      </c>
      <c r="B67" s="4">
        <v>64</v>
      </c>
      <c r="C67" s="6">
        <f t="shared" si="2"/>
        <v>2368</v>
      </c>
      <c r="D67" s="4">
        <f t="shared" si="3"/>
        <v>57.725490196078432</v>
      </c>
      <c r="E67" s="6">
        <v>2215</v>
      </c>
      <c r="F67" s="4">
        <f t="shared" si="14"/>
        <v>14.48885744605589</v>
      </c>
      <c r="G67" s="6">
        <v>915</v>
      </c>
      <c r="H67" s="4">
        <f t="shared" si="15"/>
        <v>23.7</v>
      </c>
      <c r="I67" s="6">
        <f t="shared" si="4"/>
        <v>1215</v>
      </c>
      <c r="J67" s="4">
        <f t="shared" si="5"/>
        <v>10.590999999999985</v>
      </c>
      <c r="K67" s="6">
        <f t="shared" si="6"/>
        <v>789</v>
      </c>
    </row>
    <row r="68" spans="1:11" x14ac:dyDescent="0.25">
      <c r="A68">
        <f t="shared" si="9"/>
        <v>65</v>
      </c>
      <c r="B68" s="4">
        <v>65</v>
      </c>
      <c r="C68" s="6">
        <f t="shared" si="2"/>
        <v>2405</v>
      </c>
      <c r="D68" s="4">
        <f t="shared" si="3"/>
        <v>58.627450980392155</v>
      </c>
      <c r="E68" s="6">
        <v>2235</v>
      </c>
      <c r="F68" s="4">
        <f t="shared" si="14"/>
        <v>14.945171559957553</v>
      </c>
      <c r="G68" s="6">
        <v>930</v>
      </c>
      <c r="H68" s="4">
        <f t="shared" si="15"/>
        <v>23.9</v>
      </c>
      <c r="I68" s="6">
        <f t="shared" si="4"/>
        <v>1220</v>
      </c>
      <c r="J68" s="4">
        <f t="shared" si="5"/>
        <v>10.677999999999985</v>
      </c>
      <c r="K68" s="6">
        <f t="shared" si="6"/>
        <v>792</v>
      </c>
    </row>
    <row r="69" spans="1:11" x14ac:dyDescent="0.25">
      <c r="A69">
        <f t="shared" si="9"/>
        <v>66</v>
      </c>
      <c r="B69" s="4">
        <v>66</v>
      </c>
      <c r="C69" s="6">
        <f t="shared" ref="C69:C78" si="16">A69*37</f>
        <v>2442</v>
      </c>
      <c r="D69" s="4">
        <f t="shared" ref="D69:D132" si="17">230/255*A69</f>
        <v>59.529411764705884</v>
      </c>
      <c r="E69" s="6">
        <v>2255</v>
      </c>
      <c r="F69" s="4">
        <f t="shared" si="14"/>
        <v>15.408560311284047</v>
      </c>
      <c r="G69" s="6">
        <v>945</v>
      </c>
      <c r="H69" s="4">
        <f t="shared" si="15"/>
        <v>24.099999999999998</v>
      </c>
      <c r="I69" s="6">
        <f t="shared" si="4"/>
        <v>1225</v>
      </c>
      <c r="J69" s="4">
        <f t="shared" si="5"/>
        <v>10.764999999999985</v>
      </c>
      <c r="K69" s="6">
        <f t="shared" si="6"/>
        <v>795</v>
      </c>
    </row>
    <row r="70" spans="1:11" x14ac:dyDescent="0.25">
      <c r="A70">
        <f t="shared" si="9"/>
        <v>67</v>
      </c>
      <c r="B70" s="4">
        <v>68</v>
      </c>
      <c r="C70" s="6">
        <f t="shared" si="16"/>
        <v>2479</v>
      </c>
      <c r="D70" s="4">
        <f t="shared" si="17"/>
        <v>60.431372549019606</v>
      </c>
      <c r="E70" s="6">
        <v>2265</v>
      </c>
      <c r="F70" s="4">
        <f t="shared" si="14"/>
        <v>15.879023700035374</v>
      </c>
      <c r="G70" s="6">
        <v>960</v>
      </c>
      <c r="H70" s="4">
        <f t="shared" si="15"/>
        <v>24.299999999999997</v>
      </c>
      <c r="I70" s="6">
        <f t="shared" ref="I70:I72" si="18">I69+5</f>
        <v>1230</v>
      </c>
      <c r="J70" s="4">
        <f t="shared" ref="J70:J80" si="19">J69+0.087</f>
        <v>10.851999999999984</v>
      </c>
      <c r="K70" s="6">
        <f t="shared" ref="K70:K133" si="20">K69+3</f>
        <v>798</v>
      </c>
    </row>
    <row r="71" spans="1:11" x14ac:dyDescent="0.25">
      <c r="A71">
        <f t="shared" si="9"/>
        <v>68</v>
      </c>
      <c r="B71" s="4">
        <v>70</v>
      </c>
      <c r="C71" s="6">
        <f t="shared" si="16"/>
        <v>2516</v>
      </c>
      <c r="D71" s="4">
        <f t="shared" si="17"/>
        <v>61.333333333333336</v>
      </c>
      <c r="E71" s="6">
        <v>2295</v>
      </c>
      <c r="F71" s="4">
        <f t="shared" si="14"/>
        <v>16.356561726211531</v>
      </c>
      <c r="G71" s="6">
        <v>975</v>
      </c>
      <c r="H71" s="4">
        <f t="shared" si="15"/>
        <v>24.499999999999996</v>
      </c>
      <c r="I71" s="6">
        <f t="shared" si="18"/>
        <v>1235</v>
      </c>
      <c r="J71" s="4">
        <f t="shared" si="19"/>
        <v>10.938999999999984</v>
      </c>
      <c r="K71" s="6">
        <f t="shared" si="20"/>
        <v>801</v>
      </c>
    </row>
    <row r="72" spans="1:11" x14ac:dyDescent="0.25">
      <c r="A72">
        <f t="shared" si="9"/>
        <v>69</v>
      </c>
      <c r="B72" s="4">
        <v>71</v>
      </c>
      <c r="C72" s="6">
        <f t="shared" si="16"/>
        <v>2553</v>
      </c>
      <c r="D72" s="4">
        <f t="shared" si="17"/>
        <v>62.235294117647058</v>
      </c>
      <c r="E72" s="6">
        <v>2325</v>
      </c>
      <c r="F72" s="4">
        <f t="shared" si="14"/>
        <v>16.841174389812522</v>
      </c>
      <c r="G72" s="6">
        <v>990</v>
      </c>
      <c r="H72" s="4">
        <f t="shared" si="15"/>
        <v>24.699999999999996</v>
      </c>
      <c r="I72" s="6">
        <f t="shared" si="18"/>
        <v>1240</v>
      </c>
      <c r="J72" s="4">
        <f t="shared" si="19"/>
        <v>11.025999999999984</v>
      </c>
      <c r="K72" s="6">
        <f t="shared" si="20"/>
        <v>804</v>
      </c>
    </row>
    <row r="73" spans="1:11" x14ac:dyDescent="0.25">
      <c r="A73">
        <f t="shared" si="9"/>
        <v>70</v>
      </c>
      <c r="B73" s="4">
        <v>72</v>
      </c>
      <c r="C73" s="6">
        <f t="shared" si="16"/>
        <v>2590</v>
      </c>
      <c r="D73" s="4">
        <f t="shared" si="17"/>
        <v>63.137254901960787</v>
      </c>
      <c r="E73" s="6">
        <v>2350</v>
      </c>
      <c r="F73" s="4">
        <f t="shared" si="14"/>
        <v>17.332861690838346</v>
      </c>
      <c r="G73" s="6">
        <v>1000</v>
      </c>
      <c r="H73" s="4">
        <f t="shared" si="15"/>
        <v>24.899999999999995</v>
      </c>
      <c r="I73" s="6">
        <f>I72+5</f>
        <v>1245</v>
      </c>
      <c r="J73" s="4">
        <f t="shared" si="19"/>
        <v>11.112999999999984</v>
      </c>
      <c r="K73" s="6">
        <f t="shared" si="20"/>
        <v>807</v>
      </c>
    </row>
    <row r="74" spans="1:11" x14ac:dyDescent="0.25">
      <c r="A74">
        <f t="shared" si="9"/>
        <v>71</v>
      </c>
      <c r="B74" s="4">
        <v>73</v>
      </c>
      <c r="C74" s="6">
        <f t="shared" si="16"/>
        <v>2627</v>
      </c>
      <c r="D74" s="4">
        <f t="shared" si="17"/>
        <v>64.039215686274517</v>
      </c>
      <c r="E74" s="6">
        <v>2370</v>
      </c>
      <c r="F74" s="4">
        <f t="shared" si="14"/>
        <v>17.831623629288998</v>
      </c>
      <c r="G74" s="6">
        <v>1020</v>
      </c>
      <c r="H74" s="4">
        <f t="shared" si="15"/>
        <v>25.099999999999994</v>
      </c>
      <c r="I74" s="6">
        <f t="shared" ref="I74:I80" si="21">I73+5</f>
        <v>1250</v>
      </c>
      <c r="J74" s="4">
        <f t="shared" si="19"/>
        <v>11.199999999999983</v>
      </c>
      <c r="K74" s="6">
        <f t="shared" si="20"/>
        <v>810</v>
      </c>
    </row>
    <row r="75" spans="1:11" x14ac:dyDescent="0.25">
      <c r="A75">
        <f t="shared" ref="A75:A138" si="22">A74+1</f>
        <v>72</v>
      </c>
      <c r="B75" s="4">
        <v>74</v>
      </c>
      <c r="C75" s="6">
        <f t="shared" si="16"/>
        <v>2664</v>
      </c>
      <c r="D75" s="4">
        <f t="shared" si="17"/>
        <v>64.941176470588232</v>
      </c>
      <c r="E75" s="6">
        <v>2400</v>
      </c>
      <c r="F75" s="4">
        <f t="shared" si="14"/>
        <v>18.337460205164486</v>
      </c>
      <c r="G75" s="6">
        <v>1040</v>
      </c>
      <c r="H75" s="4">
        <f t="shared" si="15"/>
        <v>25.299999999999994</v>
      </c>
      <c r="I75" s="6">
        <f t="shared" si="21"/>
        <v>1255</v>
      </c>
      <c r="J75" s="4">
        <f t="shared" si="19"/>
        <v>11.286999999999983</v>
      </c>
      <c r="K75" s="6">
        <f t="shared" si="20"/>
        <v>813</v>
      </c>
    </row>
    <row r="76" spans="1:11" x14ac:dyDescent="0.25">
      <c r="A76">
        <f t="shared" si="22"/>
        <v>73</v>
      </c>
      <c r="B76" s="4">
        <v>76</v>
      </c>
      <c r="C76" s="6">
        <f>A76*37</f>
        <v>2701</v>
      </c>
      <c r="D76" s="4">
        <f t="shared" si="17"/>
        <v>65.843137254901961</v>
      </c>
      <c r="E76" s="6">
        <v>2415</v>
      </c>
      <c r="F76" s="4">
        <f t="shared" si="14"/>
        <v>18.850371418464803</v>
      </c>
      <c r="G76" s="6">
        <v>1060</v>
      </c>
      <c r="H76" s="4">
        <f t="shared" si="15"/>
        <v>25.499999999999993</v>
      </c>
      <c r="I76" s="6">
        <f t="shared" si="21"/>
        <v>1260</v>
      </c>
      <c r="J76" s="4">
        <f t="shared" si="19"/>
        <v>11.373999999999983</v>
      </c>
      <c r="K76" s="6">
        <f t="shared" si="20"/>
        <v>816</v>
      </c>
    </row>
    <row r="77" spans="1:11" x14ac:dyDescent="0.25">
      <c r="A77">
        <f t="shared" si="22"/>
        <v>74</v>
      </c>
      <c r="B77" s="4">
        <v>78</v>
      </c>
      <c r="C77" s="6">
        <f t="shared" si="16"/>
        <v>2738</v>
      </c>
      <c r="D77" s="4">
        <f t="shared" si="17"/>
        <v>66.745098039215691</v>
      </c>
      <c r="E77" s="6">
        <v>2445</v>
      </c>
      <c r="F77" s="4">
        <f t="shared" ref="F77:F140" si="23">A77*A77/282.7</f>
        <v>19.370357269189956</v>
      </c>
      <c r="G77" s="6">
        <v>1080</v>
      </c>
      <c r="H77" s="4">
        <f t="shared" si="15"/>
        <v>25.699999999999992</v>
      </c>
      <c r="I77" s="6">
        <f t="shared" si="21"/>
        <v>1265</v>
      </c>
      <c r="J77" s="4">
        <f t="shared" si="19"/>
        <v>11.460999999999983</v>
      </c>
      <c r="K77" s="6">
        <f t="shared" si="20"/>
        <v>819</v>
      </c>
    </row>
    <row r="78" spans="1:11" x14ac:dyDescent="0.25">
      <c r="A78">
        <f t="shared" si="22"/>
        <v>75</v>
      </c>
      <c r="B78" s="4">
        <v>79</v>
      </c>
      <c r="C78" s="6">
        <f t="shared" si="16"/>
        <v>2775</v>
      </c>
      <c r="D78" s="4">
        <f t="shared" si="17"/>
        <v>67.647058823529406</v>
      </c>
      <c r="E78" s="6">
        <v>2460</v>
      </c>
      <c r="F78" s="4">
        <f t="shared" si="23"/>
        <v>19.897417757339937</v>
      </c>
      <c r="G78" s="6">
        <v>1100</v>
      </c>
      <c r="H78" s="4">
        <f t="shared" si="15"/>
        <v>25.899999999999991</v>
      </c>
      <c r="I78" s="6">
        <f t="shared" si="21"/>
        <v>1270</v>
      </c>
      <c r="J78" s="4">
        <f t="shared" si="19"/>
        <v>11.547999999999982</v>
      </c>
      <c r="K78" s="6">
        <f t="shared" si="20"/>
        <v>822</v>
      </c>
    </row>
    <row r="79" spans="1:11" x14ac:dyDescent="0.25">
      <c r="A79">
        <f t="shared" si="22"/>
        <v>76</v>
      </c>
      <c r="B79" s="4">
        <v>80</v>
      </c>
      <c r="C79" s="6">
        <f>A79*37</f>
        <v>2812</v>
      </c>
      <c r="D79" s="4">
        <f t="shared" si="17"/>
        <v>68.549019607843135</v>
      </c>
      <c r="E79" s="6">
        <v>2485</v>
      </c>
      <c r="F79" s="4">
        <f t="shared" si="23"/>
        <v>20.431552882914751</v>
      </c>
      <c r="G79" s="6">
        <v>1115</v>
      </c>
      <c r="H79" s="4">
        <f t="shared" si="15"/>
        <v>26.099999999999991</v>
      </c>
      <c r="I79" s="6">
        <f t="shared" si="21"/>
        <v>1275</v>
      </c>
      <c r="J79" s="4">
        <f t="shared" si="19"/>
        <v>11.634999999999982</v>
      </c>
      <c r="K79" s="6">
        <f t="shared" si="20"/>
        <v>825</v>
      </c>
    </row>
    <row r="80" spans="1:11" x14ac:dyDescent="0.25">
      <c r="A80">
        <f t="shared" si="22"/>
        <v>77</v>
      </c>
      <c r="B80" s="4">
        <v>82</v>
      </c>
      <c r="C80" s="6">
        <f t="shared" ref="C80:C100" si="24">A80*37</f>
        <v>2849</v>
      </c>
      <c r="D80" s="4">
        <f t="shared" si="17"/>
        <v>69.450980392156865</v>
      </c>
      <c r="E80" s="6">
        <v>2520</v>
      </c>
      <c r="F80" s="4">
        <f t="shared" si="23"/>
        <v>20.972762645914397</v>
      </c>
      <c r="G80" s="6">
        <v>1130</v>
      </c>
      <c r="H80" s="4">
        <f t="shared" si="15"/>
        <v>26.29999999999999</v>
      </c>
      <c r="I80" s="6">
        <f t="shared" si="21"/>
        <v>1280</v>
      </c>
      <c r="J80" s="4">
        <f t="shared" si="19"/>
        <v>11.721999999999982</v>
      </c>
      <c r="K80" s="6">
        <f t="shared" si="20"/>
        <v>828</v>
      </c>
    </row>
    <row r="81" spans="1:11" x14ac:dyDescent="0.25">
      <c r="A81">
        <f t="shared" si="22"/>
        <v>78</v>
      </c>
      <c r="B81" s="4">
        <v>83</v>
      </c>
      <c r="C81" s="6">
        <f t="shared" si="24"/>
        <v>2886</v>
      </c>
      <c r="D81" s="4">
        <f t="shared" si="17"/>
        <v>70.352941176470594</v>
      </c>
      <c r="E81" s="6">
        <v>2540</v>
      </c>
      <c r="F81" s="4">
        <f t="shared" si="23"/>
        <v>21.521047046338875</v>
      </c>
      <c r="G81" s="6">
        <v>1150</v>
      </c>
      <c r="H81" s="4">
        <f t="shared" si="15"/>
        <v>26.499999999999989</v>
      </c>
      <c r="I81" s="6">
        <f>I80+5</f>
        <v>1285</v>
      </c>
      <c r="J81" s="4">
        <f>J80+0.087</f>
        <v>11.808999999999982</v>
      </c>
      <c r="K81" s="6">
        <f t="shared" si="20"/>
        <v>831</v>
      </c>
    </row>
    <row r="82" spans="1:11" x14ac:dyDescent="0.25">
      <c r="A82">
        <f t="shared" si="22"/>
        <v>79</v>
      </c>
      <c r="B82" s="4">
        <v>85</v>
      </c>
      <c r="C82" s="6">
        <f t="shared" si="24"/>
        <v>2923</v>
      </c>
      <c r="D82" s="4">
        <f t="shared" si="17"/>
        <v>71.254901960784309</v>
      </c>
      <c r="E82" s="6">
        <v>2575</v>
      </c>
      <c r="F82" s="4">
        <f t="shared" si="23"/>
        <v>22.076406084188186</v>
      </c>
      <c r="G82" s="6">
        <v>1170</v>
      </c>
      <c r="H82" s="4">
        <f t="shared" si="15"/>
        <v>26.699999999999989</v>
      </c>
      <c r="I82" s="6">
        <f t="shared" ref="I82:I86" si="25">I81+5</f>
        <v>1290</v>
      </c>
      <c r="J82" s="4">
        <f t="shared" ref="J82:J105" si="26">J81+0.087</f>
        <v>11.895999999999981</v>
      </c>
      <c r="K82" s="6">
        <f t="shared" si="20"/>
        <v>834</v>
      </c>
    </row>
    <row r="83" spans="1:11" x14ac:dyDescent="0.25">
      <c r="A83">
        <f t="shared" si="22"/>
        <v>80</v>
      </c>
      <c r="B83" s="4">
        <v>86</v>
      </c>
      <c r="C83" s="6">
        <f t="shared" si="24"/>
        <v>2960</v>
      </c>
      <c r="D83" s="4">
        <f t="shared" si="17"/>
        <v>72.156862745098039</v>
      </c>
      <c r="E83" s="6">
        <v>2595</v>
      </c>
      <c r="F83" s="4">
        <f t="shared" si="23"/>
        <v>22.638839759462329</v>
      </c>
      <c r="G83" s="6">
        <v>1185</v>
      </c>
      <c r="H83" s="4">
        <f t="shared" si="15"/>
        <v>26.899999999999988</v>
      </c>
      <c r="I83" s="6">
        <f t="shared" si="25"/>
        <v>1295</v>
      </c>
      <c r="J83" s="4">
        <f t="shared" si="26"/>
        <v>11.982999999999981</v>
      </c>
      <c r="K83" s="6">
        <f t="shared" si="20"/>
        <v>837</v>
      </c>
    </row>
    <row r="84" spans="1:11" x14ac:dyDescent="0.25">
      <c r="A84">
        <f t="shared" si="22"/>
        <v>81</v>
      </c>
      <c r="B84" s="4">
        <v>88</v>
      </c>
      <c r="C84" s="6">
        <f t="shared" si="24"/>
        <v>2997</v>
      </c>
      <c r="D84" s="4">
        <f t="shared" si="17"/>
        <v>73.058823529411768</v>
      </c>
      <c r="E84" s="6">
        <v>2615</v>
      </c>
      <c r="F84" s="4">
        <f t="shared" si="23"/>
        <v>23.208348072161304</v>
      </c>
      <c r="G84" s="6">
        <v>1200</v>
      </c>
      <c r="H84" s="4">
        <f t="shared" si="15"/>
        <v>27.099999999999987</v>
      </c>
      <c r="I84" s="6">
        <f t="shared" si="25"/>
        <v>1300</v>
      </c>
      <c r="J84" s="4">
        <f t="shared" si="26"/>
        <v>12.069999999999981</v>
      </c>
      <c r="K84" s="6">
        <f t="shared" si="20"/>
        <v>840</v>
      </c>
    </row>
    <row r="85" spans="1:11" x14ac:dyDescent="0.25">
      <c r="A85">
        <f t="shared" si="22"/>
        <v>82</v>
      </c>
      <c r="B85" s="4">
        <v>89</v>
      </c>
      <c r="C85" s="6">
        <f t="shared" si="24"/>
        <v>3034</v>
      </c>
      <c r="D85" s="4">
        <f t="shared" si="17"/>
        <v>73.960784313725497</v>
      </c>
      <c r="E85" s="6">
        <v>2645</v>
      </c>
      <c r="F85" s="4">
        <f t="shared" si="23"/>
        <v>23.784931022285107</v>
      </c>
      <c r="G85" s="6">
        <v>1220</v>
      </c>
      <c r="H85" s="4">
        <f t="shared" si="15"/>
        <v>27.299999999999986</v>
      </c>
      <c r="I85" s="6">
        <f t="shared" si="25"/>
        <v>1305</v>
      </c>
      <c r="J85" s="4">
        <f t="shared" si="26"/>
        <v>12.15699999999998</v>
      </c>
      <c r="K85" s="6">
        <f t="shared" si="20"/>
        <v>843</v>
      </c>
    </row>
    <row r="86" spans="1:11" x14ac:dyDescent="0.25">
      <c r="A86">
        <f t="shared" si="22"/>
        <v>83</v>
      </c>
      <c r="B86" s="4">
        <v>91</v>
      </c>
      <c r="C86" s="6">
        <f t="shared" si="24"/>
        <v>3071</v>
      </c>
      <c r="D86" s="4">
        <f t="shared" si="17"/>
        <v>74.862745098039213</v>
      </c>
      <c r="E86" s="6">
        <v>2670</v>
      </c>
      <c r="F86" s="4">
        <f t="shared" si="23"/>
        <v>24.368588609833747</v>
      </c>
      <c r="G86" s="6">
        <v>1240</v>
      </c>
      <c r="H86" s="4">
        <f t="shared" si="15"/>
        <v>27.499999999999986</v>
      </c>
      <c r="I86" s="6">
        <f t="shared" si="25"/>
        <v>1310</v>
      </c>
      <c r="J86" s="4">
        <f t="shared" si="26"/>
        <v>12.24399999999998</v>
      </c>
      <c r="K86" s="6">
        <f t="shared" si="20"/>
        <v>846</v>
      </c>
    </row>
    <row r="87" spans="1:11" x14ac:dyDescent="0.25">
      <c r="A87">
        <f t="shared" si="22"/>
        <v>84</v>
      </c>
      <c r="B87" s="4">
        <v>92</v>
      </c>
      <c r="C87" s="6">
        <f t="shared" si="24"/>
        <v>3108</v>
      </c>
      <c r="D87" s="4">
        <f t="shared" si="17"/>
        <v>75.764705882352942</v>
      </c>
      <c r="E87" s="6">
        <v>2695</v>
      </c>
      <c r="F87" s="4">
        <f t="shared" si="23"/>
        <v>24.959320834807219</v>
      </c>
      <c r="G87" s="6">
        <v>1260</v>
      </c>
      <c r="H87" s="4">
        <f t="shared" si="15"/>
        <v>27.699999999999985</v>
      </c>
      <c r="I87" s="6">
        <f>I86+5</f>
        <v>1315</v>
      </c>
      <c r="J87" s="4">
        <f t="shared" si="26"/>
        <v>12.33099999999998</v>
      </c>
      <c r="K87" s="6">
        <f t="shared" si="20"/>
        <v>849</v>
      </c>
    </row>
    <row r="88" spans="1:11" x14ac:dyDescent="0.25">
      <c r="A88">
        <f t="shared" si="22"/>
        <v>85</v>
      </c>
      <c r="B88" s="4">
        <v>94</v>
      </c>
      <c r="C88" s="6">
        <f t="shared" si="24"/>
        <v>3145</v>
      </c>
      <c r="D88" s="4">
        <f t="shared" si="17"/>
        <v>76.666666666666671</v>
      </c>
      <c r="E88" s="6">
        <v>2710</v>
      </c>
      <c r="F88" s="4">
        <f t="shared" si="23"/>
        <v>25.557127697205519</v>
      </c>
      <c r="G88" s="6">
        <v>1280</v>
      </c>
      <c r="H88" s="4">
        <f t="shared" si="15"/>
        <v>27.899999999999984</v>
      </c>
      <c r="I88" s="6">
        <f t="shared" ref="I88:I89" si="27">I87+5</f>
        <v>1320</v>
      </c>
      <c r="J88" s="4">
        <f t="shared" si="26"/>
        <v>12.41799999999998</v>
      </c>
      <c r="K88" s="6">
        <f t="shared" si="20"/>
        <v>852</v>
      </c>
    </row>
    <row r="89" spans="1:11" x14ac:dyDescent="0.25">
      <c r="A89">
        <f t="shared" si="22"/>
        <v>86</v>
      </c>
      <c r="B89" s="4">
        <v>96</v>
      </c>
      <c r="C89" s="6">
        <f t="shared" si="24"/>
        <v>3182</v>
      </c>
      <c r="D89" s="4">
        <f t="shared" si="17"/>
        <v>77.568627450980387</v>
      </c>
      <c r="E89" s="6">
        <v>2720</v>
      </c>
      <c r="F89" s="4">
        <f t="shared" si="23"/>
        <v>26.162009197028652</v>
      </c>
      <c r="G89" s="6">
        <v>1300</v>
      </c>
      <c r="H89" s="4">
        <f t="shared" si="15"/>
        <v>28.099999999999984</v>
      </c>
      <c r="I89" s="6">
        <f t="shared" si="27"/>
        <v>1325</v>
      </c>
      <c r="J89" s="4">
        <f t="shared" si="26"/>
        <v>12.504999999999979</v>
      </c>
      <c r="K89" s="6">
        <f t="shared" si="20"/>
        <v>855</v>
      </c>
    </row>
    <row r="90" spans="1:11" x14ac:dyDescent="0.25">
      <c r="A90">
        <f t="shared" si="22"/>
        <v>87</v>
      </c>
      <c r="B90" s="4">
        <v>97</v>
      </c>
      <c r="C90" s="6">
        <f t="shared" si="24"/>
        <v>3219</v>
      </c>
      <c r="D90" s="4">
        <f t="shared" si="17"/>
        <v>78.470588235294116</v>
      </c>
      <c r="E90" s="6">
        <v>2755</v>
      </c>
      <c r="F90" s="4">
        <f t="shared" si="23"/>
        <v>26.773965334276621</v>
      </c>
      <c r="G90" s="6">
        <v>1315</v>
      </c>
      <c r="H90" s="4">
        <f t="shared" si="15"/>
        <v>28.299999999999983</v>
      </c>
      <c r="I90" s="6">
        <f>I89+5</f>
        <v>1330</v>
      </c>
      <c r="J90" s="4">
        <f t="shared" si="26"/>
        <v>12.591999999999979</v>
      </c>
      <c r="K90" s="6">
        <f t="shared" si="20"/>
        <v>858</v>
      </c>
    </row>
    <row r="91" spans="1:11" x14ac:dyDescent="0.25">
      <c r="A91">
        <f t="shared" si="22"/>
        <v>88</v>
      </c>
      <c r="B91" s="4">
        <v>99</v>
      </c>
      <c r="C91" s="6">
        <f t="shared" si="24"/>
        <v>3256</v>
      </c>
      <c r="D91" s="4">
        <f t="shared" si="17"/>
        <v>79.372549019607845</v>
      </c>
      <c r="E91" s="6">
        <v>2785</v>
      </c>
      <c r="F91" s="4">
        <f t="shared" si="23"/>
        <v>27.392996108949418</v>
      </c>
      <c r="G91" s="6">
        <v>1330</v>
      </c>
      <c r="H91" s="4">
        <f t="shared" si="15"/>
        <v>28.499999999999982</v>
      </c>
      <c r="I91" s="6">
        <v>1340</v>
      </c>
      <c r="J91" s="4">
        <f t="shared" si="26"/>
        <v>12.678999999999979</v>
      </c>
      <c r="K91" s="6">
        <f t="shared" si="20"/>
        <v>861</v>
      </c>
    </row>
    <row r="92" spans="1:11" x14ac:dyDescent="0.25">
      <c r="A92">
        <f t="shared" si="22"/>
        <v>89</v>
      </c>
      <c r="B92" s="4">
        <v>100</v>
      </c>
      <c r="C92" s="6">
        <f t="shared" si="24"/>
        <v>3293</v>
      </c>
      <c r="D92" s="4">
        <f t="shared" si="17"/>
        <v>80.274509803921575</v>
      </c>
      <c r="E92" s="6">
        <v>2795</v>
      </c>
      <c r="F92" s="4">
        <f t="shared" si="23"/>
        <v>28.019101521047048</v>
      </c>
      <c r="G92" s="6">
        <v>1350</v>
      </c>
      <c r="H92" s="4">
        <f t="shared" si="15"/>
        <v>28.699999999999982</v>
      </c>
      <c r="I92" s="6">
        <v>1350</v>
      </c>
      <c r="J92" s="4">
        <f t="shared" si="26"/>
        <v>12.765999999999979</v>
      </c>
      <c r="K92" s="6">
        <f t="shared" si="20"/>
        <v>864</v>
      </c>
    </row>
    <row r="93" spans="1:11" x14ac:dyDescent="0.25">
      <c r="A93">
        <f t="shared" si="22"/>
        <v>90</v>
      </c>
      <c r="B93" s="4">
        <v>102</v>
      </c>
      <c r="C93" s="6">
        <f t="shared" si="24"/>
        <v>3330</v>
      </c>
      <c r="D93" s="4">
        <f t="shared" si="17"/>
        <v>81.17647058823529</v>
      </c>
      <c r="E93" s="6">
        <v>2825</v>
      </c>
      <c r="F93" s="4">
        <f t="shared" si="23"/>
        <v>28.65228157056951</v>
      </c>
      <c r="G93" s="6">
        <v>1370</v>
      </c>
      <c r="H93" s="4">
        <f t="shared" si="15"/>
        <v>28.899999999999981</v>
      </c>
      <c r="I93" s="6">
        <v>1370</v>
      </c>
      <c r="J93" s="4">
        <f t="shared" si="26"/>
        <v>12.852999999999978</v>
      </c>
      <c r="K93" s="6">
        <f t="shared" si="20"/>
        <v>867</v>
      </c>
    </row>
    <row r="94" spans="1:11" x14ac:dyDescent="0.25">
      <c r="A94">
        <f t="shared" si="22"/>
        <v>91</v>
      </c>
      <c r="B94" s="4">
        <v>103</v>
      </c>
      <c r="C94" s="6">
        <f t="shared" si="24"/>
        <v>3367</v>
      </c>
      <c r="D94" s="4">
        <f t="shared" si="17"/>
        <v>82.078431372549019</v>
      </c>
      <c r="E94" s="6">
        <v>2840</v>
      </c>
      <c r="F94" s="4">
        <f t="shared" si="23"/>
        <v>29.292536257516804</v>
      </c>
      <c r="G94" s="6">
        <v>1385</v>
      </c>
      <c r="H94" s="4">
        <v>29.292536257516804</v>
      </c>
      <c r="I94" s="6">
        <v>1385</v>
      </c>
      <c r="J94" s="4">
        <f t="shared" si="26"/>
        <v>12.939999999999978</v>
      </c>
      <c r="K94" s="6">
        <f t="shared" si="20"/>
        <v>870</v>
      </c>
    </row>
    <row r="95" spans="1:11" x14ac:dyDescent="0.25">
      <c r="A95">
        <f t="shared" si="22"/>
        <v>92</v>
      </c>
      <c r="B95" s="4">
        <v>105</v>
      </c>
      <c r="C95" s="6">
        <f t="shared" si="24"/>
        <v>3404</v>
      </c>
      <c r="D95" s="4">
        <f t="shared" si="17"/>
        <v>82.980392156862749</v>
      </c>
      <c r="E95" s="6">
        <v>2860</v>
      </c>
      <c r="F95" s="4">
        <f t="shared" si="23"/>
        <v>29.939865581888931</v>
      </c>
      <c r="G95" s="6">
        <v>1400</v>
      </c>
      <c r="H95" s="4">
        <v>29.939865581888931</v>
      </c>
      <c r="I95" s="6">
        <v>1400</v>
      </c>
      <c r="J95" s="4">
        <f t="shared" si="26"/>
        <v>13.026999999999978</v>
      </c>
      <c r="K95" s="6">
        <f t="shared" si="20"/>
        <v>873</v>
      </c>
    </row>
    <row r="96" spans="1:11" x14ac:dyDescent="0.25">
      <c r="A96">
        <f t="shared" si="22"/>
        <v>93</v>
      </c>
      <c r="B96" s="4">
        <v>106</v>
      </c>
      <c r="C96" s="6">
        <f t="shared" si="24"/>
        <v>3441</v>
      </c>
      <c r="D96" s="4">
        <f t="shared" si="17"/>
        <v>83.882352941176478</v>
      </c>
      <c r="E96" s="6">
        <v>2885</v>
      </c>
      <c r="F96" s="4">
        <f t="shared" si="23"/>
        <v>30.594269543685886</v>
      </c>
      <c r="G96" s="6">
        <v>1415</v>
      </c>
      <c r="H96" s="4">
        <v>30.594269543685886</v>
      </c>
      <c r="I96" s="6">
        <v>1415</v>
      </c>
      <c r="J96" s="4">
        <f t="shared" si="26"/>
        <v>13.113999999999978</v>
      </c>
      <c r="K96" s="6">
        <f t="shared" si="20"/>
        <v>876</v>
      </c>
    </row>
    <row r="97" spans="1:11" x14ac:dyDescent="0.25">
      <c r="A97">
        <f t="shared" si="22"/>
        <v>94</v>
      </c>
      <c r="B97" s="4">
        <v>108</v>
      </c>
      <c r="C97" s="6">
        <f t="shared" si="24"/>
        <v>3478</v>
      </c>
      <c r="D97" s="4">
        <f t="shared" si="17"/>
        <v>84.784313725490193</v>
      </c>
      <c r="E97" s="6">
        <v>2910</v>
      </c>
      <c r="F97" s="4">
        <f t="shared" si="23"/>
        <v>31.255748142907677</v>
      </c>
      <c r="G97" s="6">
        <v>1430</v>
      </c>
      <c r="H97" s="4">
        <v>31.255748142907677</v>
      </c>
      <c r="I97" s="6">
        <v>1430</v>
      </c>
      <c r="J97" s="4">
        <f t="shared" si="26"/>
        <v>13.200999999999977</v>
      </c>
      <c r="K97" s="6">
        <f t="shared" si="20"/>
        <v>879</v>
      </c>
    </row>
    <row r="98" spans="1:11" x14ac:dyDescent="0.25">
      <c r="A98">
        <f t="shared" si="22"/>
        <v>95</v>
      </c>
      <c r="B98" s="4">
        <v>109</v>
      </c>
      <c r="C98" s="6">
        <f>A98*37</f>
        <v>3515</v>
      </c>
      <c r="D98" s="4">
        <f t="shared" si="17"/>
        <v>85.686274509803923</v>
      </c>
      <c r="E98" s="6">
        <v>2935</v>
      </c>
      <c r="F98" s="4">
        <f t="shared" si="23"/>
        <v>31.924301379554301</v>
      </c>
      <c r="G98" s="6">
        <v>1450</v>
      </c>
      <c r="H98" s="4">
        <v>31.924301379554301</v>
      </c>
      <c r="I98" s="6">
        <v>1450</v>
      </c>
      <c r="J98" s="4">
        <f t="shared" si="26"/>
        <v>13.287999999999977</v>
      </c>
      <c r="K98" s="6">
        <f t="shared" si="20"/>
        <v>882</v>
      </c>
    </row>
    <row r="99" spans="1:11" x14ac:dyDescent="0.25">
      <c r="A99">
        <f t="shared" si="22"/>
        <v>96</v>
      </c>
      <c r="B99" s="4">
        <v>111</v>
      </c>
      <c r="C99" s="6">
        <f t="shared" si="24"/>
        <v>3552</v>
      </c>
      <c r="D99" s="4">
        <f t="shared" si="17"/>
        <v>86.588235294117652</v>
      </c>
      <c r="E99" s="6">
        <v>2950</v>
      </c>
      <c r="F99" s="4">
        <f t="shared" si="23"/>
        <v>32.599929253625753</v>
      </c>
      <c r="G99" s="6">
        <v>1470</v>
      </c>
      <c r="H99" s="4">
        <v>32.599929253625753</v>
      </c>
      <c r="I99" s="6">
        <v>1470</v>
      </c>
      <c r="J99" s="4">
        <f t="shared" si="26"/>
        <v>13.374999999999977</v>
      </c>
      <c r="K99" s="6">
        <f t="shared" si="20"/>
        <v>885</v>
      </c>
    </row>
    <row r="100" spans="1:11" x14ac:dyDescent="0.25">
      <c r="A100">
        <f t="shared" si="22"/>
        <v>97</v>
      </c>
      <c r="B100" s="4">
        <v>112</v>
      </c>
      <c r="C100" s="6">
        <f t="shared" si="24"/>
        <v>3589</v>
      </c>
      <c r="D100" s="4">
        <f t="shared" si="17"/>
        <v>87.490196078431367</v>
      </c>
      <c r="E100" s="6">
        <v>2970</v>
      </c>
      <c r="F100" s="4">
        <f t="shared" si="23"/>
        <v>33.282631765122041</v>
      </c>
      <c r="G100" s="6">
        <v>1485</v>
      </c>
      <c r="H100" s="4">
        <v>33.282631765122041</v>
      </c>
      <c r="I100" s="6">
        <v>1485</v>
      </c>
      <c r="J100" s="4">
        <f t="shared" si="26"/>
        <v>13.461999999999977</v>
      </c>
      <c r="K100" s="6">
        <f t="shared" si="20"/>
        <v>888</v>
      </c>
    </row>
    <row r="101" spans="1:11" x14ac:dyDescent="0.25">
      <c r="A101">
        <f t="shared" si="22"/>
        <v>98</v>
      </c>
      <c r="B101" s="4">
        <v>113</v>
      </c>
      <c r="C101" s="6">
        <f>A101*37</f>
        <v>3626</v>
      </c>
      <c r="D101" s="4">
        <f t="shared" si="17"/>
        <v>88.392156862745097</v>
      </c>
      <c r="E101" s="6">
        <v>2990</v>
      </c>
      <c r="F101" s="4">
        <f t="shared" si="23"/>
        <v>33.972408914043157</v>
      </c>
      <c r="G101" s="6">
        <v>1500</v>
      </c>
      <c r="H101" s="4">
        <v>33.972408914043157</v>
      </c>
      <c r="I101" s="6">
        <v>1500</v>
      </c>
      <c r="J101" s="4">
        <f t="shared" si="26"/>
        <v>13.548999999999976</v>
      </c>
      <c r="K101" s="6">
        <f t="shared" si="20"/>
        <v>891</v>
      </c>
    </row>
    <row r="102" spans="1:11" x14ac:dyDescent="0.25">
      <c r="A102">
        <f t="shared" si="22"/>
        <v>99</v>
      </c>
      <c r="B102" s="4">
        <v>115</v>
      </c>
      <c r="C102" s="6">
        <f t="shared" ref="C102:C122" si="28">A102*37</f>
        <v>3663</v>
      </c>
      <c r="D102" s="4">
        <f t="shared" si="17"/>
        <v>89.294117647058826</v>
      </c>
      <c r="E102" s="6">
        <v>3020</v>
      </c>
      <c r="F102" s="4">
        <f t="shared" si="23"/>
        <v>34.66926070038911</v>
      </c>
      <c r="G102" s="6">
        <v>1525</v>
      </c>
      <c r="H102" s="4">
        <v>34.66926070038911</v>
      </c>
      <c r="I102" s="6">
        <v>1525</v>
      </c>
      <c r="J102" s="4">
        <f t="shared" si="26"/>
        <v>13.635999999999976</v>
      </c>
      <c r="K102" s="6">
        <f t="shared" si="20"/>
        <v>894</v>
      </c>
    </row>
    <row r="103" spans="1:11" x14ac:dyDescent="0.25">
      <c r="A103">
        <f t="shared" si="22"/>
        <v>100</v>
      </c>
      <c r="B103" s="4">
        <v>116</v>
      </c>
      <c r="C103" s="6">
        <f t="shared" si="28"/>
        <v>3700</v>
      </c>
      <c r="D103" s="4">
        <f t="shared" si="17"/>
        <v>90.196078431372555</v>
      </c>
      <c r="E103" s="6">
        <v>3045</v>
      </c>
      <c r="F103" s="4">
        <f t="shared" si="23"/>
        <v>35.373187124159891</v>
      </c>
      <c r="G103" s="6">
        <v>1550</v>
      </c>
      <c r="H103" s="4">
        <v>35.373187124159891</v>
      </c>
      <c r="I103" s="6">
        <v>1550</v>
      </c>
      <c r="J103" s="4">
        <f t="shared" si="26"/>
        <v>13.722999999999976</v>
      </c>
      <c r="K103" s="6">
        <f t="shared" si="20"/>
        <v>897</v>
      </c>
    </row>
    <row r="104" spans="1:11" x14ac:dyDescent="0.25">
      <c r="A104">
        <f t="shared" si="22"/>
        <v>101</v>
      </c>
      <c r="B104" s="4">
        <v>118</v>
      </c>
      <c r="C104" s="6">
        <f t="shared" si="28"/>
        <v>3737</v>
      </c>
      <c r="D104" s="4">
        <f t="shared" si="17"/>
        <v>91.098039215686271</v>
      </c>
      <c r="E104" s="6">
        <v>3070</v>
      </c>
      <c r="F104" s="4">
        <f t="shared" si="23"/>
        <v>36.084188185355501</v>
      </c>
      <c r="G104" s="6">
        <v>1575</v>
      </c>
      <c r="H104" s="4">
        <v>36.084188185355501</v>
      </c>
      <c r="I104" s="6">
        <v>1575</v>
      </c>
      <c r="J104" s="4">
        <f t="shared" si="26"/>
        <v>13.809999999999976</v>
      </c>
      <c r="K104" s="6">
        <f t="shared" si="20"/>
        <v>900</v>
      </c>
    </row>
    <row r="105" spans="1:11" x14ac:dyDescent="0.25">
      <c r="A105">
        <f t="shared" si="22"/>
        <v>102</v>
      </c>
      <c r="B105" s="4">
        <v>119</v>
      </c>
      <c r="C105" s="6">
        <f t="shared" si="28"/>
        <v>3774</v>
      </c>
      <c r="D105" s="4">
        <f t="shared" si="17"/>
        <v>92</v>
      </c>
      <c r="E105" s="6">
        <v>3090</v>
      </c>
      <c r="F105" s="4">
        <f t="shared" si="23"/>
        <v>36.802263883975947</v>
      </c>
      <c r="G105" s="6">
        <v>1600</v>
      </c>
      <c r="H105" s="4">
        <v>36.802263883975947</v>
      </c>
      <c r="I105" s="6">
        <v>1600</v>
      </c>
      <c r="J105" s="4">
        <f t="shared" si="26"/>
        <v>13.896999999999975</v>
      </c>
      <c r="K105" s="6">
        <f t="shared" si="20"/>
        <v>903</v>
      </c>
    </row>
    <row r="106" spans="1:11" x14ac:dyDescent="0.25">
      <c r="A106">
        <f t="shared" si="22"/>
        <v>103</v>
      </c>
      <c r="B106" s="4">
        <v>121</v>
      </c>
      <c r="C106" s="6">
        <f t="shared" si="28"/>
        <v>3811</v>
      </c>
      <c r="D106" s="4">
        <f t="shared" si="17"/>
        <v>92.901960784313729</v>
      </c>
      <c r="E106" s="6">
        <v>3100</v>
      </c>
      <c r="F106" s="4">
        <f t="shared" si="23"/>
        <v>37.527414220021228</v>
      </c>
      <c r="G106" s="6">
        <v>1625</v>
      </c>
      <c r="H106" s="4">
        <v>37.527414220021228</v>
      </c>
      <c r="I106" s="6">
        <v>1625</v>
      </c>
      <c r="J106" s="4">
        <f>J105+0.087</f>
        <v>13.983999999999975</v>
      </c>
      <c r="K106" s="6">
        <f t="shared" si="20"/>
        <v>906</v>
      </c>
    </row>
    <row r="107" spans="1:11" x14ac:dyDescent="0.25">
      <c r="A107">
        <f t="shared" si="22"/>
        <v>104</v>
      </c>
      <c r="B107" s="4">
        <v>122</v>
      </c>
      <c r="C107" s="6">
        <f t="shared" si="28"/>
        <v>3848</v>
      </c>
      <c r="D107" s="4">
        <f t="shared" si="17"/>
        <v>93.803921568627459</v>
      </c>
      <c r="E107" s="6">
        <v>3130</v>
      </c>
      <c r="F107" s="4">
        <f t="shared" si="23"/>
        <v>38.259639193491338</v>
      </c>
      <c r="G107" s="6">
        <v>1650</v>
      </c>
      <c r="H107" s="4">
        <v>38.259639193491338</v>
      </c>
      <c r="I107" s="6">
        <v>1650</v>
      </c>
      <c r="J107" s="4">
        <f t="shared" ref="J107:J125" si="29">J106+0.087</f>
        <v>14.070999999999975</v>
      </c>
      <c r="K107" s="6">
        <f t="shared" si="20"/>
        <v>909</v>
      </c>
    </row>
    <row r="108" spans="1:11" x14ac:dyDescent="0.25">
      <c r="A108">
        <f t="shared" si="22"/>
        <v>105</v>
      </c>
      <c r="B108" s="4">
        <v>124</v>
      </c>
      <c r="C108" s="6">
        <f t="shared" si="28"/>
        <v>3885</v>
      </c>
      <c r="D108" s="4">
        <f t="shared" si="17"/>
        <v>94.705882352941174</v>
      </c>
      <c r="E108" s="6">
        <v>3175</v>
      </c>
      <c r="F108" s="4">
        <f t="shared" si="23"/>
        <v>38.998938804386277</v>
      </c>
      <c r="G108" s="6">
        <v>1675</v>
      </c>
      <c r="H108" s="4">
        <v>38.998938804386277</v>
      </c>
      <c r="I108" s="6">
        <v>1675</v>
      </c>
      <c r="J108" s="4">
        <f t="shared" si="29"/>
        <v>14.157999999999975</v>
      </c>
      <c r="K108" s="6">
        <f t="shared" si="20"/>
        <v>912</v>
      </c>
    </row>
    <row r="109" spans="1:11" x14ac:dyDescent="0.25">
      <c r="A109">
        <f t="shared" si="22"/>
        <v>106</v>
      </c>
      <c r="B109" s="4">
        <v>126</v>
      </c>
      <c r="C109" s="6">
        <f t="shared" si="28"/>
        <v>3922</v>
      </c>
      <c r="D109" s="4">
        <f t="shared" si="17"/>
        <v>95.607843137254903</v>
      </c>
      <c r="E109" s="6">
        <v>3205</v>
      </c>
      <c r="F109" s="4">
        <f t="shared" si="23"/>
        <v>39.745313052706052</v>
      </c>
      <c r="G109" s="6">
        <v>1700</v>
      </c>
      <c r="H109" s="4">
        <v>39.745313052706052</v>
      </c>
      <c r="I109" s="6">
        <v>1700</v>
      </c>
      <c r="J109" s="4">
        <f t="shared" si="29"/>
        <v>14.244999999999974</v>
      </c>
      <c r="K109" s="6">
        <f t="shared" si="20"/>
        <v>915</v>
      </c>
    </row>
    <row r="110" spans="1:11" x14ac:dyDescent="0.25">
      <c r="A110">
        <f t="shared" si="22"/>
        <v>107</v>
      </c>
      <c r="B110" s="4">
        <v>127</v>
      </c>
      <c r="C110" s="6">
        <f t="shared" si="28"/>
        <v>3959</v>
      </c>
      <c r="D110" s="4">
        <f t="shared" si="17"/>
        <v>96.509803921568633</v>
      </c>
      <c r="E110" s="6">
        <v>3215</v>
      </c>
      <c r="F110" s="4">
        <f t="shared" si="23"/>
        <v>40.498761938450656</v>
      </c>
      <c r="G110" s="6">
        <v>1725</v>
      </c>
      <c r="H110" s="4">
        <v>40.498761938450656</v>
      </c>
      <c r="I110" s="6">
        <v>1725</v>
      </c>
      <c r="J110" s="4">
        <f t="shared" si="29"/>
        <v>14.331999999999974</v>
      </c>
      <c r="K110" s="6">
        <f t="shared" si="20"/>
        <v>918</v>
      </c>
    </row>
    <row r="111" spans="1:11" x14ac:dyDescent="0.25">
      <c r="A111">
        <f t="shared" si="22"/>
        <v>108</v>
      </c>
      <c r="B111" s="4">
        <v>128</v>
      </c>
      <c r="C111" s="6">
        <f t="shared" si="28"/>
        <v>3996</v>
      </c>
      <c r="D111" s="4">
        <f t="shared" si="17"/>
        <v>97.411764705882348</v>
      </c>
      <c r="E111" s="6">
        <v>3240</v>
      </c>
      <c r="F111" s="4">
        <f t="shared" si="23"/>
        <v>41.259285461620095</v>
      </c>
      <c r="G111" s="6">
        <v>1750</v>
      </c>
      <c r="H111" s="4">
        <v>41.259285461620095</v>
      </c>
      <c r="I111" s="6">
        <v>1750</v>
      </c>
      <c r="J111" s="4">
        <f t="shared" si="29"/>
        <v>14.418999999999974</v>
      </c>
      <c r="K111" s="6">
        <f t="shared" si="20"/>
        <v>921</v>
      </c>
    </row>
    <row r="112" spans="1:11" x14ac:dyDescent="0.25">
      <c r="A112">
        <f t="shared" si="22"/>
        <v>109</v>
      </c>
      <c r="B112" s="4">
        <v>129</v>
      </c>
      <c r="C112" s="6">
        <f t="shared" si="28"/>
        <v>4033</v>
      </c>
      <c r="D112" s="4">
        <f t="shared" si="17"/>
        <v>98.313725490196077</v>
      </c>
      <c r="E112" s="6">
        <v>3260</v>
      </c>
      <c r="F112" s="4">
        <f t="shared" si="23"/>
        <v>42.026883622214363</v>
      </c>
      <c r="G112" s="6">
        <v>1775</v>
      </c>
      <c r="H112" s="4">
        <v>42.026883622214363</v>
      </c>
      <c r="I112" s="6">
        <v>1775</v>
      </c>
      <c r="J112" s="4">
        <f t="shared" si="29"/>
        <v>14.505999999999974</v>
      </c>
      <c r="K112" s="6">
        <f t="shared" si="20"/>
        <v>924</v>
      </c>
    </row>
    <row r="113" spans="1:11" x14ac:dyDescent="0.25">
      <c r="A113">
        <f t="shared" si="22"/>
        <v>110</v>
      </c>
      <c r="B113" s="4">
        <v>131</v>
      </c>
      <c r="C113" s="6">
        <f t="shared" si="28"/>
        <v>4070</v>
      </c>
      <c r="D113" s="4">
        <f t="shared" si="17"/>
        <v>99.215686274509807</v>
      </c>
      <c r="E113" s="6">
        <v>3275</v>
      </c>
      <c r="F113" s="4">
        <f t="shared" si="23"/>
        <v>42.801556420233467</v>
      </c>
      <c r="G113" s="6">
        <v>1800</v>
      </c>
      <c r="H113" s="4">
        <v>42.801556420233467</v>
      </c>
      <c r="I113" s="6">
        <v>1800</v>
      </c>
      <c r="J113" s="4">
        <f t="shared" si="29"/>
        <v>14.592999999999973</v>
      </c>
      <c r="K113" s="6">
        <f t="shared" si="20"/>
        <v>927</v>
      </c>
    </row>
    <row r="114" spans="1:11" x14ac:dyDescent="0.25">
      <c r="A114">
        <f t="shared" si="22"/>
        <v>111</v>
      </c>
      <c r="B114" s="4">
        <v>132</v>
      </c>
      <c r="C114" s="6">
        <f t="shared" si="28"/>
        <v>4107</v>
      </c>
      <c r="D114" s="4">
        <f t="shared" si="17"/>
        <v>100.11764705882354</v>
      </c>
      <c r="E114" s="6">
        <v>3305</v>
      </c>
      <c r="F114" s="4">
        <f t="shared" si="23"/>
        <v>43.5833038556774</v>
      </c>
      <c r="G114" s="6">
        <v>1820</v>
      </c>
      <c r="H114" s="4">
        <v>43.5833038556774</v>
      </c>
      <c r="I114" s="6">
        <v>1820</v>
      </c>
      <c r="J114" s="4">
        <f t="shared" si="29"/>
        <v>14.679999999999973</v>
      </c>
      <c r="K114" s="6">
        <f t="shared" si="20"/>
        <v>930</v>
      </c>
    </row>
    <row r="115" spans="1:11" x14ac:dyDescent="0.25">
      <c r="A115">
        <f t="shared" si="22"/>
        <v>112</v>
      </c>
      <c r="B115" s="4">
        <v>133</v>
      </c>
      <c r="C115" s="6">
        <f t="shared" si="28"/>
        <v>4144</v>
      </c>
      <c r="D115" s="4">
        <f t="shared" si="17"/>
        <v>101.01960784313725</v>
      </c>
      <c r="E115" s="6">
        <v>3330</v>
      </c>
      <c r="F115" s="4">
        <f t="shared" si="23"/>
        <v>44.372125928546161</v>
      </c>
      <c r="G115" s="6">
        <v>1840</v>
      </c>
      <c r="H115" s="4">
        <v>44.372125928546161</v>
      </c>
      <c r="I115" s="6">
        <v>1840</v>
      </c>
      <c r="J115" s="4">
        <f t="shared" si="29"/>
        <v>14.766999999999973</v>
      </c>
      <c r="K115" s="6">
        <f t="shared" si="20"/>
        <v>933</v>
      </c>
    </row>
    <row r="116" spans="1:11" x14ac:dyDescent="0.25">
      <c r="A116">
        <f t="shared" si="22"/>
        <v>113</v>
      </c>
      <c r="B116" s="4">
        <v>135</v>
      </c>
      <c r="C116" s="6">
        <f t="shared" si="28"/>
        <v>4181</v>
      </c>
      <c r="D116" s="4">
        <f t="shared" si="17"/>
        <v>101.92156862745098</v>
      </c>
      <c r="E116" s="6">
        <v>3340</v>
      </c>
      <c r="F116" s="4">
        <f t="shared" si="23"/>
        <v>45.168022638839759</v>
      </c>
      <c r="G116" s="6">
        <v>1860</v>
      </c>
      <c r="H116" s="4">
        <v>45.168022638839759</v>
      </c>
      <c r="I116" s="6">
        <v>1860</v>
      </c>
      <c r="J116" s="4">
        <f t="shared" si="29"/>
        <v>14.853999999999973</v>
      </c>
      <c r="K116" s="6">
        <f t="shared" si="20"/>
        <v>936</v>
      </c>
    </row>
    <row r="117" spans="1:11" x14ac:dyDescent="0.25">
      <c r="A117">
        <f t="shared" si="22"/>
        <v>114</v>
      </c>
      <c r="B117" s="4">
        <v>136</v>
      </c>
      <c r="C117" s="6">
        <f t="shared" si="28"/>
        <v>4218</v>
      </c>
      <c r="D117" s="4">
        <f t="shared" si="17"/>
        <v>102.82352941176471</v>
      </c>
      <c r="E117" s="6">
        <v>3355</v>
      </c>
      <c r="F117" s="4">
        <f t="shared" si="23"/>
        <v>45.970993986558192</v>
      </c>
      <c r="G117" s="6">
        <v>1880</v>
      </c>
      <c r="H117" s="4">
        <v>45.970993986558192</v>
      </c>
      <c r="I117" s="6">
        <v>1880</v>
      </c>
      <c r="J117" s="4">
        <f t="shared" si="29"/>
        <v>14.940999999999972</v>
      </c>
      <c r="K117" s="6">
        <f t="shared" si="20"/>
        <v>939</v>
      </c>
    </row>
    <row r="118" spans="1:11" x14ac:dyDescent="0.25">
      <c r="A118">
        <f t="shared" si="22"/>
        <v>115</v>
      </c>
      <c r="B118" s="4">
        <v>137</v>
      </c>
      <c r="C118" s="6">
        <f t="shared" si="28"/>
        <v>4255</v>
      </c>
      <c r="D118" s="4">
        <f t="shared" si="17"/>
        <v>103.72549019607844</v>
      </c>
      <c r="E118" s="6">
        <v>3380</v>
      </c>
      <c r="F118" s="4">
        <f t="shared" si="23"/>
        <v>46.781039971701453</v>
      </c>
      <c r="G118" s="6">
        <v>1900</v>
      </c>
      <c r="H118" s="4">
        <v>46.781039971701453</v>
      </c>
      <c r="I118" s="6">
        <v>1900</v>
      </c>
      <c r="J118" s="4">
        <f t="shared" si="29"/>
        <v>15.027999999999972</v>
      </c>
      <c r="K118" s="6">
        <f t="shared" si="20"/>
        <v>942</v>
      </c>
    </row>
    <row r="119" spans="1:11" x14ac:dyDescent="0.25">
      <c r="A119">
        <f t="shared" si="22"/>
        <v>116</v>
      </c>
      <c r="B119" s="4">
        <v>138</v>
      </c>
      <c r="C119" s="6">
        <f t="shared" si="28"/>
        <v>4292</v>
      </c>
      <c r="D119" s="4">
        <f t="shared" si="17"/>
        <v>104.62745098039215</v>
      </c>
      <c r="E119" s="6">
        <v>3395</v>
      </c>
      <c r="F119" s="4">
        <f t="shared" si="23"/>
        <v>47.598160594269544</v>
      </c>
      <c r="G119" s="6">
        <v>1920</v>
      </c>
      <c r="H119" s="4">
        <v>47.598160594269544</v>
      </c>
      <c r="I119" s="6">
        <v>1920</v>
      </c>
      <c r="J119" s="4">
        <f t="shared" si="29"/>
        <v>15.114999999999972</v>
      </c>
      <c r="K119" s="6">
        <f t="shared" si="20"/>
        <v>945</v>
      </c>
    </row>
    <row r="120" spans="1:11" x14ac:dyDescent="0.25">
      <c r="A120">
        <f t="shared" si="22"/>
        <v>117</v>
      </c>
      <c r="B120" s="4">
        <v>140</v>
      </c>
      <c r="C120" s="6">
        <f>A120*37</f>
        <v>4329</v>
      </c>
      <c r="D120" s="4">
        <f t="shared" si="17"/>
        <v>105.52941176470588</v>
      </c>
      <c r="E120" s="6">
        <v>3430</v>
      </c>
      <c r="F120" s="4">
        <f t="shared" si="23"/>
        <v>48.42235585426247</v>
      </c>
      <c r="G120" s="6">
        <v>1940</v>
      </c>
      <c r="H120" s="4">
        <v>48.42235585426247</v>
      </c>
      <c r="I120" s="6">
        <v>1940</v>
      </c>
      <c r="J120" s="4">
        <f t="shared" si="29"/>
        <v>15.201999999999972</v>
      </c>
      <c r="K120" s="6">
        <f t="shared" si="20"/>
        <v>948</v>
      </c>
    </row>
    <row r="121" spans="1:11" x14ac:dyDescent="0.25">
      <c r="A121">
        <f t="shared" si="22"/>
        <v>118</v>
      </c>
      <c r="B121" s="4">
        <v>141</v>
      </c>
      <c r="C121" s="6">
        <f t="shared" si="28"/>
        <v>4366</v>
      </c>
      <c r="D121" s="4">
        <f t="shared" si="17"/>
        <v>106.43137254901961</v>
      </c>
      <c r="E121" s="6">
        <v>3455</v>
      </c>
      <c r="F121" s="4">
        <f t="shared" si="23"/>
        <v>49.253625751680225</v>
      </c>
      <c r="G121" s="6">
        <v>1960</v>
      </c>
      <c r="H121" s="4">
        <v>49.253625751680225</v>
      </c>
      <c r="I121" s="6">
        <v>1960</v>
      </c>
      <c r="J121" s="4">
        <f t="shared" si="29"/>
        <v>15.288999999999971</v>
      </c>
      <c r="K121" s="6">
        <f t="shared" si="20"/>
        <v>951</v>
      </c>
    </row>
    <row r="122" spans="1:11" x14ac:dyDescent="0.25">
      <c r="A122">
        <f t="shared" si="22"/>
        <v>119</v>
      </c>
      <c r="B122" s="4">
        <v>142</v>
      </c>
      <c r="C122" s="6">
        <f t="shared" si="28"/>
        <v>4403</v>
      </c>
      <c r="D122" s="4">
        <f t="shared" si="17"/>
        <v>107.33333333333333</v>
      </c>
      <c r="E122" s="6">
        <v>3480</v>
      </c>
      <c r="F122" s="4">
        <f t="shared" si="23"/>
        <v>50.091970286522816</v>
      </c>
      <c r="G122" s="6">
        <v>1980</v>
      </c>
      <c r="H122" s="4">
        <v>50.091970286522816</v>
      </c>
      <c r="I122" s="6">
        <v>1980</v>
      </c>
      <c r="J122" s="4">
        <f t="shared" si="29"/>
        <v>15.375999999999971</v>
      </c>
      <c r="K122" s="6">
        <f t="shared" si="20"/>
        <v>954</v>
      </c>
    </row>
    <row r="123" spans="1:11" x14ac:dyDescent="0.25">
      <c r="A123">
        <f t="shared" si="22"/>
        <v>120</v>
      </c>
      <c r="B123" s="4">
        <v>143</v>
      </c>
      <c r="C123" s="6">
        <f>A123*37</f>
        <v>4440</v>
      </c>
      <c r="D123" s="4">
        <f t="shared" si="17"/>
        <v>108.23529411764706</v>
      </c>
      <c r="E123" s="6">
        <v>3495</v>
      </c>
      <c r="F123" s="4">
        <f t="shared" si="23"/>
        <v>50.937389458790236</v>
      </c>
      <c r="G123" s="6">
        <v>2000</v>
      </c>
      <c r="H123" s="4">
        <v>50.937389458790236</v>
      </c>
      <c r="I123" s="6">
        <v>2000</v>
      </c>
      <c r="J123" s="4">
        <f t="shared" si="29"/>
        <v>15.462999999999971</v>
      </c>
      <c r="K123" s="6">
        <f t="shared" si="20"/>
        <v>957</v>
      </c>
    </row>
    <row r="124" spans="1:11" x14ac:dyDescent="0.25">
      <c r="A124">
        <f t="shared" si="22"/>
        <v>121</v>
      </c>
      <c r="B124" s="4">
        <v>144</v>
      </c>
      <c r="C124" s="6">
        <f t="shared" ref="C124:C146" si="30">A124*37</f>
        <v>4477</v>
      </c>
      <c r="D124" s="4">
        <f t="shared" si="17"/>
        <v>109.13725490196079</v>
      </c>
      <c r="E124" s="6">
        <v>3535</v>
      </c>
      <c r="F124" s="4">
        <f t="shared" si="23"/>
        <v>51.789883268482491</v>
      </c>
      <c r="G124" s="6">
        <v>2030</v>
      </c>
      <c r="H124" s="4">
        <v>51.789883268482491</v>
      </c>
      <c r="I124" s="6">
        <v>2030</v>
      </c>
      <c r="J124" s="4">
        <f t="shared" si="29"/>
        <v>15.549999999999971</v>
      </c>
      <c r="K124" s="6">
        <f t="shared" si="20"/>
        <v>960</v>
      </c>
    </row>
    <row r="125" spans="1:11" x14ac:dyDescent="0.25">
      <c r="A125">
        <f t="shared" si="22"/>
        <v>122</v>
      </c>
      <c r="B125" s="4">
        <v>146</v>
      </c>
      <c r="C125" s="6">
        <f t="shared" si="30"/>
        <v>4514</v>
      </c>
      <c r="D125" s="4">
        <f t="shared" si="17"/>
        <v>110.03921568627452</v>
      </c>
      <c r="E125" s="6">
        <v>3545</v>
      </c>
      <c r="F125" s="4">
        <f t="shared" si="23"/>
        <v>52.649451715599575</v>
      </c>
      <c r="G125" s="6">
        <v>2070</v>
      </c>
      <c r="H125" s="4">
        <v>52.649451715599575</v>
      </c>
      <c r="I125" s="6">
        <v>2070</v>
      </c>
      <c r="J125" s="4">
        <f t="shared" si="29"/>
        <v>15.63699999999997</v>
      </c>
      <c r="K125" s="6">
        <f t="shared" si="20"/>
        <v>963</v>
      </c>
    </row>
    <row r="126" spans="1:11" x14ac:dyDescent="0.25">
      <c r="A126">
        <f t="shared" si="22"/>
        <v>123</v>
      </c>
      <c r="B126" s="4">
        <v>147</v>
      </c>
      <c r="C126" s="6">
        <f t="shared" si="30"/>
        <v>4551</v>
      </c>
      <c r="D126" s="4">
        <f t="shared" si="17"/>
        <v>110.94117647058823</v>
      </c>
      <c r="E126" s="6">
        <v>3575</v>
      </c>
      <c r="F126" s="4">
        <f t="shared" si="23"/>
        <v>53.516094800141495</v>
      </c>
      <c r="G126" s="6">
        <v>2100</v>
      </c>
      <c r="H126" s="4">
        <v>53.516094800141495</v>
      </c>
      <c r="I126" s="6">
        <v>2100</v>
      </c>
      <c r="J126" s="4">
        <f>J125+0.087</f>
        <v>15.72399999999997</v>
      </c>
      <c r="K126" s="6">
        <f t="shared" si="20"/>
        <v>966</v>
      </c>
    </row>
    <row r="127" spans="1:11" x14ac:dyDescent="0.25">
      <c r="A127">
        <f t="shared" si="22"/>
        <v>124</v>
      </c>
      <c r="B127" s="4">
        <v>149</v>
      </c>
      <c r="C127" s="6">
        <f t="shared" si="30"/>
        <v>4588</v>
      </c>
      <c r="D127" s="4">
        <f t="shared" si="17"/>
        <v>111.84313725490196</v>
      </c>
      <c r="E127" s="6">
        <v>3595</v>
      </c>
      <c r="F127" s="4">
        <f t="shared" si="23"/>
        <v>54.389812522108244</v>
      </c>
      <c r="G127" s="6">
        <v>2125</v>
      </c>
      <c r="H127" s="4">
        <v>54.389812522108244</v>
      </c>
      <c r="I127" s="6">
        <v>2125</v>
      </c>
      <c r="J127" s="4">
        <f t="shared" ref="J127:J151" si="31">J126+0.087</f>
        <v>15.81099999999997</v>
      </c>
      <c r="K127" s="6">
        <f t="shared" si="20"/>
        <v>969</v>
      </c>
    </row>
    <row r="128" spans="1:11" x14ac:dyDescent="0.25">
      <c r="A128">
        <f t="shared" si="22"/>
        <v>125</v>
      </c>
      <c r="B128" s="4">
        <v>150</v>
      </c>
      <c r="C128" s="6">
        <f t="shared" si="30"/>
        <v>4625</v>
      </c>
      <c r="D128" s="4">
        <f t="shared" si="17"/>
        <v>112.74509803921569</v>
      </c>
      <c r="E128" s="6">
        <v>3615</v>
      </c>
      <c r="F128" s="4">
        <f t="shared" si="23"/>
        <v>55.270604881499828</v>
      </c>
      <c r="G128" s="6">
        <v>2150</v>
      </c>
      <c r="H128" s="4">
        <v>55.270604881499828</v>
      </c>
      <c r="I128" s="6">
        <v>2150</v>
      </c>
      <c r="J128" s="4">
        <f t="shared" si="31"/>
        <v>15.897999999999969</v>
      </c>
      <c r="K128" s="6">
        <f t="shared" si="20"/>
        <v>972</v>
      </c>
    </row>
    <row r="129" spans="1:11" x14ac:dyDescent="0.25">
      <c r="A129">
        <f t="shared" si="22"/>
        <v>126</v>
      </c>
      <c r="B129" s="4">
        <v>151</v>
      </c>
      <c r="C129" s="6">
        <f t="shared" si="30"/>
        <v>4662</v>
      </c>
      <c r="D129" s="4">
        <f t="shared" si="17"/>
        <v>113.64705882352942</v>
      </c>
      <c r="E129" s="6">
        <v>3635</v>
      </c>
      <c r="F129" s="4">
        <f t="shared" si="23"/>
        <v>56.158471878316242</v>
      </c>
      <c r="G129" s="6">
        <v>2175</v>
      </c>
      <c r="H129" s="4">
        <v>56.158471878316242</v>
      </c>
      <c r="I129" s="6">
        <v>2175</v>
      </c>
      <c r="J129" s="4">
        <f t="shared" si="31"/>
        <v>15.984999999999969</v>
      </c>
      <c r="K129" s="6">
        <f t="shared" si="20"/>
        <v>975</v>
      </c>
    </row>
    <row r="130" spans="1:11" x14ac:dyDescent="0.25">
      <c r="A130">
        <f t="shared" si="22"/>
        <v>127</v>
      </c>
      <c r="B130" s="4">
        <v>152</v>
      </c>
      <c r="C130" s="6">
        <f t="shared" si="30"/>
        <v>4699</v>
      </c>
      <c r="D130" s="4">
        <f t="shared" si="17"/>
        <v>114.54901960784314</v>
      </c>
      <c r="E130" s="6">
        <v>3660</v>
      </c>
      <c r="F130" s="4">
        <f t="shared" si="23"/>
        <v>57.053413512557484</v>
      </c>
      <c r="G130" s="6">
        <v>2200</v>
      </c>
      <c r="H130" s="4">
        <v>57.053413512557484</v>
      </c>
      <c r="I130" s="6">
        <v>2200</v>
      </c>
      <c r="J130" s="4">
        <f t="shared" si="31"/>
        <v>16.071999999999971</v>
      </c>
      <c r="K130" s="6">
        <f t="shared" si="20"/>
        <v>978</v>
      </c>
    </row>
    <row r="131" spans="1:11" x14ac:dyDescent="0.25">
      <c r="A131">
        <f t="shared" si="22"/>
        <v>128</v>
      </c>
      <c r="B131" s="4">
        <v>153</v>
      </c>
      <c r="C131" s="6">
        <f t="shared" si="30"/>
        <v>4736</v>
      </c>
      <c r="D131" s="4">
        <f t="shared" si="17"/>
        <v>115.45098039215686</v>
      </c>
      <c r="E131" s="6">
        <v>3680</v>
      </c>
      <c r="F131" s="4">
        <f t="shared" si="23"/>
        <v>57.955429784223561</v>
      </c>
      <c r="G131" s="6">
        <v>2220</v>
      </c>
      <c r="H131" s="4">
        <v>57.955429784223561</v>
      </c>
      <c r="I131" s="6">
        <v>2220</v>
      </c>
      <c r="J131" s="4">
        <f t="shared" si="31"/>
        <v>16.15899999999997</v>
      </c>
      <c r="K131" s="6">
        <f t="shared" si="20"/>
        <v>981</v>
      </c>
    </row>
    <row r="132" spans="1:11" x14ac:dyDescent="0.25">
      <c r="A132">
        <f t="shared" si="22"/>
        <v>129</v>
      </c>
      <c r="B132" s="4">
        <v>155</v>
      </c>
      <c r="C132" s="6">
        <f t="shared" si="30"/>
        <v>4773</v>
      </c>
      <c r="D132" s="4">
        <f t="shared" si="17"/>
        <v>116.35294117647059</v>
      </c>
      <c r="E132" s="6">
        <v>3710</v>
      </c>
      <c r="F132" s="4">
        <f t="shared" si="23"/>
        <v>58.864520693314468</v>
      </c>
      <c r="G132" s="6">
        <v>2240</v>
      </c>
      <c r="H132" s="4">
        <v>58.864520693314468</v>
      </c>
      <c r="I132" s="6">
        <v>2240</v>
      </c>
      <c r="J132" s="4">
        <f t="shared" si="31"/>
        <v>16.24599999999997</v>
      </c>
      <c r="K132" s="6">
        <f t="shared" si="20"/>
        <v>984</v>
      </c>
    </row>
    <row r="133" spans="1:11" x14ac:dyDescent="0.25">
      <c r="A133">
        <f t="shared" si="22"/>
        <v>130</v>
      </c>
      <c r="B133" s="4">
        <v>157</v>
      </c>
      <c r="C133" s="6">
        <f t="shared" si="30"/>
        <v>4810</v>
      </c>
      <c r="D133" s="4">
        <f t="shared" ref="D133:D196" si="32">230/255*A133</f>
        <v>117.25490196078431</v>
      </c>
      <c r="E133" s="6">
        <v>3725</v>
      </c>
      <c r="F133" s="4">
        <f t="shared" si="23"/>
        <v>59.78068623983021</v>
      </c>
      <c r="G133" s="6">
        <v>2260</v>
      </c>
      <c r="H133" s="4">
        <v>59.78068623983021</v>
      </c>
      <c r="I133" s="6">
        <v>2260</v>
      </c>
      <c r="J133" s="4">
        <f t="shared" si="31"/>
        <v>16.33299999999997</v>
      </c>
      <c r="K133" s="6">
        <f t="shared" si="20"/>
        <v>987</v>
      </c>
    </row>
    <row r="134" spans="1:11" x14ac:dyDescent="0.25">
      <c r="A134">
        <f t="shared" si="22"/>
        <v>131</v>
      </c>
      <c r="B134" s="4">
        <v>158</v>
      </c>
      <c r="C134" s="6">
        <f t="shared" si="30"/>
        <v>4847</v>
      </c>
      <c r="D134" s="4">
        <f t="shared" si="32"/>
        <v>118.15686274509804</v>
      </c>
      <c r="E134" s="6">
        <v>3750</v>
      </c>
      <c r="F134" s="4">
        <f t="shared" si="23"/>
        <v>60.703926423770781</v>
      </c>
      <c r="G134" s="6">
        <v>2280</v>
      </c>
      <c r="H134" s="4">
        <v>60.703926423770781</v>
      </c>
      <c r="I134" s="6">
        <v>2280</v>
      </c>
      <c r="J134" s="4">
        <f t="shared" si="31"/>
        <v>16.41999999999997</v>
      </c>
      <c r="K134" s="6">
        <f t="shared" ref="K134:K173" si="33">K133+3</f>
        <v>990</v>
      </c>
    </row>
    <row r="135" spans="1:11" x14ac:dyDescent="0.25">
      <c r="A135">
        <f t="shared" si="22"/>
        <v>132</v>
      </c>
      <c r="B135" s="4">
        <v>159</v>
      </c>
      <c r="C135" s="6">
        <f t="shared" si="30"/>
        <v>4884</v>
      </c>
      <c r="D135" s="4">
        <f t="shared" si="32"/>
        <v>119.05882352941177</v>
      </c>
      <c r="E135" s="6">
        <v>3770</v>
      </c>
      <c r="F135" s="4">
        <f t="shared" si="23"/>
        <v>61.634241245136188</v>
      </c>
      <c r="G135" s="6">
        <v>2300</v>
      </c>
      <c r="H135" s="4">
        <v>61.634241245136188</v>
      </c>
      <c r="I135" s="6">
        <v>2300</v>
      </c>
      <c r="J135" s="4">
        <f t="shared" si="31"/>
        <v>16.506999999999969</v>
      </c>
      <c r="K135" s="6">
        <f t="shared" si="33"/>
        <v>993</v>
      </c>
    </row>
    <row r="136" spans="1:11" x14ac:dyDescent="0.25">
      <c r="A136">
        <f t="shared" si="22"/>
        <v>133</v>
      </c>
      <c r="B136" s="4">
        <v>160</v>
      </c>
      <c r="C136" s="6">
        <f t="shared" si="30"/>
        <v>4921</v>
      </c>
      <c r="D136" s="4">
        <f t="shared" si="32"/>
        <v>119.9607843137255</v>
      </c>
      <c r="E136" s="6">
        <v>3795</v>
      </c>
      <c r="F136" s="4">
        <f t="shared" si="23"/>
        <v>62.571630703926424</v>
      </c>
      <c r="G136" s="6">
        <v>2325</v>
      </c>
      <c r="H136" s="4">
        <v>62.571630703926424</v>
      </c>
      <c r="I136" s="6">
        <v>2325</v>
      </c>
      <c r="J136" s="4">
        <f t="shared" si="31"/>
        <v>16.593999999999969</v>
      </c>
      <c r="K136" s="6">
        <f t="shared" si="33"/>
        <v>996</v>
      </c>
    </row>
    <row r="137" spans="1:11" x14ac:dyDescent="0.25">
      <c r="A137">
        <f t="shared" si="22"/>
        <v>134</v>
      </c>
      <c r="B137" s="4">
        <v>161</v>
      </c>
      <c r="C137" s="6">
        <f t="shared" si="30"/>
        <v>4958</v>
      </c>
      <c r="D137" s="4">
        <f t="shared" si="32"/>
        <v>120.86274509803921</v>
      </c>
      <c r="E137" s="6">
        <v>3820</v>
      </c>
      <c r="F137" s="4">
        <f t="shared" si="23"/>
        <v>63.516094800141495</v>
      </c>
      <c r="G137" s="6">
        <v>2350</v>
      </c>
      <c r="H137" s="4">
        <v>63.516094800141495</v>
      </c>
      <c r="I137" s="6">
        <v>2350</v>
      </c>
      <c r="J137" s="4">
        <f t="shared" si="31"/>
        <v>16.680999999999969</v>
      </c>
      <c r="K137" s="6">
        <f t="shared" si="33"/>
        <v>999</v>
      </c>
    </row>
    <row r="138" spans="1:11" x14ac:dyDescent="0.25">
      <c r="A138">
        <f t="shared" si="22"/>
        <v>135</v>
      </c>
      <c r="B138" s="4">
        <v>162</v>
      </c>
      <c r="C138" s="6">
        <f t="shared" si="30"/>
        <v>4995</v>
      </c>
      <c r="D138" s="4">
        <f t="shared" si="32"/>
        <v>121.76470588235294</v>
      </c>
      <c r="E138" s="6">
        <v>3855</v>
      </c>
      <c r="F138" s="4">
        <f t="shared" si="23"/>
        <v>64.467633533781395</v>
      </c>
      <c r="G138" s="6">
        <v>2375</v>
      </c>
      <c r="H138" s="4">
        <v>64.467633533781395</v>
      </c>
      <c r="I138" s="6">
        <v>2375</v>
      </c>
      <c r="J138" s="4">
        <f t="shared" si="31"/>
        <v>16.767999999999969</v>
      </c>
      <c r="K138" s="6">
        <f t="shared" si="33"/>
        <v>1002</v>
      </c>
    </row>
    <row r="139" spans="1:11" x14ac:dyDescent="0.25">
      <c r="A139">
        <f t="shared" ref="A139:A202" si="34">A138+1</f>
        <v>136</v>
      </c>
      <c r="B139" s="4">
        <v>163</v>
      </c>
      <c r="C139" s="6">
        <f t="shared" si="30"/>
        <v>5032</v>
      </c>
      <c r="D139" s="4">
        <f t="shared" si="32"/>
        <v>122.66666666666667</v>
      </c>
      <c r="E139" s="6">
        <v>3880</v>
      </c>
      <c r="F139" s="4">
        <f t="shared" si="23"/>
        <v>65.426246904846124</v>
      </c>
      <c r="G139" s="6">
        <v>2400</v>
      </c>
      <c r="H139" s="4">
        <v>65.426246904846124</v>
      </c>
      <c r="I139" s="6">
        <v>2400</v>
      </c>
      <c r="J139" s="4">
        <f t="shared" si="31"/>
        <v>16.854999999999968</v>
      </c>
      <c r="K139" s="6">
        <f t="shared" si="33"/>
        <v>1005</v>
      </c>
    </row>
    <row r="140" spans="1:11" x14ac:dyDescent="0.25">
      <c r="A140">
        <f t="shared" si="34"/>
        <v>137</v>
      </c>
      <c r="B140" s="4">
        <v>165</v>
      </c>
      <c r="C140" s="6">
        <f t="shared" si="30"/>
        <v>5069</v>
      </c>
      <c r="D140" s="4">
        <f t="shared" si="32"/>
        <v>123.5686274509804</v>
      </c>
      <c r="E140" s="6">
        <v>3905</v>
      </c>
      <c r="F140" s="4">
        <f t="shared" si="23"/>
        <v>66.391934913335689</v>
      </c>
      <c r="G140" s="6">
        <v>2420</v>
      </c>
      <c r="H140" s="4">
        <v>66.391934913335689</v>
      </c>
      <c r="I140" s="6">
        <v>2420</v>
      </c>
      <c r="J140" s="4">
        <f t="shared" si="31"/>
        <v>16.941999999999968</v>
      </c>
      <c r="K140" s="6">
        <f t="shared" si="33"/>
        <v>1008</v>
      </c>
    </row>
    <row r="141" spans="1:11" x14ac:dyDescent="0.25">
      <c r="A141">
        <f t="shared" si="34"/>
        <v>138</v>
      </c>
      <c r="B141" s="4">
        <v>166</v>
      </c>
      <c r="C141" s="6">
        <f t="shared" si="30"/>
        <v>5106</v>
      </c>
      <c r="D141" s="4">
        <f t="shared" si="32"/>
        <v>124.47058823529412</v>
      </c>
      <c r="E141" s="6">
        <v>3935</v>
      </c>
      <c r="F141" s="4">
        <f t="shared" ref="F141:F176" si="35">A141*A141/282.7</f>
        <v>67.364697559250089</v>
      </c>
      <c r="G141" s="6">
        <v>2440</v>
      </c>
      <c r="H141" s="4">
        <v>67.364697559250089</v>
      </c>
      <c r="I141" s="6">
        <v>2440</v>
      </c>
      <c r="J141" s="4">
        <f t="shared" si="31"/>
        <v>17.028999999999968</v>
      </c>
      <c r="K141" s="6">
        <f t="shared" si="33"/>
        <v>1011</v>
      </c>
    </row>
    <row r="142" spans="1:11" x14ac:dyDescent="0.25">
      <c r="A142">
        <f t="shared" si="34"/>
        <v>139</v>
      </c>
      <c r="B142" s="4">
        <v>167</v>
      </c>
      <c r="C142" s="6">
        <f>A142*37</f>
        <v>5143</v>
      </c>
      <c r="D142" s="4">
        <f t="shared" si="32"/>
        <v>125.37254901960785</v>
      </c>
      <c r="E142" s="6">
        <v>3945</v>
      </c>
      <c r="F142" s="4">
        <f t="shared" si="35"/>
        <v>68.344534842589326</v>
      </c>
      <c r="G142" s="6">
        <v>2460</v>
      </c>
      <c r="H142" s="4">
        <v>68.344534842589326</v>
      </c>
      <c r="I142" s="6">
        <v>2460</v>
      </c>
      <c r="J142" s="4">
        <f t="shared" si="31"/>
        <v>17.115999999999968</v>
      </c>
      <c r="K142" s="6">
        <f t="shared" si="33"/>
        <v>1014</v>
      </c>
    </row>
    <row r="143" spans="1:11" x14ac:dyDescent="0.25">
      <c r="A143">
        <f t="shared" si="34"/>
        <v>140</v>
      </c>
      <c r="B143" s="4">
        <v>168</v>
      </c>
      <c r="C143" s="6">
        <f t="shared" si="30"/>
        <v>5180</v>
      </c>
      <c r="D143" s="4">
        <f t="shared" si="32"/>
        <v>126.27450980392157</v>
      </c>
      <c r="E143" s="6">
        <v>3980</v>
      </c>
      <c r="F143" s="4">
        <f t="shared" si="35"/>
        <v>69.331446763353384</v>
      </c>
      <c r="G143" s="6">
        <v>2480</v>
      </c>
      <c r="H143" s="4">
        <v>69.331446763353384</v>
      </c>
      <c r="I143" s="6">
        <v>2480</v>
      </c>
      <c r="J143" s="4">
        <f t="shared" si="31"/>
        <v>17.202999999999967</v>
      </c>
      <c r="K143" s="6">
        <f t="shared" si="33"/>
        <v>1017</v>
      </c>
    </row>
    <row r="144" spans="1:11" x14ac:dyDescent="0.25">
      <c r="A144">
        <f t="shared" si="34"/>
        <v>141</v>
      </c>
      <c r="B144" s="4">
        <v>169</v>
      </c>
      <c r="C144" s="6">
        <f t="shared" si="30"/>
        <v>5217</v>
      </c>
      <c r="D144" s="4">
        <f t="shared" si="32"/>
        <v>127.17647058823529</v>
      </c>
      <c r="E144" s="6">
        <v>4010</v>
      </c>
      <c r="F144" s="4">
        <f t="shared" si="35"/>
        <v>70.325433321542278</v>
      </c>
      <c r="G144" s="6">
        <v>2500</v>
      </c>
      <c r="H144" s="4">
        <v>70.325433321542278</v>
      </c>
      <c r="I144" s="6">
        <v>2500</v>
      </c>
      <c r="J144" s="4">
        <f t="shared" si="31"/>
        <v>17.289999999999967</v>
      </c>
      <c r="K144" s="6">
        <f t="shared" si="33"/>
        <v>1020</v>
      </c>
    </row>
    <row r="145" spans="1:11" x14ac:dyDescent="0.25">
      <c r="A145">
        <f t="shared" si="34"/>
        <v>142</v>
      </c>
      <c r="B145" s="4">
        <v>170</v>
      </c>
      <c r="C145" s="6">
        <f t="shared" si="30"/>
        <v>5254</v>
      </c>
      <c r="D145" s="4">
        <f t="shared" si="32"/>
        <v>128.07843137254903</v>
      </c>
      <c r="E145" s="6">
        <v>4050</v>
      </c>
      <c r="F145" s="4">
        <f t="shared" si="35"/>
        <v>71.326494517155993</v>
      </c>
      <c r="G145" s="6">
        <v>2550</v>
      </c>
      <c r="H145" s="4">
        <v>71.326494517155993</v>
      </c>
      <c r="I145" s="6">
        <v>2550</v>
      </c>
      <c r="J145" s="4">
        <f t="shared" si="31"/>
        <v>17.376999999999967</v>
      </c>
      <c r="K145" s="6">
        <f t="shared" si="33"/>
        <v>1023</v>
      </c>
    </row>
    <row r="146" spans="1:11" x14ac:dyDescent="0.25">
      <c r="A146">
        <f t="shared" si="34"/>
        <v>143</v>
      </c>
      <c r="B146" s="4">
        <v>171</v>
      </c>
      <c r="C146" s="6">
        <f t="shared" si="30"/>
        <v>5291</v>
      </c>
      <c r="D146" s="4">
        <f t="shared" si="32"/>
        <v>128.98039215686273</v>
      </c>
      <c r="E146" s="6">
        <v>4080</v>
      </c>
      <c r="F146" s="4">
        <f t="shared" si="35"/>
        <v>72.334630350194558</v>
      </c>
      <c r="G146" s="6">
        <v>2600</v>
      </c>
      <c r="H146" s="4">
        <v>72.334630350194558</v>
      </c>
      <c r="I146" s="6">
        <v>2600</v>
      </c>
      <c r="J146" s="4">
        <f t="shared" si="31"/>
        <v>17.463999999999967</v>
      </c>
      <c r="K146" s="6">
        <f t="shared" si="33"/>
        <v>1026</v>
      </c>
    </row>
    <row r="147" spans="1:11" x14ac:dyDescent="0.25">
      <c r="A147">
        <f t="shared" si="34"/>
        <v>144</v>
      </c>
      <c r="B147" s="4">
        <v>173</v>
      </c>
      <c r="C147" s="6">
        <f>A147*37</f>
        <v>5328</v>
      </c>
      <c r="D147" s="4">
        <f t="shared" si="32"/>
        <v>129.88235294117646</v>
      </c>
      <c r="E147" s="6">
        <v>4100</v>
      </c>
      <c r="F147" s="4">
        <f t="shared" si="35"/>
        <v>73.349840820657946</v>
      </c>
      <c r="G147" s="6">
        <v>2630</v>
      </c>
      <c r="H147" s="4">
        <v>73.349840820657946</v>
      </c>
      <c r="I147" s="6">
        <v>2630</v>
      </c>
      <c r="J147" s="4">
        <f t="shared" si="31"/>
        <v>17.550999999999966</v>
      </c>
      <c r="K147" s="6">
        <f t="shared" si="33"/>
        <v>1029</v>
      </c>
    </row>
    <row r="148" spans="1:11" x14ac:dyDescent="0.25">
      <c r="A148">
        <f t="shared" si="34"/>
        <v>145</v>
      </c>
      <c r="B148" s="4">
        <v>174</v>
      </c>
      <c r="C148" s="6">
        <f>A148*37</f>
        <v>5365</v>
      </c>
      <c r="D148" s="4">
        <f t="shared" si="32"/>
        <v>130.78431372549019</v>
      </c>
      <c r="E148" s="6">
        <v>4120</v>
      </c>
      <c r="F148" s="4">
        <f t="shared" si="35"/>
        <v>74.372125928546168</v>
      </c>
      <c r="G148" s="6">
        <v>2670</v>
      </c>
      <c r="H148" s="4">
        <v>74.372125928546168</v>
      </c>
      <c r="I148" s="6">
        <v>2670</v>
      </c>
      <c r="J148" s="4">
        <f t="shared" si="31"/>
        <v>17.637999999999966</v>
      </c>
      <c r="K148" s="6">
        <f t="shared" si="33"/>
        <v>1032</v>
      </c>
    </row>
    <row r="149" spans="1:11" x14ac:dyDescent="0.25">
      <c r="A149">
        <f t="shared" si="34"/>
        <v>146</v>
      </c>
      <c r="B149" s="4">
        <v>175</v>
      </c>
      <c r="C149" s="6">
        <f t="shared" ref="C149:C173" si="36">A149*37</f>
        <v>5402</v>
      </c>
      <c r="D149" s="4">
        <f t="shared" si="32"/>
        <v>131.68627450980392</v>
      </c>
      <c r="E149" s="6">
        <v>4150</v>
      </c>
      <c r="F149" s="4">
        <f t="shared" si="35"/>
        <v>75.401485673859213</v>
      </c>
      <c r="G149" s="6">
        <v>2700</v>
      </c>
      <c r="H149" s="4">
        <v>75.401485673859213</v>
      </c>
      <c r="I149" s="6">
        <v>2700</v>
      </c>
      <c r="J149" s="4">
        <f t="shared" si="31"/>
        <v>17.724999999999966</v>
      </c>
      <c r="K149" s="6">
        <f t="shared" si="33"/>
        <v>1035</v>
      </c>
    </row>
    <row r="150" spans="1:11" x14ac:dyDescent="0.25">
      <c r="A150">
        <f t="shared" si="34"/>
        <v>147</v>
      </c>
      <c r="B150" s="4">
        <v>176</v>
      </c>
      <c r="C150" s="6">
        <f t="shared" si="36"/>
        <v>5439</v>
      </c>
      <c r="D150" s="4">
        <f t="shared" si="32"/>
        <v>132.58823529411765</v>
      </c>
      <c r="E150" s="6">
        <v>4180</v>
      </c>
      <c r="F150" s="4">
        <f t="shared" si="35"/>
        <v>76.437920056597108</v>
      </c>
      <c r="G150" s="6">
        <v>2725</v>
      </c>
      <c r="H150" s="4">
        <v>76.437920056597108</v>
      </c>
      <c r="I150" s="6">
        <v>2725</v>
      </c>
      <c r="J150" s="4">
        <f t="shared" si="31"/>
        <v>17.811999999999966</v>
      </c>
      <c r="K150" s="6">
        <f t="shared" si="33"/>
        <v>1038</v>
      </c>
    </row>
    <row r="151" spans="1:11" x14ac:dyDescent="0.25">
      <c r="A151">
        <f t="shared" si="34"/>
        <v>148</v>
      </c>
      <c r="B151" s="4">
        <v>177</v>
      </c>
      <c r="C151" s="6">
        <f t="shared" si="36"/>
        <v>5476</v>
      </c>
      <c r="D151" s="4">
        <f t="shared" si="32"/>
        <v>133.49019607843138</v>
      </c>
      <c r="E151" s="6">
        <v>4205</v>
      </c>
      <c r="F151" s="4">
        <f t="shared" si="35"/>
        <v>77.481429076759824</v>
      </c>
      <c r="G151" s="6">
        <v>2750</v>
      </c>
      <c r="H151" s="4">
        <v>77.481429076759824</v>
      </c>
      <c r="I151" s="6">
        <v>2750</v>
      </c>
      <c r="J151" s="4">
        <f t="shared" si="31"/>
        <v>17.898999999999965</v>
      </c>
      <c r="K151" s="6">
        <f t="shared" si="33"/>
        <v>1041</v>
      </c>
    </row>
    <row r="152" spans="1:11" x14ac:dyDescent="0.25">
      <c r="A152">
        <f t="shared" si="34"/>
        <v>149</v>
      </c>
      <c r="B152" s="4">
        <v>178</v>
      </c>
      <c r="C152" s="6">
        <f t="shared" si="36"/>
        <v>5513</v>
      </c>
      <c r="D152" s="4">
        <f t="shared" si="32"/>
        <v>134.39215686274511</v>
      </c>
      <c r="E152" s="6">
        <v>4225</v>
      </c>
      <c r="F152" s="4">
        <f t="shared" si="35"/>
        <v>78.532012734347362</v>
      </c>
      <c r="G152" s="6">
        <v>2775</v>
      </c>
      <c r="H152" s="4">
        <v>78.532012734347362</v>
      </c>
      <c r="I152" s="6">
        <v>2775</v>
      </c>
      <c r="J152" s="4">
        <f>J151+0.087</f>
        <v>17.985999999999965</v>
      </c>
      <c r="K152" s="6">
        <f t="shared" si="33"/>
        <v>1044</v>
      </c>
    </row>
    <row r="153" spans="1:11" x14ac:dyDescent="0.25">
      <c r="A153">
        <f t="shared" si="34"/>
        <v>150</v>
      </c>
      <c r="B153" s="4">
        <v>179</v>
      </c>
      <c r="C153" s="6">
        <f t="shared" si="36"/>
        <v>5550</v>
      </c>
      <c r="D153" s="4">
        <f t="shared" si="32"/>
        <v>135.29411764705881</v>
      </c>
      <c r="E153" s="6">
        <v>4245</v>
      </c>
      <c r="F153" s="4">
        <f t="shared" si="35"/>
        <v>79.589671029359749</v>
      </c>
      <c r="G153" s="6">
        <v>2800</v>
      </c>
      <c r="H153" s="4">
        <v>79.589671029359749</v>
      </c>
      <c r="I153" s="6">
        <v>2800</v>
      </c>
      <c r="J153" s="4">
        <f t="shared" ref="J153:J173" si="37">J152+0.087</f>
        <v>18.072999999999965</v>
      </c>
      <c r="K153" s="6">
        <f t="shared" si="33"/>
        <v>1047</v>
      </c>
    </row>
    <row r="154" spans="1:11" x14ac:dyDescent="0.25">
      <c r="A154">
        <f t="shared" si="34"/>
        <v>151</v>
      </c>
      <c r="B154" s="4">
        <v>180</v>
      </c>
      <c r="C154" s="6">
        <f t="shared" si="36"/>
        <v>5587</v>
      </c>
      <c r="D154" s="4">
        <f t="shared" si="32"/>
        <v>136.19607843137254</v>
      </c>
      <c r="E154" s="6">
        <v>4265</v>
      </c>
      <c r="F154" s="4">
        <f t="shared" si="35"/>
        <v>80.654403961796959</v>
      </c>
      <c r="G154" s="6">
        <v>2820</v>
      </c>
      <c r="H154" s="4">
        <v>80.654403961796959</v>
      </c>
      <c r="I154" s="6">
        <v>2820</v>
      </c>
      <c r="J154" s="4">
        <f t="shared" si="37"/>
        <v>18.159999999999965</v>
      </c>
      <c r="K154" s="6">
        <f t="shared" si="33"/>
        <v>1050</v>
      </c>
    </row>
    <row r="155" spans="1:11" x14ac:dyDescent="0.25">
      <c r="A155">
        <f t="shared" si="34"/>
        <v>152</v>
      </c>
      <c r="B155" s="4">
        <v>181</v>
      </c>
      <c r="C155" s="6">
        <f t="shared" si="36"/>
        <v>5624</v>
      </c>
      <c r="D155" s="4">
        <f t="shared" si="32"/>
        <v>137.09803921568627</v>
      </c>
      <c r="E155" s="6">
        <v>4290</v>
      </c>
      <c r="F155" s="4">
        <f t="shared" si="35"/>
        <v>81.726211531659004</v>
      </c>
      <c r="G155" s="6">
        <v>2840</v>
      </c>
      <c r="H155" s="4">
        <v>81.726211531659004</v>
      </c>
      <c r="I155" s="6">
        <v>2840</v>
      </c>
      <c r="J155" s="4">
        <f t="shared" si="37"/>
        <v>18.246999999999964</v>
      </c>
      <c r="K155" s="6">
        <f t="shared" si="33"/>
        <v>1053</v>
      </c>
    </row>
    <row r="156" spans="1:11" x14ac:dyDescent="0.25">
      <c r="A156">
        <f t="shared" si="34"/>
        <v>153</v>
      </c>
      <c r="B156" s="4">
        <v>182</v>
      </c>
      <c r="C156" s="6">
        <f t="shared" si="36"/>
        <v>5661</v>
      </c>
      <c r="D156" s="4">
        <f t="shared" si="32"/>
        <v>138</v>
      </c>
      <c r="E156" s="6">
        <v>4320</v>
      </c>
      <c r="F156" s="4">
        <f t="shared" si="35"/>
        <v>82.805093738945885</v>
      </c>
      <c r="G156" s="6">
        <v>2860</v>
      </c>
      <c r="H156" s="4">
        <v>82.805093738945885</v>
      </c>
      <c r="I156" s="6">
        <v>2860</v>
      </c>
      <c r="J156" s="4">
        <f t="shared" si="37"/>
        <v>18.333999999999964</v>
      </c>
      <c r="K156" s="6">
        <f t="shared" si="33"/>
        <v>1056</v>
      </c>
    </row>
    <row r="157" spans="1:11" x14ac:dyDescent="0.25">
      <c r="A157">
        <f t="shared" si="34"/>
        <v>154</v>
      </c>
      <c r="B157" s="4">
        <v>183</v>
      </c>
      <c r="C157" s="6">
        <f t="shared" si="36"/>
        <v>5698</v>
      </c>
      <c r="D157" s="4">
        <f t="shared" si="32"/>
        <v>138.90196078431373</v>
      </c>
      <c r="E157" s="6">
        <v>4355</v>
      </c>
      <c r="F157" s="4">
        <f t="shared" si="35"/>
        <v>83.891050583657588</v>
      </c>
      <c r="G157" s="6">
        <v>2880</v>
      </c>
      <c r="H157" s="4">
        <v>83.891050583657588</v>
      </c>
      <c r="I157" s="6">
        <v>2880</v>
      </c>
      <c r="J157" s="4">
        <f t="shared" si="37"/>
        <v>18.420999999999964</v>
      </c>
      <c r="K157" s="6">
        <f t="shared" si="33"/>
        <v>1059</v>
      </c>
    </row>
    <row r="158" spans="1:11" x14ac:dyDescent="0.25">
      <c r="A158">
        <f t="shared" si="34"/>
        <v>155</v>
      </c>
      <c r="B158" s="4">
        <v>184</v>
      </c>
      <c r="C158" s="6">
        <f t="shared" si="36"/>
        <v>5735</v>
      </c>
      <c r="D158" s="4">
        <f t="shared" si="32"/>
        <v>139.80392156862746</v>
      </c>
      <c r="E158" s="6">
        <v>4380</v>
      </c>
      <c r="F158" s="4">
        <f t="shared" si="35"/>
        <v>84.984082065794126</v>
      </c>
      <c r="G158" s="6">
        <v>2900</v>
      </c>
      <c r="H158" s="4">
        <v>84.984082065794126</v>
      </c>
      <c r="I158" s="6">
        <v>2900</v>
      </c>
      <c r="J158" s="4">
        <f t="shared" si="37"/>
        <v>18.507999999999964</v>
      </c>
      <c r="K158" s="6">
        <f t="shared" si="33"/>
        <v>1062</v>
      </c>
    </row>
    <row r="159" spans="1:11" x14ac:dyDescent="0.25">
      <c r="A159">
        <f t="shared" si="34"/>
        <v>156</v>
      </c>
      <c r="B159" s="4">
        <v>185</v>
      </c>
      <c r="C159" s="6">
        <f t="shared" si="36"/>
        <v>5772</v>
      </c>
      <c r="D159" s="4">
        <f t="shared" si="32"/>
        <v>140.70588235294119</v>
      </c>
      <c r="E159" s="6">
        <v>4405</v>
      </c>
      <c r="F159" s="4">
        <f t="shared" si="35"/>
        <v>86.084188185355501</v>
      </c>
      <c r="G159" s="6">
        <v>2930</v>
      </c>
      <c r="H159" s="4">
        <v>86.084188185355501</v>
      </c>
      <c r="I159" s="6">
        <v>2930</v>
      </c>
      <c r="J159" s="4">
        <f t="shared" si="37"/>
        <v>18.594999999999963</v>
      </c>
      <c r="K159" s="6">
        <f t="shared" si="33"/>
        <v>1065</v>
      </c>
    </row>
    <row r="160" spans="1:11" x14ac:dyDescent="0.25">
      <c r="A160">
        <f t="shared" si="34"/>
        <v>157</v>
      </c>
      <c r="B160" s="4">
        <v>186</v>
      </c>
      <c r="C160" s="6">
        <f t="shared" si="36"/>
        <v>5809</v>
      </c>
      <c r="D160" s="4">
        <f t="shared" si="32"/>
        <v>141.60784313725492</v>
      </c>
      <c r="E160" s="6">
        <v>4445</v>
      </c>
      <c r="F160" s="4">
        <f t="shared" si="35"/>
        <v>87.191368942341711</v>
      </c>
      <c r="G160" s="6">
        <v>2970</v>
      </c>
      <c r="H160" s="4">
        <v>87.191368942341711</v>
      </c>
      <c r="I160" s="6">
        <v>2970</v>
      </c>
      <c r="J160" s="4">
        <f t="shared" si="37"/>
        <v>18.681999999999963</v>
      </c>
      <c r="K160" s="6">
        <f t="shared" si="33"/>
        <v>1068</v>
      </c>
    </row>
    <row r="161" spans="1:11" x14ac:dyDescent="0.25">
      <c r="A161">
        <f t="shared" si="34"/>
        <v>158</v>
      </c>
      <c r="B161" s="4">
        <v>187</v>
      </c>
      <c r="C161" s="6">
        <f t="shared" si="36"/>
        <v>5846</v>
      </c>
      <c r="D161" s="4">
        <f t="shared" si="32"/>
        <v>142.50980392156862</v>
      </c>
      <c r="E161" s="6">
        <v>4465</v>
      </c>
      <c r="F161" s="4">
        <f t="shared" si="35"/>
        <v>88.305624336752743</v>
      </c>
      <c r="G161" s="6">
        <v>3000</v>
      </c>
      <c r="H161" s="4">
        <v>88.305624336752743</v>
      </c>
      <c r="I161" s="6">
        <v>3000</v>
      </c>
      <c r="J161" s="4">
        <f t="shared" si="37"/>
        <v>18.768999999999963</v>
      </c>
      <c r="K161" s="6">
        <f t="shared" si="33"/>
        <v>1071</v>
      </c>
    </row>
    <row r="162" spans="1:11" x14ac:dyDescent="0.25">
      <c r="A162">
        <f t="shared" si="34"/>
        <v>159</v>
      </c>
      <c r="B162" s="4">
        <v>188</v>
      </c>
      <c r="C162" s="6">
        <f t="shared" si="36"/>
        <v>5883</v>
      </c>
      <c r="D162" s="4">
        <f t="shared" si="32"/>
        <v>143.41176470588235</v>
      </c>
      <c r="E162" s="6">
        <v>4495</v>
      </c>
      <c r="F162" s="4">
        <f t="shared" si="35"/>
        <v>89.426954368588611</v>
      </c>
      <c r="G162" s="6">
        <v>3030</v>
      </c>
      <c r="H162" s="4">
        <v>89.426954368588611</v>
      </c>
      <c r="I162" s="6">
        <v>3030</v>
      </c>
      <c r="J162" s="4">
        <f t="shared" si="37"/>
        <v>18.855999999999963</v>
      </c>
      <c r="K162" s="6">
        <f t="shared" si="33"/>
        <v>1074</v>
      </c>
    </row>
    <row r="163" spans="1:11" x14ac:dyDescent="0.25">
      <c r="A163">
        <f t="shared" si="34"/>
        <v>160</v>
      </c>
      <c r="B163" s="4">
        <v>189</v>
      </c>
      <c r="C163" s="6">
        <f t="shared" si="36"/>
        <v>5920</v>
      </c>
      <c r="D163" s="4">
        <f t="shared" si="32"/>
        <v>144.31372549019608</v>
      </c>
      <c r="E163" s="6">
        <v>4520</v>
      </c>
      <c r="F163" s="4">
        <f t="shared" si="35"/>
        <v>90.555359037849314</v>
      </c>
      <c r="G163" s="6">
        <v>3070</v>
      </c>
      <c r="H163" s="4">
        <v>90.555359037849314</v>
      </c>
      <c r="I163" s="6">
        <v>3070</v>
      </c>
      <c r="J163" s="4">
        <f t="shared" si="37"/>
        <v>18.942999999999962</v>
      </c>
      <c r="K163" s="6">
        <f t="shared" si="33"/>
        <v>1077</v>
      </c>
    </row>
    <row r="164" spans="1:11" x14ac:dyDescent="0.25">
      <c r="A164">
        <f t="shared" si="34"/>
        <v>161</v>
      </c>
      <c r="B164" s="4">
        <v>189</v>
      </c>
      <c r="C164" s="6">
        <f t="shared" si="36"/>
        <v>5957</v>
      </c>
      <c r="D164" s="4">
        <f t="shared" si="32"/>
        <v>145.21568627450981</v>
      </c>
      <c r="E164" s="6">
        <v>4555</v>
      </c>
      <c r="F164" s="4">
        <f t="shared" si="35"/>
        <v>91.690838344534853</v>
      </c>
      <c r="G164" s="6">
        <v>3100</v>
      </c>
      <c r="H164" s="4">
        <v>91.690838344534853</v>
      </c>
      <c r="I164" s="6">
        <v>3100</v>
      </c>
      <c r="J164" s="4">
        <f t="shared" si="37"/>
        <v>19.029999999999962</v>
      </c>
      <c r="K164" s="6">
        <f t="shared" si="33"/>
        <v>1080</v>
      </c>
    </row>
    <row r="165" spans="1:11" x14ac:dyDescent="0.25">
      <c r="A165">
        <f t="shared" si="34"/>
        <v>162</v>
      </c>
      <c r="B165" s="4">
        <v>190</v>
      </c>
      <c r="C165" s="6">
        <f t="shared" si="36"/>
        <v>5994</v>
      </c>
      <c r="D165" s="4">
        <f t="shared" si="32"/>
        <v>146.11764705882354</v>
      </c>
      <c r="E165" s="6">
        <v>4580</v>
      </c>
      <c r="F165" s="4">
        <f t="shared" si="35"/>
        <v>92.833392288645214</v>
      </c>
      <c r="G165" s="6">
        <v>3125</v>
      </c>
      <c r="H165" s="4">
        <v>92.833392288645214</v>
      </c>
      <c r="I165" s="6">
        <v>3125</v>
      </c>
      <c r="J165" s="4">
        <f t="shared" si="37"/>
        <v>19.116999999999962</v>
      </c>
      <c r="K165" s="6">
        <f t="shared" si="33"/>
        <v>1083</v>
      </c>
    </row>
    <row r="166" spans="1:11" x14ac:dyDescent="0.25">
      <c r="A166">
        <f t="shared" si="34"/>
        <v>163</v>
      </c>
      <c r="B166" s="4">
        <v>191</v>
      </c>
      <c r="C166" s="6">
        <f t="shared" si="36"/>
        <v>6031</v>
      </c>
      <c r="D166" s="4">
        <f t="shared" si="32"/>
        <v>147.01960784313727</v>
      </c>
      <c r="E166" s="6">
        <v>4600</v>
      </c>
      <c r="F166" s="4">
        <f t="shared" si="35"/>
        <v>93.983020870180411</v>
      </c>
      <c r="G166" s="6">
        <v>3150</v>
      </c>
      <c r="H166" s="4">
        <v>93.983020870180411</v>
      </c>
      <c r="I166" s="6">
        <v>3150</v>
      </c>
      <c r="J166" s="4">
        <f t="shared" si="37"/>
        <v>19.203999999999962</v>
      </c>
      <c r="K166" s="6">
        <f t="shared" si="33"/>
        <v>1086</v>
      </c>
    </row>
    <row r="167" spans="1:11" x14ac:dyDescent="0.25">
      <c r="A167">
        <f t="shared" si="34"/>
        <v>164</v>
      </c>
      <c r="B167" s="4">
        <v>192</v>
      </c>
      <c r="C167" s="6">
        <f>A167*37</f>
        <v>6068</v>
      </c>
      <c r="D167" s="4">
        <f t="shared" si="32"/>
        <v>147.92156862745099</v>
      </c>
      <c r="E167" s="6">
        <v>4625</v>
      </c>
      <c r="F167" s="4">
        <f t="shared" si="35"/>
        <v>95.139724089140429</v>
      </c>
      <c r="G167" s="6">
        <v>3175</v>
      </c>
      <c r="H167" s="4">
        <v>95.139724089140429</v>
      </c>
      <c r="I167" s="6">
        <v>3175</v>
      </c>
      <c r="J167" s="4">
        <f t="shared" si="37"/>
        <v>19.290999999999961</v>
      </c>
      <c r="K167" s="6">
        <f t="shared" si="33"/>
        <v>1089</v>
      </c>
    </row>
    <row r="168" spans="1:11" x14ac:dyDescent="0.25">
      <c r="A168">
        <f t="shared" si="34"/>
        <v>165</v>
      </c>
      <c r="B168" s="4">
        <v>193</v>
      </c>
      <c r="C168" s="6">
        <f t="shared" si="36"/>
        <v>6105</v>
      </c>
      <c r="D168" s="4">
        <f t="shared" si="32"/>
        <v>148.8235294117647</v>
      </c>
      <c r="E168" s="6">
        <v>4645</v>
      </c>
      <c r="F168" s="4">
        <f t="shared" si="35"/>
        <v>96.303501945525298</v>
      </c>
      <c r="G168" s="6">
        <v>3200</v>
      </c>
      <c r="H168" s="4">
        <v>96.303501945525298</v>
      </c>
      <c r="I168" s="6">
        <v>3200</v>
      </c>
      <c r="J168" s="4">
        <f t="shared" si="37"/>
        <v>19.377999999999961</v>
      </c>
      <c r="K168" s="6">
        <f t="shared" si="33"/>
        <v>1092</v>
      </c>
    </row>
    <row r="169" spans="1:11" x14ac:dyDescent="0.25">
      <c r="A169">
        <f t="shared" si="34"/>
        <v>166</v>
      </c>
      <c r="B169" s="4">
        <v>194</v>
      </c>
      <c r="C169" s="6">
        <f t="shared" si="36"/>
        <v>6142</v>
      </c>
      <c r="D169" s="4">
        <f t="shared" si="32"/>
        <v>149.72549019607843</v>
      </c>
      <c r="E169" s="6">
        <v>4665</v>
      </c>
      <c r="F169" s="4">
        <f t="shared" si="35"/>
        <v>97.474354439334988</v>
      </c>
      <c r="G169" s="6">
        <v>3230</v>
      </c>
      <c r="H169" s="4">
        <v>97.474354439334988</v>
      </c>
      <c r="I169" s="6">
        <v>3230</v>
      </c>
      <c r="J169" s="4">
        <f t="shared" si="37"/>
        <v>19.464999999999961</v>
      </c>
      <c r="K169" s="6">
        <f t="shared" si="33"/>
        <v>1095</v>
      </c>
    </row>
    <row r="170" spans="1:11" x14ac:dyDescent="0.25">
      <c r="A170">
        <f t="shared" si="34"/>
        <v>167</v>
      </c>
      <c r="B170" s="4">
        <v>195</v>
      </c>
      <c r="C170" s="6">
        <f t="shared" si="36"/>
        <v>6179</v>
      </c>
      <c r="D170" s="4">
        <f t="shared" si="32"/>
        <v>150.62745098039215</v>
      </c>
      <c r="E170" s="7">
        <v>4675</v>
      </c>
      <c r="F170" s="4">
        <f t="shared" si="35"/>
        <v>98.652281570569514</v>
      </c>
      <c r="G170" s="6">
        <v>3270</v>
      </c>
      <c r="H170" s="4">
        <v>98.652281570569514</v>
      </c>
      <c r="I170" s="6">
        <v>3270</v>
      </c>
      <c r="J170" s="4">
        <f t="shared" si="37"/>
        <v>19.551999999999961</v>
      </c>
      <c r="K170" s="6">
        <f t="shared" si="33"/>
        <v>1098</v>
      </c>
    </row>
    <row r="171" spans="1:11" x14ac:dyDescent="0.25">
      <c r="A171">
        <f t="shared" si="34"/>
        <v>168</v>
      </c>
      <c r="B171" s="4">
        <v>196</v>
      </c>
      <c r="C171" s="6">
        <f t="shared" si="36"/>
        <v>6216</v>
      </c>
      <c r="D171" s="4">
        <f t="shared" si="32"/>
        <v>151.52941176470588</v>
      </c>
      <c r="E171" s="6">
        <v>4685</v>
      </c>
      <c r="F171" s="4">
        <f t="shared" si="35"/>
        <v>99.837283339228875</v>
      </c>
      <c r="G171" s="6">
        <v>3300</v>
      </c>
      <c r="H171" s="4">
        <v>99.837283339228875</v>
      </c>
      <c r="I171" s="6">
        <v>3300</v>
      </c>
      <c r="J171" s="4">
        <f t="shared" si="37"/>
        <v>19.63899999999996</v>
      </c>
      <c r="K171" s="6">
        <f t="shared" si="33"/>
        <v>1101</v>
      </c>
    </row>
    <row r="172" spans="1:11" x14ac:dyDescent="0.25">
      <c r="A172">
        <f t="shared" si="34"/>
        <v>169</v>
      </c>
      <c r="B172" s="4">
        <v>197</v>
      </c>
      <c r="C172" s="6">
        <f>A172*37</f>
        <v>6253</v>
      </c>
      <c r="D172" s="4">
        <f t="shared" si="32"/>
        <v>152.43137254901961</v>
      </c>
      <c r="E172" s="6">
        <v>4700</v>
      </c>
      <c r="F172" s="4">
        <f t="shared" si="35"/>
        <v>101.02935974531306</v>
      </c>
      <c r="G172" s="6">
        <v>3325</v>
      </c>
      <c r="H172" s="4">
        <v>101.02935974531306</v>
      </c>
      <c r="I172" s="6">
        <v>3325</v>
      </c>
      <c r="J172" s="4">
        <f t="shared" si="37"/>
        <v>19.72599999999996</v>
      </c>
      <c r="K172" s="6">
        <f t="shared" si="33"/>
        <v>1104</v>
      </c>
    </row>
    <row r="173" spans="1:11" x14ac:dyDescent="0.25">
      <c r="A173">
        <f t="shared" si="34"/>
        <v>170</v>
      </c>
      <c r="B173" s="4">
        <v>198</v>
      </c>
      <c r="C173" s="6">
        <f t="shared" si="36"/>
        <v>6290</v>
      </c>
      <c r="D173" s="4">
        <f t="shared" si="32"/>
        <v>153.33333333333334</v>
      </c>
      <c r="E173" s="6">
        <v>4735</v>
      </c>
      <c r="F173" s="4">
        <f t="shared" si="35"/>
        <v>102.22851078882208</v>
      </c>
      <c r="G173" s="6">
        <v>3350</v>
      </c>
      <c r="H173" s="4">
        <v>102.22851078882208</v>
      </c>
      <c r="I173" s="6">
        <v>3350</v>
      </c>
      <c r="J173" s="4">
        <f t="shared" si="37"/>
        <v>19.81299999999996</v>
      </c>
      <c r="K173" s="6">
        <f t="shared" si="33"/>
        <v>1107</v>
      </c>
    </row>
    <row r="174" spans="1:11" x14ac:dyDescent="0.25">
      <c r="A174">
        <f t="shared" si="34"/>
        <v>171</v>
      </c>
      <c r="B174" s="4">
        <v>199</v>
      </c>
      <c r="C174" s="6">
        <f>A174*37</f>
        <v>6327</v>
      </c>
      <c r="D174" s="4">
        <f t="shared" si="32"/>
        <v>154.23529411764707</v>
      </c>
      <c r="E174" s="6">
        <v>4755</v>
      </c>
      <c r="F174" s="4">
        <f t="shared" si="35"/>
        <v>103.43473646975593</v>
      </c>
      <c r="G174" s="6">
        <v>3375</v>
      </c>
      <c r="H174" s="4">
        <v>103.43473646975593</v>
      </c>
      <c r="I174" s="6">
        <v>3375</v>
      </c>
      <c r="J174" s="4">
        <v>19.897417757339937</v>
      </c>
      <c r="K174" s="6">
        <f>K173+3</f>
        <v>1110</v>
      </c>
    </row>
    <row r="175" spans="1:11" x14ac:dyDescent="0.25">
      <c r="A175">
        <f t="shared" si="34"/>
        <v>172</v>
      </c>
      <c r="B175" s="4">
        <v>200</v>
      </c>
      <c r="C175" s="6">
        <f t="shared" ref="C175:C200" si="38">A175*37</f>
        <v>6364</v>
      </c>
      <c r="D175" s="4">
        <f t="shared" si="32"/>
        <v>155.13725490196077</v>
      </c>
      <c r="E175" s="6">
        <v>4775</v>
      </c>
      <c r="F175" s="4">
        <f t="shared" si="35"/>
        <v>104.64803678811461</v>
      </c>
      <c r="G175" s="6">
        <v>3400</v>
      </c>
      <c r="H175" s="4">
        <v>104.64803678811461</v>
      </c>
      <c r="I175" s="6">
        <v>3400</v>
      </c>
      <c r="J175" s="4">
        <v>20.431552882914751</v>
      </c>
      <c r="K175" s="6">
        <v>1115</v>
      </c>
    </row>
    <row r="176" spans="1:11" x14ac:dyDescent="0.25">
      <c r="A176">
        <f t="shared" si="34"/>
        <v>173</v>
      </c>
      <c r="B176" s="4">
        <v>200</v>
      </c>
      <c r="C176" s="6">
        <f t="shared" si="38"/>
        <v>6401</v>
      </c>
      <c r="D176" s="4">
        <f t="shared" si="32"/>
        <v>156.0392156862745</v>
      </c>
      <c r="E176" s="6">
        <v>4805</v>
      </c>
      <c r="F176" s="4">
        <f t="shared" si="35"/>
        <v>105.86841174389814</v>
      </c>
      <c r="G176" s="6">
        <v>3425</v>
      </c>
      <c r="H176" s="4">
        <v>105.86841174389814</v>
      </c>
      <c r="I176" s="6">
        <v>3425</v>
      </c>
      <c r="J176" s="4">
        <v>20.972762645914397</v>
      </c>
      <c r="K176" s="6">
        <v>1130</v>
      </c>
    </row>
    <row r="177" spans="1:11" x14ac:dyDescent="0.25">
      <c r="A177">
        <f t="shared" si="34"/>
        <v>174</v>
      </c>
      <c r="B177" s="4">
        <v>201</v>
      </c>
      <c r="C177" s="6">
        <f t="shared" si="38"/>
        <v>6438</v>
      </c>
      <c r="D177" s="4">
        <f t="shared" si="32"/>
        <v>156.94117647058823</v>
      </c>
      <c r="E177" s="6">
        <v>4850</v>
      </c>
      <c r="F177" s="4">
        <f t="shared" ref="F177:F240" si="39">A177*A177/282.7</f>
        <v>107.09586133710648</v>
      </c>
      <c r="G177" s="6">
        <v>3450</v>
      </c>
      <c r="H177" s="4">
        <v>107.09586133710648</v>
      </c>
      <c r="I177" s="6">
        <v>3450</v>
      </c>
      <c r="J177" s="4">
        <v>21.521047046338875</v>
      </c>
      <c r="K177" s="6">
        <v>1150</v>
      </c>
    </row>
    <row r="178" spans="1:11" x14ac:dyDescent="0.25">
      <c r="A178">
        <f t="shared" si="34"/>
        <v>175</v>
      </c>
      <c r="B178" s="4">
        <v>202</v>
      </c>
      <c r="C178" s="6">
        <f t="shared" si="38"/>
        <v>6475</v>
      </c>
      <c r="D178" s="4">
        <f t="shared" si="32"/>
        <v>157.84313725490196</v>
      </c>
      <c r="E178" s="6">
        <v>4880</v>
      </c>
      <c r="F178" s="4">
        <f t="shared" si="39"/>
        <v>108.33038556773965</v>
      </c>
      <c r="G178" s="6">
        <v>3475</v>
      </c>
      <c r="H178" s="4">
        <v>108.33038556773965</v>
      </c>
      <c r="I178" s="6">
        <v>3475</v>
      </c>
      <c r="J178" s="4">
        <v>22.076406084188186</v>
      </c>
      <c r="K178" s="6">
        <v>1170</v>
      </c>
    </row>
    <row r="179" spans="1:11" x14ac:dyDescent="0.25">
      <c r="A179">
        <f t="shared" si="34"/>
        <v>176</v>
      </c>
      <c r="B179" s="4">
        <v>202</v>
      </c>
      <c r="C179" s="6">
        <f t="shared" si="38"/>
        <v>6512</v>
      </c>
      <c r="D179" s="4">
        <f t="shared" si="32"/>
        <v>158.74509803921569</v>
      </c>
      <c r="E179" s="6">
        <v>4910</v>
      </c>
      <c r="F179" s="4">
        <f t="shared" si="39"/>
        <v>109.57198443579767</v>
      </c>
      <c r="G179" s="6">
        <v>3500</v>
      </c>
      <c r="H179" s="4">
        <v>109.57198443579767</v>
      </c>
      <c r="I179" s="6">
        <v>3500</v>
      </c>
      <c r="J179" s="4">
        <v>22.638839759462329</v>
      </c>
      <c r="K179" s="6">
        <v>1185</v>
      </c>
    </row>
    <row r="180" spans="1:11" x14ac:dyDescent="0.25">
      <c r="A180">
        <f t="shared" si="34"/>
        <v>177</v>
      </c>
      <c r="B180" s="4">
        <v>203</v>
      </c>
      <c r="C180" s="6">
        <f t="shared" si="38"/>
        <v>6549</v>
      </c>
      <c r="D180" s="4">
        <f t="shared" si="32"/>
        <v>159.64705882352942</v>
      </c>
      <c r="E180" s="6">
        <v>4930</v>
      </c>
      <c r="F180" s="4">
        <f t="shared" si="39"/>
        <v>110.82065794128052</v>
      </c>
      <c r="G180" s="6">
        <v>3550</v>
      </c>
      <c r="H180" s="4">
        <v>110.82065794128052</v>
      </c>
      <c r="I180" s="6">
        <v>3550</v>
      </c>
      <c r="J180" s="4">
        <v>23.208348072161304</v>
      </c>
      <c r="K180" s="6">
        <v>1200</v>
      </c>
    </row>
    <row r="181" spans="1:11" x14ac:dyDescent="0.25">
      <c r="A181">
        <f t="shared" si="34"/>
        <v>178</v>
      </c>
      <c r="B181" s="4">
        <v>204</v>
      </c>
      <c r="C181" s="6">
        <f t="shared" si="38"/>
        <v>6586</v>
      </c>
      <c r="D181" s="4">
        <f t="shared" si="32"/>
        <v>160.54901960784315</v>
      </c>
      <c r="E181" s="6">
        <v>4955</v>
      </c>
      <c r="F181" s="4">
        <f t="shared" si="39"/>
        <v>112.07640608418819</v>
      </c>
      <c r="G181" s="6">
        <v>3600</v>
      </c>
      <c r="H181" s="4">
        <v>112.07640608418819</v>
      </c>
      <c r="I181" s="6">
        <v>3600</v>
      </c>
      <c r="J181" s="4">
        <v>23.784931022285107</v>
      </c>
      <c r="K181" s="6">
        <v>1220</v>
      </c>
    </row>
    <row r="182" spans="1:11" x14ac:dyDescent="0.25">
      <c r="A182">
        <f t="shared" si="34"/>
        <v>179</v>
      </c>
      <c r="B182" s="4">
        <v>205</v>
      </c>
      <c r="C182" s="6">
        <f t="shared" si="38"/>
        <v>6623</v>
      </c>
      <c r="D182" s="4">
        <f t="shared" si="32"/>
        <v>161.45098039215688</v>
      </c>
      <c r="E182" s="6">
        <v>4980</v>
      </c>
      <c r="F182" s="4">
        <f t="shared" si="39"/>
        <v>113.33922886452069</v>
      </c>
      <c r="G182" s="6">
        <v>3630</v>
      </c>
      <c r="H182" s="4">
        <v>113.33922886452069</v>
      </c>
      <c r="I182" s="6">
        <v>3630</v>
      </c>
      <c r="J182" s="4">
        <v>24.368588609833747</v>
      </c>
      <c r="K182" s="6">
        <v>1240</v>
      </c>
    </row>
    <row r="183" spans="1:11" x14ac:dyDescent="0.25">
      <c r="A183">
        <f t="shared" si="34"/>
        <v>180</v>
      </c>
      <c r="B183" s="4">
        <v>206</v>
      </c>
      <c r="C183" s="6">
        <f t="shared" si="38"/>
        <v>6660</v>
      </c>
      <c r="D183" s="4">
        <f t="shared" si="32"/>
        <v>162.35294117647058</v>
      </c>
      <c r="E183" s="6">
        <v>5000</v>
      </c>
      <c r="F183" s="4">
        <f t="shared" si="39"/>
        <v>114.60912628227804</v>
      </c>
      <c r="G183" s="6">
        <v>3670</v>
      </c>
      <c r="H183" s="4">
        <v>114.60912628227804</v>
      </c>
      <c r="I183" s="6">
        <v>3670</v>
      </c>
      <c r="J183" s="4">
        <v>24.959320834807219</v>
      </c>
      <c r="K183" s="6">
        <v>1260</v>
      </c>
    </row>
    <row r="184" spans="1:11" x14ac:dyDescent="0.25">
      <c r="A184">
        <f t="shared" si="34"/>
        <v>181</v>
      </c>
      <c r="B184" s="4">
        <v>207</v>
      </c>
      <c r="C184" s="6">
        <f t="shared" si="38"/>
        <v>6697</v>
      </c>
      <c r="D184" s="4">
        <f t="shared" si="32"/>
        <v>163.25490196078431</v>
      </c>
      <c r="E184" s="6">
        <v>5020</v>
      </c>
      <c r="F184" s="4">
        <f t="shared" si="39"/>
        <v>115.88609833746021</v>
      </c>
      <c r="G184" s="6">
        <v>3700</v>
      </c>
      <c r="H184" s="4">
        <v>115.88609833746021</v>
      </c>
      <c r="I184" s="6">
        <v>3700</v>
      </c>
      <c r="J184" s="4">
        <v>25.557127697205519</v>
      </c>
      <c r="K184" s="6">
        <v>1280</v>
      </c>
    </row>
    <row r="185" spans="1:11" x14ac:dyDescent="0.25">
      <c r="A185">
        <f t="shared" si="34"/>
        <v>182</v>
      </c>
      <c r="B185" s="4">
        <v>208</v>
      </c>
      <c r="C185" s="6">
        <f t="shared" si="38"/>
        <v>6734</v>
      </c>
      <c r="D185" s="4">
        <f t="shared" si="32"/>
        <v>164.15686274509804</v>
      </c>
      <c r="E185" s="6">
        <v>5055</v>
      </c>
      <c r="F185" s="4">
        <f t="shared" si="39"/>
        <v>117.17014503006722</v>
      </c>
      <c r="G185" s="6">
        <v>3725</v>
      </c>
      <c r="H185" s="4">
        <v>117.17014503006722</v>
      </c>
      <c r="I185" s="6">
        <v>3725</v>
      </c>
      <c r="J185" s="4">
        <v>26.162009197028652</v>
      </c>
      <c r="K185" s="6">
        <v>1300</v>
      </c>
    </row>
    <row r="186" spans="1:11" x14ac:dyDescent="0.25">
      <c r="A186">
        <f t="shared" si="34"/>
        <v>183</v>
      </c>
      <c r="B186" s="4">
        <v>208</v>
      </c>
      <c r="C186" s="6">
        <f t="shared" si="38"/>
        <v>6771</v>
      </c>
      <c r="D186" s="4">
        <f t="shared" si="32"/>
        <v>165.05882352941177</v>
      </c>
      <c r="E186" s="6">
        <v>5075</v>
      </c>
      <c r="F186" s="4">
        <f t="shared" si="39"/>
        <v>118.46126636009905</v>
      </c>
      <c r="G186" s="6">
        <v>3750</v>
      </c>
      <c r="H186" s="4">
        <v>118.46126636009905</v>
      </c>
      <c r="I186" s="6">
        <v>3750</v>
      </c>
      <c r="J186" s="4">
        <v>26.773965334276621</v>
      </c>
      <c r="K186" s="6">
        <v>1315</v>
      </c>
    </row>
    <row r="187" spans="1:11" x14ac:dyDescent="0.25">
      <c r="A187">
        <f t="shared" si="34"/>
        <v>184</v>
      </c>
      <c r="B187" s="4">
        <v>209</v>
      </c>
      <c r="C187" s="6">
        <f t="shared" si="38"/>
        <v>6808</v>
      </c>
      <c r="D187" s="4">
        <f t="shared" si="32"/>
        <v>165.9607843137255</v>
      </c>
      <c r="E187" s="6">
        <v>5100</v>
      </c>
      <c r="F187" s="4">
        <f t="shared" si="39"/>
        <v>119.75946232755572</v>
      </c>
      <c r="G187" s="6">
        <v>3775</v>
      </c>
      <c r="H187" s="4">
        <v>119.75946232755572</v>
      </c>
      <c r="I187" s="6">
        <v>3775</v>
      </c>
      <c r="J187" s="4">
        <v>27.392996108949418</v>
      </c>
      <c r="K187" s="6">
        <v>1330</v>
      </c>
    </row>
    <row r="188" spans="1:11" x14ac:dyDescent="0.25">
      <c r="A188">
        <f t="shared" si="34"/>
        <v>185</v>
      </c>
      <c r="B188" s="4">
        <v>209</v>
      </c>
      <c r="C188" s="6">
        <f t="shared" si="38"/>
        <v>6845</v>
      </c>
      <c r="D188" s="4">
        <f t="shared" si="32"/>
        <v>166.86274509803923</v>
      </c>
      <c r="E188" s="6">
        <v>5140</v>
      </c>
      <c r="F188" s="4">
        <f t="shared" si="39"/>
        <v>121.06473293243722</v>
      </c>
      <c r="G188" s="6">
        <v>3800</v>
      </c>
      <c r="H188" s="4">
        <v>121.06473293243722</v>
      </c>
      <c r="I188" s="6">
        <v>3800</v>
      </c>
      <c r="J188" s="4">
        <v>28.019101521047048</v>
      </c>
      <c r="K188" s="6">
        <v>1350</v>
      </c>
    </row>
    <row r="189" spans="1:11" x14ac:dyDescent="0.25">
      <c r="A189">
        <f t="shared" si="34"/>
        <v>186</v>
      </c>
      <c r="B189" s="4">
        <v>210</v>
      </c>
      <c r="C189" s="6">
        <f t="shared" si="38"/>
        <v>6882</v>
      </c>
      <c r="D189" s="4">
        <f t="shared" si="32"/>
        <v>167.76470588235296</v>
      </c>
      <c r="E189" s="6">
        <v>5170</v>
      </c>
      <c r="F189" s="4">
        <f t="shared" si="39"/>
        <v>122.37707817474354</v>
      </c>
      <c r="G189" s="6">
        <v>3830</v>
      </c>
      <c r="H189" s="4">
        <v>122.37707817474354</v>
      </c>
      <c r="I189" s="6">
        <v>3830</v>
      </c>
      <c r="J189" s="4">
        <v>28.65228157056951</v>
      </c>
      <c r="K189" s="6">
        <v>1370</v>
      </c>
    </row>
    <row r="190" spans="1:11" x14ac:dyDescent="0.25">
      <c r="A190">
        <f t="shared" si="34"/>
        <v>187</v>
      </c>
      <c r="B190" s="4">
        <v>211</v>
      </c>
      <c r="C190" s="6">
        <f t="shared" si="38"/>
        <v>6919</v>
      </c>
      <c r="D190" s="4">
        <f t="shared" si="32"/>
        <v>168.66666666666666</v>
      </c>
      <c r="E190" s="6">
        <v>5195</v>
      </c>
      <c r="F190" s="4">
        <f t="shared" si="39"/>
        <v>123.69649805447472</v>
      </c>
      <c r="G190" s="6">
        <v>3870</v>
      </c>
      <c r="H190" s="4">
        <v>123.69649805447472</v>
      </c>
      <c r="I190" s="6">
        <v>3870</v>
      </c>
      <c r="J190" s="4">
        <v>29.292536257516804</v>
      </c>
      <c r="K190" s="6">
        <v>1385</v>
      </c>
    </row>
    <row r="191" spans="1:11" x14ac:dyDescent="0.25">
      <c r="A191">
        <f t="shared" si="34"/>
        <v>188</v>
      </c>
      <c r="B191" s="4">
        <v>211</v>
      </c>
      <c r="C191" s="6">
        <f t="shared" si="38"/>
        <v>6956</v>
      </c>
      <c r="D191" s="4">
        <f t="shared" si="32"/>
        <v>169.56862745098039</v>
      </c>
      <c r="E191" s="6">
        <v>5240</v>
      </c>
      <c r="F191" s="4">
        <f t="shared" si="39"/>
        <v>125.02299257163071</v>
      </c>
      <c r="G191" s="6">
        <v>3900</v>
      </c>
      <c r="H191" s="4">
        <v>125.02299257163071</v>
      </c>
      <c r="I191" s="6">
        <v>3900</v>
      </c>
      <c r="J191" s="4">
        <v>29.939865581888931</v>
      </c>
      <c r="K191" s="6">
        <v>1400</v>
      </c>
    </row>
    <row r="192" spans="1:11" x14ac:dyDescent="0.25">
      <c r="A192">
        <f t="shared" si="34"/>
        <v>189</v>
      </c>
      <c r="B192" s="4">
        <v>212</v>
      </c>
      <c r="C192" s="6">
        <f t="shared" si="38"/>
        <v>6993</v>
      </c>
      <c r="D192" s="4">
        <f t="shared" si="32"/>
        <v>170.47058823529412</v>
      </c>
      <c r="E192" s="6">
        <v>5255</v>
      </c>
      <c r="F192" s="4">
        <f t="shared" si="39"/>
        <v>126.35656172621154</v>
      </c>
      <c r="G192" s="6">
        <v>3950</v>
      </c>
      <c r="H192" s="4">
        <v>126.35656172621154</v>
      </c>
      <c r="I192" s="6">
        <v>3950</v>
      </c>
      <c r="J192" s="4">
        <v>30.594269543685886</v>
      </c>
      <c r="K192" s="6">
        <v>1415</v>
      </c>
    </row>
    <row r="193" spans="1:11" x14ac:dyDescent="0.25">
      <c r="A193">
        <f t="shared" si="34"/>
        <v>190</v>
      </c>
      <c r="B193" s="4">
        <v>213</v>
      </c>
      <c r="C193" s="6">
        <f>A193*37</f>
        <v>7030</v>
      </c>
      <c r="D193" s="4">
        <f t="shared" si="32"/>
        <v>171.37254901960785</v>
      </c>
      <c r="E193" s="6">
        <v>5295</v>
      </c>
      <c r="F193" s="4">
        <f t="shared" si="39"/>
        <v>127.6972055182172</v>
      </c>
      <c r="G193" s="6">
        <v>4000</v>
      </c>
      <c r="H193" s="4">
        <v>127.6972055182172</v>
      </c>
      <c r="I193" s="6">
        <v>4000</v>
      </c>
      <c r="J193" s="4">
        <v>31.255748142907677</v>
      </c>
      <c r="K193" s="6">
        <v>1430</v>
      </c>
    </row>
    <row r="194" spans="1:11" x14ac:dyDescent="0.25">
      <c r="A194">
        <f t="shared" si="34"/>
        <v>191</v>
      </c>
      <c r="B194" s="4">
        <v>214</v>
      </c>
      <c r="C194" s="6">
        <f t="shared" si="38"/>
        <v>7067</v>
      </c>
      <c r="D194" s="4">
        <f t="shared" si="32"/>
        <v>172.27450980392157</v>
      </c>
      <c r="E194" s="6">
        <v>5325</v>
      </c>
      <c r="F194" s="4">
        <f t="shared" si="39"/>
        <v>129.04492394764767</v>
      </c>
      <c r="G194" s="6">
        <v>4030</v>
      </c>
      <c r="H194" s="4">
        <v>129.04492394764767</v>
      </c>
      <c r="I194" s="6">
        <v>4030</v>
      </c>
      <c r="J194" s="4">
        <v>31.924301379554301</v>
      </c>
      <c r="K194" s="6">
        <v>1450</v>
      </c>
    </row>
    <row r="195" spans="1:11" x14ac:dyDescent="0.25">
      <c r="A195">
        <f t="shared" si="34"/>
        <v>192</v>
      </c>
      <c r="B195" s="4">
        <v>214</v>
      </c>
      <c r="C195" s="6">
        <f t="shared" si="38"/>
        <v>7104</v>
      </c>
      <c r="D195" s="4">
        <f t="shared" si="32"/>
        <v>173.1764705882353</v>
      </c>
      <c r="E195" s="6">
        <v>5360</v>
      </c>
      <c r="F195" s="4">
        <f t="shared" si="39"/>
        <v>130.39971701450301</v>
      </c>
      <c r="G195" s="6">
        <v>4070</v>
      </c>
      <c r="H195" s="4">
        <v>130.39971701450301</v>
      </c>
      <c r="I195" s="6">
        <v>4070</v>
      </c>
      <c r="J195" s="4">
        <v>32.599929253625753</v>
      </c>
      <c r="K195" s="6">
        <v>1470</v>
      </c>
    </row>
    <row r="196" spans="1:11" x14ac:dyDescent="0.25">
      <c r="A196">
        <f t="shared" si="34"/>
        <v>193</v>
      </c>
      <c r="B196" s="4">
        <v>215</v>
      </c>
      <c r="C196" s="6">
        <f t="shared" si="38"/>
        <v>7141</v>
      </c>
      <c r="D196" s="4">
        <f t="shared" si="32"/>
        <v>174.07843137254903</v>
      </c>
      <c r="E196" s="6">
        <v>5395</v>
      </c>
      <c r="F196" s="4">
        <f t="shared" si="39"/>
        <v>131.76158471878315</v>
      </c>
      <c r="G196" s="6">
        <v>4100</v>
      </c>
      <c r="H196" s="4">
        <v>131.76158471878315</v>
      </c>
      <c r="I196" s="6">
        <v>4100</v>
      </c>
      <c r="J196" s="4">
        <v>33.282631765122041</v>
      </c>
      <c r="K196" s="6">
        <v>1485</v>
      </c>
    </row>
    <row r="197" spans="1:11" x14ac:dyDescent="0.25">
      <c r="A197">
        <f t="shared" si="34"/>
        <v>194</v>
      </c>
      <c r="B197" s="4">
        <v>215</v>
      </c>
      <c r="C197" s="6">
        <f t="shared" si="38"/>
        <v>7178</v>
      </c>
      <c r="D197" s="4">
        <f t="shared" ref="D197:D258" si="40">230/255*A197</f>
        <v>174.98039215686273</v>
      </c>
      <c r="E197" s="6">
        <v>5415</v>
      </c>
      <c r="F197" s="4">
        <f t="shared" si="39"/>
        <v>133.13052706048816</v>
      </c>
      <c r="G197" s="6">
        <v>4130</v>
      </c>
      <c r="H197" s="4">
        <v>133.13052706048816</v>
      </c>
      <c r="I197" s="6">
        <v>4130</v>
      </c>
      <c r="J197" s="4">
        <v>33.972408914043157</v>
      </c>
      <c r="K197" s="6">
        <v>1500</v>
      </c>
    </row>
    <row r="198" spans="1:11" x14ac:dyDescent="0.25">
      <c r="A198">
        <f t="shared" si="34"/>
        <v>195</v>
      </c>
      <c r="B198" s="4">
        <v>216</v>
      </c>
      <c r="C198" s="6">
        <f>A198*37</f>
        <v>7215</v>
      </c>
      <c r="D198" s="4">
        <f t="shared" si="40"/>
        <v>175.88235294117646</v>
      </c>
      <c r="E198" s="6">
        <v>5445</v>
      </c>
      <c r="F198" s="4">
        <f t="shared" si="39"/>
        <v>134.50654403961798</v>
      </c>
      <c r="G198" s="6">
        <v>4170</v>
      </c>
      <c r="H198" s="4">
        <v>134.50654403961798</v>
      </c>
      <c r="I198" s="6">
        <v>4170</v>
      </c>
      <c r="J198" s="4">
        <v>34.66926070038911</v>
      </c>
      <c r="K198" s="6">
        <v>1525</v>
      </c>
    </row>
    <row r="199" spans="1:11" x14ac:dyDescent="0.25">
      <c r="A199">
        <f t="shared" si="34"/>
        <v>196</v>
      </c>
      <c r="B199" s="4">
        <v>216</v>
      </c>
      <c r="C199" s="6">
        <f t="shared" si="38"/>
        <v>7252</v>
      </c>
      <c r="D199" s="4">
        <f t="shared" si="40"/>
        <v>176.78431372549019</v>
      </c>
      <c r="E199" s="6">
        <v>5480</v>
      </c>
      <c r="F199" s="4">
        <f t="shared" si="39"/>
        <v>135.88963565617263</v>
      </c>
      <c r="G199" s="6">
        <v>4200</v>
      </c>
      <c r="H199" s="4">
        <v>135.88963565617263</v>
      </c>
      <c r="I199" s="6">
        <v>4200</v>
      </c>
      <c r="J199" s="4">
        <v>35.373187124159891</v>
      </c>
      <c r="K199" s="6">
        <v>1550</v>
      </c>
    </row>
    <row r="200" spans="1:11" x14ac:dyDescent="0.25">
      <c r="A200">
        <f t="shared" si="34"/>
        <v>197</v>
      </c>
      <c r="B200" s="4">
        <v>216</v>
      </c>
      <c r="C200" s="6">
        <f t="shared" si="38"/>
        <v>7289</v>
      </c>
      <c r="D200" s="4">
        <f t="shared" si="40"/>
        <v>177.68627450980392</v>
      </c>
      <c r="E200" s="6">
        <v>5505</v>
      </c>
      <c r="F200" s="4">
        <f t="shared" si="39"/>
        <v>137.27980191015212</v>
      </c>
      <c r="G200" s="6">
        <v>4250</v>
      </c>
      <c r="H200" s="4">
        <v>137.27980191015212</v>
      </c>
      <c r="I200" s="6">
        <v>4250</v>
      </c>
      <c r="J200" s="4">
        <v>36.084188185355501</v>
      </c>
      <c r="K200" s="6">
        <v>1575</v>
      </c>
    </row>
    <row r="201" spans="1:11" x14ac:dyDescent="0.25">
      <c r="A201">
        <f t="shared" si="34"/>
        <v>198</v>
      </c>
      <c r="B201" s="4">
        <v>217</v>
      </c>
      <c r="C201" s="6">
        <f>A201*37</f>
        <v>7326</v>
      </c>
      <c r="D201" s="4">
        <f t="shared" si="40"/>
        <v>178.58823529411765</v>
      </c>
      <c r="E201" s="6">
        <v>5535</v>
      </c>
      <c r="F201" s="4">
        <f t="shared" si="39"/>
        <v>138.67704280155644</v>
      </c>
      <c r="G201" s="6">
        <v>4300</v>
      </c>
      <c r="H201" s="4">
        <v>138.67704280155644</v>
      </c>
      <c r="I201" s="6">
        <v>4300</v>
      </c>
      <c r="J201" s="4">
        <v>36.802263883975947</v>
      </c>
      <c r="K201" s="6">
        <v>1600</v>
      </c>
    </row>
    <row r="202" spans="1:11" x14ac:dyDescent="0.25">
      <c r="A202">
        <f t="shared" si="34"/>
        <v>199</v>
      </c>
      <c r="B202" s="4">
        <v>217</v>
      </c>
      <c r="C202" s="6">
        <f t="shared" ref="C202:C219" si="41">A202*37</f>
        <v>7363</v>
      </c>
      <c r="D202" s="4">
        <f t="shared" si="40"/>
        <v>179.49019607843138</v>
      </c>
      <c r="E202" s="6">
        <v>5575</v>
      </c>
      <c r="F202" s="4">
        <f t="shared" si="39"/>
        <v>140.08135833038557</v>
      </c>
      <c r="G202" s="6">
        <v>4350</v>
      </c>
      <c r="H202" s="4">
        <v>140.08135833038557</v>
      </c>
      <c r="I202" s="6">
        <v>4350</v>
      </c>
      <c r="J202" s="4">
        <v>37.527414220021228</v>
      </c>
      <c r="K202" s="6">
        <v>1625</v>
      </c>
    </row>
    <row r="203" spans="1:11" x14ac:dyDescent="0.25">
      <c r="A203">
        <f t="shared" ref="A203:A258" si="42">A202+1</f>
        <v>200</v>
      </c>
      <c r="B203" s="4">
        <v>218</v>
      </c>
      <c r="C203" s="6">
        <f t="shared" si="41"/>
        <v>7400</v>
      </c>
      <c r="D203" s="4">
        <f t="shared" si="40"/>
        <v>180.39215686274511</v>
      </c>
      <c r="E203" s="6">
        <v>5635</v>
      </c>
      <c r="F203" s="4">
        <f t="shared" si="39"/>
        <v>141.49274849663956</v>
      </c>
      <c r="G203" s="6">
        <v>4400</v>
      </c>
      <c r="H203" s="4">
        <v>141.49274849663956</v>
      </c>
      <c r="I203" s="6">
        <v>4400</v>
      </c>
      <c r="J203" s="4">
        <v>38.259639193491338</v>
      </c>
      <c r="K203" s="6">
        <v>1650</v>
      </c>
    </row>
    <row r="204" spans="1:11" x14ac:dyDescent="0.25">
      <c r="A204">
        <f t="shared" si="42"/>
        <v>201</v>
      </c>
      <c r="B204" s="4">
        <v>218</v>
      </c>
      <c r="C204" s="6">
        <f t="shared" si="41"/>
        <v>7437</v>
      </c>
      <c r="D204" s="4">
        <f t="shared" si="40"/>
        <v>181.29411764705884</v>
      </c>
      <c r="E204" s="6">
        <v>5650</v>
      </c>
      <c r="F204" s="4">
        <f t="shared" si="39"/>
        <v>142.91121330031837</v>
      </c>
      <c r="G204" s="6">
        <v>4430</v>
      </c>
      <c r="H204" s="4">
        <v>142.91121330031837</v>
      </c>
      <c r="I204" s="6">
        <v>4430</v>
      </c>
      <c r="J204" s="4">
        <v>38.998938804386277</v>
      </c>
      <c r="K204" s="6">
        <v>1675</v>
      </c>
    </row>
    <row r="205" spans="1:11" x14ac:dyDescent="0.25">
      <c r="A205">
        <f t="shared" si="42"/>
        <v>202</v>
      </c>
      <c r="B205" s="4">
        <v>219</v>
      </c>
      <c r="C205" s="6">
        <f t="shared" si="41"/>
        <v>7474</v>
      </c>
      <c r="D205" s="4">
        <f t="shared" si="40"/>
        <v>182.19607843137254</v>
      </c>
      <c r="E205" s="6">
        <v>5665</v>
      </c>
      <c r="F205" s="4">
        <f t="shared" si="39"/>
        <v>144.336752741422</v>
      </c>
      <c r="G205" s="6">
        <v>4470</v>
      </c>
      <c r="H205" s="4">
        <v>144.336752741422</v>
      </c>
      <c r="I205" s="6">
        <v>4470</v>
      </c>
      <c r="J205" s="4">
        <v>39.745313052706052</v>
      </c>
      <c r="K205" s="6">
        <v>1700</v>
      </c>
    </row>
    <row r="206" spans="1:11" x14ac:dyDescent="0.25">
      <c r="A206">
        <f t="shared" si="42"/>
        <v>203</v>
      </c>
      <c r="B206" s="4">
        <v>219</v>
      </c>
      <c r="C206" s="6">
        <f t="shared" si="41"/>
        <v>7511</v>
      </c>
      <c r="D206" s="4">
        <f t="shared" si="40"/>
        <v>183.09803921568627</v>
      </c>
      <c r="E206" s="6">
        <v>5695</v>
      </c>
      <c r="F206" s="4">
        <f t="shared" si="39"/>
        <v>145.76936681995048</v>
      </c>
      <c r="G206" s="6">
        <v>4500</v>
      </c>
      <c r="H206" s="4">
        <v>145.76936681995048</v>
      </c>
      <c r="I206" s="6">
        <v>4500</v>
      </c>
      <c r="J206" s="4">
        <v>40.498761938450656</v>
      </c>
      <c r="K206" s="6">
        <v>1725</v>
      </c>
    </row>
    <row r="207" spans="1:11" x14ac:dyDescent="0.25">
      <c r="A207">
        <f t="shared" si="42"/>
        <v>204</v>
      </c>
      <c r="B207" s="4">
        <v>220</v>
      </c>
      <c r="C207" s="6">
        <f t="shared" si="41"/>
        <v>7548</v>
      </c>
      <c r="D207" s="4">
        <f t="shared" si="40"/>
        <v>184</v>
      </c>
      <c r="E207" s="6">
        <v>5715</v>
      </c>
      <c r="F207" s="4">
        <f t="shared" si="39"/>
        <v>147.20905553590379</v>
      </c>
      <c r="G207" s="6">
        <v>4550</v>
      </c>
      <c r="H207" s="4">
        <v>147.20905553590379</v>
      </c>
      <c r="I207" s="6">
        <v>4550</v>
      </c>
      <c r="J207" s="4">
        <v>41.259285461620095</v>
      </c>
      <c r="K207" s="6">
        <v>1750</v>
      </c>
    </row>
    <row r="208" spans="1:11" x14ac:dyDescent="0.25">
      <c r="A208">
        <f t="shared" si="42"/>
        <v>205</v>
      </c>
      <c r="B208" s="4">
        <v>220</v>
      </c>
      <c r="C208" s="6">
        <f t="shared" si="41"/>
        <v>7585</v>
      </c>
      <c r="D208" s="4">
        <f t="shared" si="40"/>
        <v>184.90196078431373</v>
      </c>
      <c r="E208" s="6">
        <v>5750</v>
      </c>
      <c r="F208" s="4">
        <f t="shared" si="39"/>
        <v>148.65581888928193</v>
      </c>
      <c r="G208" s="6">
        <v>4600</v>
      </c>
      <c r="H208" s="4">
        <v>148.65581888928193</v>
      </c>
      <c r="I208" s="6">
        <v>4600</v>
      </c>
      <c r="J208" s="4">
        <v>42.026883622214363</v>
      </c>
      <c r="K208" s="6">
        <v>1775</v>
      </c>
    </row>
    <row r="209" spans="1:11" x14ac:dyDescent="0.25">
      <c r="A209">
        <f t="shared" si="42"/>
        <v>206</v>
      </c>
      <c r="B209" s="4">
        <v>221</v>
      </c>
      <c r="C209" s="6">
        <f t="shared" si="41"/>
        <v>7622</v>
      </c>
      <c r="D209" s="4">
        <f t="shared" si="40"/>
        <v>185.80392156862746</v>
      </c>
      <c r="E209" s="6">
        <v>5785</v>
      </c>
      <c r="F209" s="4">
        <f t="shared" si="39"/>
        <v>150.10965688008491</v>
      </c>
      <c r="G209" s="6">
        <v>4630</v>
      </c>
      <c r="H209" s="4">
        <v>150.10965688008491</v>
      </c>
      <c r="I209" s="6">
        <v>4630</v>
      </c>
      <c r="J209" s="4">
        <v>42.801556420233467</v>
      </c>
      <c r="K209" s="6">
        <v>1800</v>
      </c>
    </row>
    <row r="210" spans="1:11" x14ac:dyDescent="0.25">
      <c r="A210">
        <f t="shared" si="42"/>
        <v>207</v>
      </c>
      <c r="B210" s="4">
        <v>221</v>
      </c>
      <c r="C210" s="6">
        <f t="shared" si="41"/>
        <v>7659</v>
      </c>
      <c r="D210" s="4">
        <f t="shared" si="40"/>
        <v>186.70588235294119</v>
      </c>
      <c r="E210" s="6">
        <v>5830</v>
      </c>
      <c r="F210" s="4">
        <f t="shared" si="39"/>
        <v>151.5705695083127</v>
      </c>
      <c r="G210" s="6">
        <v>4670</v>
      </c>
      <c r="H210" s="4">
        <v>151.5705695083127</v>
      </c>
      <c r="I210" s="6">
        <v>4670</v>
      </c>
      <c r="J210" s="4">
        <v>43.5833038556774</v>
      </c>
      <c r="K210" s="6">
        <v>1820</v>
      </c>
    </row>
    <row r="211" spans="1:11" x14ac:dyDescent="0.25">
      <c r="A211">
        <f t="shared" si="42"/>
        <v>208</v>
      </c>
      <c r="B211" s="4">
        <v>221</v>
      </c>
      <c r="C211" s="6">
        <f t="shared" si="41"/>
        <v>7696</v>
      </c>
      <c r="D211" s="4">
        <f t="shared" si="40"/>
        <v>187.60784313725492</v>
      </c>
      <c r="E211" s="6">
        <v>5870</v>
      </c>
      <c r="F211" s="4">
        <f t="shared" si="39"/>
        <v>153.03855677396535</v>
      </c>
      <c r="G211" s="6">
        <v>4700</v>
      </c>
      <c r="H211" s="4">
        <v>153.03855677396535</v>
      </c>
      <c r="I211" s="6">
        <v>4700</v>
      </c>
      <c r="J211" s="4">
        <v>44.372125928546161</v>
      </c>
      <c r="K211" s="6">
        <v>1840</v>
      </c>
    </row>
    <row r="212" spans="1:11" x14ac:dyDescent="0.25">
      <c r="A212">
        <f t="shared" si="42"/>
        <v>209</v>
      </c>
      <c r="B212" s="4">
        <v>222</v>
      </c>
      <c r="C212" s="6">
        <f t="shared" si="41"/>
        <v>7733</v>
      </c>
      <c r="D212" s="4">
        <f t="shared" si="40"/>
        <v>188.50980392156862</v>
      </c>
      <c r="E212" s="6">
        <v>5905</v>
      </c>
      <c r="F212" s="4">
        <f t="shared" si="39"/>
        <v>154.51361867704281</v>
      </c>
      <c r="G212" s="6">
        <v>4730</v>
      </c>
      <c r="H212" s="4">
        <v>154.51361867704281</v>
      </c>
      <c r="I212" s="6">
        <v>4730</v>
      </c>
      <c r="J212" s="4">
        <v>45.168022638839759</v>
      </c>
      <c r="K212" s="6">
        <v>1860</v>
      </c>
    </row>
    <row r="213" spans="1:11" x14ac:dyDescent="0.25">
      <c r="A213">
        <f t="shared" si="42"/>
        <v>210</v>
      </c>
      <c r="B213" s="4">
        <v>222</v>
      </c>
      <c r="C213" s="6">
        <f t="shared" si="41"/>
        <v>7770</v>
      </c>
      <c r="D213" s="4">
        <f t="shared" si="40"/>
        <v>189.41176470588235</v>
      </c>
      <c r="E213" s="6">
        <v>5930</v>
      </c>
      <c r="F213" s="4">
        <f t="shared" si="39"/>
        <v>155.99575521754511</v>
      </c>
      <c r="G213" s="6">
        <v>4770</v>
      </c>
      <c r="H213" s="4">
        <v>155.99575521754511</v>
      </c>
      <c r="I213" s="6">
        <v>4770</v>
      </c>
      <c r="J213" s="4">
        <v>45.970993986558192</v>
      </c>
      <c r="K213" s="6">
        <v>1880</v>
      </c>
    </row>
    <row r="214" spans="1:11" x14ac:dyDescent="0.25">
      <c r="A214">
        <f t="shared" si="42"/>
        <v>211</v>
      </c>
      <c r="B214" s="4">
        <v>222</v>
      </c>
      <c r="C214" s="6">
        <f t="shared" si="41"/>
        <v>7807</v>
      </c>
      <c r="D214" s="4">
        <f t="shared" si="40"/>
        <v>190.31372549019608</v>
      </c>
      <c r="E214" s="6">
        <v>5980</v>
      </c>
      <c r="F214" s="4">
        <f t="shared" si="39"/>
        <v>157.48496639547224</v>
      </c>
      <c r="G214" s="6">
        <v>4800</v>
      </c>
      <c r="H214" s="4">
        <v>157.48496639547224</v>
      </c>
      <c r="I214" s="6">
        <v>4800</v>
      </c>
      <c r="J214" s="4">
        <v>46.781039971701453</v>
      </c>
      <c r="K214" s="6">
        <v>1900</v>
      </c>
    </row>
    <row r="215" spans="1:11" x14ac:dyDescent="0.25">
      <c r="A215">
        <f t="shared" si="42"/>
        <v>212</v>
      </c>
      <c r="B215" s="4">
        <v>223</v>
      </c>
      <c r="C215" s="6">
        <f t="shared" si="41"/>
        <v>7844</v>
      </c>
      <c r="D215" s="4">
        <f t="shared" si="40"/>
        <v>191.21568627450981</v>
      </c>
      <c r="E215" s="6">
        <v>6000</v>
      </c>
      <c r="F215" s="4">
        <f t="shared" si="39"/>
        <v>158.98125221082421</v>
      </c>
      <c r="G215" s="6">
        <v>4850</v>
      </c>
      <c r="H215" s="4">
        <v>158.98125221082421</v>
      </c>
      <c r="I215" s="6">
        <v>4850</v>
      </c>
      <c r="J215" s="4">
        <v>47.598160594269544</v>
      </c>
      <c r="K215" s="6">
        <v>1920</v>
      </c>
    </row>
    <row r="216" spans="1:11" x14ac:dyDescent="0.25">
      <c r="A216">
        <f t="shared" si="42"/>
        <v>213</v>
      </c>
      <c r="B216" s="4">
        <v>223</v>
      </c>
      <c r="C216" s="6">
        <f t="shared" si="41"/>
        <v>7881</v>
      </c>
      <c r="D216" s="4">
        <f t="shared" si="40"/>
        <v>192.11764705882354</v>
      </c>
      <c r="E216" s="6">
        <v>6025</v>
      </c>
      <c r="F216" s="4">
        <f t="shared" si="39"/>
        <v>160.48461266360098</v>
      </c>
      <c r="G216" s="6">
        <v>4900</v>
      </c>
      <c r="H216" s="4">
        <v>160.48461266360098</v>
      </c>
      <c r="I216" s="6">
        <v>4900</v>
      </c>
      <c r="J216" s="4">
        <v>48.42235585426247</v>
      </c>
      <c r="K216" s="6">
        <v>1940</v>
      </c>
    </row>
    <row r="217" spans="1:11" x14ac:dyDescent="0.25">
      <c r="A217">
        <f t="shared" si="42"/>
        <v>214</v>
      </c>
      <c r="B217" s="4">
        <v>224</v>
      </c>
      <c r="C217" s="6">
        <f t="shared" si="41"/>
        <v>7918</v>
      </c>
      <c r="D217" s="4">
        <f t="shared" si="40"/>
        <v>193.01960784313727</v>
      </c>
      <c r="E217" s="6">
        <v>6050</v>
      </c>
      <c r="F217" s="4">
        <f t="shared" si="39"/>
        <v>161.99504775380262</v>
      </c>
      <c r="G217" s="6">
        <v>5000</v>
      </c>
      <c r="H217" s="4">
        <v>161.99504775380262</v>
      </c>
      <c r="I217" s="6">
        <v>5000</v>
      </c>
      <c r="J217" s="4">
        <v>49.253625751680225</v>
      </c>
      <c r="K217" s="6">
        <v>1960</v>
      </c>
    </row>
    <row r="218" spans="1:11" x14ac:dyDescent="0.25">
      <c r="A218">
        <f t="shared" si="42"/>
        <v>215</v>
      </c>
      <c r="B218" s="4">
        <v>224</v>
      </c>
      <c r="C218" s="6">
        <f t="shared" si="41"/>
        <v>7955</v>
      </c>
      <c r="D218" s="4">
        <f t="shared" si="40"/>
        <v>193.92156862745099</v>
      </c>
      <c r="E218" s="6">
        <v>6090</v>
      </c>
      <c r="F218" s="4">
        <f t="shared" si="39"/>
        <v>163.51255748142907</v>
      </c>
      <c r="G218" s="6">
        <v>5030</v>
      </c>
      <c r="H218" s="4">
        <v>163.51255748142907</v>
      </c>
      <c r="I218" s="6">
        <v>5030</v>
      </c>
      <c r="J218" s="4">
        <v>50.091970286522816</v>
      </c>
      <c r="K218" s="6">
        <v>1980</v>
      </c>
    </row>
    <row r="219" spans="1:11" x14ac:dyDescent="0.25">
      <c r="A219">
        <f t="shared" si="42"/>
        <v>216</v>
      </c>
      <c r="B219" s="4">
        <v>224</v>
      </c>
      <c r="C219" s="6">
        <f t="shared" si="41"/>
        <v>7992</v>
      </c>
      <c r="D219" s="4">
        <f t="shared" si="40"/>
        <v>194.8235294117647</v>
      </c>
      <c r="E219" s="6">
        <v>6145</v>
      </c>
      <c r="F219" s="4">
        <f t="shared" si="39"/>
        <v>165.03714184648038</v>
      </c>
      <c r="G219" s="6">
        <v>5070</v>
      </c>
      <c r="H219" s="4">
        <v>165.03714184648038</v>
      </c>
      <c r="I219" s="6">
        <v>5070</v>
      </c>
      <c r="J219" s="4">
        <v>50.937389458790236</v>
      </c>
      <c r="K219" s="6">
        <v>2000</v>
      </c>
    </row>
    <row r="220" spans="1:11" x14ac:dyDescent="0.25">
      <c r="A220">
        <f t="shared" si="42"/>
        <v>217</v>
      </c>
      <c r="B220" s="4">
        <v>224</v>
      </c>
      <c r="C220" s="6">
        <f>A220*37</f>
        <v>8029</v>
      </c>
      <c r="D220" s="4">
        <f t="shared" si="40"/>
        <v>195.72549019607843</v>
      </c>
      <c r="E220" s="6">
        <v>6175</v>
      </c>
      <c r="F220" s="4">
        <f t="shared" si="39"/>
        <v>166.5688008489565</v>
      </c>
      <c r="G220" s="6">
        <v>5100</v>
      </c>
      <c r="H220" s="4">
        <v>166.5688008489565</v>
      </c>
      <c r="I220" s="6">
        <v>5100</v>
      </c>
      <c r="J220" s="4">
        <v>51.789883268482491</v>
      </c>
      <c r="K220" s="6">
        <v>2030</v>
      </c>
    </row>
    <row r="221" spans="1:11" x14ac:dyDescent="0.25">
      <c r="A221">
        <f t="shared" si="42"/>
        <v>218</v>
      </c>
      <c r="B221" s="4">
        <v>224</v>
      </c>
      <c r="C221" s="6">
        <f>A221*37</f>
        <v>8066</v>
      </c>
      <c r="D221" s="4">
        <f t="shared" si="40"/>
        <v>196.62745098039215</v>
      </c>
      <c r="E221" s="6">
        <v>6195</v>
      </c>
      <c r="F221" s="4">
        <f t="shared" si="39"/>
        <v>168.10753448885745</v>
      </c>
      <c r="G221" s="6">
        <v>5150</v>
      </c>
      <c r="H221" s="4">
        <v>168.10753448885745</v>
      </c>
      <c r="I221" s="6">
        <v>5150</v>
      </c>
      <c r="J221" s="4">
        <v>52.649451715599575</v>
      </c>
      <c r="K221" s="6">
        <v>2070</v>
      </c>
    </row>
    <row r="222" spans="1:11" x14ac:dyDescent="0.25">
      <c r="A222">
        <f t="shared" si="42"/>
        <v>219</v>
      </c>
      <c r="B222" s="4">
        <v>224</v>
      </c>
      <c r="C222" s="6">
        <f t="shared" ref="C222:C232" si="43">A222*37</f>
        <v>8103</v>
      </c>
      <c r="D222" s="4">
        <f t="shared" si="40"/>
        <v>197.52941176470588</v>
      </c>
      <c r="E222" s="6">
        <v>6220</v>
      </c>
      <c r="F222" s="4">
        <f t="shared" si="39"/>
        <v>169.65334276618324</v>
      </c>
      <c r="G222" s="6">
        <v>5200</v>
      </c>
      <c r="H222" s="4">
        <v>169.65334276618324</v>
      </c>
      <c r="I222" s="6">
        <v>5200</v>
      </c>
      <c r="J222" s="4">
        <v>53.516094800141495</v>
      </c>
      <c r="K222" s="6">
        <v>2100</v>
      </c>
    </row>
    <row r="223" spans="1:11" x14ac:dyDescent="0.25">
      <c r="A223">
        <f t="shared" si="42"/>
        <v>220</v>
      </c>
      <c r="B223" s="4">
        <v>225</v>
      </c>
      <c r="C223" s="6">
        <f t="shared" si="43"/>
        <v>8140</v>
      </c>
      <c r="D223" s="4">
        <f t="shared" si="40"/>
        <v>198.43137254901961</v>
      </c>
      <c r="E223" s="6">
        <v>6255</v>
      </c>
      <c r="F223" s="4">
        <f t="shared" si="39"/>
        <v>171.20622568093387</v>
      </c>
      <c r="G223" s="6">
        <v>5300</v>
      </c>
      <c r="H223" s="4">
        <v>171.20622568093387</v>
      </c>
      <c r="I223" s="6">
        <v>5300</v>
      </c>
      <c r="J223" s="4">
        <v>54.389812522108244</v>
      </c>
      <c r="K223" s="6">
        <v>2125</v>
      </c>
    </row>
    <row r="224" spans="1:11" x14ac:dyDescent="0.25">
      <c r="A224">
        <f t="shared" si="42"/>
        <v>221</v>
      </c>
      <c r="B224" s="4">
        <v>225</v>
      </c>
      <c r="C224" s="6">
        <f t="shared" si="43"/>
        <v>8177</v>
      </c>
      <c r="D224" s="4">
        <f t="shared" si="40"/>
        <v>199.33333333333334</v>
      </c>
      <c r="E224" s="6">
        <v>6290</v>
      </c>
      <c r="F224" s="4">
        <f t="shared" si="39"/>
        <v>172.7661832331093</v>
      </c>
      <c r="G224" s="6">
        <v>5350</v>
      </c>
      <c r="H224" s="4">
        <v>172.7661832331093</v>
      </c>
      <c r="I224" s="6">
        <v>5350</v>
      </c>
      <c r="J224" s="4">
        <v>55.270604881499828</v>
      </c>
      <c r="K224" s="6">
        <v>2150</v>
      </c>
    </row>
    <row r="225" spans="1:11" x14ac:dyDescent="0.25">
      <c r="A225">
        <f t="shared" si="42"/>
        <v>222</v>
      </c>
      <c r="B225" s="4">
        <v>225</v>
      </c>
      <c r="C225" s="6">
        <f t="shared" si="43"/>
        <v>8214</v>
      </c>
      <c r="D225" s="4">
        <f t="shared" si="40"/>
        <v>200.23529411764707</v>
      </c>
      <c r="E225" s="6">
        <v>6340</v>
      </c>
      <c r="F225" s="4">
        <f t="shared" si="39"/>
        <v>174.3332154227096</v>
      </c>
      <c r="G225" s="6">
        <v>5400</v>
      </c>
      <c r="H225" s="4">
        <v>174.3332154227096</v>
      </c>
      <c r="I225" s="6">
        <v>5400</v>
      </c>
      <c r="J225" s="4">
        <v>56.158471878316242</v>
      </c>
      <c r="K225" s="6">
        <v>2175</v>
      </c>
    </row>
    <row r="226" spans="1:11" x14ac:dyDescent="0.25">
      <c r="A226">
        <f t="shared" si="42"/>
        <v>223</v>
      </c>
      <c r="B226" s="4">
        <v>226</v>
      </c>
      <c r="C226" s="6">
        <f t="shared" si="43"/>
        <v>8251</v>
      </c>
      <c r="D226" s="4">
        <f t="shared" si="40"/>
        <v>201.1372549019608</v>
      </c>
      <c r="E226" s="6">
        <v>6380</v>
      </c>
      <c r="F226" s="4">
        <f t="shared" si="39"/>
        <v>175.9073222497347</v>
      </c>
      <c r="G226" s="6">
        <v>5450</v>
      </c>
      <c r="H226" s="4">
        <v>175.9073222497347</v>
      </c>
      <c r="I226" s="6">
        <v>5450</v>
      </c>
      <c r="J226" s="4">
        <v>57.053413512557484</v>
      </c>
      <c r="K226" s="6">
        <v>2200</v>
      </c>
    </row>
    <row r="227" spans="1:11" x14ac:dyDescent="0.25">
      <c r="A227">
        <f t="shared" si="42"/>
        <v>224</v>
      </c>
      <c r="B227" s="4">
        <v>226</v>
      </c>
      <c r="C227" s="6">
        <f t="shared" si="43"/>
        <v>8288</v>
      </c>
      <c r="D227" s="4">
        <f t="shared" si="40"/>
        <v>202.0392156862745</v>
      </c>
      <c r="E227" s="6">
        <v>6410</v>
      </c>
      <c r="F227" s="4">
        <f t="shared" si="39"/>
        <v>177.48850371418465</v>
      </c>
      <c r="G227" s="6">
        <v>5500</v>
      </c>
      <c r="H227" s="4">
        <v>177.48850371418465</v>
      </c>
      <c r="I227" s="6">
        <v>5500</v>
      </c>
      <c r="J227" s="4">
        <v>57.955429784223561</v>
      </c>
      <c r="K227" s="6">
        <v>2220</v>
      </c>
    </row>
    <row r="228" spans="1:11" x14ac:dyDescent="0.25">
      <c r="A228">
        <f t="shared" si="42"/>
        <v>225</v>
      </c>
      <c r="B228" s="4">
        <v>226</v>
      </c>
      <c r="C228" s="6">
        <f t="shared" si="43"/>
        <v>8325</v>
      </c>
      <c r="D228" s="4">
        <f t="shared" si="40"/>
        <v>202.94117647058823</v>
      </c>
      <c r="E228" s="6">
        <v>6450</v>
      </c>
      <c r="F228" s="4">
        <f t="shared" si="39"/>
        <v>179.07675981605942</v>
      </c>
      <c r="G228" s="6">
        <v>5550</v>
      </c>
      <c r="H228" s="4">
        <v>179.07675981605942</v>
      </c>
      <c r="I228" s="6">
        <v>5550</v>
      </c>
      <c r="J228" s="4">
        <v>58.864520693314468</v>
      </c>
      <c r="K228" s="6">
        <v>2240</v>
      </c>
    </row>
    <row r="229" spans="1:11" x14ac:dyDescent="0.25">
      <c r="A229">
        <f t="shared" si="42"/>
        <v>226</v>
      </c>
      <c r="B229" s="4">
        <v>227</v>
      </c>
      <c r="C229" s="6">
        <f t="shared" si="43"/>
        <v>8362</v>
      </c>
      <c r="D229" s="4">
        <f t="shared" si="40"/>
        <v>203.84313725490196</v>
      </c>
      <c r="E229" s="6">
        <v>6490</v>
      </c>
      <c r="F229" s="4">
        <f t="shared" si="39"/>
        <v>180.67209055535903</v>
      </c>
      <c r="G229" s="6">
        <v>5600</v>
      </c>
      <c r="H229" s="4">
        <v>180.67209055535903</v>
      </c>
      <c r="I229" s="6">
        <v>5600</v>
      </c>
      <c r="J229" s="4">
        <v>59.78068623983021</v>
      </c>
      <c r="K229" s="6">
        <v>2260</v>
      </c>
    </row>
    <row r="230" spans="1:11" x14ac:dyDescent="0.25">
      <c r="A230">
        <f t="shared" si="42"/>
        <v>227</v>
      </c>
      <c r="B230" s="4">
        <v>227</v>
      </c>
      <c r="C230" s="6">
        <f t="shared" si="43"/>
        <v>8399</v>
      </c>
      <c r="D230" s="4">
        <f t="shared" si="40"/>
        <v>204.74509803921569</v>
      </c>
      <c r="E230" s="6">
        <v>6535</v>
      </c>
      <c r="F230" s="4">
        <f t="shared" si="39"/>
        <v>182.27449593208348</v>
      </c>
      <c r="G230" s="6">
        <v>5650</v>
      </c>
      <c r="H230" s="4">
        <v>182.27449593208348</v>
      </c>
      <c r="I230" s="6">
        <v>5650</v>
      </c>
      <c r="J230" s="4">
        <v>60.703926423770781</v>
      </c>
      <c r="K230" s="6">
        <v>2280</v>
      </c>
    </row>
    <row r="231" spans="1:11" x14ac:dyDescent="0.25">
      <c r="A231">
        <f t="shared" si="42"/>
        <v>228</v>
      </c>
      <c r="B231" s="4">
        <v>227</v>
      </c>
      <c r="C231" s="6">
        <f t="shared" si="43"/>
        <v>8436</v>
      </c>
      <c r="D231" s="4">
        <f t="shared" si="40"/>
        <v>205.64705882352942</v>
      </c>
      <c r="E231" s="6">
        <v>6595</v>
      </c>
      <c r="F231" s="4">
        <f t="shared" si="39"/>
        <v>183.88397594623277</v>
      </c>
      <c r="G231" s="6">
        <v>5700</v>
      </c>
      <c r="H231" s="4">
        <v>183.88397594623277</v>
      </c>
      <c r="I231" s="6">
        <v>5700</v>
      </c>
      <c r="J231" s="4">
        <v>61.634241245136188</v>
      </c>
      <c r="K231" s="6">
        <v>2300</v>
      </c>
    </row>
    <row r="232" spans="1:11" x14ac:dyDescent="0.25">
      <c r="A232">
        <f t="shared" si="42"/>
        <v>229</v>
      </c>
      <c r="B232" s="4">
        <v>227</v>
      </c>
      <c r="C232" s="6">
        <f t="shared" si="43"/>
        <v>8473</v>
      </c>
      <c r="D232" s="4">
        <f t="shared" si="40"/>
        <v>206.54901960784315</v>
      </c>
      <c r="E232" s="6">
        <v>6615</v>
      </c>
      <c r="F232" s="4">
        <f t="shared" si="39"/>
        <v>185.50053059780686</v>
      </c>
      <c r="G232" s="6">
        <v>5800</v>
      </c>
      <c r="H232" s="4">
        <v>185.50053059780686</v>
      </c>
      <c r="I232" s="6">
        <v>5800</v>
      </c>
      <c r="J232" s="4">
        <v>62.571630703926424</v>
      </c>
      <c r="K232" s="6">
        <v>2325</v>
      </c>
    </row>
    <row r="233" spans="1:11" x14ac:dyDescent="0.25">
      <c r="A233">
        <f t="shared" si="42"/>
        <v>230</v>
      </c>
      <c r="B233" s="4">
        <v>227</v>
      </c>
      <c r="C233" s="6">
        <f>A233*37</f>
        <v>8510</v>
      </c>
      <c r="D233" s="4">
        <f t="shared" si="40"/>
        <v>207.45098039215688</v>
      </c>
      <c r="E233" s="6">
        <v>6675</v>
      </c>
      <c r="F233" s="4">
        <f t="shared" si="39"/>
        <v>187.12415988680581</v>
      </c>
      <c r="G233" s="6">
        <v>5850</v>
      </c>
      <c r="H233" s="4">
        <v>187.12415988680581</v>
      </c>
      <c r="I233" s="6">
        <v>5850</v>
      </c>
      <c r="J233" s="4">
        <v>63.516094800141495</v>
      </c>
      <c r="K233" s="6">
        <v>2350</v>
      </c>
    </row>
    <row r="234" spans="1:11" x14ac:dyDescent="0.25">
      <c r="A234">
        <f t="shared" si="42"/>
        <v>231</v>
      </c>
      <c r="B234" s="4">
        <v>228</v>
      </c>
      <c r="C234" s="6">
        <f t="shared" ref="C234:C258" si="44">A234*37</f>
        <v>8547</v>
      </c>
      <c r="D234" s="4">
        <f t="shared" si="40"/>
        <v>208.35294117647058</v>
      </c>
      <c r="E234" s="6">
        <v>6720</v>
      </c>
      <c r="F234" s="4">
        <f t="shared" si="39"/>
        <v>188.75486381322958</v>
      </c>
      <c r="G234" s="6">
        <v>5900</v>
      </c>
      <c r="H234" s="4">
        <v>188.75486381322958</v>
      </c>
      <c r="I234" s="6">
        <v>5900</v>
      </c>
      <c r="J234" s="4">
        <v>64.467633533781395</v>
      </c>
      <c r="K234" s="6">
        <v>2375</v>
      </c>
    </row>
    <row r="235" spans="1:11" x14ac:dyDescent="0.25">
      <c r="A235">
        <f t="shared" si="42"/>
        <v>232</v>
      </c>
      <c r="B235" s="4">
        <v>228</v>
      </c>
      <c r="C235" s="6">
        <f t="shared" si="44"/>
        <v>8584</v>
      </c>
      <c r="D235" s="4">
        <f t="shared" si="40"/>
        <v>209.25490196078431</v>
      </c>
      <c r="E235" s="6">
        <v>6760</v>
      </c>
      <c r="F235" s="4">
        <f t="shared" si="39"/>
        <v>190.39264237707818</v>
      </c>
      <c r="G235" s="6">
        <v>6000</v>
      </c>
      <c r="H235" s="4">
        <v>190.39264237707818</v>
      </c>
      <c r="I235" s="6">
        <v>6000</v>
      </c>
      <c r="J235" s="4">
        <v>65.426246904846124</v>
      </c>
      <c r="K235" s="6">
        <v>2400</v>
      </c>
    </row>
    <row r="236" spans="1:11" x14ac:dyDescent="0.25">
      <c r="A236">
        <f t="shared" si="42"/>
        <v>233</v>
      </c>
      <c r="B236" s="4">
        <v>228</v>
      </c>
      <c r="C236" s="6">
        <f t="shared" si="44"/>
        <v>8621</v>
      </c>
      <c r="D236" s="4">
        <f t="shared" si="40"/>
        <v>210.15686274509804</v>
      </c>
      <c r="E236" s="6">
        <v>6825</v>
      </c>
      <c r="F236" s="4">
        <f t="shared" si="39"/>
        <v>192.03749557835161</v>
      </c>
      <c r="G236" s="6">
        <v>6050</v>
      </c>
      <c r="H236" s="4">
        <v>192.03749557835161</v>
      </c>
      <c r="I236" s="6">
        <v>6050</v>
      </c>
      <c r="J236" s="4">
        <v>66.391934913335689</v>
      </c>
      <c r="K236" s="6">
        <v>2420</v>
      </c>
    </row>
    <row r="237" spans="1:11" x14ac:dyDescent="0.25">
      <c r="A237">
        <f t="shared" si="42"/>
        <v>234</v>
      </c>
      <c r="B237" s="4">
        <v>229</v>
      </c>
      <c r="C237" s="6">
        <f t="shared" si="44"/>
        <v>8658</v>
      </c>
      <c r="D237" s="4">
        <f t="shared" si="40"/>
        <v>211.05882352941177</v>
      </c>
      <c r="E237" s="6">
        <v>6885</v>
      </c>
      <c r="F237" s="4">
        <f t="shared" si="39"/>
        <v>193.68942341704988</v>
      </c>
      <c r="G237" s="6">
        <v>6100</v>
      </c>
      <c r="H237" s="4">
        <v>193.68942341704988</v>
      </c>
      <c r="I237" s="6">
        <v>6100</v>
      </c>
      <c r="J237" s="4">
        <v>67.364697559250089</v>
      </c>
      <c r="K237" s="6">
        <v>2440</v>
      </c>
    </row>
    <row r="238" spans="1:11" x14ac:dyDescent="0.25">
      <c r="A238">
        <f t="shared" si="42"/>
        <v>235</v>
      </c>
      <c r="B238" s="4">
        <v>229</v>
      </c>
      <c r="C238" s="6">
        <f t="shared" si="44"/>
        <v>8695</v>
      </c>
      <c r="D238" s="4">
        <f t="shared" si="40"/>
        <v>211.9607843137255</v>
      </c>
      <c r="E238" s="6">
        <v>6930</v>
      </c>
      <c r="F238" s="4">
        <f t="shared" si="39"/>
        <v>195.34842589317299</v>
      </c>
      <c r="G238" s="6">
        <v>6200</v>
      </c>
      <c r="H238" s="4">
        <v>195.34842589317299</v>
      </c>
      <c r="I238" s="6">
        <v>6200</v>
      </c>
      <c r="J238" s="4">
        <v>68.344534842589326</v>
      </c>
      <c r="K238" s="6">
        <v>2460</v>
      </c>
    </row>
    <row r="239" spans="1:11" x14ac:dyDescent="0.25">
      <c r="A239">
        <f t="shared" si="42"/>
        <v>236</v>
      </c>
      <c r="B239" s="4">
        <v>229</v>
      </c>
      <c r="C239" s="6">
        <f t="shared" si="44"/>
        <v>8732</v>
      </c>
      <c r="D239" s="4">
        <f t="shared" si="40"/>
        <v>212.86274509803923</v>
      </c>
      <c r="E239" s="6">
        <v>6990</v>
      </c>
      <c r="F239" s="4">
        <f t="shared" si="39"/>
        <v>197.0145030067209</v>
      </c>
      <c r="G239" s="6">
        <v>6250</v>
      </c>
      <c r="H239" s="4">
        <v>197.0145030067209</v>
      </c>
      <c r="I239" s="6">
        <v>6250</v>
      </c>
      <c r="J239" s="4">
        <v>69.331446763353384</v>
      </c>
      <c r="K239" s="6">
        <v>2480</v>
      </c>
    </row>
    <row r="240" spans="1:11" x14ac:dyDescent="0.25">
      <c r="A240">
        <f t="shared" si="42"/>
        <v>237</v>
      </c>
      <c r="B240" s="4">
        <v>229</v>
      </c>
      <c r="C240" s="6">
        <f t="shared" si="44"/>
        <v>8769</v>
      </c>
      <c r="D240" s="4">
        <f t="shared" si="40"/>
        <v>213.76470588235296</v>
      </c>
      <c r="E240" s="6">
        <v>7030</v>
      </c>
      <c r="F240" s="4">
        <f t="shared" si="39"/>
        <v>198.68765475769368</v>
      </c>
      <c r="G240" s="6">
        <v>6300</v>
      </c>
      <c r="H240" s="4">
        <v>198.68765475769368</v>
      </c>
      <c r="I240" s="6">
        <v>6300</v>
      </c>
      <c r="J240" s="4">
        <v>70.325433321542278</v>
      </c>
      <c r="K240" s="6">
        <v>2500</v>
      </c>
    </row>
    <row r="241" spans="1:11" x14ac:dyDescent="0.25">
      <c r="A241">
        <f t="shared" si="42"/>
        <v>238</v>
      </c>
      <c r="B241" s="4">
        <v>229</v>
      </c>
      <c r="C241" s="6">
        <f t="shared" si="44"/>
        <v>8806</v>
      </c>
      <c r="D241" s="4">
        <f t="shared" si="40"/>
        <v>214.66666666666666</v>
      </c>
      <c r="E241" s="6">
        <v>7060</v>
      </c>
      <c r="F241" s="4">
        <f t="shared" ref="F241:F258" si="45">A241*A241/282.7</f>
        <v>200.36788114609126</v>
      </c>
      <c r="G241" s="6">
        <v>6400</v>
      </c>
      <c r="H241" s="4">
        <v>200.36788114609126</v>
      </c>
      <c r="I241" s="6">
        <v>6400</v>
      </c>
      <c r="J241" s="4">
        <v>71.326494517155993</v>
      </c>
      <c r="K241" s="6">
        <v>2550</v>
      </c>
    </row>
    <row r="242" spans="1:11" x14ac:dyDescent="0.25">
      <c r="A242">
        <f t="shared" si="42"/>
        <v>239</v>
      </c>
      <c r="B242" s="4">
        <v>229</v>
      </c>
      <c r="C242" s="6">
        <f t="shared" si="44"/>
        <v>8843</v>
      </c>
      <c r="D242" s="4">
        <f t="shared" si="40"/>
        <v>215.56862745098039</v>
      </c>
      <c r="E242" s="6">
        <v>7150</v>
      </c>
      <c r="F242" s="4">
        <f t="shared" si="45"/>
        <v>202.05518217191369</v>
      </c>
      <c r="G242" s="6">
        <v>6500</v>
      </c>
      <c r="H242" s="4">
        <v>202.05518217191369</v>
      </c>
      <c r="I242" s="6">
        <v>6500</v>
      </c>
      <c r="J242" s="4">
        <v>72.334630350194558</v>
      </c>
      <c r="K242" s="6">
        <v>2600</v>
      </c>
    </row>
    <row r="243" spans="1:11" x14ac:dyDescent="0.25">
      <c r="A243">
        <f t="shared" si="42"/>
        <v>240</v>
      </c>
      <c r="B243" s="4">
        <v>229</v>
      </c>
      <c r="C243" s="6">
        <f t="shared" si="44"/>
        <v>8880</v>
      </c>
      <c r="D243" s="4">
        <f t="shared" si="40"/>
        <v>216.47058823529412</v>
      </c>
      <c r="E243" s="6">
        <v>7200</v>
      </c>
      <c r="F243" s="4">
        <f t="shared" si="45"/>
        <v>203.74955783516094</v>
      </c>
      <c r="G243" s="6">
        <v>6550</v>
      </c>
      <c r="H243" s="4">
        <v>203.74955783516094</v>
      </c>
      <c r="I243" s="6">
        <v>6550</v>
      </c>
      <c r="J243" s="4">
        <v>73.349840820657946</v>
      </c>
      <c r="K243" s="6">
        <v>2630</v>
      </c>
    </row>
    <row r="244" spans="1:11" x14ac:dyDescent="0.25">
      <c r="A244">
        <f t="shared" si="42"/>
        <v>241</v>
      </c>
      <c r="B244" s="4">
        <v>229</v>
      </c>
      <c r="C244" s="6">
        <f t="shared" si="44"/>
        <v>8917</v>
      </c>
      <c r="D244" s="4">
        <f t="shared" si="40"/>
        <v>217.37254901960785</v>
      </c>
      <c r="E244" s="6">
        <v>7270</v>
      </c>
      <c r="F244" s="4">
        <f t="shared" si="45"/>
        <v>205.45100813583304</v>
      </c>
      <c r="G244" s="6">
        <v>6600</v>
      </c>
      <c r="H244" s="4">
        <v>205.45100813583304</v>
      </c>
      <c r="I244" s="6">
        <v>6600</v>
      </c>
      <c r="J244" s="4">
        <v>74.372125928546168</v>
      </c>
      <c r="K244" s="6">
        <v>2670</v>
      </c>
    </row>
    <row r="245" spans="1:11" x14ac:dyDescent="0.25">
      <c r="A245">
        <f t="shared" si="42"/>
        <v>242</v>
      </c>
      <c r="B245" s="4">
        <v>229</v>
      </c>
      <c r="C245" s="6">
        <f t="shared" si="44"/>
        <v>8954</v>
      </c>
      <c r="D245" s="4">
        <f t="shared" si="40"/>
        <v>218.27450980392157</v>
      </c>
      <c r="E245" s="6">
        <v>7340</v>
      </c>
      <c r="F245" s="4">
        <f t="shared" si="45"/>
        <v>207.15953307392996</v>
      </c>
      <c r="G245" s="6">
        <v>6700</v>
      </c>
      <c r="H245" s="4">
        <v>207.15953307392996</v>
      </c>
      <c r="I245" s="6">
        <v>6700</v>
      </c>
      <c r="J245" s="4">
        <v>75.401485673859213</v>
      </c>
      <c r="K245" s="6">
        <v>2700</v>
      </c>
    </row>
    <row r="246" spans="1:11" x14ac:dyDescent="0.25">
      <c r="A246">
        <f t="shared" si="42"/>
        <v>243</v>
      </c>
      <c r="B246" s="4">
        <v>229</v>
      </c>
      <c r="C246" s="6">
        <f t="shared" si="44"/>
        <v>8991</v>
      </c>
      <c r="D246" s="4">
        <f t="shared" si="40"/>
        <v>219.1764705882353</v>
      </c>
      <c r="E246" s="6">
        <v>7390</v>
      </c>
      <c r="F246" s="4">
        <f t="shared" si="45"/>
        <v>208.87513264945173</v>
      </c>
      <c r="G246" s="6">
        <v>6800</v>
      </c>
      <c r="H246" s="4">
        <v>208.87513264945173</v>
      </c>
      <c r="I246" s="6">
        <v>6800</v>
      </c>
      <c r="J246" s="4">
        <v>76.437920056597108</v>
      </c>
      <c r="K246" s="6">
        <v>2725</v>
      </c>
    </row>
    <row r="247" spans="1:11" x14ac:dyDescent="0.25">
      <c r="A247">
        <f t="shared" si="42"/>
        <v>244</v>
      </c>
      <c r="B247" s="4">
        <v>229</v>
      </c>
      <c r="C247" s="6">
        <f t="shared" si="44"/>
        <v>9028</v>
      </c>
      <c r="D247" s="4">
        <f t="shared" si="40"/>
        <v>220.07843137254903</v>
      </c>
      <c r="E247" s="6">
        <v>7455</v>
      </c>
      <c r="F247" s="4">
        <f t="shared" si="45"/>
        <v>210.5978068623983</v>
      </c>
      <c r="G247" s="6">
        <v>6900</v>
      </c>
      <c r="H247" s="4">
        <v>210.5978068623983</v>
      </c>
      <c r="I247" s="6">
        <v>6900</v>
      </c>
      <c r="J247" s="4">
        <v>77.481429076759824</v>
      </c>
      <c r="K247" s="6">
        <v>2750</v>
      </c>
    </row>
    <row r="248" spans="1:11" x14ac:dyDescent="0.25">
      <c r="A248">
        <f t="shared" si="42"/>
        <v>245</v>
      </c>
      <c r="B248" s="4">
        <v>229</v>
      </c>
      <c r="C248" s="6">
        <f t="shared" si="44"/>
        <v>9065</v>
      </c>
      <c r="D248" s="4">
        <f t="shared" si="40"/>
        <v>220.98039215686276</v>
      </c>
      <c r="E248" s="6">
        <v>7540</v>
      </c>
      <c r="F248" s="4">
        <f t="shared" si="45"/>
        <v>212.32755571276974</v>
      </c>
      <c r="G248" s="6">
        <v>7000</v>
      </c>
      <c r="H248" s="4">
        <v>212.32755571276974</v>
      </c>
      <c r="I248" s="6">
        <v>7000</v>
      </c>
      <c r="J248" s="4">
        <v>78.532012734347362</v>
      </c>
      <c r="K248" s="6">
        <v>2775</v>
      </c>
    </row>
    <row r="249" spans="1:11" x14ac:dyDescent="0.25">
      <c r="A249">
        <f t="shared" si="42"/>
        <v>246</v>
      </c>
      <c r="B249" s="4">
        <v>230</v>
      </c>
      <c r="C249" s="6">
        <f t="shared" si="44"/>
        <v>9102</v>
      </c>
      <c r="D249" s="4">
        <f t="shared" si="40"/>
        <v>221.88235294117646</v>
      </c>
      <c r="E249" s="6">
        <v>7640</v>
      </c>
      <c r="F249" s="4">
        <f t="shared" si="45"/>
        <v>214.06437920056598</v>
      </c>
      <c r="G249" s="6">
        <v>7100</v>
      </c>
      <c r="H249" s="4">
        <v>214.06437920056598</v>
      </c>
      <c r="I249" s="6">
        <v>7100</v>
      </c>
      <c r="J249" s="4">
        <v>79.589671029359749</v>
      </c>
      <c r="K249" s="6">
        <v>2800</v>
      </c>
    </row>
    <row r="250" spans="1:11" x14ac:dyDescent="0.25">
      <c r="A250">
        <f t="shared" si="42"/>
        <v>247</v>
      </c>
      <c r="B250" s="4">
        <v>230</v>
      </c>
      <c r="C250" s="6">
        <f t="shared" si="44"/>
        <v>9139</v>
      </c>
      <c r="D250" s="4">
        <f t="shared" si="40"/>
        <v>222.78431372549019</v>
      </c>
      <c r="E250" s="6">
        <v>7760</v>
      </c>
      <c r="F250" s="4">
        <f t="shared" si="45"/>
        <v>215.80827732578706</v>
      </c>
      <c r="G250" s="6">
        <v>7200</v>
      </c>
      <c r="H250" s="4">
        <v>215.80827732578706</v>
      </c>
      <c r="I250" s="6">
        <v>7200</v>
      </c>
      <c r="J250" s="4">
        <v>80.654403961796959</v>
      </c>
      <c r="K250" s="6">
        <v>2820</v>
      </c>
    </row>
    <row r="251" spans="1:11" x14ac:dyDescent="0.25">
      <c r="A251">
        <f t="shared" si="42"/>
        <v>248</v>
      </c>
      <c r="B251" s="4">
        <v>230</v>
      </c>
      <c r="C251" s="6">
        <f t="shared" si="44"/>
        <v>9176</v>
      </c>
      <c r="D251" s="4">
        <f t="shared" si="40"/>
        <v>223.68627450980392</v>
      </c>
      <c r="E251" s="6">
        <v>7840</v>
      </c>
      <c r="F251" s="4">
        <f t="shared" si="45"/>
        <v>217.55925008843298</v>
      </c>
      <c r="G251" s="6">
        <v>7300</v>
      </c>
      <c r="H251" s="4">
        <v>217.55925008843298</v>
      </c>
      <c r="I251" s="6">
        <v>7300</v>
      </c>
      <c r="J251" s="4">
        <v>81.726211531659004</v>
      </c>
      <c r="K251" s="6">
        <v>2840</v>
      </c>
    </row>
    <row r="252" spans="1:11" x14ac:dyDescent="0.25">
      <c r="A252">
        <f t="shared" si="42"/>
        <v>249</v>
      </c>
      <c r="B252" s="4">
        <v>230</v>
      </c>
      <c r="C252" s="6">
        <f>A252*37</f>
        <v>9213</v>
      </c>
      <c r="D252" s="4">
        <f t="shared" si="40"/>
        <v>224.58823529411765</v>
      </c>
      <c r="E252" s="6">
        <v>7910</v>
      </c>
      <c r="F252" s="4">
        <f t="shared" si="45"/>
        <v>219.31729748850373</v>
      </c>
      <c r="G252" s="6">
        <v>7500</v>
      </c>
      <c r="H252" s="4">
        <v>219.31729748850373</v>
      </c>
      <c r="I252" s="6">
        <v>7500</v>
      </c>
      <c r="J252" s="4">
        <v>82.805093738945885</v>
      </c>
      <c r="K252" s="6">
        <v>2860</v>
      </c>
    </row>
    <row r="253" spans="1:11" x14ac:dyDescent="0.25">
      <c r="A253">
        <f t="shared" si="42"/>
        <v>250</v>
      </c>
      <c r="B253" s="4">
        <v>230</v>
      </c>
      <c r="C253" s="6">
        <f t="shared" si="44"/>
        <v>9250</v>
      </c>
      <c r="D253" s="4">
        <f t="shared" si="40"/>
        <v>225.49019607843138</v>
      </c>
      <c r="E253" s="6">
        <v>8010</v>
      </c>
      <c r="F253" s="4">
        <f t="shared" si="45"/>
        <v>221.08241952599931</v>
      </c>
      <c r="G253" s="6">
        <v>7700</v>
      </c>
      <c r="H253" s="4">
        <v>221.08241952599931</v>
      </c>
      <c r="I253" s="6">
        <v>7700</v>
      </c>
      <c r="J253" s="4">
        <v>83.891050583657588</v>
      </c>
      <c r="K253" s="6">
        <v>2880</v>
      </c>
    </row>
    <row r="254" spans="1:11" x14ac:dyDescent="0.25">
      <c r="A254">
        <f t="shared" si="42"/>
        <v>251</v>
      </c>
      <c r="B254" s="4">
        <v>230</v>
      </c>
      <c r="C254" s="6">
        <f t="shared" si="44"/>
        <v>9287</v>
      </c>
      <c r="D254" s="4">
        <f t="shared" si="40"/>
        <v>226.39215686274511</v>
      </c>
      <c r="E254" s="6">
        <v>8170</v>
      </c>
      <c r="F254" s="4">
        <f t="shared" si="45"/>
        <v>222.85461620091971</v>
      </c>
      <c r="G254" s="6">
        <v>7800</v>
      </c>
      <c r="H254" s="4">
        <v>222.85461620091971</v>
      </c>
      <c r="I254" s="6">
        <v>7800</v>
      </c>
      <c r="J254" s="4">
        <v>84.984082065794126</v>
      </c>
      <c r="K254" s="6">
        <v>2900</v>
      </c>
    </row>
    <row r="255" spans="1:11" x14ac:dyDescent="0.25">
      <c r="A255">
        <f t="shared" si="42"/>
        <v>252</v>
      </c>
      <c r="B255" s="4">
        <v>230</v>
      </c>
      <c r="C255" s="6">
        <f t="shared" si="44"/>
        <v>9324</v>
      </c>
      <c r="D255" s="4">
        <f t="shared" si="40"/>
        <v>227.29411764705884</v>
      </c>
      <c r="E255" s="6">
        <v>8310</v>
      </c>
      <c r="F255" s="4">
        <f t="shared" si="45"/>
        <v>224.63388751326497</v>
      </c>
      <c r="G255" s="6">
        <v>7900</v>
      </c>
      <c r="H255" s="4">
        <v>224.63388751326497</v>
      </c>
      <c r="I255" s="6">
        <v>7900</v>
      </c>
      <c r="J255" s="4">
        <v>86.084188185355501</v>
      </c>
      <c r="K255" s="6">
        <v>3100</v>
      </c>
    </row>
    <row r="256" spans="1:11" x14ac:dyDescent="0.25">
      <c r="A256">
        <f t="shared" si="42"/>
        <v>253</v>
      </c>
      <c r="B256" s="4">
        <v>230</v>
      </c>
      <c r="C256" s="6">
        <f t="shared" si="44"/>
        <v>9361</v>
      </c>
      <c r="D256" s="4">
        <f t="shared" si="40"/>
        <v>228.19607843137254</v>
      </c>
      <c r="E256" s="6">
        <v>8410</v>
      </c>
      <c r="F256" s="4">
        <f t="shared" si="45"/>
        <v>226.42023346303503</v>
      </c>
      <c r="G256" s="6">
        <v>8200</v>
      </c>
      <c r="H256" s="4">
        <v>226.42023346303503</v>
      </c>
      <c r="I256" s="6">
        <v>8200</v>
      </c>
      <c r="J256" s="4">
        <v>87.191368942341711</v>
      </c>
      <c r="K256" s="6">
        <v>3300</v>
      </c>
    </row>
    <row r="257" spans="1:11" x14ac:dyDescent="0.25">
      <c r="A257">
        <f t="shared" si="42"/>
        <v>254</v>
      </c>
      <c r="B257" s="4">
        <v>230</v>
      </c>
      <c r="C257" s="6">
        <f>A257*37</f>
        <v>9398</v>
      </c>
      <c r="D257" s="4">
        <f t="shared" si="40"/>
        <v>229.09803921568627</v>
      </c>
      <c r="E257" s="6">
        <v>8550</v>
      </c>
      <c r="F257" s="4">
        <f t="shared" si="45"/>
        <v>228.21365405022993</v>
      </c>
      <c r="G257" s="6">
        <v>8800</v>
      </c>
      <c r="H257" s="4">
        <v>228.21365405022993</v>
      </c>
      <c r="I257" s="6">
        <v>8800</v>
      </c>
      <c r="J257" s="4">
        <v>88.305624336752743</v>
      </c>
      <c r="K257" s="6">
        <v>3500</v>
      </c>
    </row>
    <row r="258" spans="1:11" x14ac:dyDescent="0.25">
      <c r="A258">
        <f t="shared" si="42"/>
        <v>255</v>
      </c>
      <c r="B258" s="4">
        <v>230</v>
      </c>
      <c r="C258" s="6">
        <f t="shared" si="44"/>
        <v>9435</v>
      </c>
      <c r="D258" s="4">
        <f t="shared" si="40"/>
        <v>230</v>
      </c>
      <c r="E258" s="6">
        <v>9300</v>
      </c>
      <c r="F258" s="4">
        <f t="shared" si="45"/>
        <v>230.01414927484967</v>
      </c>
      <c r="G258" s="6">
        <v>9300</v>
      </c>
      <c r="H258" s="4">
        <v>230</v>
      </c>
      <c r="I258" s="6">
        <v>9300</v>
      </c>
      <c r="J258" s="4">
        <v>230</v>
      </c>
      <c r="K258" s="6">
        <v>9300</v>
      </c>
    </row>
    <row r="259" spans="1:11" x14ac:dyDescent="0.25">
      <c r="A259" t="s">
        <v>5</v>
      </c>
      <c r="B259" t="s">
        <v>6</v>
      </c>
    </row>
  </sheetData>
  <mergeCells count="8">
    <mergeCell ref="B1:C1"/>
    <mergeCell ref="H1:I1"/>
    <mergeCell ref="J1:K1"/>
    <mergeCell ref="W6:W8"/>
    <mergeCell ref="X6:X8"/>
    <mergeCell ref="Y6:Y8"/>
    <mergeCell ref="D1:E1"/>
    <mergeCell ref="F1:G1"/>
  </mergeCells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dimming time</vt:lpstr>
      <vt:lpstr>dimmer characteristics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Jacek</dc:creator>
  <cp:lastModifiedBy>Jacek</cp:lastModifiedBy>
  <cp:lastPrinted>2015-06-02T22:20:20Z</cp:lastPrinted>
  <dcterms:created xsi:type="dcterms:W3CDTF">2014-01-14T17:20:19Z</dcterms:created>
  <dcterms:modified xsi:type="dcterms:W3CDTF">2015-06-02T22:27:10Z</dcterms:modified>
</cp:coreProperties>
</file>