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38115" windowHeight="18210"/>
  </bookViews>
  <sheets>
    <sheet name="ExploreList2D-results" sheetId="1" r:id="rId1"/>
  </sheets>
  <calcPr calcId="0"/>
</workbook>
</file>

<file path=xl/calcChain.xml><?xml version="1.0" encoding="utf-8"?>
<calcChain xmlns="http://schemas.openxmlformats.org/spreadsheetml/2006/main">
  <c r="Z4" i="1"/>
  <c r="Z6"/>
  <c r="Z7"/>
  <c r="Z8"/>
  <c r="Z9"/>
  <c r="Z10"/>
  <c r="Z11"/>
  <c r="Z12"/>
  <c r="Z13"/>
  <c r="Z14"/>
  <c r="Z15"/>
  <c r="Z16"/>
  <c r="Z17"/>
  <c r="Z5"/>
  <c r="AB6"/>
  <c r="AB7"/>
  <c r="AB8"/>
  <c r="AB9"/>
  <c r="AB10"/>
  <c r="AB11"/>
  <c r="AB12"/>
  <c r="AB13"/>
  <c r="AB14"/>
  <c r="AB15"/>
  <c r="AB16"/>
  <c r="AB17"/>
  <c r="AB5"/>
  <c r="AA6"/>
  <c r="AA7"/>
  <c r="AA8"/>
  <c r="AA9"/>
  <c r="AA10"/>
  <c r="AA11"/>
  <c r="AA12"/>
  <c r="AA13"/>
  <c r="AA14"/>
  <c r="AA15"/>
  <c r="AA16"/>
  <c r="AA17"/>
  <c r="AA5"/>
  <c r="Y5"/>
  <c r="Y6"/>
  <c r="Y7"/>
  <c r="Y8"/>
  <c r="Y9"/>
  <c r="Y10"/>
  <c r="Y11"/>
  <c r="Y12"/>
  <c r="Y13"/>
  <c r="Y14"/>
  <c r="Y15"/>
  <c r="Y16"/>
  <c r="Y17"/>
  <c r="Y4"/>
  <c r="AC5"/>
  <c r="AC6"/>
  <c r="AC7"/>
  <c r="AC8"/>
  <c r="AC9"/>
  <c r="AC10"/>
  <c r="AC11"/>
  <c r="AC12"/>
  <c r="AC13"/>
  <c r="AC14"/>
  <c r="AC15"/>
  <c r="AC16"/>
  <c r="AC17"/>
  <c r="AC4"/>
  <c r="X5"/>
  <c r="X6"/>
  <c r="X7"/>
  <c r="X8"/>
  <c r="X9"/>
  <c r="X10"/>
  <c r="X11"/>
  <c r="X12"/>
  <c r="X13"/>
  <c r="X14"/>
  <c r="X15"/>
  <c r="X16"/>
  <c r="X17"/>
  <c r="X4"/>
  <c r="W5"/>
  <c r="W6"/>
  <c r="W7"/>
  <c r="W8"/>
  <c r="W9"/>
  <c r="W10"/>
  <c r="W11"/>
  <c r="W12"/>
  <c r="W13"/>
  <c r="W14"/>
  <c r="W15"/>
  <c r="W16"/>
  <c r="W17"/>
  <c r="W4"/>
  <c r="V5"/>
  <c r="V7"/>
  <c r="V8"/>
  <c r="V9"/>
  <c r="V10"/>
  <c r="V11"/>
  <c r="V12"/>
  <c r="V13"/>
  <c r="V14"/>
  <c r="V15"/>
  <c r="V16"/>
  <c r="V17"/>
  <c r="V6"/>
  <c r="S6"/>
  <c r="S7"/>
  <c r="T7" s="1"/>
  <c r="S8"/>
  <c r="T8" s="1"/>
  <c r="S9"/>
  <c r="T9" s="1"/>
  <c r="U9" s="1"/>
  <c r="S10"/>
  <c r="S11"/>
  <c r="S12"/>
  <c r="T12" s="1"/>
  <c r="S13"/>
  <c r="S14"/>
  <c r="S15"/>
  <c r="T15" s="1"/>
  <c r="S16"/>
  <c r="T16" s="1"/>
  <c r="S17"/>
  <c r="T17" s="1"/>
  <c r="U17" s="1"/>
  <c r="S5"/>
  <c r="K6"/>
  <c r="K7"/>
  <c r="K8"/>
  <c r="K9"/>
  <c r="L9" s="1"/>
  <c r="K10"/>
  <c r="L10" s="1"/>
  <c r="K11"/>
  <c r="L11" s="1"/>
  <c r="K12"/>
  <c r="L12" s="1"/>
  <c r="M12" s="1"/>
  <c r="K13"/>
  <c r="K14"/>
  <c r="L14" s="1"/>
  <c r="K15"/>
  <c r="K16"/>
  <c r="K17"/>
  <c r="L17" s="1"/>
  <c r="K5"/>
  <c r="C19"/>
  <c r="C18"/>
  <c r="E4"/>
  <c r="F4" s="1"/>
  <c r="E6"/>
  <c r="E7"/>
  <c r="E8"/>
  <c r="F8" s="1"/>
  <c r="E9"/>
  <c r="F9" s="1"/>
  <c r="E10"/>
  <c r="F10" s="1"/>
  <c r="E11"/>
  <c r="E12"/>
  <c r="E13"/>
  <c r="F13" s="1"/>
  <c r="E14"/>
  <c r="E15"/>
  <c r="E16"/>
  <c r="F16" s="1"/>
  <c r="E17"/>
  <c r="F17" s="1"/>
  <c r="E5"/>
  <c r="F5" s="1"/>
  <c r="F11" l="1"/>
  <c r="G11" s="1"/>
  <c r="L6"/>
  <c r="T10"/>
  <c r="U10" s="1"/>
  <c r="F12"/>
  <c r="L13"/>
  <c r="M13" s="1"/>
  <c r="T11"/>
  <c r="F14"/>
  <c r="F6"/>
  <c r="G6" s="1"/>
  <c r="L15"/>
  <c r="M16" s="1"/>
  <c r="L7"/>
  <c r="M7" s="1"/>
  <c r="T13"/>
  <c r="F15"/>
  <c r="G16" s="1"/>
  <c r="F7"/>
  <c r="L16"/>
  <c r="L8"/>
  <c r="T14"/>
  <c r="U14" s="1"/>
  <c r="T6"/>
  <c r="U7" s="1"/>
  <c r="F18"/>
  <c r="F19" s="1"/>
  <c r="G17"/>
  <c r="M14"/>
  <c r="U12"/>
  <c r="G14"/>
  <c r="M15"/>
  <c r="U13"/>
  <c r="G15"/>
  <c r="G8"/>
  <c r="M17"/>
  <c r="M9"/>
  <c r="G9"/>
  <c r="M10"/>
  <c r="U16"/>
  <c r="U8"/>
  <c r="G5"/>
  <c r="G10"/>
  <c r="M11"/>
  <c r="G12" l="1"/>
  <c r="U15"/>
  <c r="M8"/>
  <c r="L5" s="1"/>
  <c r="L4" s="1"/>
  <c r="M5" s="1"/>
  <c r="U11"/>
  <c r="G7"/>
  <c r="G13"/>
  <c r="K4"/>
  <c r="J3" s="1"/>
  <c r="M6"/>
  <c r="E18"/>
  <c r="K3" l="1"/>
  <c r="J2" s="1"/>
  <c r="E19"/>
  <c r="D18"/>
  <c r="D19" l="1"/>
</calcChain>
</file>

<file path=xl/sharedStrings.xml><?xml version="1.0" encoding="utf-8"?>
<sst xmlns="http://schemas.openxmlformats.org/spreadsheetml/2006/main" count="61" uniqueCount="55">
  <si>
    <t>name</t>
  </si>
  <si>
    <t>N</t>
  </si>
  <si>
    <t>oddErrSum</t>
  </si>
  <si>
    <t>rectArea</t>
  </si>
  <si>
    <t>rectDensity</t>
  </si>
  <si>
    <t>eucErrSum</t>
  </si>
  <si>
    <t>circArea</t>
  </si>
  <si>
    <t>circDensity</t>
  </si>
  <si>
    <t>size</t>
  </si>
  <si>
    <t>rndPathMedian</t>
  </si>
  <si>
    <t>rndPathMean</t>
  </si>
  <si>
    <t>rndPathSd</t>
  </si>
  <si>
    <t>2-square</t>
  </si>
  <si>
    <t>(1;1)</t>
  </si>
  <si>
    <t>3-square</t>
  </si>
  <si>
    <t>(2;2)</t>
  </si>
  <si>
    <t>4-square</t>
  </si>
  <si>
    <t>(3;3)</t>
  </si>
  <si>
    <t>5-square</t>
  </si>
  <si>
    <t>(4;4)</t>
  </si>
  <si>
    <t>6-square</t>
  </si>
  <si>
    <t>(5;5)</t>
  </si>
  <si>
    <t>7-square</t>
  </si>
  <si>
    <t>(6;6)</t>
  </si>
  <si>
    <t>8-square</t>
  </si>
  <si>
    <t>(7;7)</t>
  </si>
  <si>
    <t>9-square</t>
  </si>
  <si>
    <t>(8;8)</t>
  </si>
  <si>
    <t>10-square</t>
  </si>
  <si>
    <t>(9;9)</t>
  </si>
  <si>
    <t>11-square</t>
  </si>
  <si>
    <t>(10;10)</t>
  </si>
  <si>
    <t>12-square</t>
  </si>
  <si>
    <t>(11;11)</t>
  </si>
  <si>
    <t>13-square</t>
  </si>
  <si>
    <t>(12;12)</t>
  </si>
  <si>
    <t>14-square</t>
  </si>
  <si>
    <t>(13;13)</t>
  </si>
  <si>
    <t>15-square</t>
  </si>
  <si>
    <t>(14;14)</t>
  </si>
  <si>
    <t>EXTRAP 16</t>
  </si>
  <si>
    <t>EXTRAP 17</t>
  </si>
  <si>
    <t>EXTRAP 1</t>
  </si>
  <si>
    <t>EXTRAP 0</t>
  </si>
  <si>
    <t>D</t>
  </si>
  <si>
    <t>DD</t>
  </si>
  <si>
    <t>DDD</t>
  </si>
  <si>
    <t>l</t>
  </si>
  <si>
    <t>(inf)</t>
  </si>
  <si>
    <t>factor</t>
  </si>
  <si>
    <t>sqrt</t>
  </si>
  <si>
    <t>ln</t>
  </si>
  <si>
    <t>/eucErrSum</t>
  </si>
  <si>
    <t>/oddErrSum</t>
  </si>
  <si>
    <t>/oddErrSum/Pi/2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</si>
</sst>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9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Z4" sqref="Z4"/>
    </sheetView>
  </sheetViews>
  <sheetFormatPr baseColWidth="10" defaultRowHeight="15"/>
  <cols>
    <col min="2" max="2" width="7.7109375" customWidth="1"/>
    <col min="5" max="7" width="5.7109375" customWidth="1"/>
    <col min="18" max="18" width="13" bestFit="1" customWidth="1"/>
    <col min="19" max="24" width="8.28515625" customWidth="1"/>
    <col min="25" max="25" width="12.140625" bestFit="1" customWidth="1"/>
    <col min="26" max="26" width="12.140625" customWidth="1"/>
    <col min="27" max="28" width="8" customWidth="1"/>
    <col min="29" max="29" width="12" bestFit="1" customWidth="1"/>
  </cols>
  <sheetData>
    <row r="1" spans="1:30">
      <c r="A1" t="s">
        <v>0</v>
      </c>
      <c r="B1" t="s">
        <v>47</v>
      </c>
      <c r="C1" t="s">
        <v>1</v>
      </c>
      <c r="D1" t="s">
        <v>2</v>
      </c>
      <c r="E1" s="2" t="s">
        <v>44</v>
      </c>
      <c r="F1" s="2" t="s">
        <v>45</v>
      </c>
      <c r="G1" s="2" t="s">
        <v>46</v>
      </c>
      <c r="H1" t="s">
        <v>3</v>
      </c>
      <c r="I1" t="s">
        <v>4</v>
      </c>
      <c r="J1" t="s">
        <v>5</v>
      </c>
      <c r="K1" s="2" t="s">
        <v>44</v>
      </c>
      <c r="L1" s="2" t="s">
        <v>45</v>
      </c>
      <c r="M1" s="2" t="s">
        <v>46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s="2" t="s">
        <v>44</v>
      </c>
      <c r="T1" s="2" t="s">
        <v>45</v>
      </c>
      <c r="U1" s="2" t="s">
        <v>46</v>
      </c>
      <c r="V1" s="1" t="s">
        <v>49</v>
      </c>
      <c r="W1" s="1" t="s">
        <v>50</v>
      </c>
      <c r="X1" s="1" t="s">
        <v>51</v>
      </c>
      <c r="Y1" s="1" t="s">
        <v>53</v>
      </c>
      <c r="Z1" s="1" t="s">
        <v>54</v>
      </c>
      <c r="AA1" s="1"/>
      <c r="AB1" s="1"/>
      <c r="AC1" s="1" t="s">
        <v>52</v>
      </c>
      <c r="AD1" t="s">
        <v>11</v>
      </c>
    </row>
    <row r="2" spans="1:30">
      <c r="A2" t="s">
        <v>43</v>
      </c>
      <c r="B2">
        <v>0</v>
      </c>
      <c r="C2">
        <v>0</v>
      </c>
      <c r="D2" s="3"/>
      <c r="E2" s="3"/>
      <c r="F2" s="3"/>
      <c r="G2" s="3"/>
      <c r="H2" s="3"/>
      <c r="I2" s="3"/>
      <c r="J2" s="3">
        <f>J3-K3</f>
        <v>5.4029814688563604E-2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>
      <c r="A3" t="s">
        <v>42</v>
      </c>
      <c r="B3">
        <v>1</v>
      </c>
      <c r="C3">
        <v>1</v>
      </c>
      <c r="D3" s="3">
        <v>0</v>
      </c>
      <c r="E3" s="3">
        <v>0</v>
      </c>
      <c r="F3" s="3"/>
      <c r="G3" s="3"/>
      <c r="H3" s="3"/>
      <c r="I3" s="3" t="s">
        <v>48</v>
      </c>
      <c r="J3" s="3">
        <f>J4-K4</f>
        <v>-1.5860957779008089E-3</v>
      </c>
      <c r="K3" s="3">
        <f>K4-L4</f>
        <v>-5.5615910466464413E-2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>
      <c r="A4" t="s">
        <v>12</v>
      </c>
      <c r="B4">
        <v>2</v>
      </c>
      <c r="C4">
        <v>4</v>
      </c>
      <c r="D4">
        <v>2</v>
      </c>
      <c r="E4">
        <f>D4-D3</f>
        <v>2</v>
      </c>
      <c r="F4">
        <f>E4-E3</f>
        <v>2</v>
      </c>
      <c r="H4">
        <v>1</v>
      </c>
      <c r="I4">
        <v>4</v>
      </c>
      <c r="J4">
        <v>2.8284271247461898</v>
      </c>
      <c r="K4" s="3">
        <f>K5-L5</f>
        <v>2.8300132205240907</v>
      </c>
      <c r="L4" s="3">
        <f>L5-M7</f>
        <v>2.8856291309905551</v>
      </c>
      <c r="N4">
        <v>1.5707963267949001</v>
      </c>
      <c r="O4">
        <v>2.54647908947033</v>
      </c>
      <c r="P4" t="s">
        <v>13</v>
      </c>
      <c r="Q4">
        <v>4.82843</v>
      </c>
      <c r="R4">
        <v>4.5516930000000002</v>
      </c>
      <c r="W4">
        <f>SQRT(R4)</f>
        <v>2.1334697091826733</v>
      </c>
      <c r="X4">
        <f>LN(R4)</f>
        <v>1.5154992516674068</v>
      </c>
      <c r="Y4">
        <f>R4/D4</f>
        <v>2.2758465000000001</v>
      </c>
      <c r="Z4" s="4">
        <f>Y4/(PI()/2)</f>
        <v>1.4488488807735569</v>
      </c>
      <c r="AC4">
        <f>R4/J4</f>
        <v>1.6092664930896703</v>
      </c>
      <c r="AD4">
        <v>0.390737</v>
      </c>
    </row>
    <row r="5" spans="1:30">
      <c r="A5" t="s">
        <v>14</v>
      </c>
      <c r="B5">
        <v>3</v>
      </c>
      <c r="C5">
        <v>9</v>
      </c>
      <c r="D5">
        <v>8</v>
      </c>
      <c r="E5">
        <f>D5-D4</f>
        <v>6</v>
      </c>
      <c r="F5">
        <f>E5-E4</f>
        <v>4</v>
      </c>
      <c r="G5">
        <f>F5-F4</f>
        <v>2</v>
      </c>
      <c r="H5">
        <v>4</v>
      </c>
      <c r="I5">
        <v>2.25</v>
      </c>
      <c r="J5">
        <v>9.6568542494923797</v>
      </c>
      <c r="K5">
        <f>J5-J4</f>
        <v>6.8284271247461898</v>
      </c>
      <c r="L5" s="3">
        <f>L6-M8</f>
        <v>3.9984139042220992</v>
      </c>
      <c r="M5" s="3">
        <f>L5-L4</f>
        <v>1.1127847732315441</v>
      </c>
      <c r="N5">
        <v>6.2831853071795898</v>
      </c>
      <c r="O5">
        <v>1.43239448782706</v>
      </c>
      <c r="P5" t="s">
        <v>15</v>
      </c>
      <c r="Q5">
        <v>14.7148</v>
      </c>
      <c r="R5">
        <v>14.709440000000001</v>
      </c>
      <c r="S5">
        <f>R5-R4</f>
        <v>10.157747000000001</v>
      </c>
      <c r="V5">
        <f>R5/R4</f>
        <v>3.231641501305119</v>
      </c>
      <c r="W5">
        <f t="shared" ref="W5:W17" si="0">SQRT(R5)</f>
        <v>3.8352887766112218</v>
      </c>
      <c r="X5">
        <f t="shared" ref="X5:X17" si="1">LN(R5)</f>
        <v>2.6884894645481059</v>
      </c>
      <c r="Y5">
        <f t="shared" ref="Y5:Y17" si="2">R5/D5</f>
        <v>1.8386800000000001</v>
      </c>
      <c r="Z5" s="4">
        <f>Y5/(PI()/2)</f>
        <v>1.1705400430568245</v>
      </c>
      <c r="AA5">
        <f>Y5/Y4</f>
        <v>0.80791037532627974</v>
      </c>
      <c r="AB5">
        <f>LN(0.99)/LN(AA5)</f>
        <v>4.7117395214608608E-2</v>
      </c>
      <c r="AC5">
        <f t="shared" ref="AC5:AC17" si="3">R5/J5</f>
        <v>1.5232123857283251</v>
      </c>
      <c r="AD5">
        <v>1.43727</v>
      </c>
    </row>
    <row r="6" spans="1:30">
      <c r="A6" t="s">
        <v>16</v>
      </c>
      <c r="B6">
        <v>4</v>
      </c>
      <c r="C6">
        <v>16</v>
      </c>
      <c r="D6">
        <v>20</v>
      </c>
      <c r="E6">
        <f t="shared" ref="E6:G17" si="4">D6-D5</f>
        <v>12</v>
      </c>
      <c r="F6">
        <f>E6-E5</f>
        <v>6</v>
      </c>
      <c r="G6">
        <f>F6-F5</f>
        <v>2</v>
      </c>
      <c r="H6">
        <v>9</v>
      </c>
      <c r="I6">
        <v>1.7777777777777799</v>
      </c>
      <c r="J6">
        <v>23.962819139658301</v>
      </c>
      <c r="K6">
        <f t="shared" ref="K6:M17" si="5">J6-J5</f>
        <v>14.305964890165921</v>
      </c>
      <c r="L6">
        <f>K6-K5</f>
        <v>7.477537765419731</v>
      </c>
      <c r="M6">
        <f>L6-L5</f>
        <v>3.4791238611976318</v>
      </c>
      <c r="N6">
        <v>14.137166941154099</v>
      </c>
      <c r="O6">
        <v>1.1317684842090301</v>
      </c>
      <c r="P6" t="s">
        <v>17</v>
      </c>
      <c r="Q6">
        <v>34.317500000000003</v>
      </c>
      <c r="R6">
        <v>34.266379999999998</v>
      </c>
      <c r="S6">
        <f t="shared" ref="S6:U17" si="6">R6-R5</f>
        <v>19.556939999999997</v>
      </c>
      <c r="T6">
        <f>S6-S5</f>
        <v>9.3991929999999968</v>
      </c>
      <c r="V6">
        <f>R6/R5</f>
        <v>2.3295502751974242</v>
      </c>
      <c r="W6">
        <f t="shared" si="0"/>
        <v>5.8537492259235018</v>
      </c>
      <c r="X6">
        <f t="shared" si="1"/>
        <v>3.534164698559207</v>
      </c>
      <c r="Y6">
        <f t="shared" si="2"/>
        <v>1.7133189999999998</v>
      </c>
      <c r="Z6" s="4">
        <f t="shared" ref="Z6:Z17" si="7">Y6/(PI()/2)</f>
        <v>1.0907327517730521</v>
      </c>
      <c r="AA6">
        <f t="shared" ref="AA6:AA17" si="8">Y6/Y5</f>
        <v>0.93182011007896959</v>
      </c>
      <c r="AB6">
        <f t="shared" ref="AB6:AB17" si="9">LN(0.99)/LN(AA6)</f>
        <v>0.14232478928339881</v>
      </c>
      <c r="AC6">
        <f t="shared" si="3"/>
        <v>1.429981163747523</v>
      </c>
      <c r="AD6">
        <v>2.945173</v>
      </c>
    </row>
    <row r="7" spans="1:30">
      <c r="A7" t="s">
        <v>18</v>
      </c>
      <c r="B7">
        <v>5</v>
      </c>
      <c r="C7">
        <v>25</v>
      </c>
      <c r="D7">
        <v>40</v>
      </c>
      <c r="E7">
        <f t="shared" si="4"/>
        <v>20</v>
      </c>
      <c r="F7">
        <f t="shared" si="4"/>
        <v>8</v>
      </c>
      <c r="G7">
        <f>F7-F6</f>
        <v>2</v>
      </c>
      <c r="H7">
        <v>16</v>
      </c>
      <c r="I7">
        <v>1.5625</v>
      </c>
      <c r="J7">
        <v>46.859106568475497</v>
      </c>
      <c r="K7">
        <f t="shared" si="5"/>
        <v>22.896287428817196</v>
      </c>
      <c r="L7">
        <f t="shared" si="5"/>
        <v>8.5903225386512752</v>
      </c>
      <c r="M7">
        <f>L7-L6</f>
        <v>1.1127847732315441</v>
      </c>
      <c r="N7">
        <v>25.132741228718299</v>
      </c>
      <c r="O7">
        <v>0.99471839432434594</v>
      </c>
      <c r="P7" t="s">
        <v>19</v>
      </c>
      <c r="Q7">
        <v>66.433300000000003</v>
      </c>
      <c r="R7">
        <v>66.351590000000002</v>
      </c>
      <c r="S7">
        <f t="shared" si="6"/>
        <v>32.085210000000004</v>
      </c>
      <c r="T7">
        <f t="shared" si="6"/>
        <v>12.528270000000006</v>
      </c>
      <c r="U7">
        <f>T7-T6</f>
        <v>3.1290770000000094</v>
      </c>
      <c r="V7">
        <f t="shared" ref="V7:V17" si="10">R7/R6</f>
        <v>1.9363466464797274</v>
      </c>
      <c r="W7">
        <f t="shared" si="0"/>
        <v>8.1456485315780718</v>
      </c>
      <c r="X7">
        <f t="shared" si="1"/>
        <v>4.1949677243192722</v>
      </c>
      <c r="Y7">
        <f t="shared" si="2"/>
        <v>1.65878975</v>
      </c>
      <c r="Z7" s="4">
        <f t="shared" si="7"/>
        <v>1.0560183530506773</v>
      </c>
      <c r="AA7">
        <f t="shared" si="8"/>
        <v>0.96817332323986371</v>
      </c>
      <c r="AB7">
        <f t="shared" si="9"/>
        <v>0.31073113258593438</v>
      </c>
      <c r="AC7">
        <f t="shared" si="3"/>
        <v>1.4159806888985393</v>
      </c>
      <c r="AD7">
        <v>4.8973190000000004</v>
      </c>
    </row>
    <row r="8" spans="1:30">
      <c r="A8" t="s">
        <v>20</v>
      </c>
      <c r="B8">
        <v>6</v>
      </c>
      <c r="C8">
        <v>36</v>
      </c>
      <c r="D8">
        <v>70</v>
      </c>
      <c r="E8">
        <f t="shared" si="4"/>
        <v>30</v>
      </c>
      <c r="F8">
        <f t="shared" si="4"/>
        <v>10</v>
      </c>
      <c r="G8">
        <f t="shared" si="4"/>
        <v>2</v>
      </c>
      <c r="H8">
        <v>25</v>
      </c>
      <c r="I8">
        <v>1.44</v>
      </c>
      <c r="J8">
        <v>81.8248403971416</v>
      </c>
      <c r="K8">
        <f t="shared" si="5"/>
        <v>34.965733828666103</v>
      </c>
      <c r="L8">
        <f t="shared" si="5"/>
        <v>12.069446399848907</v>
      </c>
      <c r="M8">
        <f t="shared" si="5"/>
        <v>3.4791238611976318</v>
      </c>
      <c r="N8">
        <v>39.269908169872402</v>
      </c>
      <c r="O8">
        <v>0.91673247220931697</v>
      </c>
      <c r="P8" t="s">
        <v>21</v>
      </c>
      <c r="Q8">
        <v>114.163</v>
      </c>
      <c r="R8">
        <v>114.0534</v>
      </c>
      <c r="S8">
        <f t="shared" si="6"/>
        <v>47.701809999999995</v>
      </c>
      <c r="T8">
        <f t="shared" si="6"/>
        <v>15.616599999999991</v>
      </c>
      <c r="U8">
        <f t="shared" si="6"/>
        <v>3.0883299999999849</v>
      </c>
      <c r="V8">
        <f t="shared" si="10"/>
        <v>1.718924896901491</v>
      </c>
      <c r="W8">
        <f t="shared" si="0"/>
        <v>10.67957864337353</v>
      </c>
      <c r="X8">
        <f t="shared" si="1"/>
        <v>4.7366667597722341</v>
      </c>
      <c r="Y8">
        <f t="shared" si="2"/>
        <v>1.6293342857142856</v>
      </c>
      <c r="Z8" s="4">
        <f t="shared" si="7"/>
        <v>1.0372664220821244</v>
      </c>
      <c r="AA8">
        <f t="shared" si="8"/>
        <v>0.9822427982294234</v>
      </c>
      <c r="AB8">
        <f t="shared" si="9"/>
        <v>0.5609462910948666</v>
      </c>
      <c r="AC8">
        <f t="shared" si="3"/>
        <v>1.3938725629825273</v>
      </c>
      <c r="AD8">
        <v>7.2756740000000004</v>
      </c>
    </row>
    <row r="9" spans="1:30">
      <c r="A9" t="s">
        <v>22</v>
      </c>
      <c r="B9">
        <v>7</v>
      </c>
      <c r="C9">
        <v>49</v>
      </c>
      <c r="D9">
        <v>112</v>
      </c>
      <c r="E9">
        <f t="shared" si="4"/>
        <v>42</v>
      </c>
      <c r="F9">
        <f t="shared" si="4"/>
        <v>12</v>
      </c>
      <c r="G9">
        <f t="shared" si="4"/>
        <v>2</v>
      </c>
      <c r="H9">
        <v>36</v>
      </c>
      <c r="I9">
        <v>1.3611111111111101</v>
      </c>
      <c r="J9">
        <v>129.972300802012</v>
      </c>
      <c r="K9">
        <f t="shared" si="5"/>
        <v>48.147460404870401</v>
      </c>
      <c r="L9">
        <f t="shared" si="5"/>
        <v>13.181726576204298</v>
      </c>
      <c r="M9">
        <f t="shared" si="5"/>
        <v>1.1122801763553909</v>
      </c>
      <c r="N9">
        <v>56.548667764616297</v>
      </c>
      <c r="O9">
        <v>0.86651024572254098</v>
      </c>
      <c r="P9" t="s">
        <v>23</v>
      </c>
      <c r="Q9">
        <v>180.68</v>
      </c>
      <c r="R9">
        <v>180.54419999999999</v>
      </c>
      <c r="S9">
        <f t="shared" si="6"/>
        <v>66.490799999999993</v>
      </c>
      <c r="T9">
        <f t="shared" si="6"/>
        <v>18.788989999999998</v>
      </c>
      <c r="U9">
        <f t="shared" si="6"/>
        <v>3.1723900000000071</v>
      </c>
      <c r="V9">
        <f t="shared" si="10"/>
        <v>1.5829795516836849</v>
      </c>
      <c r="W9">
        <f t="shared" si="0"/>
        <v>13.436673695524499</v>
      </c>
      <c r="X9">
        <f t="shared" si="1"/>
        <v>5.1959756231421217</v>
      </c>
      <c r="Y9">
        <f t="shared" si="2"/>
        <v>1.6120017857142857</v>
      </c>
      <c r="Z9" s="4">
        <f t="shared" si="7"/>
        <v>1.0262322098775631</v>
      </c>
      <c r="AA9">
        <f t="shared" si="8"/>
        <v>0.9893622198023031</v>
      </c>
      <c r="AB9">
        <f t="shared" si="9"/>
        <v>0.93974341936729855</v>
      </c>
      <c r="AC9">
        <f t="shared" si="3"/>
        <v>1.3890975145159938</v>
      </c>
      <c r="AD9">
        <v>10.110480000000001</v>
      </c>
    </row>
    <row r="10" spans="1:30">
      <c r="A10" t="s">
        <v>24</v>
      </c>
      <c r="B10">
        <v>8</v>
      </c>
      <c r="C10">
        <v>64</v>
      </c>
      <c r="D10">
        <v>168</v>
      </c>
      <c r="E10">
        <f t="shared" si="4"/>
        <v>56</v>
      </c>
      <c r="F10">
        <f t="shared" si="4"/>
        <v>14</v>
      </c>
      <c r="G10">
        <f t="shared" si="4"/>
        <v>2</v>
      </c>
      <c r="H10">
        <v>49</v>
      </c>
      <c r="I10">
        <v>1.30612244897959</v>
      </c>
      <c r="J10">
        <v>194.78049500945301</v>
      </c>
      <c r="K10">
        <f t="shared" si="5"/>
        <v>64.808194207441005</v>
      </c>
      <c r="L10">
        <f t="shared" si="5"/>
        <v>16.660733802570604</v>
      </c>
      <c r="M10">
        <f t="shared" si="5"/>
        <v>3.4790072263663063</v>
      </c>
      <c r="N10">
        <v>76.969020012949898</v>
      </c>
      <c r="O10">
        <v>0.83150337615357595</v>
      </c>
      <c r="P10" t="s">
        <v>25</v>
      </c>
      <c r="Q10">
        <v>269.10000000000002</v>
      </c>
      <c r="R10">
        <v>268.94439999999997</v>
      </c>
      <c r="S10">
        <f t="shared" si="6"/>
        <v>88.400199999999984</v>
      </c>
      <c r="T10">
        <f t="shared" si="6"/>
        <v>21.909399999999991</v>
      </c>
      <c r="U10">
        <f t="shared" si="6"/>
        <v>3.1204099999999926</v>
      </c>
      <c r="V10">
        <f t="shared" si="10"/>
        <v>1.4896319017725299</v>
      </c>
      <c r="W10">
        <f t="shared" si="0"/>
        <v>16.39952438334722</v>
      </c>
      <c r="X10">
        <f t="shared" si="1"/>
        <v>5.5945046667884037</v>
      </c>
      <c r="Y10">
        <f t="shared" si="2"/>
        <v>1.6008595238095236</v>
      </c>
      <c r="Z10" s="4">
        <f t="shared" si="7"/>
        <v>1.0191388256400935</v>
      </c>
      <c r="AA10">
        <f t="shared" si="8"/>
        <v>0.99308793451501987</v>
      </c>
      <c r="AB10">
        <f t="shared" si="9"/>
        <v>1.4489968927960102</v>
      </c>
      <c r="AC10">
        <f t="shared" si="3"/>
        <v>1.3807563225822364</v>
      </c>
      <c r="AD10">
        <v>13.33924</v>
      </c>
    </row>
    <row r="11" spans="1:30">
      <c r="A11" t="s">
        <v>26</v>
      </c>
      <c r="B11">
        <v>9</v>
      </c>
      <c r="C11">
        <v>81</v>
      </c>
      <c r="D11">
        <v>240</v>
      </c>
      <c r="E11">
        <f t="shared" si="4"/>
        <v>72</v>
      </c>
      <c r="F11">
        <f t="shared" si="4"/>
        <v>16</v>
      </c>
      <c r="G11">
        <f t="shared" si="4"/>
        <v>2</v>
      </c>
      <c r="H11">
        <v>64</v>
      </c>
      <c r="I11">
        <v>1.265625</v>
      </c>
      <c r="J11">
        <v>277.36165044491901</v>
      </c>
      <c r="K11">
        <f t="shared" si="5"/>
        <v>82.581155435466002</v>
      </c>
      <c r="L11">
        <f t="shared" si="5"/>
        <v>17.772961228024997</v>
      </c>
      <c r="M11">
        <f t="shared" si="5"/>
        <v>1.1122274254543925</v>
      </c>
      <c r="N11">
        <v>100.530964914873</v>
      </c>
      <c r="O11">
        <v>0.80572189940271999</v>
      </c>
      <c r="P11" t="s">
        <v>27</v>
      </c>
      <c r="Q11">
        <v>382.55200000000002</v>
      </c>
      <c r="R11">
        <v>382.36599999999999</v>
      </c>
      <c r="S11">
        <f t="shared" si="6"/>
        <v>113.42160000000001</v>
      </c>
      <c r="T11">
        <f t="shared" si="6"/>
        <v>25.021400000000028</v>
      </c>
      <c r="U11">
        <f t="shared" si="6"/>
        <v>3.1120000000000374</v>
      </c>
      <c r="V11">
        <f t="shared" si="10"/>
        <v>1.4217288034255409</v>
      </c>
      <c r="W11">
        <f t="shared" si="0"/>
        <v>19.554181138569827</v>
      </c>
      <c r="X11">
        <f t="shared" si="1"/>
        <v>5.9463782650904369</v>
      </c>
      <c r="Y11">
        <f t="shared" si="2"/>
        <v>1.5931916666666666</v>
      </c>
      <c r="Z11" s="4">
        <f t="shared" si="7"/>
        <v>1.0142573161712609</v>
      </c>
      <c r="AA11">
        <f t="shared" si="8"/>
        <v>0.99521016239787863</v>
      </c>
      <c r="AB11">
        <f t="shared" si="9"/>
        <v>2.0932331504489796</v>
      </c>
      <c r="AC11">
        <f t="shared" si="3"/>
        <v>1.3785827975375915</v>
      </c>
      <c r="AD11">
        <v>17.05423</v>
      </c>
    </row>
    <row r="12" spans="1:30">
      <c r="A12" t="s">
        <v>28</v>
      </c>
      <c r="B12">
        <v>10</v>
      </c>
      <c r="C12">
        <v>100</v>
      </c>
      <c r="D12">
        <v>330</v>
      </c>
      <c r="E12">
        <f t="shared" si="4"/>
        <v>90</v>
      </c>
      <c r="F12">
        <f t="shared" si="4"/>
        <v>18</v>
      </c>
      <c r="G12">
        <f t="shared" si="4"/>
        <v>2</v>
      </c>
      <c r="H12">
        <v>81</v>
      </c>
      <c r="I12">
        <v>1.2345679012345701</v>
      </c>
      <c r="J12">
        <v>381.194749174653</v>
      </c>
      <c r="K12">
        <f t="shared" si="5"/>
        <v>103.83309872973399</v>
      </c>
      <c r="L12">
        <f t="shared" si="5"/>
        <v>21.251943294267988</v>
      </c>
      <c r="M12">
        <f t="shared" si="5"/>
        <v>3.4789820662429918</v>
      </c>
      <c r="N12">
        <v>127.234502470387</v>
      </c>
      <c r="O12">
        <v>0.78595033625627297</v>
      </c>
      <c r="P12" t="s">
        <v>29</v>
      </c>
      <c r="Q12">
        <v>524.08600000000001</v>
      </c>
      <c r="R12">
        <v>523.89459999999997</v>
      </c>
      <c r="S12">
        <f t="shared" si="6"/>
        <v>141.52859999999998</v>
      </c>
      <c r="T12">
        <f t="shared" si="6"/>
        <v>28.106999999999971</v>
      </c>
      <c r="U12">
        <f t="shared" si="6"/>
        <v>3.0855999999999426</v>
      </c>
      <c r="V12">
        <f t="shared" si="10"/>
        <v>1.3701390814036813</v>
      </c>
      <c r="W12">
        <f t="shared" si="0"/>
        <v>22.888743958548709</v>
      </c>
      <c r="X12">
        <f t="shared" si="1"/>
        <v>6.2612905190504975</v>
      </c>
      <c r="Y12">
        <f t="shared" si="2"/>
        <v>1.5875593939393939</v>
      </c>
      <c r="Z12" s="4">
        <f t="shared" si="7"/>
        <v>1.0106716999897125</v>
      </c>
      <c r="AA12">
        <f t="shared" si="8"/>
        <v>0.9964647864754046</v>
      </c>
      <c r="AB12">
        <f t="shared" si="9"/>
        <v>2.8378937386209637</v>
      </c>
      <c r="AC12">
        <f t="shared" si="3"/>
        <v>1.3743489414120071</v>
      </c>
      <c r="AD12">
        <v>21.168420000000001</v>
      </c>
    </row>
    <row r="13" spans="1:30">
      <c r="A13" t="s">
        <v>30</v>
      </c>
      <c r="B13">
        <v>11</v>
      </c>
      <c r="C13">
        <v>121</v>
      </c>
      <c r="D13">
        <v>440</v>
      </c>
      <c r="E13">
        <f t="shared" si="4"/>
        <v>110</v>
      </c>
      <c r="F13">
        <f t="shared" si="4"/>
        <v>20</v>
      </c>
      <c r="G13">
        <f t="shared" si="4"/>
        <v>2</v>
      </c>
      <c r="H13">
        <v>100</v>
      </c>
      <c r="I13">
        <v>1.21</v>
      </c>
      <c r="J13">
        <v>507.39200531642501</v>
      </c>
      <c r="K13">
        <f t="shared" si="5"/>
        <v>126.19725614177202</v>
      </c>
      <c r="L13">
        <f t="shared" si="5"/>
        <v>22.364157412038026</v>
      </c>
      <c r="M13">
        <f t="shared" si="5"/>
        <v>1.1122141177700371</v>
      </c>
      <c r="N13">
        <v>157.07963267949</v>
      </c>
      <c r="O13">
        <v>0.77030992456477299</v>
      </c>
      <c r="P13" t="s">
        <v>31</v>
      </c>
      <c r="Q13">
        <v>696.995</v>
      </c>
      <c r="R13">
        <v>696.7604</v>
      </c>
      <c r="S13">
        <f t="shared" si="6"/>
        <v>172.86580000000004</v>
      </c>
      <c r="T13">
        <f t="shared" si="6"/>
        <v>31.337200000000053</v>
      </c>
      <c r="U13">
        <f t="shared" si="6"/>
        <v>3.2302000000000817</v>
      </c>
      <c r="V13">
        <f t="shared" si="10"/>
        <v>1.3299629352927098</v>
      </c>
      <c r="W13">
        <f t="shared" si="0"/>
        <v>26.396219426273909</v>
      </c>
      <c r="X13">
        <f t="shared" si="1"/>
        <v>6.5464415926948645</v>
      </c>
      <c r="Y13">
        <f t="shared" si="2"/>
        <v>1.5835463636363636</v>
      </c>
      <c r="Z13" s="4">
        <f t="shared" si="7"/>
        <v>1.0081169255516931</v>
      </c>
      <c r="AA13">
        <f t="shared" si="8"/>
        <v>0.99747220146953219</v>
      </c>
      <c r="AB13">
        <f t="shared" si="9"/>
        <v>3.9708971114723837</v>
      </c>
      <c r="AC13">
        <f t="shared" si="3"/>
        <v>1.3732191140171377</v>
      </c>
      <c r="AD13">
        <v>25.754529999999999</v>
      </c>
    </row>
    <row r="14" spans="1:30">
      <c r="A14" t="s">
        <v>32</v>
      </c>
      <c r="B14">
        <v>12</v>
      </c>
      <c r="C14">
        <v>144</v>
      </c>
      <c r="D14">
        <v>572</v>
      </c>
      <c r="E14">
        <f t="shared" si="4"/>
        <v>132</v>
      </c>
      <c r="F14">
        <f t="shared" si="4"/>
        <v>22</v>
      </c>
      <c r="G14">
        <f t="shared" si="4"/>
        <v>2</v>
      </c>
      <c r="H14">
        <v>121</v>
      </c>
      <c r="I14">
        <v>1.1900826446281001</v>
      </c>
      <c r="J14">
        <v>659.43239336978195</v>
      </c>
      <c r="K14">
        <f t="shared" si="5"/>
        <v>152.04038805335693</v>
      </c>
      <c r="L14">
        <f t="shared" si="5"/>
        <v>25.843131911584919</v>
      </c>
      <c r="M14">
        <f t="shared" si="5"/>
        <v>3.4789744995468936</v>
      </c>
      <c r="N14">
        <v>190.06635554218201</v>
      </c>
      <c r="O14">
        <v>0.75763014232174997</v>
      </c>
      <c r="P14" t="s">
        <v>33</v>
      </c>
      <c r="Q14">
        <v>904.26099999999997</v>
      </c>
      <c r="R14">
        <v>904.03629999999998</v>
      </c>
      <c r="S14">
        <f t="shared" si="6"/>
        <v>207.27589999999998</v>
      </c>
      <c r="T14">
        <f t="shared" si="6"/>
        <v>34.410099999999943</v>
      </c>
      <c r="U14">
        <f t="shared" si="6"/>
        <v>3.0728999999998905</v>
      </c>
      <c r="V14">
        <f t="shared" si="10"/>
        <v>1.2974851900308915</v>
      </c>
      <c r="W14">
        <f t="shared" si="0"/>
        <v>30.067196410706469</v>
      </c>
      <c r="X14">
        <f t="shared" si="1"/>
        <v>6.8068695144532478</v>
      </c>
      <c r="Y14">
        <f t="shared" si="2"/>
        <v>1.580483041958042</v>
      </c>
      <c r="Z14" s="4">
        <f t="shared" si="7"/>
        <v>1.0061667544021513</v>
      </c>
      <c r="AA14">
        <f t="shared" si="8"/>
        <v>0.99806553079299354</v>
      </c>
      <c r="AB14">
        <f t="shared" si="9"/>
        <v>5.1903703854849388</v>
      </c>
      <c r="AC14" s="4">
        <f t="shared" si="3"/>
        <v>1.3709309841153867</v>
      </c>
      <c r="AD14">
        <v>30.73977</v>
      </c>
    </row>
    <row r="15" spans="1:30">
      <c r="A15" t="s">
        <v>34</v>
      </c>
      <c r="B15">
        <v>13</v>
      </c>
      <c r="C15">
        <v>169</v>
      </c>
      <c r="D15">
        <v>728</v>
      </c>
      <c r="E15">
        <f t="shared" si="4"/>
        <v>156</v>
      </c>
      <c r="F15">
        <f t="shared" si="4"/>
        <v>24</v>
      </c>
      <c r="G15">
        <f t="shared" si="4"/>
        <v>2</v>
      </c>
      <c r="H15">
        <v>144</v>
      </c>
      <c r="I15">
        <v>1.1736111111111101</v>
      </c>
      <c r="J15">
        <v>838.42812289313099</v>
      </c>
      <c r="K15">
        <f t="shared" si="5"/>
        <v>178.99572952334904</v>
      </c>
      <c r="L15">
        <f t="shared" si="5"/>
        <v>26.955341469992106</v>
      </c>
      <c r="M15">
        <f t="shared" si="5"/>
        <v>1.1122095584071872</v>
      </c>
      <c r="N15">
        <v>226.19467105846499</v>
      </c>
      <c r="O15">
        <v>0.74714403840361998</v>
      </c>
      <c r="P15" t="s">
        <v>35</v>
      </c>
      <c r="Q15">
        <v>1149.02</v>
      </c>
      <c r="R15">
        <v>1148.808</v>
      </c>
      <c r="S15">
        <f t="shared" si="6"/>
        <v>244.77170000000001</v>
      </c>
      <c r="T15">
        <f t="shared" si="6"/>
        <v>37.495800000000031</v>
      </c>
      <c r="U15">
        <f t="shared" si="6"/>
        <v>3.085700000000088</v>
      </c>
      <c r="V15">
        <f t="shared" si="10"/>
        <v>1.2707542827649732</v>
      </c>
      <c r="W15">
        <f t="shared" si="0"/>
        <v>33.894070277852435</v>
      </c>
      <c r="X15">
        <f t="shared" si="1"/>
        <v>7.0464801620580131</v>
      </c>
      <c r="Y15" s="4">
        <f t="shared" si="2"/>
        <v>1.5780329670329669</v>
      </c>
      <c r="Z15" s="4">
        <f t="shared" si="7"/>
        <v>1.0046069882610664</v>
      </c>
      <c r="AA15">
        <f t="shared" si="8"/>
        <v>0.99844979360105013</v>
      </c>
      <c r="AB15">
        <f t="shared" si="9"/>
        <v>6.4781978700191507</v>
      </c>
      <c r="AC15" s="4">
        <f t="shared" si="3"/>
        <v>1.3701925885260782</v>
      </c>
      <c r="AD15">
        <v>36.19462</v>
      </c>
    </row>
    <row r="16" spans="1:30">
      <c r="A16" t="s">
        <v>36</v>
      </c>
      <c r="B16">
        <v>14</v>
      </c>
      <c r="C16">
        <v>196</v>
      </c>
      <c r="D16">
        <v>910</v>
      </c>
      <c r="E16">
        <f t="shared" si="4"/>
        <v>182</v>
      </c>
      <c r="F16">
        <f t="shared" si="4"/>
        <v>26</v>
      </c>
      <c r="G16">
        <f t="shared" si="4"/>
        <v>2</v>
      </c>
      <c r="H16">
        <v>169</v>
      </c>
      <c r="I16">
        <v>1.15976331360947</v>
      </c>
      <c r="J16">
        <v>1047.8581655063499</v>
      </c>
      <c r="K16">
        <f t="shared" si="5"/>
        <v>209.43004261321892</v>
      </c>
      <c r="L16">
        <f t="shared" si="5"/>
        <v>30.434313089869875</v>
      </c>
      <c r="M16">
        <f t="shared" si="5"/>
        <v>3.4789716198777683</v>
      </c>
      <c r="N16">
        <v>265.46457922833798</v>
      </c>
      <c r="O16">
        <v>0.73832825671033098</v>
      </c>
      <c r="P16" t="s">
        <v>37</v>
      </c>
      <c r="Q16">
        <v>1434.69</v>
      </c>
      <c r="R16">
        <v>1434.432</v>
      </c>
      <c r="S16">
        <f t="shared" si="6"/>
        <v>285.62400000000002</v>
      </c>
      <c r="T16">
        <f t="shared" si="6"/>
        <v>40.852300000000014</v>
      </c>
      <c r="U16">
        <f t="shared" si="6"/>
        <v>3.3564999999999827</v>
      </c>
      <c r="V16">
        <f t="shared" si="10"/>
        <v>1.2486264023231035</v>
      </c>
      <c r="W16">
        <f t="shared" si="0"/>
        <v>37.873896023514668</v>
      </c>
      <c r="X16">
        <f t="shared" si="1"/>
        <v>7.2685242310214457</v>
      </c>
      <c r="Y16" s="4">
        <f t="shared" si="2"/>
        <v>1.576298901098901</v>
      </c>
      <c r="Z16" s="4">
        <f t="shared" si="7"/>
        <v>1.0035030476008511</v>
      </c>
      <c r="AA16">
        <f t="shared" si="8"/>
        <v>0.9989011218584829</v>
      </c>
      <c r="AB16">
        <f t="shared" si="9"/>
        <v>9.1409706089363389</v>
      </c>
      <c r="AC16" s="4">
        <f t="shared" si="3"/>
        <v>1.3689180914163592</v>
      </c>
      <c r="AD16">
        <v>42.05592</v>
      </c>
    </row>
    <row r="17" spans="1:30">
      <c r="A17" t="s">
        <v>38</v>
      </c>
      <c r="B17">
        <v>15</v>
      </c>
      <c r="C17">
        <v>225</v>
      </c>
      <c r="D17">
        <v>1120</v>
      </c>
      <c r="E17">
        <f t="shared" si="4"/>
        <v>210</v>
      </c>
      <c r="F17">
        <f t="shared" si="4"/>
        <v>28</v>
      </c>
      <c r="G17">
        <f t="shared" si="4"/>
        <v>2</v>
      </c>
      <c r="H17">
        <v>196</v>
      </c>
      <c r="I17">
        <v>1.1479591836734699</v>
      </c>
      <c r="J17">
        <v>1288.83472887673</v>
      </c>
      <c r="K17">
        <f t="shared" si="5"/>
        <v>240.97656337038006</v>
      </c>
      <c r="L17">
        <f t="shared" si="5"/>
        <v>31.546520757161147</v>
      </c>
      <c r="M17">
        <f t="shared" si="5"/>
        <v>1.1122076672912726</v>
      </c>
      <c r="N17">
        <v>307.87608005179999</v>
      </c>
      <c r="O17">
        <v>0.73081351419747898</v>
      </c>
      <c r="P17" t="s">
        <v>39</v>
      </c>
      <c r="Q17">
        <v>1763.92</v>
      </c>
      <c r="R17">
        <v>1763.566</v>
      </c>
      <c r="S17">
        <f t="shared" si="6"/>
        <v>329.13400000000001</v>
      </c>
      <c r="T17">
        <f t="shared" si="6"/>
        <v>43.509999999999991</v>
      </c>
      <c r="U17">
        <f t="shared" si="6"/>
        <v>2.6576999999999771</v>
      </c>
      <c r="V17">
        <f t="shared" si="10"/>
        <v>1.2294524940882523</v>
      </c>
      <c r="W17">
        <f t="shared" si="0"/>
        <v>41.994833015503232</v>
      </c>
      <c r="X17">
        <f t="shared" si="1"/>
        <v>7.4750931745499294</v>
      </c>
      <c r="Y17" s="4">
        <f t="shared" si="2"/>
        <v>1.5746125</v>
      </c>
      <c r="Z17" s="4">
        <f t="shared" si="7"/>
        <v>1.0024294513171481</v>
      </c>
      <c r="AA17">
        <f t="shared" si="8"/>
        <v>0.99893015144670505</v>
      </c>
      <c r="AB17">
        <f t="shared" si="9"/>
        <v>9.3891408225965236</v>
      </c>
      <c r="AC17" s="4">
        <f t="shared" si="3"/>
        <v>1.3683414641821585</v>
      </c>
      <c r="AD17">
        <v>48.372990000000001</v>
      </c>
    </row>
    <row r="18" spans="1:30">
      <c r="A18" t="s">
        <v>40</v>
      </c>
      <c r="B18">
        <v>16</v>
      </c>
      <c r="C18">
        <f>B18*B18</f>
        <v>256</v>
      </c>
      <c r="D18">
        <f>D17+E18</f>
        <v>1360</v>
      </c>
      <c r="E18">
        <f>E17+F18</f>
        <v>240</v>
      </c>
      <c r="F18">
        <f>F17+G17</f>
        <v>30</v>
      </c>
      <c r="G18">
        <v>2</v>
      </c>
      <c r="H18">
        <v>225</v>
      </c>
    </row>
    <row r="19" spans="1:30">
      <c r="A19" t="s">
        <v>41</v>
      </c>
      <c r="B19">
        <v>17</v>
      </c>
      <c r="C19">
        <f>B19*B19</f>
        <v>289</v>
      </c>
      <c r="D19">
        <f>D18+E19</f>
        <v>1632</v>
      </c>
      <c r="E19">
        <f>E18+F19</f>
        <v>272</v>
      </c>
      <c r="F19">
        <f>F18+G18</f>
        <v>32</v>
      </c>
      <c r="G19">
        <v>2</v>
      </c>
      <c r="H19">
        <v>256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ExploreList2D-results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hapebe</dc:creator>
  <cp:lastModifiedBy>hapebe</cp:lastModifiedBy>
  <dcterms:created xsi:type="dcterms:W3CDTF">2021-03-21T20:12:58Z</dcterms:created>
  <dcterms:modified xsi:type="dcterms:W3CDTF">2021-03-21T21:05:23Z</dcterms:modified>
</cp:coreProperties>
</file>