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outine" sheetId="1" state="visible" r:id="rId2"/>
    <sheet name="movelist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<sst xmlns="http://schemas.openxmlformats.org/spreadsheetml/2006/main" count="59" uniqueCount="37">
  <si>
    <t xml:space="preserve">Start time</t>
  </si>
  <si>
    <t xml:space="preserve">Move type</t>
  </si>
  <si>
    <t xml:space="preserve">File</t>
  </si>
  <si>
    <t xml:space="preserve">Duration</t>
  </si>
  <si>
    <t xml:space="preserve">Repeat</t>
  </si>
  <si>
    <t xml:space="preserve">Start speed °/s</t>
  </si>
  <si>
    <t xml:space="preserve">kP</t>
  </si>
  <si>
    <t xml:space="preserve">kI</t>
  </si>
  <si>
    <t xml:space="preserve">Notes</t>
  </si>
  <si>
    <t xml:space="preserve">movement</t>
  </si>
  <si>
    <t xml:space="preserve">walk_normal.csv</t>
  </si>
  <si>
    <t xml:space="preserve">walk_large.csv</t>
  </si>
  <si>
    <t xml:space="preserve">walk_zombie.csv</t>
  </si>
  <si>
    <t xml:space="preserve">start_only</t>
  </si>
  <si>
    <t xml:space="preserve">acro_podcheska.csv</t>
  </si>
  <si>
    <t xml:space="preserve">pose_sit.csv</t>
  </si>
  <si>
    <t xml:space="preserve">crawl_scorpion.csv</t>
  </si>
  <si>
    <t xml:space="preserve">1767</t>
  </si>
  <si>
    <t xml:space="preserve">crawl_sit.csv</t>
  </si>
  <si>
    <t xml:space="preserve">833</t>
  </si>
  <si>
    <t xml:space="preserve">pose_180.csv</t>
  </si>
  <si>
    <t xml:space="preserve">33</t>
  </si>
  <si>
    <t xml:space="preserve">pose_handstand.csv</t>
  </si>
  <si>
    <t xml:space="preserve">pose_handstand_oversplit.csv</t>
  </si>
  <si>
    <t xml:space="preserve">pose_handstand_split.csv</t>
  </si>
  <si>
    <t xml:space="preserve">pose_planche.csv</t>
  </si>
  <si>
    <t xml:space="preserve">pose_scorpion.csv</t>
  </si>
  <si>
    <t xml:space="preserve">pose_seven.csv</t>
  </si>
  <si>
    <t xml:space="preserve">pose_split_l.csv</t>
  </si>
  <si>
    <t xml:space="preserve">pose_stand.csv</t>
  </si>
  <si>
    <t xml:space="preserve">pose_stand_legs_only.csv</t>
  </si>
  <si>
    <t xml:space="preserve">pose_table.csv</t>
  </si>
  <si>
    <t xml:space="preserve">pose_yoga_dog.csv</t>
  </si>
  <si>
    <t xml:space="preserve">walk_backwards.csv</t>
  </si>
  <si>
    <t xml:space="preserve">2000</t>
  </si>
  <si>
    <t xml:space="preserve">walk_forwards.csv</t>
  </si>
  <si>
    <t xml:space="preserve">1600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</si>
</sst>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\$#,##0_);[RED]&quot;($&quot;#,##0\)"/>
    <numFmt numFmtId="166" formatCode="\$#,##0.00_);[RED]&quot;($&quot;#,##0.00\)"/>
    <numFmt numFmtId="167" formatCode="General"/>
    <numFmt numFmtId="168" formatCode="&quot;TRUE&quot;;&quot;TRUE&quot;;&quot;FALSE&quot;"/>
  </numFmts>
  <fonts count="7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  <font>
      <sz val="10"/>
      <color rgb="FFC0C0C0"/>
      <name val="Arial"/>
      <family val="2"/>
    </font>
    <font>
      <sz val="10"/>
      <name val="Arial"/>
      <family val="0"/>
      <charset val="1"/>
    </font>
  </fonts>
  <fills count="7">
    <fill>
      <patternFill patternType="none"/>
    </fill>
    <fill>
      <patternFill patternType="gray125"/>
    </fill>
    <fill>
      <patternFill patternType="solid">
        <fgColor rgb="FFDEE6EF"/>
        <bgColor rgb="FFCCFFFF"/>
      </patternFill>
    </fill>
    <fill>
      <patternFill patternType="solid">
        <fgColor rgb="FFFFFFD7"/>
        <bgColor rgb="FFFFFFFF"/>
      </patternFill>
    </fill>
    <fill>
      <patternFill patternType="solid">
        <fgColor rgb="FFFFFF66"/>
        <bgColor rgb="FFFFFF00"/>
      </patternFill>
    </fill>
    <fill>
      <patternFill patternType="solid">
        <fgColor rgb="FF333333"/>
        <bgColor rgb="FF4C1900"/>
      </patternFill>
    </fill>
    <fill>
      <patternFill patternType="solid">
        <fgColor rgb="FFCCCC00"/>
        <bgColor rgb="FFFFCC00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>
        <color rgb="FF4C1900"/>
      </left>
      <right/>
      <top style="hair">
        <color rgb="FF4C1900"/>
      </top>
      <bottom/>
      <diagonal/>
    </border>
    <border diagonalUp="false" diagonalDown="false">
      <left style="hair">
        <color rgb="FF4C1900"/>
      </left>
      <right/>
      <top/>
      <bottom/>
      <diagonal/>
    </border>
    <border diagonalUp="false" diagonalDown="false">
      <left style="hair">
        <color rgb="FF4C1900"/>
      </left>
      <right/>
      <top/>
      <bottom style="hair">
        <color rgb="FF4C1900"/>
      </bottom>
      <diagonal/>
    </border>
    <border diagonalUp="false" diagonalDown="false">
      <left/>
      <right/>
      <top style="hair">
        <color rgb="FF4C1900"/>
      </top>
      <bottom/>
      <diagonal/>
    </border>
    <border diagonalUp="false" diagonalDown="false">
      <left/>
      <right/>
      <top/>
      <bottom style="hair">
        <color rgb="FF4C1900"/>
      </bottom>
      <diagonal/>
    </border>
    <border diagonalUp="false" diagonalDown="false">
      <left/>
      <right style="hair">
        <color rgb="FF4C1900"/>
      </right>
      <top style="hair">
        <color rgb="FF4C1900"/>
      </top>
      <bottom/>
      <diagonal/>
    </border>
    <border diagonalUp="false" diagonalDown="false">
      <left/>
      <right style="hair">
        <color rgb="FF4C1900"/>
      </right>
      <top/>
      <bottom/>
      <diagonal/>
    </border>
    <border diagonalUp="false" diagonalDown="false">
      <left/>
      <right style="hair">
        <color rgb="FF4C1900"/>
      </right>
      <top/>
      <bottom style="hair">
        <color rgb="FF4C1900"/>
      </bottom>
      <diagonal/>
    </border>
    <border diagonalUp="false" diagonalDown="false"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 diagonalUp="false" diagonalDown="false"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35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true" applyBorder="false" applyAlignment="true" applyProtection="false">
      <alignment horizontal="general" vertical="center" textRotation="0" wrapText="false" indent="0" shrinkToFit="false"/>
    </xf>
    <xf numFmtId="164" fontId="0" fillId="3" borderId="0" applyFont="true" applyBorder="false" applyAlignment="true" applyProtection="false">
      <alignment horizontal="general" vertical="center" textRotation="0" wrapText="false" indent="0" shrinkToFit="false"/>
    </xf>
    <xf numFmtId="165" fontId="4" fillId="4" borderId="1" applyFont="true" applyBorder="true" applyAlignment="true" applyProtection="false">
      <alignment horizontal="general" vertical="center" textRotation="0" wrapText="false" indent="0" shrinkToFit="false"/>
    </xf>
    <xf numFmtId="164" fontId="5" fillId="5" borderId="0" applyFont="true" applyBorder="false" applyAlignment="true" applyProtection="false">
      <alignment horizontal="general" vertical="center" textRotation="0" wrapText="false" indent="0" shrinkToFit="false"/>
    </xf>
    <xf numFmtId="164" fontId="0" fillId="6" borderId="2" applyFont="true" applyBorder="true" applyAlignment="true" applyProtection="false">
      <alignment horizontal="right" vertical="center" textRotation="0" wrapText="false" indent="0" shrinkToFit="false"/>
    </xf>
    <xf numFmtId="164" fontId="0" fillId="6" borderId="0" applyFont="true" applyBorder="false" applyAlignment="true" applyProtection="false">
      <alignment horizontal="right" vertical="center" textRotation="0" wrapText="false" indent="0" shrinkToFit="false"/>
    </xf>
    <xf numFmtId="164" fontId="0" fillId="6" borderId="3" applyFont="true" applyBorder="true" applyAlignment="true" applyProtection="false">
      <alignment horizontal="right" vertical="center" textRotation="0" wrapText="false" indent="0" shrinkToFit="false"/>
    </xf>
    <xf numFmtId="164" fontId="0" fillId="6" borderId="4" applyFont="true" applyBorder="true" applyAlignment="true" applyProtection="false">
      <alignment horizontal="right" vertical="center" textRotation="0" wrapText="false" indent="0" shrinkToFit="false"/>
    </xf>
    <xf numFmtId="164" fontId="0" fillId="6" borderId="5" applyFont="true" applyBorder="true" applyAlignment="true" applyProtection="false">
      <alignment horizontal="right" vertical="center" textRotation="0" wrapText="false" indent="0" shrinkToFit="false"/>
    </xf>
    <xf numFmtId="164" fontId="0" fillId="6" borderId="0" applyFont="true" applyBorder="false" applyAlignment="true" applyProtection="false">
      <alignment horizontal="right" vertical="bottom" textRotation="0" wrapText="true" indent="0" shrinkToFit="false"/>
    </xf>
    <xf numFmtId="166" fontId="0" fillId="0" borderId="1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0" fillId="6" borderId="6" applyFont="true" applyBorder="true" applyAlignment="true" applyProtection="false">
      <alignment horizontal="right" vertical="center" textRotation="0" wrapText="false" indent="0" shrinkToFit="false"/>
    </xf>
    <xf numFmtId="164" fontId="0" fillId="6" borderId="7" applyFont="true" applyBorder="true" applyAlignment="true" applyProtection="false">
      <alignment horizontal="right" vertical="center" textRotation="0" wrapText="false" indent="0" shrinkToFit="false"/>
    </xf>
    <xf numFmtId="164" fontId="0" fillId="6" borderId="8" applyFont="true" applyBorder="true" applyAlignment="true" applyProtection="false">
      <alignment horizontal="right" vertical="center" textRotation="0" wrapText="false" indent="0" shrinkToFit="false"/>
    </xf>
    <xf numFmtId="164" fontId="0" fillId="6" borderId="9" applyFont="true" applyBorder="true" applyAlignment="true" applyProtection="false">
      <alignment horizontal="right" vertical="center" textRotation="0" wrapText="false" indent="0" shrinkToFit="false"/>
    </xf>
  </cellStyleXfs>
  <cellXfs count="12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1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1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6" fillId="0" borderId="10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8" fontId="0" fillId="0" borderId="1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21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Untitled1" xfId="20"/>
    <cellStyle name="false" xfId="21"/>
    <cellStyle name="Result2" xfId="22"/>
    <cellStyle name="Background" xfId="23"/>
    <cellStyle name="Card TL" xfId="24"/>
    <cellStyle name="Card" xfId="25"/>
    <cellStyle name="Card L" xfId="26"/>
    <cellStyle name="Card BL" xfId="27"/>
    <cellStyle name="Card T" xfId="28"/>
    <cellStyle name="Column Header" xfId="29"/>
    <cellStyle name="Input" xfId="30"/>
    <cellStyle name="Card B" xfId="31"/>
    <cellStyle name="Card TR" xfId="32"/>
    <cellStyle name="Card R" xfId="33"/>
    <cellStyle name="Card BR" xfId="34"/>
  </cellStyles>
  <dxfs count="4">
    <dxf>
      <font>
        <name val="Arial"/>
        <charset val="1"/>
        <family val="0"/>
        <color rgb="FFCC0000"/>
      </font>
      <fill>
        <patternFill>
          <bgColor rgb="FFFFCCCC"/>
        </patternFill>
      </fill>
    </dxf>
    <dxf>
      <font>
        <name val="Arial"/>
        <family val="2"/>
        <color rgb="FFCC0000"/>
      </font>
      <numFmt numFmtId="164" formatCode="General"/>
      <fill>
        <patternFill>
          <bgColor rgb="FFFFCCCC"/>
        </patternFill>
      </fill>
    </dxf>
    <dxf>
      <font>
        <name val="Arial"/>
        <family val="2"/>
      </font>
      <numFmt numFmtId="164" formatCode="General"/>
      <fill>
        <patternFill>
          <bgColor rgb="FFDEE6EF"/>
        </patternFill>
      </fill>
    </dxf>
    <dxf>
      <font>
        <name val="Arial"/>
        <family val="2"/>
      </font>
      <numFmt numFmtId="164" formatCode="General"/>
      <fill>
        <patternFill>
          <bgColor rgb="FFFFFFD7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B2B2B2"/>
      <rgbColor rgb="FF993366"/>
      <rgbColor rgb="FFFFFFD7"/>
      <rgbColor rgb="FFDEE6E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66"/>
      <rgbColor rgb="FF99CCFF"/>
      <rgbColor rgb="FFFF99CC"/>
      <rgbColor rgb="FFCC99FF"/>
      <rgbColor rgb="FFFFCCCC"/>
      <rgbColor rgb="FF3366FF"/>
      <rgbColor rgb="FF33CCCC"/>
      <rgbColor rgb="FFCC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4C19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2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J4" activeCellId="0" sqref="J4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1" width="11.53"/>
    <col collapsed="false" customWidth="false" hidden="false" outlineLevel="0" max="2" min="2" style="2" width="11.53"/>
    <col collapsed="false" customWidth="false" hidden="false" outlineLevel="0" max="3" min="3" style="3" width="11.53"/>
    <col collapsed="false" customWidth="true" hidden="false" outlineLevel="0" max="4" min="4" style="1" width="22.25"/>
    <col collapsed="false" customWidth="false" hidden="false" outlineLevel="0" max="5" min="5" style="3" width="11.53"/>
    <col collapsed="false" customWidth="false" hidden="false" outlineLevel="0" max="6" min="6" style="4" width="11.53"/>
    <col collapsed="false" customWidth="true" hidden="false" outlineLevel="0" max="7" min="7" style="5" width="13.9"/>
    <col collapsed="false" customWidth="false" hidden="false" outlineLevel="0" max="9" min="8" style="4" width="11.53"/>
    <col collapsed="false" customWidth="false" hidden="false" outlineLevel="0" max="16384" min="10" style="3" width="11.53"/>
  </cols>
  <sheetData>
    <row r="1" customFormat="false" ht="12.75" hidden="false" customHeight="true" outlineLevel="0" collapsed="false">
      <c r="A1" s="6" t="s">
        <v>0</v>
      </c>
      <c r="C1" s="1" t="s">
        <v>1</v>
      </c>
      <c r="D1" s="1" t="s">
        <v>2</v>
      </c>
      <c r="E1" s="7" t="s">
        <v>3</v>
      </c>
      <c r="F1" s="8" t="s">
        <v>4</v>
      </c>
      <c r="G1" s="5" t="s">
        <v>5</v>
      </c>
      <c r="H1" s="8" t="s">
        <v>6</v>
      </c>
      <c r="I1" s="8" t="s">
        <v>7</v>
      </c>
      <c r="J1" s="7" t="s">
        <v>8</v>
      </c>
    </row>
    <row r="2" customFormat="false" ht="14.25" hidden="false" customHeight="true" outlineLevel="0" collapsed="false">
      <c r="A2" s="7" t="n">
        <v>0</v>
      </c>
      <c r="B2" s="9" t="str">
        <f aca="false">INT(A2/60000) &amp; ":" &amp; INT(MOD(A2/1000, 60)) &amp; "." &amp; TEXT(INT(MOD(A2/10, 1000)), "000")</f>
        <v>0:0.000</v>
      </c>
      <c r="C2" s="6" t="s">
        <v>9</v>
      </c>
      <c r="D2" s="6" t="s">
        <v>10</v>
      </c>
      <c r="E2" s="7" t="str">
        <f aca="false">INDEX(movelist!B:B, MATCH($D2, movelist!A:A, 0))</f>
        <v>1600</v>
      </c>
      <c r="F2" s="10" t="n">
        <f aca="false">TRUE()</f>
        <v>1</v>
      </c>
      <c r="G2" s="5" t="n">
        <v>45</v>
      </c>
      <c r="H2" s="5" t="n">
        <v>20</v>
      </c>
      <c r="I2" s="5" t="n">
        <v>2</v>
      </c>
      <c r="J2" s="7"/>
    </row>
    <row r="3" customFormat="false" ht="14.25" hidden="false" customHeight="true" outlineLevel="0" collapsed="false">
      <c r="A3" s="1" t="n">
        <v>4801</v>
      </c>
      <c r="B3" s="9" t="str">
        <f aca="false">INT(A3/60000) &amp; ":" &amp; INT(MOD(A3/1000, 60)) &amp; "." &amp; TEXT(INT(MOD(A3/10, 1000)), "000")</f>
        <v>0:4.480</v>
      </c>
      <c r="C3" s="6" t="s">
        <v>9</v>
      </c>
      <c r="D3" s="6" t="s">
        <v>11</v>
      </c>
      <c r="E3" s="7" t="str">
        <f aca="false">INDEX(movelist!B:B, MATCH($D3, movelist!A:A, 0))</f>
        <v>2000</v>
      </c>
      <c r="F3" s="10" t="n">
        <f aca="false">TRUE()</f>
        <v>1</v>
      </c>
      <c r="G3" s="5" t="n">
        <v>45</v>
      </c>
      <c r="H3" s="5" t="n">
        <v>20</v>
      </c>
      <c r="I3" s="5" t="n">
        <v>2</v>
      </c>
      <c r="J3" s="7"/>
    </row>
    <row r="4" customFormat="false" ht="14.25" hidden="false" customHeight="true" outlineLevel="0" collapsed="false">
      <c r="A4" s="1" t="n">
        <f aca="false">A3+4000</f>
        <v>8801</v>
      </c>
      <c r="B4" s="9" t="str">
        <f aca="false">INT(A4/60000) &amp; ":" &amp; INT(MOD(A4/1000, 60)) &amp; "." &amp; TEXT(INT(MOD(A4/10, 1000)), "000")</f>
        <v>0:8.880</v>
      </c>
      <c r="C4" s="6" t="s">
        <v>9</v>
      </c>
      <c r="D4" s="6" t="s">
        <v>12</v>
      </c>
      <c r="E4" s="7" t="str">
        <f aca="false">INDEX(movelist!B:B, MATCH($D4, movelist!A:A, 0))</f>
        <v>1600</v>
      </c>
      <c r="F4" s="10" t="n">
        <f aca="false">FALSE()</f>
        <v>0</v>
      </c>
      <c r="G4" s="5" t="n">
        <v>45</v>
      </c>
      <c r="H4" s="5" t="n">
        <v>20</v>
      </c>
      <c r="I4" s="5" t="n">
        <v>2</v>
      </c>
      <c r="J4" s="7"/>
    </row>
    <row r="5" customFormat="false" ht="14.25" hidden="false" customHeight="true" outlineLevel="0" collapsed="false">
      <c r="A5" s="1" t="n">
        <f aca="false">A4+5000</f>
        <v>13801</v>
      </c>
      <c r="B5" s="9" t="str">
        <f aca="false">INT(A5/60000) &amp; ":" &amp; INT(MOD(A5/1000, 60)) &amp; "." &amp; TEXT(INT(MOD(A5/10, 1000)), "000")</f>
        <v>0:13.380</v>
      </c>
      <c r="C5" s="6" t="s">
        <v>13</v>
      </c>
      <c r="D5" s="6" t="s">
        <v>14</v>
      </c>
      <c r="E5" s="7" t="n">
        <f aca="false">INDEX(movelist!B:B, MATCH($D5, movelist!A:A, 0))</f>
        <v>0</v>
      </c>
      <c r="F5" s="10" t="n">
        <f aca="false">FALSE()</f>
        <v>0</v>
      </c>
      <c r="G5" s="5" t="n">
        <v>45</v>
      </c>
      <c r="H5" s="5" t="n">
        <v>20</v>
      </c>
      <c r="I5" s="5" t="n">
        <v>2</v>
      </c>
      <c r="J5" s="7"/>
    </row>
    <row r="6" customFormat="false" ht="14.25" hidden="false" customHeight="true" outlineLevel="0" collapsed="false">
      <c r="A6" s="1" t="n">
        <v>16000</v>
      </c>
      <c r="B6" s="9" t="str">
        <f aca="false">INT(A6/60000) &amp; ":" &amp; INT(MOD(A6/1000, 60)) &amp; "." &amp; TEXT(INT(MOD(A6/10, 1000)), "000")</f>
        <v>0:16.600</v>
      </c>
      <c r="C6" s="6"/>
      <c r="D6" s="6" t="s">
        <v>15</v>
      </c>
      <c r="E6" s="7" t="str">
        <f aca="false">INDEX(movelist!B:B, MATCH($D6, movelist!A:A, 0))</f>
        <v>33</v>
      </c>
      <c r="F6" s="10" t="n">
        <f aca="false">FALSE()</f>
        <v>0</v>
      </c>
      <c r="G6" s="5" t="n">
        <v>90</v>
      </c>
      <c r="H6" s="5" t="n">
        <v>40</v>
      </c>
      <c r="I6" s="5" t="n">
        <v>5</v>
      </c>
      <c r="J6" s="7"/>
    </row>
    <row r="7" customFormat="false" ht="14.25" hidden="false" customHeight="true" outlineLevel="0" collapsed="false">
      <c r="B7" s="9" t="str">
        <f aca="false">INT(A7/60000) &amp; ":" &amp; INT(MOD(A7/1000, 60)) &amp; "." &amp; TEXT(INT(MOD(A7/10, 1000)), "000")</f>
        <v>0:0.000</v>
      </c>
      <c r="C7" s="6"/>
      <c r="D7" s="6"/>
      <c r="E7" s="7" t="e">
        <f aca="false">INDEX(movelist!B:B, MATCH($D7, movelist!A:A, 0))</f>
        <v>#N/A</v>
      </c>
      <c r="F7" s="10" t="n">
        <f aca="false">FALSE()</f>
        <v>0</v>
      </c>
      <c r="G7" s="5" t="n">
        <v>45</v>
      </c>
      <c r="H7" s="5" t="n">
        <v>20</v>
      </c>
      <c r="I7" s="5" t="n">
        <v>2</v>
      </c>
      <c r="J7" s="7"/>
    </row>
    <row r="8" customFormat="false" ht="14.25" hidden="false" customHeight="true" outlineLevel="0" collapsed="false">
      <c r="C8" s="6"/>
      <c r="D8" s="6"/>
      <c r="E8" s="7" t="e">
        <f aca="false">INDEX(movelist!B:B, MATCH($D8, movelist!A:A, 0))</f>
        <v>#N/A</v>
      </c>
      <c r="F8" s="10" t="n">
        <f aca="false">FALSE()</f>
        <v>0</v>
      </c>
      <c r="G8" s="5" t="n">
        <v>45</v>
      </c>
      <c r="H8" s="5" t="n">
        <v>20</v>
      </c>
      <c r="I8" s="5" t="n">
        <v>2</v>
      </c>
      <c r="J8" s="7"/>
    </row>
    <row r="9" customFormat="false" ht="14.25" hidden="false" customHeight="true" outlineLevel="0" collapsed="false">
      <c r="C9" s="6"/>
      <c r="D9" s="6"/>
      <c r="E9" s="7" t="e">
        <f aca="false">INDEX(movelist!B:B, MATCH($D9, movelist!A:A, 0))</f>
        <v>#N/A</v>
      </c>
      <c r="F9" s="10" t="n">
        <f aca="false">FALSE()</f>
        <v>0</v>
      </c>
      <c r="G9" s="5" t="n">
        <v>45</v>
      </c>
      <c r="H9" s="5" t="n">
        <v>20</v>
      </c>
      <c r="I9" s="5" t="n">
        <v>2</v>
      </c>
      <c r="J9" s="7"/>
    </row>
    <row r="10" customFormat="false" ht="14.25" hidden="false" customHeight="true" outlineLevel="0" collapsed="false">
      <c r="C10" s="6"/>
      <c r="D10" s="6"/>
      <c r="E10" s="7" t="e">
        <f aca="false">INDEX(movelist!B:B, MATCH($D10, movelist!A:A, 0))</f>
        <v>#N/A</v>
      </c>
      <c r="F10" s="10" t="n">
        <f aca="false">FALSE()</f>
        <v>0</v>
      </c>
      <c r="G10" s="5" t="n">
        <v>45</v>
      </c>
      <c r="H10" s="5" t="n">
        <v>20</v>
      </c>
      <c r="I10" s="5" t="n">
        <v>2</v>
      </c>
      <c r="J10" s="7"/>
    </row>
    <row r="11" customFormat="false" ht="14.25" hidden="false" customHeight="true" outlineLevel="0" collapsed="false">
      <c r="C11" s="6"/>
      <c r="D11" s="6"/>
      <c r="E11" s="7" t="e">
        <f aca="false">INDEX(movelist!B:B, MATCH($D11, movelist!A:A, 0))</f>
        <v>#N/A</v>
      </c>
      <c r="F11" s="10" t="n">
        <f aca="false">FALSE()</f>
        <v>0</v>
      </c>
      <c r="G11" s="5" t="n">
        <v>45</v>
      </c>
      <c r="H11" s="5" t="n">
        <v>20</v>
      </c>
      <c r="I11" s="5" t="n">
        <v>2</v>
      </c>
      <c r="J11" s="7"/>
    </row>
    <row r="12" customFormat="false" ht="14.25" hidden="false" customHeight="true" outlineLevel="0" collapsed="false">
      <c r="C12" s="6"/>
      <c r="D12" s="6"/>
      <c r="E12" s="7" t="e">
        <f aca="false">INDEX(movelist!B:B, MATCH($D12, movelist!A:A, 0))</f>
        <v>#N/A</v>
      </c>
      <c r="F12" s="10" t="n">
        <f aca="false">FALSE()</f>
        <v>0</v>
      </c>
      <c r="G12" s="5" t="n">
        <v>45</v>
      </c>
      <c r="H12" s="5" t="n">
        <v>20</v>
      </c>
      <c r="I12" s="5" t="n">
        <v>2</v>
      </c>
      <c r="J12" s="7"/>
    </row>
    <row r="13" customFormat="false" ht="14.25" hidden="false" customHeight="true" outlineLevel="0" collapsed="false">
      <c r="C13" s="6"/>
      <c r="D13" s="6"/>
      <c r="E13" s="7" t="e">
        <f aca="false">INDEX(movelist!B:B, MATCH($D13, movelist!A:A, 0))</f>
        <v>#N/A</v>
      </c>
      <c r="F13" s="10" t="n">
        <f aca="false">FALSE()</f>
        <v>0</v>
      </c>
      <c r="G13" s="5" t="n">
        <v>45</v>
      </c>
      <c r="H13" s="5" t="n">
        <v>20</v>
      </c>
      <c r="I13" s="5" t="n">
        <v>2</v>
      </c>
      <c r="J13" s="7"/>
    </row>
    <row r="14" customFormat="false" ht="14.25" hidden="false" customHeight="true" outlineLevel="0" collapsed="false">
      <c r="C14" s="6"/>
      <c r="D14" s="6"/>
      <c r="E14" s="7" t="e">
        <f aca="false">INDEX(movelist!B:B, MATCH($D14, movelist!A:A, 0))</f>
        <v>#N/A</v>
      </c>
      <c r="F14" s="10" t="n">
        <f aca="false">FALSE()</f>
        <v>0</v>
      </c>
      <c r="G14" s="5" t="n">
        <v>45</v>
      </c>
      <c r="H14" s="5" t="n">
        <v>20</v>
      </c>
      <c r="I14" s="5" t="n">
        <v>2</v>
      </c>
      <c r="J14" s="7"/>
    </row>
    <row r="15" customFormat="false" ht="14.25" hidden="false" customHeight="true" outlineLevel="0" collapsed="false">
      <c r="C15" s="6"/>
      <c r="D15" s="6"/>
      <c r="E15" s="7" t="e">
        <f aca="false">INDEX(movelist!B:B, MATCH($D15, movelist!A:A, 0))</f>
        <v>#N/A</v>
      </c>
      <c r="F15" s="10" t="n">
        <f aca="false">FALSE()</f>
        <v>0</v>
      </c>
      <c r="G15" s="5" t="n">
        <v>45</v>
      </c>
      <c r="H15" s="5" t="n">
        <v>20</v>
      </c>
      <c r="I15" s="5" t="n">
        <v>2</v>
      </c>
      <c r="J15" s="7"/>
    </row>
    <row r="16" customFormat="false" ht="14.25" hidden="false" customHeight="true" outlineLevel="0" collapsed="false">
      <c r="C16" s="6"/>
      <c r="D16" s="6"/>
      <c r="E16" s="7" t="e">
        <f aca="false">INDEX(movelist!B:B, MATCH($D16, movelist!A:A, 0))</f>
        <v>#N/A</v>
      </c>
      <c r="F16" s="10" t="n">
        <f aca="false">FALSE()</f>
        <v>0</v>
      </c>
      <c r="G16" s="5" t="n">
        <v>45</v>
      </c>
      <c r="H16" s="5" t="n">
        <v>20</v>
      </c>
      <c r="I16" s="5" t="n">
        <v>2</v>
      </c>
      <c r="J16" s="7"/>
    </row>
    <row r="17" customFormat="false" ht="14.25" hidden="false" customHeight="true" outlineLevel="0" collapsed="false">
      <c r="C17" s="6"/>
      <c r="D17" s="6"/>
      <c r="E17" s="7" t="e">
        <f aca="false">INDEX(movelist!B:B, MATCH($D17, movelist!A:A, 0))</f>
        <v>#N/A</v>
      </c>
      <c r="F17" s="10" t="n">
        <f aca="false">FALSE()</f>
        <v>0</v>
      </c>
      <c r="G17" s="5" t="n">
        <v>45</v>
      </c>
      <c r="H17" s="5" t="n">
        <v>20</v>
      </c>
      <c r="I17" s="5" t="n">
        <v>2</v>
      </c>
      <c r="J17" s="7"/>
    </row>
    <row r="18" customFormat="false" ht="14.25" hidden="false" customHeight="true" outlineLevel="0" collapsed="false">
      <c r="C18" s="6"/>
      <c r="D18" s="6"/>
      <c r="E18" s="7" t="e">
        <f aca="false">INDEX(movelist!B:B, MATCH($D18, movelist!A:A, 0))</f>
        <v>#N/A</v>
      </c>
      <c r="F18" s="10" t="n">
        <f aca="false">FALSE()</f>
        <v>0</v>
      </c>
      <c r="G18" s="5" t="n">
        <v>45</v>
      </c>
      <c r="H18" s="5" t="n">
        <v>20</v>
      </c>
      <c r="I18" s="5" t="n">
        <v>2</v>
      </c>
      <c r="J18" s="7"/>
    </row>
    <row r="19" customFormat="false" ht="14.25" hidden="false" customHeight="true" outlineLevel="0" collapsed="false">
      <c r="C19" s="6"/>
      <c r="D19" s="6"/>
      <c r="E19" s="7" t="e">
        <f aca="false">INDEX(movelist!B:B, MATCH($D19, movelist!A:A, 0))</f>
        <v>#N/A</v>
      </c>
      <c r="F19" s="10" t="n">
        <f aca="false">FALSE()</f>
        <v>0</v>
      </c>
      <c r="G19" s="5" t="n">
        <v>45</v>
      </c>
      <c r="H19" s="5" t="n">
        <v>20</v>
      </c>
      <c r="I19" s="5" t="n">
        <v>2</v>
      </c>
      <c r="J19" s="7"/>
    </row>
    <row r="20" customFormat="false" ht="14.25" hidden="false" customHeight="true" outlineLevel="0" collapsed="false">
      <c r="C20" s="6"/>
      <c r="D20" s="6"/>
      <c r="E20" s="7" t="e">
        <f aca="false">INDEX(movelist!B:B, MATCH($D20, movelist!A:A, 0))</f>
        <v>#N/A</v>
      </c>
      <c r="F20" s="10" t="n">
        <f aca="false">FALSE()</f>
        <v>0</v>
      </c>
      <c r="G20" s="5" t="n">
        <v>45</v>
      </c>
      <c r="H20" s="5" t="n">
        <v>20</v>
      </c>
      <c r="I20" s="5" t="n">
        <v>2</v>
      </c>
      <c r="J20" s="7"/>
    </row>
    <row r="21" customFormat="false" ht="12.75" hidden="false" customHeight="true" outlineLevel="0" collapsed="false">
      <c r="C21" s="6"/>
    </row>
  </sheetData>
  <conditionalFormatting sqref="A3:A1048576">
    <cfRule type="expression" priority="2" aboveAverage="0" equalAverage="0" bottom="0" percent="0" rank="0" text="" dxfId="0">
      <formula>A3&lt;A2</formula>
    </cfRule>
  </conditionalFormatting>
  <conditionalFormatting sqref="C1:D1048576">
    <cfRule type="cellIs" priority="3" operator="equal" aboveAverage="0" equalAverage="0" bottom="0" percent="0" rank="0" text="" dxfId="1">
      <formula>""</formula>
    </cfRule>
  </conditionalFormatting>
  <conditionalFormatting sqref="F1:F1048576">
    <cfRule type="cellIs" priority="4" operator="equal" aboveAverage="0" equalAverage="0" bottom="0" percent="0" rank="0" text="" dxfId="2">
      <formula>1</formula>
    </cfRule>
    <cfRule type="cellIs" priority="5" operator="equal" aboveAverage="0" equalAverage="0" bottom="0" percent="0" rank="0" text="" dxfId="3">
      <formula>0</formula>
    </cfRule>
  </conditionalFormatting>
  <conditionalFormatting sqref="H18:H1048576 H2:H15">
    <cfRule type="colorScale" priority="6">
      <colorScale>
        <cfvo type="num" val="1"/>
        <cfvo type="percentile" val="40"/>
        <cfvo type="num" val="80"/>
        <color rgb="FFDEE6EF"/>
        <color rgb="FFFFE994"/>
        <color rgb="FFFF3838"/>
      </colorScale>
    </cfRule>
  </conditionalFormatting>
  <conditionalFormatting sqref="H16">
    <cfRule type="colorScale" priority="7">
      <colorScale>
        <cfvo type="num" val="1"/>
        <cfvo type="percentile" val="40"/>
        <cfvo type="num" val="80"/>
        <color rgb="FFDEE6EF"/>
        <color rgb="FFFFE994"/>
        <color rgb="FFFF3838"/>
      </colorScale>
    </cfRule>
  </conditionalFormatting>
  <conditionalFormatting sqref="H17">
    <cfRule type="colorScale" priority="8">
      <colorScale>
        <cfvo type="num" val="1"/>
        <cfvo type="percentile" val="40"/>
        <cfvo type="num" val="80"/>
        <color rgb="FFDEE6EF"/>
        <color rgb="FFFFE994"/>
        <color rgb="FFFF3838"/>
      </colorScale>
    </cfRule>
  </conditionalFormatting>
  <conditionalFormatting sqref="I1:I1048576">
    <cfRule type="colorScale" priority="9">
      <colorScale>
        <cfvo type="min" val="0"/>
        <cfvo type="num" val="2.5"/>
        <cfvo type="num" val="5"/>
        <color rgb="FFDEE6EF"/>
        <color rgb="FFFFE994"/>
        <color rgb="FF3FAF46"/>
      </colorScale>
    </cfRule>
  </conditionalFormatting>
  <conditionalFormatting sqref="G1:G1048576">
    <cfRule type="colorScale" priority="10">
      <colorScale>
        <cfvo type="num" val="1"/>
        <cfvo type="num" val="45"/>
        <cfvo type="num" val="360"/>
        <color rgb="FFDEE6EF"/>
        <color rgb="FFFFE994"/>
        <color rgb="FFFF3838"/>
      </colorScale>
    </cfRule>
  </conditionalFormatting>
  <dataValidations count="7">
    <dataValidation allowBlank="false" errorStyle="stop" operator="equal" showDropDown="false" showErrorMessage="true" showInputMessage="false" sqref="C2:C21" type="list">
      <formula1>"start_only,movement,subroutine,"</formula1>
      <formula2>0</formula2>
    </dataValidation>
    <dataValidation allowBlank="false" errorStyle="stop" operator="equal" showDropDown="false" showErrorMessage="true" showInputMessage="false" sqref="D2:D20" type="list">
      <formula1>movelist!$A:$A</formula1>
      <formula2>0</formula2>
    </dataValidation>
    <dataValidation allowBlank="false" errorStyle="stop" operator="equal" showDropDown="false" showErrorMessage="true" showInputMessage="false" sqref="F2:F20" type="list">
      <formula1>"true,false"</formula1>
      <formula2>0</formula2>
    </dataValidation>
    <dataValidation allowBlank="false" errorStyle="stop" operator="greaterThan" showDropDown="false" showErrorMessage="true" showInputMessage="false" sqref="G2:G1020" type="decimal">
      <formula1>0</formula1>
      <formula2>0</formula2>
    </dataValidation>
    <dataValidation allowBlank="true" errorStyle="stop" operator="greaterThanOrEqual" showDropDown="false" showErrorMessage="true" showInputMessage="false" sqref="I2:I1020" type="decimal">
      <formula1>0</formula1>
      <formula2>0</formula2>
    </dataValidation>
    <dataValidation allowBlank="false" errorStyle="stop" operator="greaterThanOrEqual" showDropDown="false" showErrorMessage="true" showInputMessage="false" sqref="H2:H1020" type="decimal">
      <formula1>0</formula1>
      <formula2>0</formula2>
    </dataValidation>
    <dataValidation allowBlank="false" errorStyle="stop" operator="greaterThanOrEqual" showDropDown="false" showErrorMessage="true" showInputMessage="false" sqref="H1" type="none">
      <formula1>0</formula1>
      <formula2>0</formula2>
    </dataValidation>
  </dataValidations>
  <printOptions headings="false" gridLines="false" gridLinesSet="true" horizontalCentered="true" verticalCentered="false"/>
  <pageMargins left="0.3" right="0.3" top="0.609722222222222" bottom="0.370138888888889" header="0.1" footer="0.1"/>
  <pageSetup paperSize="9" scale="100" fitToWidth="1" fitToHeight="1" pageOrder="overThenDown" orientation="portrait" blackAndWhite="false" draft="false" cellComments="none" firstPageNumber="1" useFirstPageNumber="true" horizontalDpi="300" verticalDpi="300" copies="1"/>
  <headerFooter differentFirst="false" differentOddEven="false">
    <oddHeader>&amp;C&amp;P</oddHeader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7" activeCellId="0" sqref="C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1" width="26.7"/>
  </cols>
  <sheetData>
    <row r="1" customFormat="false" ht="12.75" hidden="false" customHeight="true" outlineLevel="0" collapsed="false">
      <c r="B1" s="11"/>
    </row>
    <row r="2" customFormat="false" ht="12.75" hidden="false" customHeight="true" outlineLevel="0" collapsed="false">
      <c r="A2" s="11" t="s">
        <v>14</v>
      </c>
      <c r="B2" s="11"/>
    </row>
    <row r="3" customFormat="false" ht="12.75" hidden="false" customHeight="true" outlineLevel="0" collapsed="false">
      <c r="A3" s="11" t="s">
        <v>16</v>
      </c>
      <c r="B3" s="11" t="s">
        <v>17</v>
      </c>
    </row>
    <row r="4" customFormat="false" ht="12.75" hidden="false" customHeight="true" outlineLevel="0" collapsed="false">
      <c r="A4" s="11" t="s">
        <v>18</v>
      </c>
      <c r="B4" s="11" t="s">
        <v>19</v>
      </c>
    </row>
    <row r="5" customFormat="false" ht="12.75" hidden="false" customHeight="true" outlineLevel="0" collapsed="false">
      <c r="A5" s="11" t="s">
        <v>20</v>
      </c>
      <c r="B5" s="11" t="s">
        <v>21</v>
      </c>
    </row>
    <row r="6" customFormat="false" ht="12.75" hidden="false" customHeight="true" outlineLevel="0" collapsed="false">
      <c r="A6" s="11" t="s">
        <v>22</v>
      </c>
      <c r="B6" s="11" t="s">
        <v>21</v>
      </c>
    </row>
    <row r="7" customFormat="false" ht="12.75" hidden="false" customHeight="true" outlineLevel="0" collapsed="false">
      <c r="A7" s="11" t="s">
        <v>23</v>
      </c>
      <c r="B7" s="11" t="s">
        <v>21</v>
      </c>
    </row>
    <row r="8" customFormat="false" ht="12.75" hidden="false" customHeight="true" outlineLevel="0" collapsed="false">
      <c r="A8" s="11" t="s">
        <v>24</v>
      </c>
      <c r="B8" s="11" t="s">
        <v>21</v>
      </c>
    </row>
    <row r="9" customFormat="false" ht="12.75" hidden="false" customHeight="true" outlineLevel="0" collapsed="false">
      <c r="A9" s="11" t="s">
        <v>25</v>
      </c>
      <c r="B9" s="11" t="s">
        <v>21</v>
      </c>
    </row>
    <row r="10" customFormat="false" ht="12.75" hidden="false" customHeight="true" outlineLevel="0" collapsed="false">
      <c r="A10" s="11" t="s">
        <v>26</v>
      </c>
      <c r="B10" s="11" t="s">
        <v>21</v>
      </c>
    </row>
    <row r="11" customFormat="false" ht="12.75" hidden="false" customHeight="true" outlineLevel="0" collapsed="false">
      <c r="A11" s="11" t="s">
        <v>27</v>
      </c>
      <c r="B11" s="11" t="s">
        <v>21</v>
      </c>
    </row>
    <row r="12" customFormat="false" ht="12.75" hidden="false" customHeight="true" outlineLevel="0" collapsed="false">
      <c r="A12" s="11" t="s">
        <v>15</v>
      </c>
      <c r="B12" s="11" t="s">
        <v>21</v>
      </c>
    </row>
    <row r="13" customFormat="false" ht="12.75" hidden="false" customHeight="true" outlineLevel="0" collapsed="false">
      <c r="A13" s="11" t="s">
        <v>28</v>
      </c>
      <c r="B13" s="11" t="s">
        <v>21</v>
      </c>
    </row>
    <row r="14" customFormat="false" ht="12.75" hidden="false" customHeight="true" outlineLevel="0" collapsed="false">
      <c r="A14" s="11" t="s">
        <v>29</v>
      </c>
      <c r="B14" s="11" t="s">
        <v>21</v>
      </c>
    </row>
    <row r="15" customFormat="false" ht="12.75" hidden="false" customHeight="true" outlineLevel="0" collapsed="false">
      <c r="A15" s="11" t="s">
        <v>30</v>
      </c>
      <c r="B15" s="11" t="s">
        <v>21</v>
      </c>
    </row>
    <row r="16" customFormat="false" ht="12.75" hidden="false" customHeight="true" outlineLevel="0" collapsed="false">
      <c r="A16" s="11" t="s">
        <v>31</v>
      </c>
      <c r="B16" s="11" t="s">
        <v>21</v>
      </c>
    </row>
    <row r="17" customFormat="false" ht="12.75" hidden="false" customHeight="true" outlineLevel="0" collapsed="false">
      <c r="A17" s="11" t="s">
        <v>32</v>
      </c>
      <c r="B17" s="11" t="s">
        <v>21</v>
      </c>
    </row>
    <row r="18" customFormat="false" ht="12.75" hidden="false" customHeight="true" outlineLevel="0" collapsed="false">
      <c r="A18" s="11" t="s">
        <v>33</v>
      </c>
      <c r="B18" s="11" t="s">
        <v>34</v>
      </c>
    </row>
    <row r="19" customFormat="false" ht="12.75" hidden="false" customHeight="true" outlineLevel="0" collapsed="false">
      <c r="A19" s="11" t="s">
        <v>35</v>
      </c>
      <c r="B19" s="11" t="s">
        <v>34</v>
      </c>
    </row>
    <row r="20" customFormat="false" ht="12.75" hidden="false" customHeight="true" outlineLevel="0" collapsed="false">
      <c r="A20" s="11" t="s">
        <v>11</v>
      </c>
      <c r="B20" s="11" t="s">
        <v>34</v>
      </c>
    </row>
    <row r="21" customFormat="false" ht="12.75" hidden="false" customHeight="true" outlineLevel="0" collapsed="false">
      <c r="A21" s="11" t="s">
        <v>10</v>
      </c>
      <c r="B21" s="11" t="s">
        <v>36</v>
      </c>
    </row>
    <row r="22" customFormat="false" ht="12.75" hidden="false" customHeight="true" outlineLevel="0" collapsed="false">
      <c r="A22" s="11" t="s">
        <v>12</v>
      </c>
      <c r="B22" s="11" t="s">
        <v>36</v>
      </c>
    </row>
  </sheetData>
  <printOptions headings="false" gridLines="false" gridLinesSet="true" horizontalCentered="true" verticalCentered="false"/>
  <pageMargins left="0.3" right="0.3" top="0.609722222222222" bottom="0.370138888888889" header="0.1" footer="0.1"/>
  <pageSetup paperSize="9" scale="100" fitToWidth="1" fitToHeight="1" pageOrder="overThenDown" orientation="portrait" blackAndWhite="false" draft="false" cellComments="none" firstPageNumber="1" useFirstPageNumber="true" horizontalDpi="300" verticalDpi="300" copies="1"/>
  <headerFooter differentFirst="false" differentOddEven="false">
    <oddHeader>&amp;C&amp;P</oddHeader>
    <oddFooter>&amp;C&amp;F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LibreOffice/7.5.1.2$Windows_X86_64 LibreOffice_project/fcbaee479e84c6cd81291587d2ee68cba099e129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2024-02-07T19:17:47Z</dcterms:created>
  <dc:creator>openpyxl</dc:creator>
  <dc:description/>
  <dc:language>en-US</dc:language>
  <cp:lastModifiedBy/>
  <dcterms:modified xsi:type="dcterms:W3CDTF">2024-02-08T01:34:31Z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