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18870" windowHeight="7815" activeTab="4"/>
  </bookViews>
  <sheets>
    <sheet name="EXERCISE 1" sheetId="1" r:id="rId1"/>
    <sheet name="EXERCISE 2" sheetId="3" r:id="rId2"/>
    <sheet name="EXERCISE 3" sheetId="4" r:id="rId3"/>
    <sheet name="EXERCISE 4" sheetId="5" r:id="rId4"/>
    <sheet name="EXERCISE 5" sheetId="6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6" l="1"/>
  <c r="F5" i="6"/>
  <c r="F6" i="6"/>
  <c r="F7" i="6"/>
  <c r="F8" i="6"/>
  <c r="F9" i="6"/>
  <c r="F10" i="6"/>
  <c r="E5" i="6"/>
  <c r="E6" i="6"/>
  <c r="E7" i="6"/>
  <c r="E8" i="6"/>
  <c r="E9" i="6"/>
  <c r="E10" i="6"/>
  <c r="E11" i="6"/>
  <c r="E4" i="6"/>
  <c r="D5" i="6"/>
  <c r="D6" i="6"/>
  <c r="D7" i="6"/>
  <c r="D8" i="6"/>
  <c r="D9" i="6"/>
  <c r="D10" i="6"/>
  <c r="D11" i="6"/>
  <c r="F11" i="6" s="1"/>
  <c r="D12" i="6"/>
  <c r="E12" i="6" s="1"/>
  <c r="D4" i="6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" i="5"/>
  <c r="G13" i="4"/>
  <c r="G6" i="4"/>
  <c r="G7" i="4"/>
  <c r="G8" i="4"/>
  <c r="G9" i="4"/>
  <c r="G10" i="4"/>
  <c r="G11" i="4"/>
  <c r="G12" i="4"/>
  <c r="G5" i="4"/>
  <c r="F12" i="6" l="1"/>
  <c r="F4" i="6"/>
  <c r="G5" i="3"/>
  <c r="H5" i="3" s="1"/>
  <c r="G10" i="3"/>
  <c r="G8" i="3"/>
  <c r="G6" i="3"/>
  <c r="H6" i="3" s="1"/>
  <c r="G9" i="3"/>
  <c r="H9" i="3" s="1"/>
  <c r="G12" i="3"/>
  <c r="G13" i="3"/>
  <c r="G4" i="3"/>
  <c r="H4" i="3" s="1"/>
  <c r="G11" i="3"/>
  <c r="H11" i="3" s="1"/>
  <c r="G7" i="3"/>
  <c r="H7" i="3" s="1"/>
  <c r="H10" i="3"/>
  <c r="H8" i="3"/>
  <c r="H12" i="3"/>
  <c r="H13" i="3"/>
  <c r="E15" i="1"/>
  <c r="F15" i="1" s="1"/>
  <c r="N15" i="1"/>
  <c r="O15" i="1" s="1"/>
  <c r="N14" i="1"/>
  <c r="O14" i="1" s="1"/>
  <c r="N13" i="1"/>
  <c r="O13" i="1"/>
  <c r="N12" i="1"/>
  <c r="O12" i="1" s="1"/>
  <c r="N11" i="1"/>
  <c r="O11" i="1" s="1"/>
  <c r="N10" i="1"/>
  <c r="O10" i="1" s="1"/>
  <c r="N9" i="1"/>
  <c r="O9" i="1" s="1"/>
  <c r="N8" i="1"/>
  <c r="O8" i="1"/>
  <c r="N7" i="1"/>
  <c r="O7" i="1" s="1"/>
  <c r="N6" i="1"/>
  <c r="O6" i="1" s="1"/>
  <c r="N5" i="1"/>
  <c r="O5" i="1"/>
  <c r="F11" i="1"/>
  <c r="E14" i="1"/>
  <c r="F14" i="1" s="1"/>
  <c r="E13" i="1"/>
  <c r="F13" i="1" s="1"/>
  <c r="E12" i="1"/>
  <c r="F12" i="1" s="1"/>
  <c r="E11" i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</calcChain>
</file>

<file path=xl/sharedStrings.xml><?xml version="1.0" encoding="utf-8"?>
<sst xmlns="http://schemas.openxmlformats.org/spreadsheetml/2006/main" count="45" uniqueCount="40">
  <si>
    <t>V</t>
  </si>
  <si>
    <t>RS</t>
  </si>
  <si>
    <t>RL</t>
  </si>
  <si>
    <t>I</t>
  </si>
  <si>
    <t>PL</t>
  </si>
  <si>
    <t>RL2</t>
  </si>
  <si>
    <t>Car ID</t>
  </si>
  <si>
    <t>Start</t>
  </si>
  <si>
    <t>End</t>
  </si>
  <si>
    <t>Used</t>
  </si>
  <si>
    <t>MPG</t>
  </si>
  <si>
    <t>CAR Acceptable</t>
  </si>
  <si>
    <t>Miles</t>
  </si>
  <si>
    <t>Galons</t>
  </si>
  <si>
    <t>EXERCISE # 2 Using EXCEL</t>
  </si>
  <si>
    <t>Player</t>
  </si>
  <si>
    <t xml:space="preserve">Hits </t>
  </si>
  <si>
    <t>Bats</t>
  </si>
  <si>
    <t>Alex Rodriguez</t>
  </si>
  <si>
    <t>Starlin Castro</t>
  </si>
  <si>
    <t>Brett Gardner</t>
  </si>
  <si>
    <t>Mark Teixeira</t>
  </si>
  <si>
    <t>Greg Bird</t>
  </si>
  <si>
    <t>Jacoby Ellsbury</t>
  </si>
  <si>
    <t>Didi Gregorius</t>
  </si>
  <si>
    <t>Carlos Beltrán</t>
  </si>
  <si>
    <t>Chase Headley</t>
  </si>
  <si>
    <t xml:space="preserve">YANKEES TEAM </t>
  </si>
  <si>
    <t xml:space="preserve">Batting average </t>
  </si>
  <si>
    <t>Nickels</t>
  </si>
  <si>
    <t>Dimes</t>
  </si>
  <si>
    <t xml:space="preserve">Quarters </t>
  </si>
  <si>
    <t xml:space="preserve">Total Money </t>
  </si>
  <si>
    <t>ITEM</t>
  </si>
  <si>
    <t>Quantity</t>
  </si>
  <si>
    <t>EXT</t>
  </si>
  <si>
    <t>TAX</t>
  </si>
  <si>
    <t xml:space="preserve">TOTAL </t>
  </si>
  <si>
    <t>TOTAL =</t>
  </si>
  <si>
    <t>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</si>
</sst>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64" formatCode="0.0"/>
    <numFmt numFmtId="165" formatCode="0.00;[Red]0.00"/>
    <numFmt numFmtId="166" formatCode="0.000"/>
    <numFmt numFmtId="167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theme="1" tint="4.9989318521683403E-2"/>
      </left>
      <right style="medium">
        <color theme="1" tint="4.9989318521683403E-2"/>
      </right>
      <top style="medium">
        <color theme="1" tint="4.9989318521683403E-2"/>
      </top>
      <bottom style="medium">
        <color theme="1" tint="4.9989318521683403E-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9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7" borderId="0" applyNumberFormat="0" applyBorder="0" applyAlignment="0" applyProtection="0"/>
    <xf numFmtId="0" fontId="1" fillId="8" borderId="0" applyNumberFormat="0" applyBorder="0" applyAlignment="0" applyProtection="0"/>
  </cellStyleXfs>
  <cellXfs count="37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3" fillId="3" borderId="2" xfId="3" applyFont="1" applyBorder="1" applyAlignment="1">
      <alignment horizontal="center"/>
    </xf>
    <xf numFmtId="0" fontId="3" fillId="2" borderId="2" xfId="2" applyFont="1" applyBorder="1" applyAlignment="1">
      <alignment horizontal="center"/>
    </xf>
    <xf numFmtId="0" fontId="3" fillId="8" borderId="2" xfId="8" applyFont="1" applyBorder="1" applyAlignment="1">
      <alignment horizontal="center"/>
    </xf>
    <xf numFmtId="0" fontId="3" fillId="6" borderId="2" xfId="6" applyFont="1" applyBorder="1" applyAlignment="1">
      <alignment horizontal="center"/>
    </xf>
    <xf numFmtId="0" fontId="3" fillId="4" borderId="2" xfId="4" applyFont="1" applyBorder="1" applyAlignment="1">
      <alignment horizontal="center"/>
    </xf>
    <xf numFmtId="0" fontId="1" fillId="3" borderId="2" xfId="3" applyBorder="1" applyAlignment="1">
      <alignment horizontal="center"/>
    </xf>
    <xf numFmtId="0" fontId="1" fillId="4" borderId="2" xfId="4" applyBorder="1" applyAlignment="1">
      <alignment horizontal="center"/>
    </xf>
    <xf numFmtId="0" fontId="1" fillId="2" borderId="2" xfId="2" applyBorder="1" applyAlignment="1">
      <alignment horizontal="center"/>
    </xf>
    <xf numFmtId="165" fontId="1" fillId="8" borderId="2" xfId="8" applyNumberFormat="1" applyBorder="1" applyAlignment="1">
      <alignment horizontal="center"/>
    </xf>
    <xf numFmtId="0" fontId="1" fillId="6" borderId="2" xfId="6" applyBorder="1" applyAlignment="1">
      <alignment horizontal="center"/>
    </xf>
    <xf numFmtId="0" fontId="3" fillId="3" borderId="3" xfId="3" applyFont="1" applyBorder="1" applyAlignment="1">
      <alignment horizontal="center"/>
    </xf>
    <xf numFmtId="0" fontId="3" fillId="4" borderId="3" xfId="4" applyFont="1" applyBorder="1" applyAlignment="1">
      <alignment horizontal="center"/>
    </xf>
    <xf numFmtId="0" fontId="3" fillId="6" borderId="3" xfId="6" applyFont="1" applyBorder="1" applyAlignment="1">
      <alignment horizontal="center"/>
    </xf>
    <xf numFmtId="0" fontId="3" fillId="8" borderId="3" xfId="8" applyFont="1" applyBorder="1" applyAlignment="1">
      <alignment horizontal="center"/>
    </xf>
    <xf numFmtId="3" fontId="1" fillId="4" borderId="3" xfId="4" applyNumberFormat="1" applyBorder="1" applyAlignment="1">
      <alignment horizontal="center"/>
    </xf>
    <xf numFmtId="3" fontId="1" fillId="6" borderId="3" xfId="6" applyNumberFormat="1" applyBorder="1" applyAlignment="1">
      <alignment horizontal="center"/>
    </xf>
    <xf numFmtId="166" fontId="1" fillId="8" borderId="3" xfId="8" applyNumberFormat="1" applyBorder="1" applyAlignment="1">
      <alignment horizontal="center"/>
    </xf>
    <xf numFmtId="0" fontId="1" fillId="4" borderId="3" xfId="4" applyBorder="1" applyAlignment="1">
      <alignment horizontal="center"/>
    </xf>
    <xf numFmtId="0" fontId="1" fillId="6" borderId="3" xfId="6" applyBorder="1" applyAlignment="1">
      <alignment horizontal="center"/>
    </xf>
    <xf numFmtId="0" fontId="6" fillId="5" borderId="4" xfId="5" applyFont="1" applyBorder="1" applyAlignment="1">
      <alignment horizontal="center"/>
    </xf>
    <xf numFmtId="0" fontId="6" fillId="7" borderId="4" xfId="7" applyFont="1" applyBorder="1" applyAlignment="1">
      <alignment horizontal="center"/>
    </xf>
    <xf numFmtId="0" fontId="5" fillId="5" borderId="4" xfId="5" applyFont="1" applyBorder="1" applyAlignment="1">
      <alignment horizontal="center"/>
    </xf>
    <xf numFmtId="167" fontId="5" fillId="7" borderId="4" xfId="7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44" fontId="0" fillId="0" borderId="3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44" fontId="0" fillId="0" borderId="6" xfId="0" applyNumberFormat="1" applyBorder="1" applyAlignment="1">
      <alignment horizontal="center"/>
    </xf>
    <xf numFmtId="0" fontId="3" fillId="4" borderId="2" xfId="4" applyFont="1" applyBorder="1" applyAlignment="1">
      <alignment horizontal="center"/>
    </xf>
    <xf numFmtId="0" fontId="2" fillId="0" borderId="0" xfId="1" applyBorder="1" applyAlignment="1">
      <alignment horizontal="center"/>
    </xf>
    <xf numFmtId="0" fontId="2" fillId="0" borderId="3" xfId="1" applyBorder="1" applyAlignment="1">
      <alignment horizontal="center"/>
    </xf>
    <xf numFmtId="0" fontId="0" fillId="0" borderId="3" xfId="0" applyBorder="1" applyAlignment="1">
      <alignment horizontal="center"/>
    </xf>
  </cellXfs>
  <cellStyles count="9">
    <cellStyle name="40% - Accent1" xfId="2" builtinId="31"/>
    <cellStyle name="40% - Accent3" xfId="3" builtinId="39"/>
    <cellStyle name="40% - Accent4" xfId="4" builtinId="43"/>
    <cellStyle name="40% - Accent5" xfId="6" builtinId="47"/>
    <cellStyle name="40% - Accent6" xfId="8" builtinId="51"/>
    <cellStyle name="Accent5" xfId="5" builtinId="45"/>
    <cellStyle name="Accent6" xfId="7" builtinId="49"/>
    <cellStyle name="Heading 2" xfId="1" builtinId="17"/>
    <cellStyle name="Normal" xfId="0" builtinId="0"/>
  </cellStyles>
  <dxfs count="15">
    <dxf>
      <numFmt numFmtId="1" formatCode="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 vs</a:t>
            </a:r>
            <a:r>
              <a:rPr lang="en-US" baseline="0"/>
              <a:t> RL</a:t>
            </a:r>
            <a:endParaRPr lang="en-US"/>
          </a:p>
        </c:rich>
      </c:tx>
      <c:overlay val="0"/>
      <c:spPr>
        <a:solidFill>
          <a:srgbClr val="FF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'EXERCISE 1'!$E$4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glow rad="101600">
                <a:schemeClr val="accent3">
                  <a:satMod val="175000"/>
                  <a:alpha val="40000"/>
                </a:schemeClr>
              </a:glow>
            </a:effectLst>
          </c:spPr>
          <c:marker>
            <c:symbol val="triangle"/>
            <c:size val="6"/>
            <c:spPr>
              <a:gradFill>
                <a:gsLst>
                  <a:gs pos="0">
                    <a:srgbClr val="FF0000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9525">
                <a:solidFill>
                  <a:srgbClr val="FF0000"/>
                </a:solidFill>
              </a:ln>
              <a:effectLst>
                <a:glow rad="101600">
                  <a:schemeClr val="accent3">
                    <a:satMod val="175000"/>
                    <a:alpha val="40000"/>
                  </a:schemeClr>
                </a:glow>
              </a:effectLst>
            </c:spPr>
          </c:marker>
          <c:xVal>
            <c:numRef>
              <c:f>'EXERCISE 1'!$D$5:$D$15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xVal>
          <c:yVal>
            <c:numRef>
              <c:f>'EXERCISE 1'!$E$5:$E$15</c:f>
              <c:numCache>
                <c:formatCode>General</c:formatCode>
                <c:ptCount val="11"/>
                <c:pt idx="0">
                  <c:v>0.26666666666666666</c:v>
                </c:pt>
                <c:pt idx="1">
                  <c:v>0.2857142857142857</c:v>
                </c:pt>
                <c:pt idx="2">
                  <c:v>0.30769230769230771</c:v>
                </c:pt>
                <c:pt idx="3">
                  <c:v>0.33333333333333331</c:v>
                </c:pt>
                <c:pt idx="4">
                  <c:v>0.36363636363636365</c:v>
                </c:pt>
                <c:pt idx="5">
                  <c:v>0.4</c:v>
                </c:pt>
                <c:pt idx="6">
                  <c:v>0.44444444444444442</c:v>
                </c:pt>
                <c:pt idx="7">
                  <c:v>0.5</c:v>
                </c:pt>
                <c:pt idx="8">
                  <c:v>0.5714285714285714</c:v>
                </c:pt>
                <c:pt idx="9">
                  <c:v>0.66666666666666663</c:v>
                </c:pt>
                <c:pt idx="10">
                  <c:v>0.8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60B-42CD-B1AC-884D5E548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65056"/>
        <c:axId val="174066176"/>
      </c:scatterChart>
      <c:valAx>
        <c:axId val="174065056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(ohms)</a:t>
                </a:r>
              </a:p>
            </c:rich>
          </c:tx>
          <c:overlay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66176"/>
        <c:crosses val="autoZero"/>
        <c:crossBetween val="midCat"/>
      </c:valAx>
      <c:valAx>
        <c:axId val="174066176"/>
        <c:scaling>
          <c:orientation val="minMax"/>
          <c:max val="0.8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(amps)</a:t>
                </a:r>
              </a:p>
            </c:rich>
          </c:tx>
          <c:overlay val="0"/>
          <c:spPr>
            <a:solidFill>
              <a:srgbClr val="FFC000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6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>
        <a:lumMod val="95000"/>
        <a:lumOff val="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</a:t>
            </a:r>
            <a:r>
              <a:rPr lang="en-US" baseline="0"/>
              <a:t> vs </a:t>
            </a:r>
            <a:r>
              <a:rPr lang="en-US"/>
              <a:t>RL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'EXERCISE 1'!$P$4</c:f>
              <c:strCache>
                <c:ptCount val="1"/>
                <c:pt idx="0">
                  <c:v>RL2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18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'EXERCISE 1'!$O$5:$O$15</c:f>
              <c:numCache>
                <c:formatCode>0.00</c:formatCode>
                <c:ptCount val="11"/>
                <c:pt idx="0">
                  <c:v>0.71111111111111114</c:v>
                </c:pt>
                <c:pt idx="1">
                  <c:v>0.73469387755102034</c:v>
                </c:pt>
                <c:pt idx="2">
                  <c:v>0.75739644970414211</c:v>
                </c:pt>
                <c:pt idx="3">
                  <c:v>0.77777777777777768</c:v>
                </c:pt>
                <c:pt idx="4">
                  <c:v>0.79338842975206614</c:v>
                </c:pt>
                <c:pt idx="5">
                  <c:v>0.80000000000000016</c:v>
                </c:pt>
                <c:pt idx="6">
                  <c:v>0.79012345679012341</c:v>
                </c:pt>
                <c:pt idx="7">
                  <c:v>0.75</c:v>
                </c:pt>
                <c:pt idx="8">
                  <c:v>0.65306122448979587</c:v>
                </c:pt>
                <c:pt idx="9">
                  <c:v>0.44444444444444442</c:v>
                </c:pt>
                <c:pt idx="10">
                  <c:v>0</c:v>
                </c:pt>
              </c:numCache>
            </c:numRef>
          </c:xVal>
          <c:yVal>
            <c:numRef>
              <c:f>'EXERCISE 1'!$P$5:$P$15</c:f>
              <c:numCache>
                <c:formatCode>0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1E4-4419-AA2E-7E3527418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17856"/>
        <c:axId val="174523456"/>
      </c:scatterChart>
      <c:valAx>
        <c:axId val="174517856"/>
        <c:scaling>
          <c:orientation val="minMax"/>
          <c:max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Axis = Power (watts)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3456"/>
        <c:crosses val="autoZero"/>
        <c:crossBetween val="midCat"/>
      </c:valAx>
      <c:valAx>
        <c:axId val="17452345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Axis</a:t>
                </a:r>
                <a:r>
                  <a:rPr lang="en-US" baseline="0"/>
                  <a:t> = Load (ohms)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1785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RL vs PL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'EXERCISE 1'!$P$4</c:f>
              <c:strCache>
                <c:ptCount val="1"/>
                <c:pt idx="0">
                  <c:v>RL2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1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>
                <a:bevelT/>
                <a:bevelB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'EXERCISE 1'!$P$5:$P$15</c:f>
              <c:numCache>
                <c:formatCode>0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xVal>
          <c:yVal>
            <c:numRef>
              <c:f>'EXERCISE 1'!$O$5:$O$15</c:f>
              <c:numCache>
                <c:formatCode>0.00</c:formatCode>
                <c:ptCount val="11"/>
                <c:pt idx="0">
                  <c:v>0.71111111111111114</c:v>
                </c:pt>
                <c:pt idx="1">
                  <c:v>0.73469387755102034</c:v>
                </c:pt>
                <c:pt idx="2">
                  <c:v>0.75739644970414211</c:v>
                </c:pt>
                <c:pt idx="3">
                  <c:v>0.77777777777777768</c:v>
                </c:pt>
                <c:pt idx="4">
                  <c:v>0.79338842975206614</c:v>
                </c:pt>
                <c:pt idx="5">
                  <c:v>0.80000000000000016</c:v>
                </c:pt>
                <c:pt idx="6">
                  <c:v>0.79012345679012341</c:v>
                </c:pt>
                <c:pt idx="7">
                  <c:v>0.75</c:v>
                </c:pt>
                <c:pt idx="8">
                  <c:v>0.65306122448979587</c:v>
                </c:pt>
                <c:pt idx="9">
                  <c:v>0.44444444444444442</c:v>
                </c:pt>
                <c:pt idx="10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3D9-4D57-AAF6-A52439E90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22336"/>
        <c:axId val="174524016"/>
      </c:scatterChart>
      <c:valAx>
        <c:axId val="17452233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4016"/>
        <c:crosses val="autoZero"/>
        <c:crossBetween val="midCat"/>
      </c:valAx>
      <c:valAx>
        <c:axId val="174524016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233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'EXERCISE 5'!$B$1:$B$3</c:f>
              <c:strCache>
                <c:ptCount val="3"/>
                <c:pt idx="1">
                  <c:v>BILL</c:v>
                </c:pt>
                <c:pt idx="2">
                  <c:v>ITEM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'EXERCISE 5'!$B$4:$B$15</c:f>
              <c:numCache>
                <c:formatCode>_("$"* #,##0.00_);_("$"* \(#,##0.00\);_("$"* "-"??_);_(@_)</c:formatCode>
                <c:ptCount val="12"/>
                <c:pt idx="0">
                  <c:v>12</c:v>
                </c:pt>
                <c:pt idx="1">
                  <c:v>12.75</c:v>
                </c:pt>
                <c:pt idx="2">
                  <c:v>3.75</c:v>
                </c:pt>
                <c:pt idx="3">
                  <c:v>9.99</c:v>
                </c:pt>
                <c:pt idx="4">
                  <c:v>4.55</c:v>
                </c:pt>
                <c:pt idx="5">
                  <c:v>6.55</c:v>
                </c:pt>
                <c:pt idx="6">
                  <c:v>2.99</c:v>
                </c:pt>
                <c:pt idx="7">
                  <c:v>1.5</c:v>
                </c:pt>
                <c:pt idx="8">
                  <c:v>5.55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'EXERCISE 5'!$C$1:$C$3</c:f>
              <c:strCache>
                <c:ptCount val="3"/>
                <c:pt idx="1">
                  <c:v>BILL</c:v>
                </c:pt>
                <c:pt idx="2">
                  <c:v>Quantity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'EXERCISE 5'!$C$4:$C$15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'EXERCISE 5'!$D$1:$D$3</c:f>
              <c:strCache>
                <c:ptCount val="3"/>
                <c:pt idx="1">
                  <c:v>BILL</c:v>
                </c:pt>
                <c:pt idx="2">
                  <c:v>EXT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'EXERCISE 5'!$D$4:$D$15</c:f>
              <c:numCache>
                <c:formatCode>_("$"* #,##0.00_);_("$"* \(#,##0.00\);_("$"* "-"??_);_(@_)</c:formatCode>
                <c:ptCount val="12"/>
                <c:pt idx="0">
                  <c:v>12</c:v>
                </c:pt>
                <c:pt idx="1">
                  <c:v>38.25</c:v>
                </c:pt>
                <c:pt idx="2">
                  <c:v>18.75</c:v>
                </c:pt>
                <c:pt idx="3">
                  <c:v>19.98</c:v>
                </c:pt>
                <c:pt idx="4">
                  <c:v>18.2</c:v>
                </c:pt>
                <c:pt idx="5">
                  <c:v>39.299999999999997</c:v>
                </c:pt>
                <c:pt idx="6">
                  <c:v>20.93</c:v>
                </c:pt>
                <c:pt idx="7">
                  <c:v>13.5</c:v>
                </c:pt>
                <c:pt idx="8">
                  <c:v>11.1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'EXERCISE 5'!$E$1:$E$3</c:f>
              <c:strCache>
                <c:ptCount val="3"/>
                <c:pt idx="1">
                  <c:v>BILL</c:v>
                </c:pt>
                <c:pt idx="2">
                  <c:v>TAX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'EXERCISE 5'!$E$4:$E$15</c:f>
              <c:numCache>
                <c:formatCode>_("$"* #,##0.00_);_("$"* \(#,##0.00\);_("$"* "-"??_);_(@_)</c:formatCode>
                <c:ptCount val="12"/>
                <c:pt idx="0">
                  <c:v>0.72</c:v>
                </c:pt>
                <c:pt idx="1">
                  <c:v>2.2949999999999999</c:v>
                </c:pt>
                <c:pt idx="2">
                  <c:v>1.125</c:v>
                </c:pt>
                <c:pt idx="3">
                  <c:v>1.1988000000000001</c:v>
                </c:pt>
                <c:pt idx="4">
                  <c:v>1.0919999999999999</c:v>
                </c:pt>
                <c:pt idx="5">
                  <c:v>2.3579999999999997</c:v>
                </c:pt>
                <c:pt idx="6">
                  <c:v>1.2558</c:v>
                </c:pt>
                <c:pt idx="7">
                  <c:v>0.80999999999999994</c:v>
                </c:pt>
                <c:pt idx="8">
                  <c:v>0.66599999999999993</c:v>
                </c:pt>
                <c:pt idx="10" formatCode="General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'EXERCISE 5'!$F$1:$F$3</c:f>
              <c:strCache>
                <c:ptCount val="3"/>
                <c:pt idx="1">
                  <c:v>BILL</c:v>
                </c:pt>
                <c:pt idx="2">
                  <c:v>TOTAL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'EXERCISE 5'!$F$4:$F$15</c:f>
              <c:numCache>
                <c:formatCode>_("$"* #,##0.00_);_("$"* \(#,##0.00\);_("$"* "-"??_);_(@_)</c:formatCode>
                <c:ptCount val="12"/>
                <c:pt idx="0">
                  <c:v>12.72</c:v>
                </c:pt>
                <c:pt idx="1">
                  <c:v>40.545000000000002</c:v>
                </c:pt>
                <c:pt idx="2">
                  <c:v>19.875</c:v>
                </c:pt>
                <c:pt idx="3">
                  <c:v>21.178799999999999</c:v>
                </c:pt>
                <c:pt idx="4">
                  <c:v>19.291999999999998</c:v>
                </c:pt>
                <c:pt idx="5">
                  <c:v>41.657999999999994</c:v>
                </c:pt>
                <c:pt idx="6">
                  <c:v>22.1858</c:v>
                </c:pt>
                <c:pt idx="7">
                  <c:v>14.31</c:v>
                </c:pt>
                <c:pt idx="8">
                  <c:v>11.766</c:v>
                </c:pt>
                <c:pt idx="10">
                  <c:v>203.53059999999999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806624"/>
        <c:axId val="2558021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'EXERCISE 5'!$A$1:$A$3</c15:sqref>
                        </c15:formulaRef>
                      </c:ext>
                    </c:extLst>
                    <c:strCache>
                      <c:ptCount val="3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'EXERCISE 5'!$A$4:$A$15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'EXERCISE 5'!$G$1:$G$3</c15:sqref>
                        </c15:formulaRef>
                      </c:ext>
                    </c:extLst>
                    <c:strCache>
                      <c:ptCount val="3"/>
                      <c:pt idx="1">
                        <c:v>BILL</c:v>
                      </c:pt>
                      <c:pt idx="2">
                        <c:v>TOTAL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'EXERCISE 5'!$G$4:$G$15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5580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802144"/>
        <c:crosses val="autoZero"/>
        <c:auto val="1"/>
        <c:lblAlgn val="ctr"/>
        <c:lblOffset val="100"/>
        <c:noMultiLvlLbl val="0"/>
      </c:catAx>
      <c:valAx>
        <c:axId val="25580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80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'EXERCISE 5'!$B$1:$B$3</c:f>
              <c:strCache>
                <c:ptCount val="3"/>
                <c:pt idx="1">
                  <c:v>BILL</c:v>
                </c:pt>
                <c:pt idx="2">
                  <c:v>ITEM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'EXERCISE 5'!$B$4:$B$16</c:f>
              <c:numCache>
                <c:formatCode>_("$"* #,##0.00_);_("$"* \(#,##0.00\);_("$"* "-"??_);_(@_)</c:formatCode>
                <c:ptCount val="13"/>
                <c:pt idx="0">
                  <c:v>12</c:v>
                </c:pt>
                <c:pt idx="1">
                  <c:v>12.75</c:v>
                </c:pt>
                <c:pt idx="2">
                  <c:v>3.75</c:v>
                </c:pt>
                <c:pt idx="3">
                  <c:v>9.99</c:v>
                </c:pt>
                <c:pt idx="4">
                  <c:v>4.55</c:v>
                </c:pt>
                <c:pt idx="5">
                  <c:v>6.55</c:v>
                </c:pt>
                <c:pt idx="6">
                  <c:v>2.99</c:v>
                </c:pt>
                <c:pt idx="7">
                  <c:v>1.5</c:v>
                </c:pt>
                <c:pt idx="8">
                  <c:v>5.55</c:v>
                </c:pt>
              </c:numCache>
            </c:numRef>
          </c:val>
        </c:ser>
        <c:ser>
          <c:idx val="2"/>
          <c:order val="2"/>
          <c:tx>
            <c:strRef>
              <c:f>'EXERCISE 5'!$C$1:$C$3</c:f>
              <c:strCache>
                <c:ptCount val="3"/>
                <c:pt idx="1">
                  <c:v>BILL</c:v>
                </c:pt>
                <c:pt idx="2">
                  <c:v>Quantity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'EXERCISE 5'!$C$4:$C$16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2</c:v>
                </c:pt>
              </c:numCache>
            </c:numRef>
          </c:val>
        </c:ser>
        <c:ser>
          <c:idx val="3"/>
          <c:order val="3"/>
          <c:tx>
            <c:strRef>
              <c:f>'EXERCISE 5'!$D$1:$D$3</c:f>
              <c:strCache>
                <c:ptCount val="3"/>
                <c:pt idx="1">
                  <c:v>BILL</c:v>
                </c:pt>
                <c:pt idx="2">
                  <c:v>EXT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'EXERCISE 5'!$D$4:$D$16</c:f>
              <c:numCache>
                <c:formatCode>_("$"* #,##0.00_);_("$"* \(#,##0.00\);_("$"* "-"??_);_(@_)</c:formatCode>
                <c:ptCount val="13"/>
                <c:pt idx="0">
                  <c:v>12</c:v>
                </c:pt>
                <c:pt idx="1">
                  <c:v>38.25</c:v>
                </c:pt>
                <c:pt idx="2">
                  <c:v>18.75</c:v>
                </c:pt>
                <c:pt idx="3">
                  <c:v>19.98</c:v>
                </c:pt>
                <c:pt idx="4">
                  <c:v>18.2</c:v>
                </c:pt>
                <c:pt idx="5">
                  <c:v>39.299999999999997</c:v>
                </c:pt>
                <c:pt idx="6">
                  <c:v>20.93</c:v>
                </c:pt>
                <c:pt idx="7">
                  <c:v>13.5</c:v>
                </c:pt>
                <c:pt idx="8">
                  <c:v>11.1</c:v>
                </c:pt>
              </c:numCache>
            </c:numRef>
          </c:val>
        </c:ser>
        <c:ser>
          <c:idx val="4"/>
          <c:order val="4"/>
          <c:tx>
            <c:strRef>
              <c:f>'EXERCISE 5'!$E$1:$E$3</c:f>
              <c:strCache>
                <c:ptCount val="3"/>
                <c:pt idx="1">
                  <c:v>BILL</c:v>
                </c:pt>
                <c:pt idx="2">
                  <c:v>TAX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'EXERCISE 5'!$E$4:$E$16</c:f>
              <c:numCache>
                <c:formatCode>_("$"* #,##0.00_);_("$"* \(#,##0.00\);_("$"* "-"??_);_(@_)</c:formatCode>
                <c:ptCount val="13"/>
                <c:pt idx="0">
                  <c:v>0.72</c:v>
                </c:pt>
                <c:pt idx="1">
                  <c:v>2.2949999999999999</c:v>
                </c:pt>
                <c:pt idx="2">
                  <c:v>1.125</c:v>
                </c:pt>
                <c:pt idx="3">
                  <c:v>1.1988000000000001</c:v>
                </c:pt>
                <c:pt idx="4">
                  <c:v>1.0919999999999999</c:v>
                </c:pt>
                <c:pt idx="5">
                  <c:v>2.3579999999999997</c:v>
                </c:pt>
                <c:pt idx="6">
                  <c:v>1.2558</c:v>
                </c:pt>
                <c:pt idx="7">
                  <c:v>0.80999999999999994</c:v>
                </c:pt>
                <c:pt idx="8">
                  <c:v>0.66599999999999993</c:v>
                </c:pt>
                <c:pt idx="10" formatCode="General">
                  <c:v>0</c:v>
                </c:pt>
              </c:numCache>
            </c:numRef>
          </c:val>
        </c:ser>
        <c:ser>
          <c:idx val="5"/>
          <c:order val="5"/>
          <c:tx>
            <c:strRef>
              <c:f>'EXERCISE 5'!$F$1:$F$3</c:f>
              <c:strCache>
                <c:ptCount val="3"/>
                <c:pt idx="1">
                  <c:v>BILL</c:v>
                </c:pt>
                <c:pt idx="2">
                  <c:v>TOTAL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'EXERCISE 5'!$F$4:$F$16</c:f>
              <c:numCache>
                <c:formatCode>_("$"* #,##0.00_);_("$"* \(#,##0.00\);_("$"* "-"??_);_(@_)</c:formatCode>
                <c:ptCount val="13"/>
                <c:pt idx="0">
                  <c:v>12.72</c:v>
                </c:pt>
                <c:pt idx="1">
                  <c:v>40.545000000000002</c:v>
                </c:pt>
                <c:pt idx="2">
                  <c:v>19.875</c:v>
                </c:pt>
                <c:pt idx="3">
                  <c:v>21.178799999999999</c:v>
                </c:pt>
                <c:pt idx="4">
                  <c:v>19.291999999999998</c:v>
                </c:pt>
                <c:pt idx="5">
                  <c:v>41.657999999999994</c:v>
                </c:pt>
                <c:pt idx="6">
                  <c:v>22.1858</c:v>
                </c:pt>
                <c:pt idx="7">
                  <c:v>14.31</c:v>
                </c:pt>
                <c:pt idx="8">
                  <c:v>11.766</c:v>
                </c:pt>
                <c:pt idx="10">
                  <c:v>203.53059999999999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4093616"/>
        <c:axId val="2541020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'EXERCISE 5'!$A$1:$A$3</c15:sqref>
                        </c15:formulaRef>
                      </c:ext>
                    </c:extLst>
                    <c:strCache>
                      <c:ptCount val="3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'EXERCISE 5'!$A$4:$A$16</c15:sqref>
                        </c15:formulaRef>
                      </c:ext>
                    </c:extLst>
                    <c:numCache>
                      <c:formatCode>General</c:formatCode>
                      <c:ptCount val="13"/>
                    </c:numCache>
                  </c:numRef>
                </c:val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'EXERCISE 5'!$G$1:$G$3</c15:sqref>
                        </c15:formulaRef>
                      </c:ext>
                    </c:extLst>
                    <c:strCache>
                      <c:ptCount val="3"/>
                      <c:pt idx="1">
                        <c:v>BILL</c:v>
                      </c:pt>
                      <c:pt idx="2">
                        <c:v>TOTAL 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'EXERCISE 5'!$G$4:$G$16</c15:sqref>
                        </c15:formulaRef>
                      </c:ext>
                    </c:extLst>
                    <c:numCache>
                      <c:formatCode>General</c:formatCode>
                      <c:ptCount val="13"/>
                    </c:numCache>
                  </c:numRef>
                </c:val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'EXERCISE 5'!$H$1:$H$3</c15:sqref>
                        </c15:formulaRef>
                      </c:ext>
                    </c:extLst>
                    <c:strCache>
                      <c:ptCount val="3"/>
                      <c:pt idx="1">
                        <c:v>BILL</c:v>
                      </c:pt>
                      <c:pt idx="2">
                        <c:v>TOTAL 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'EXERCISE 5'!$H$4:$H$16</c15:sqref>
                        </c15:formulaRef>
                      </c:ext>
                    </c:extLst>
                    <c:numCache>
                      <c:formatCode>General</c:formatCode>
                      <c:ptCount val="13"/>
                    </c:numCache>
                  </c:numRef>
                </c:val>
              </c15:ser>
            </c15:filteredBarSeries>
          </c:ext>
        </c:extLst>
      </c:barChart>
      <c:catAx>
        <c:axId val="25409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102016"/>
        <c:crosses val="autoZero"/>
        <c:auto val="1"/>
        <c:lblAlgn val="ctr"/>
        <c:lblOffset val="100"/>
        <c:noMultiLvlLbl val="0"/>
      </c:catAx>
      <c:valAx>
        <c:axId val="25410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09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15</xdr:row>
      <xdr:rowOff>166687</xdr:rowOff>
    </xdr:from>
    <xdr:to>
      <xdr:col>8</xdr:col>
      <xdr:colOff>47625</xdr:colOff>
      <xdr:row>30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14</xdr:row>
      <xdr:rowOff>180975</xdr:rowOff>
    </xdr:from>
    <xdr:to>
      <xdr:col>17</xdr:col>
      <xdr:colOff>581025</xdr:colOff>
      <xdr:row>31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604837</xdr:colOff>
      <xdr:row>31</xdr:row>
      <xdr:rowOff>180975</xdr:rowOff>
    </xdr:from>
    <xdr:to>
      <xdr:col>17</xdr:col>
      <xdr:colOff>571500</xdr:colOff>
      <xdr:row>46</xdr:row>
      <xdr:rowOff>180975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1</xdr:row>
      <xdr:rowOff>42862</xdr:rowOff>
    </xdr:from>
    <xdr:to>
      <xdr:col>15</xdr:col>
      <xdr:colOff>428625</xdr:colOff>
      <xdr:row>14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17</xdr:row>
      <xdr:rowOff>166687</xdr:rowOff>
    </xdr:from>
    <xdr:to>
      <xdr:col>16</xdr:col>
      <xdr:colOff>104775</xdr:colOff>
      <xdr:row>32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4:F15" totalsRowShown="0" headerRowDxfId="14" dataDxfId="13" headerRowCellStyle="Normal" dataCellStyle="Normal">
  <autoFilter ref="B4:F15"/>
  <sortState ref="B5:F15">
    <sortCondition descending="1" ref="D4:D15"/>
  </sortState>
  <tableColumns count="5">
    <tableColumn id="1" name="V" dataDxfId="12" dataCellStyle="Normal"/>
    <tableColumn id="2" name="RS" dataDxfId="11" dataCellStyle="Normal"/>
    <tableColumn id="3" name="RL" dataDxfId="10" dataCellStyle="Normal"/>
    <tableColumn id="4" name="I" dataDxfId="9" dataCellStyle="Normal">
      <calculatedColumnFormula>B5/(C5+D5)</calculatedColumnFormula>
    </tableColumn>
    <tableColumn id="5" name="PL" dataDxfId="8" dataCellStyle="Normal">
      <calculatedColumnFormula>(E5^2)*D5</calculatedColumnFormula>
    </tableColumn>
  </tableColumns>
  <tableStyleInfo name="TableStyleDark7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K4:P15" totalsRowShown="0" headerRowDxfId="7" dataDxfId="6">
  <autoFilter ref="K4:P15"/>
  <sortState ref="K5:P15">
    <sortCondition descending="1" ref="M4:M15"/>
  </sortState>
  <tableColumns count="6">
    <tableColumn id="1" name="V" dataDxfId="5"/>
    <tableColumn id="2" name="RS" dataDxfId="4"/>
    <tableColumn id="3" name="RL" dataDxfId="3"/>
    <tableColumn id="4" name="I" dataDxfId="2">
      <calculatedColumnFormula>K5/(L5+M5)</calculatedColumnFormula>
    </tableColumn>
    <tableColumn id="5" name="PL" dataDxfId="1">
      <calculatedColumnFormula>(N5^2)*M5</calculatedColumnFormula>
    </tableColumn>
    <tableColumn id="6" name="RL2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15"/>
  <sheetViews>
    <sheetView showWhiteSpace="0" view="pageLayout" topLeftCell="A16" zoomScaleNormal="100" workbookViewId="0">
      <selection activeCell="K4" sqref="K4:P15"/>
    </sheetView>
  </sheetViews>
  <sheetFormatPr defaultRowHeight="15" x14ac:dyDescent="0.25"/>
  <sheetData>
    <row r="4" spans="2:16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K4" s="1" t="s">
        <v>0</v>
      </c>
      <c r="L4" s="1" t="s">
        <v>1</v>
      </c>
      <c r="M4" s="1" t="s">
        <v>2</v>
      </c>
      <c r="N4" s="1" t="s">
        <v>3</v>
      </c>
      <c r="O4" s="2" t="s">
        <v>4</v>
      </c>
      <c r="P4" s="1" t="s">
        <v>5</v>
      </c>
    </row>
    <row r="5" spans="2:16" x14ac:dyDescent="0.25">
      <c r="B5" s="2">
        <v>4</v>
      </c>
      <c r="C5" s="2">
        <v>5</v>
      </c>
      <c r="D5" s="2">
        <v>10</v>
      </c>
      <c r="E5" s="2">
        <f t="shared" ref="E5:E15" si="0">B5/(C5+D5)</f>
        <v>0.26666666666666666</v>
      </c>
      <c r="F5" s="2">
        <f t="shared" ref="F5:F15" si="1">(E5^2)*D5</f>
        <v>0.71111111111111114</v>
      </c>
      <c r="K5" s="3">
        <v>4</v>
      </c>
      <c r="L5" s="3">
        <v>5</v>
      </c>
      <c r="M5" s="3">
        <v>10</v>
      </c>
      <c r="N5" s="1">
        <f t="shared" ref="N5:N15" si="2">K5/(L5+M5)</f>
        <v>0.26666666666666666</v>
      </c>
      <c r="O5" s="4">
        <f t="shared" ref="O5:O15" si="3">(N5^2)*M5</f>
        <v>0.71111111111111114</v>
      </c>
      <c r="P5" s="3">
        <v>10</v>
      </c>
    </row>
    <row r="6" spans="2:16" x14ac:dyDescent="0.25">
      <c r="B6" s="2">
        <v>4</v>
      </c>
      <c r="C6" s="2">
        <v>5</v>
      </c>
      <c r="D6" s="2">
        <v>9</v>
      </c>
      <c r="E6" s="2">
        <f t="shared" si="0"/>
        <v>0.2857142857142857</v>
      </c>
      <c r="F6" s="2">
        <f t="shared" si="1"/>
        <v>0.73469387755102034</v>
      </c>
      <c r="K6" s="3">
        <v>4</v>
      </c>
      <c r="L6" s="3">
        <v>5</v>
      </c>
      <c r="M6" s="3">
        <v>9</v>
      </c>
      <c r="N6" s="1">
        <f t="shared" si="2"/>
        <v>0.2857142857142857</v>
      </c>
      <c r="O6" s="4">
        <f t="shared" si="3"/>
        <v>0.73469387755102034</v>
      </c>
      <c r="P6" s="3">
        <v>9</v>
      </c>
    </row>
    <row r="7" spans="2:16" x14ac:dyDescent="0.25">
      <c r="B7" s="2">
        <v>4</v>
      </c>
      <c r="C7" s="2">
        <v>5</v>
      </c>
      <c r="D7" s="2">
        <v>8</v>
      </c>
      <c r="E7" s="2">
        <f t="shared" si="0"/>
        <v>0.30769230769230771</v>
      </c>
      <c r="F7" s="2">
        <f t="shared" si="1"/>
        <v>0.75739644970414211</v>
      </c>
      <c r="K7" s="3">
        <v>4</v>
      </c>
      <c r="L7" s="3">
        <v>5</v>
      </c>
      <c r="M7" s="3">
        <v>8</v>
      </c>
      <c r="N7" s="1">
        <f t="shared" si="2"/>
        <v>0.30769230769230771</v>
      </c>
      <c r="O7" s="4">
        <f t="shared" si="3"/>
        <v>0.75739644970414211</v>
      </c>
      <c r="P7" s="3">
        <v>8</v>
      </c>
    </row>
    <row r="8" spans="2:16" x14ac:dyDescent="0.25">
      <c r="B8" s="2">
        <v>4</v>
      </c>
      <c r="C8" s="2">
        <v>5</v>
      </c>
      <c r="D8" s="2">
        <v>7</v>
      </c>
      <c r="E8" s="2">
        <f t="shared" si="0"/>
        <v>0.33333333333333331</v>
      </c>
      <c r="F8" s="2">
        <f t="shared" si="1"/>
        <v>0.77777777777777768</v>
      </c>
      <c r="K8" s="3">
        <v>4</v>
      </c>
      <c r="L8" s="3">
        <v>5</v>
      </c>
      <c r="M8" s="3">
        <v>7</v>
      </c>
      <c r="N8" s="1">
        <f t="shared" si="2"/>
        <v>0.33333333333333331</v>
      </c>
      <c r="O8" s="4">
        <f t="shared" si="3"/>
        <v>0.77777777777777768</v>
      </c>
      <c r="P8" s="3">
        <v>7</v>
      </c>
    </row>
    <row r="9" spans="2:16" x14ac:dyDescent="0.25">
      <c r="B9" s="2">
        <v>4</v>
      </c>
      <c r="C9" s="2">
        <v>5</v>
      </c>
      <c r="D9" s="2">
        <v>6</v>
      </c>
      <c r="E9" s="2">
        <f t="shared" si="0"/>
        <v>0.36363636363636365</v>
      </c>
      <c r="F9" s="2">
        <f t="shared" si="1"/>
        <v>0.79338842975206614</v>
      </c>
      <c r="K9" s="3">
        <v>4</v>
      </c>
      <c r="L9" s="3">
        <v>5</v>
      </c>
      <c r="M9" s="3">
        <v>6</v>
      </c>
      <c r="N9" s="1">
        <f t="shared" si="2"/>
        <v>0.36363636363636365</v>
      </c>
      <c r="O9" s="4">
        <f t="shared" si="3"/>
        <v>0.79338842975206614</v>
      </c>
      <c r="P9" s="3">
        <v>6</v>
      </c>
    </row>
    <row r="10" spans="2:16" x14ac:dyDescent="0.25">
      <c r="B10" s="2">
        <v>4</v>
      </c>
      <c r="C10" s="2">
        <v>5</v>
      </c>
      <c r="D10" s="2">
        <v>5</v>
      </c>
      <c r="E10" s="2">
        <f t="shared" si="0"/>
        <v>0.4</v>
      </c>
      <c r="F10" s="2">
        <f t="shared" si="1"/>
        <v>0.80000000000000016</v>
      </c>
      <c r="K10" s="3">
        <v>4</v>
      </c>
      <c r="L10" s="3">
        <v>5</v>
      </c>
      <c r="M10" s="3">
        <v>5</v>
      </c>
      <c r="N10" s="1">
        <f t="shared" si="2"/>
        <v>0.4</v>
      </c>
      <c r="O10" s="4">
        <f t="shared" si="3"/>
        <v>0.80000000000000016</v>
      </c>
      <c r="P10" s="3">
        <v>5</v>
      </c>
    </row>
    <row r="11" spans="2:16" x14ac:dyDescent="0.25">
      <c r="B11" s="2">
        <v>4</v>
      </c>
      <c r="C11" s="2">
        <v>5</v>
      </c>
      <c r="D11" s="2">
        <v>4</v>
      </c>
      <c r="E11" s="2">
        <f t="shared" si="0"/>
        <v>0.44444444444444442</v>
      </c>
      <c r="F11" s="2">
        <f t="shared" si="1"/>
        <v>0.79012345679012341</v>
      </c>
      <c r="K11" s="3">
        <v>4</v>
      </c>
      <c r="L11" s="3">
        <v>5</v>
      </c>
      <c r="M11" s="3">
        <v>4</v>
      </c>
      <c r="N11" s="1">
        <f t="shared" si="2"/>
        <v>0.44444444444444442</v>
      </c>
      <c r="O11" s="4">
        <f t="shared" si="3"/>
        <v>0.79012345679012341</v>
      </c>
      <c r="P11" s="3">
        <v>4</v>
      </c>
    </row>
    <row r="12" spans="2:16" x14ac:dyDescent="0.25">
      <c r="B12" s="2">
        <v>4</v>
      </c>
      <c r="C12" s="2">
        <v>5</v>
      </c>
      <c r="D12" s="2">
        <v>3</v>
      </c>
      <c r="E12" s="2">
        <f t="shared" si="0"/>
        <v>0.5</v>
      </c>
      <c r="F12" s="2">
        <f t="shared" si="1"/>
        <v>0.75</v>
      </c>
      <c r="K12" s="3">
        <v>4</v>
      </c>
      <c r="L12" s="3">
        <v>5</v>
      </c>
      <c r="M12" s="3">
        <v>3</v>
      </c>
      <c r="N12" s="1">
        <f t="shared" si="2"/>
        <v>0.5</v>
      </c>
      <c r="O12" s="4">
        <f t="shared" si="3"/>
        <v>0.75</v>
      </c>
      <c r="P12" s="3">
        <v>3</v>
      </c>
    </row>
    <row r="13" spans="2:16" x14ac:dyDescent="0.25">
      <c r="B13" s="2">
        <v>4</v>
      </c>
      <c r="C13" s="2">
        <v>5</v>
      </c>
      <c r="D13" s="2">
        <v>2</v>
      </c>
      <c r="E13" s="2">
        <f t="shared" si="0"/>
        <v>0.5714285714285714</v>
      </c>
      <c r="F13" s="2">
        <f t="shared" si="1"/>
        <v>0.65306122448979587</v>
      </c>
      <c r="K13" s="3">
        <v>4</v>
      </c>
      <c r="L13" s="3">
        <v>5</v>
      </c>
      <c r="M13" s="3">
        <v>2</v>
      </c>
      <c r="N13" s="1">
        <f t="shared" si="2"/>
        <v>0.5714285714285714</v>
      </c>
      <c r="O13" s="4">
        <f t="shared" si="3"/>
        <v>0.65306122448979587</v>
      </c>
      <c r="P13" s="3">
        <v>2</v>
      </c>
    </row>
    <row r="14" spans="2:16" x14ac:dyDescent="0.25">
      <c r="B14" s="2">
        <v>4</v>
      </c>
      <c r="C14" s="2">
        <v>5</v>
      </c>
      <c r="D14" s="2">
        <v>1</v>
      </c>
      <c r="E14" s="2">
        <f t="shared" si="0"/>
        <v>0.66666666666666663</v>
      </c>
      <c r="F14" s="2">
        <f t="shared" si="1"/>
        <v>0.44444444444444442</v>
      </c>
      <c r="K14" s="3">
        <v>4</v>
      </c>
      <c r="L14" s="3">
        <v>5</v>
      </c>
      <c r="M14" s="3">
        <v>1</v>
      </c>
      <c r="N14" s="1">
        <f t="shared" si="2"/>
        <v>0.66666666666666663</v>
      </c>
      <c r="O14" s="4">
        <f t="shared" si="3"/>
        <v>0.44444444444444442</v>
      </c>
      <c r="P14" s="3">
        <v>1</v>
      </c>
    </row>
    <row r="15" spans="2:16" x14ac:dyDescent="0.25">
      <c r="B15" s="2">
        <v>4</v>
      </c>
      <c r="C15" s="2">
        <v>5</v>
      </c>
      <c r="D15" s="2">
        <v>0</v>
      </c>
      <c r="E15" s="2">
        <f t="shared" si="0"/>
        <v>0.8</v>
      </c>
      <c r="F15" s="2">
        <f t="shared" si="1"/>
        <v>0</v>
      </c>
      <c r="K15" s="3">
        <v>4</v>
      </c>
      <c r="L15" s="3">
        <v>5</v>
      </c>
      <c r="M15" s="3">
        <v>0</v>
      </c>
      <c r="N15" s="1">
        <f t="shared" si="2"/>
        <v>0.8</v>
      </c>
      <c r="O15" s="4">
        <f t="shared" si="3"/>
        <v>0</v>
      </c>
      <c r="P15" s="3">
        <v>0</v>
      </c>
    </row>
  </sheetData>
  <pageMargins left="0.7" right="0.7" top="0.75" bottom="0.75" header="0.3" footer="0.3"/>
  <pageSetup orientation="portrait" r:id="rId1"/>
  <headerFooter>
    <oddHeader>&amp;LJose osorio Hernandez&amp;CLAB # 9 Using Exel&amp;R&amp;P</oddHeader>
  </headerFooter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13"/>
  <sheetViews>
    <sheetView workbookViewId="0">
      <selection activeCell="H17" sqref="H17"/>
    </sheetView>
  </sheetViews>
  <sheetFormatPr defaultRowHeight="15" x14ac:dyDescent="0.25"/>
  <cols>
    <col min="8" max="8" width="19.42578125" customWidth="1"/>
  </cols>
  <sheetData>
    <row r="1" spans="3:8" ht="18" thickBot="1" x14ac:dyDescent="0.35">
      <c r="C1" s="34" t="s">
        <v>14</v>
      </c>
      <c r="D1" s="34"/>
      <c r="E1" s="34"/>
      <c r="F1" s="34"/>
      <c r="G1" s="34"/>
      <c r="H1" s="34"/>
    </row>
    <row r="2" spans="3:8" ht="15.75" thickBot="1" x14ac:dyDescent="0.3">
      <c r="C2" s="5"/>
      <c r="D2" s="33" t="s">
        <v>12</v>
      </c>
      <c r="E2" s="33"/>
      <c r="F2" s="6" t="s">
        <v>13</v>
      </c>
      <c r="G2" s="7"/>
      <c r="H2" s="8"/>
    </row>
    <row r="3" spans="3:8" ht="15.75" thickBot="1" x14ac:dyDescent="0.3">
      <c r="C3" s="5" t="s">
        <v>6</v>
      </c>
      <c r="D3" s="9" t="s">
        <v>7</v>
      </c>
      <c r="E3" s="9" t="s">
        <v>8</v>
      </c>
      <c r="F3" s="6" t="s">
        <v>9</v>
      </c>
      <c r="G3" s="7" t="s">
        <v>10</v>
      </c>
      <c r="H3" s="8" t="s">
        <v>11</v>
      </c>
    </row>
    <row r="4" spans="3:8" ht="15.75" thickBot="1" x14ac:dyDescent="0.3">
      <c r="C4" s="10">
        <v>109</v>
      </c>
      <c r="D4" s="11">
        <v>21900</v>
      </c>
      <c r="E4" s="11">
        <v>22260</v>
      </c>
      <c r="F4" s="12">
        <v>25</v>
      </c>
      <c r="G4" s="13">
        <f t="shared" ref="G4:G13" si="0">(E4-D4)/F4</f>
        <v>14.4</v>
      </c>
      <c r="H4" s="14" t="str">
        <f t="shared" ref="H4:H13" si="1">IF(G4&gt;=20,"YES","NO")</f>
        <v>NO</v>
      </c>
    </row>
    <row r="5" spans="3:8" ht="15.75" thickBot="1" x14ac:dyDescent="0.3">
      <c r="C5" s="10">
        <v>102</v>
      </c>
      <c r="D5" s="11">
        <v>48200</v>
      </c>
      <c r="E5" s="11">
        <v>48625</v>
      </c>
      <c r="F5" s="12">
        <v>28</v>
      </c>
      <c r="G5" s="13">
        <f t="shared" si="0"/>
        <v>15.178571428571429</v>
      </c>
      <c r="H5" s="14" t="str">
        <f t="shared" si="1"/>
        <v>NO</v>
      </c>
    </row>
    <row r="6" spans="3:8" ht="15.75" thickBot="1" x14ac:dyDescent="0.3">
      <c r="C6" s="10">
        <v>105</v>
      </c>
      <c r="D6" s="11">
        <v>24789</v>
      </c>
      <c r="E6" s="11">
        <v>25264</v>
      </c>
      <c r="F6" s="12">
        <v>26</v>
      </c>
      <c r="G6" s="13">
        <f t="shared" si="0"/>
        <v>18.26923076923077</v>
      </c>
      <c r="H6" s="14" t="str">
        <f t="shared" si="1"/>
        <v>NO</v>
      </c>
    </row>
    <row r="7" spans="3:8" ht="15.75" thickBot="1" x14ac:dyDescent="0.3">
      <c r="C7" s="10">
        <v>101</v>
      </c>
      <c r="D7" s="11">
        <v>13189</v>
      </c>
      <c r="E7" s="11">
        <v>13690</v>
      </c>
      <c r="F7" s="12">
        <v>25</v>
      </c>
      <c r="G7" s="13">
        <f t="shared" si="0"/>
        <v>20.04</v>
      </c>
      <c r="H7" s="14" t="str">
        <f t="shared" si="1"/>
        <v>YES</v>
      </c>
    </row>
    <row r="8" spans="3:8" ht="15.75" thickBot="1" x14ac:dyDescent="0.3">
      <c r="C8" s="10">
        <v>104</v>
      </c>
      <c r="D8" s="11">
        <v>30100</v>
      </c>
      <c r="E8" s="11">
        <v>30645</v>
      </c>
      <c r="F8" s="12">
        <v>25</v>
      </c>
      <c r="G8" s="13">
        <f t="shared" si="0"/>
        <v>21.8</v>
      </c>
      <c r="H8" s="14" t="str">
        <f t="shared" si="1"/>
        <v>YES</v>
      </c>
    </row>
    <row r="9" spans="3:8" ht="15.75" thickBot="1" x14ac:dyDescent="0.3">
      <c r="C9" s="10">
        <v>106</v>
      </c>
      <c r="D9" s="11">
        <v>21135</v>
      </c>
      <c r="E9" s="11">
        <v>21680</v>
      </c>
      <c r="F9" s="12">
        <v>25</v>
      </c>
      <c r="G9" s="13">
        <f t="shared" si="0"/>
        <v>21.8</v>
      </c>
      <c r="H9" s="14" t="str">
        <f t="shared" si="1"/>
        <v>YES</v>
      </c>
    </row>
    <row r="10" spans="3:8" ht="15.75" thickBot="1" x14ac:dyDescent="0.3">
      <c r="C10" s="10">
        <v>103</v>
      </c>
      <c r="D10" s="11">
        <v>18725</v>
      </c>
      <c r="E10" s="11">
        <v>19350</v>
      </c>
      <c r="F10" s="12">
        <v>27</v>
      </c>
      <c r="G10" s="13">
        <f t="shared" si="0"/>
        <v>23.148148148148149</v>
      </c>
      <c r="H10" s="14" t="str">
        <f t="shared" si="1"/>
        <v>YES</v>
      </c>
    </row>
    <row r="11" spans="3:8" ht="15.75" thickBot="1" x14ac:dyDescent="0.3">
      <c r="C11" s="10">
        <v>110</v>
      </c>
      <c r="D11" s="11">
        <v>4325</v>
      </c>
      <c r="E11" s="11">
        <v>4825</v>
      </c>
      <c r="F11" s="12">
        <v>21</v>
      </c>
      <c r="G11" s="13">
        <f t="shared" si="0"/>
        <v>23.80952380952381</v>
      </c>
      <c r="H11" s="14" t="str">
        <f t="shared" si="1"/>
        <v>YES</v>
      </c>
    </row>
    <row r="12" spans="3:8" ht="15.75" thickBot="1" x14ac:dyDescent="0.3">
      <c r="C12" s="10">
        <v>107</v>
      </c>
      <c r="D12" s="11">
        <v>13525</v>
      </c>
      <c r="E12" s="11">
        <v>14100</v>
      </c>
      <c r="F12" s="12">
        <v>24</v>
      </c>
      <c r="G12" s="13">
        <f t="shared" si="0"/>
        <v>23.958333333333332</v>
      </c>
      <c r="H12" s="14" t="str">
        <f t="shared" si="1"/>
        <v>YES</v>
      </c>
    </row>
    <row r="13" spans="3:8" ht="15.75" thickBot="1" x14ac:dyDescent="0.3">
      <c r="C13" s="10">
        <v>108</v>
      </c>
      <c r="D13" s="11">
        <v>21875</v>
      </c>
      <c r="E13" s="11">
        <v>22525</v>
      </c>
      <c r="F13" s="12">
        <v>27</v>
      </c>
      <c r="G13" s="13">
        <f t="shared" si="0"/>
        <v>24.074074074074073</v>
      </c>
      <c r="H13" s="14" t="str">
        <f t="shared" si="1"/>
        <v>YES</v>
      </c>
    </row>
  </sheetData>
  <sortState ref="C4:H13">
    <sortCondition ref="G3"/>
  </sortState>
  <mergeCells count="2">
    <mergeCell ref="D2:E2"/>
    <mergeCell ref="C1:H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G13"/>
  <sheetViews>
    <sheetView topLeftCell="B2" zoomScale="103" workbookViewId="0">
      <selection activeCell="H15" sqref="H15"/>
    </sheetView>
  </sheetViews>
  <sheetFormatPr defaultRowHeight="15" x14ac:dyDescent="0.25"/>
  <cols>
    <col min="4" max="4" width="18.140625" customWidth="1"/>
    <col min="7" max="7" width="18.42578125" customWidth="1"/>
  </cols>
  <sheetData>
    <row r="2" spans="4:7" ht="15.75" thickBot="1" x14ac:dyDescent="0.3"/>
    <row r="3" spans="4:7" ht="18" thickBot="1" x14ac:dyDescent="0.35">
      <c r="D3" s="35" t="s">
        <v>27</v>
      </c>
      <c r="E3" s="35"/>
      <c r="F3" s="35"/>
      <c r="G3" s="35"/>
    </row>
    <row r="4" spans="4:7" ht="15.75" thickBot="1" x14ac:dyDescent="0.3">
      <c r="D4" s="15" t="s">
        <v>15</v>
      </c>
      <c r="E4" s="16" t="s">
        <v>16</v>
      </c>
      <c r="F4" s="17" t="s">
        <v>17</v>
      </c>
      <c r="G4" s="18" t="s">
        <v>28</v>
      </c>
    </row>
    <row r="5" spans="4:7" ht="15.75" thickBot="1" x14ac:dyDescent="0.3">
      <c r="D5" s="15" t="s">
        <v>18</v>
      </c>
      <c r="E5" s="19">
        <v>3070</v>
      </c>
      <c r="F5" s="20">
        <v>2055</v>
      </c>
      <c r="G5" s="21">
        <f>E5/F5</f>
        <v>1.4939172749391727</v>
      </c>
    </row>
    <row r="6" spans="4:7" ht="15.75" thickBot="1" x14ac:dyDescent="0.3">
      <c r="D6" s="15" t="s">
        <v>19</v>
      </c>
      <c r="E6" s="22">
        <v>991</v>
      </c>
      <c r="F6" s="23">
        <v>363</v>
      </c>
      <c r="G6" s="21">
        <f t="shared" ref="G6:G12" si="0">E6/F6</f>
        <v>2.7300275482093666</v>
      </c>
    </row>
    <row r="7" spans="4:7" ht="15.75" thickBot="1" x14ac:dyDescent="0.3">
      <c r="D7" s="15" t="s">
        <v>20</v>
      </c>
      <c r="E7" s="22">
        <v>807</v>
      </c>
      <c r="F7" s="23">
        <v>301</v>
      </c>
      <c r="G7" s="21">
        <f t="shared" si="0"/>
        <v>2.6810631229235882</v>
      </c>
    </row>
    <row r="8" spans="4:7" ht="15.75" thickBot="1" x14ac:dyDescent="0.3">
      <c r="D8" s="15" t="s">
        <v>21</v>
      </c>
      <c r="E8" s="19">
        <v>1783</v>
      </c>
      <c r="F8" s="20">
        <v>1254</v>
      </c>
      <c r="G8" s="21">
        <f t="shared" si="0"/>
        <v>1.4218500797448166</v>
      </c>
    </row>
    <row r="9" spans="4:7" ht="15.75" thickBot="1" x14ac:dyDescent="0.3">
      <c r="D9" s="15" t="s">
        <v>22</v>
      </c>
      <c r="E9" s="22">
        <v>41</v>
      </c>
      <c r="F9" s="23">
        <v>31</v>
      </c>
      <c r="G9" s="21">
        <f t="shared" si="0"/>
        <v>1.3225806451612903</v>
      </c>
    </row>
    <row r="10" spans="4:7" ht="15.75" thickBot="1" x14ac:dyDescent="0.3">
      <c r="D10" s="15" t="s">
        <v>23</v>
      </c>
      <c r="E10" s="19">
        <v>1137</v>
      </c>
      <c r="F10" s="23">
        <v>417</v>
      </c>
      <c r="G10" s="21">
        <f t="shared" si="0"/>
        <v>2.7266187050359711</v>
      </c>
    </row>
    <row r="11" spans="4:7" ht="15.75" thickBot="1" x14ac:dyDescent="0.3">
      <c r="D11" s="15" t="s">
        <v>24</v>
      </c>
      <c r="E11" s="22">
        <v>296</v>
      </c>
      <c r="F11" s="23">
        <v>113</v>
      </c>
      <c r="G11" s="21">
        <f t="shared" si="0"/>
        <v>2.6194690265486726</v>
      </c>
    </row>
    <row r="12" spans="4:7" ht="15.75" thickBot="1" x14ac:dyDescent="0.3">
      <c r="D12" s="15" t="s">
        <v>25</v>
      </c>
      <c r="E12" s="19">
        <v>2454</v>
      </c>
      <c r="F12" s="20">
        <v>1443</v>
      </c>
      <c r="G12" s="21">
        <f t="shared" si="0"/>
        <v>1.7006237006237006</v>
      </c>
    </row>
    <row r="13" spans="4:7" ht="15.75" thickBot="1" x14ac:dyDescent="0.3">
      <c r="D13" s="15" t="s">
        <v>26</v>
      </c>
      <c r="E13" s="19">
        <v>1073</v>
      </c>
      <c r="F13" s="23">
        <v>480</v>
      </c>
      <c r="G13" s="21">
        <f>E13/F13</f>
        <v>2.2354166666666666</v>
      </c>
    </row>
  </sheetData>
  <mergeCells count="1">
    <mergeCell ref="D3:G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G54"/>
  <sheetViews>
    <sheetView workbookViewId="0">
      <selection activeCell="H12" sqref="H12"/>
    </sheetView>
  </sheetViews>
  <sheetFormatPr defaultRowHeight="15" x14ac:dyDescent="0.25"/>
  <cols>
    <col min="4" max="4" width="11.5703125" customWidth="1"/>
    <col min="5" max="5" width="12.28515625" customWidth="1"/>
    <col min="6" max="6" width="12.140625" customWidth="1"/>
    <col min="7" max="7" width="15.42578125" customWidth="1"/>
  </cols>
  <sheetData>
    <row r="4" spans="4:7" x14ac:dyDescent="0.25">
      <c r="D4" s="24" t="s">
        <v>29</v>
      </c>
      <c r="E4" s="24" t="s">
        <v>30</v>
      </c>
      <c r="F4" s="24" t="s">
        <v>31</v>
      </c>
      <c r="G4" s="25" t="s">
        <v>32</v>
      </c>
    </row>
    <row r="5" spans="4:7" x14ac:dyDescent="0.25">
      <c r="D5" s="26">
        <v>1</v>
      </c>
      <c r="E5" s="26">
        <v>1</v>
      </c>
      <c r="F5" s="26">
        <v>1</v>
      </c>
      <c r="G5" s="27">
        <f>(0.05*D5)+(0.1*E5)+(0.25*F5)</f>
        <v>0.4</v>
      </c>
    </row>
    <row r="6" spans="4:7" x14ac:dyDescent="0.25">
      <c r="D6" s="26">
        <v>2</v>
      </c>
      <c r="E6" s="26">
        <v>2</v>
      </c>
      <c r="F6" s="26">
        <v>2</v>
      </c>
      <c r="G6" s="27">
        <f t="shared" ref="G6:G54" si="0">(0.05*D6)+(0.1*E6)+(0.25*F6)</f>
        <v>0.8</v>
      </c>
    </row>
    <row r="7" spans="4:7" x14ac:dyDescent="0.25">
      <c r="D7" s="26">
        <v>3</v>
      </c>
      <c r="E7" s="26">
        <v>3</v>
      </c>
      <c r="F7" s="26">
        <v>3</v>
      </c>
      <c r="G7" s="27">
        <f t="shared" si="0"/>
        <v>1.2000000000000002</v>
      </c>
    </row>
    <row r="8" spans="4:7" x14ac:dyDescent="0.25">
      <c r="D8" s="26">
        <v>4</v>
      </c>
      <c r="E8" s="26">
        <v>4</v>
      </c>
      <c r="F8" s="26">
        <v>4</v>
      </c>
      <c r="G8" s="27">
        <f t="shared" si="0"/>
        <v>1.6</v>
      </c>
    </row>
    <row r="9" spans="4:7" x14ac:dyDescent="0.25">
      <c r="D9" s="26">
        <v>5</v>
      </c>
      <c r="E9" s="26">
        <v>5</v>
      </c>
      <c r="F9" s="26">
        <v>5</v>
      </c>
      <c r="G9" s="27">
        <f t="shared" si="0"/>
        <v>2</v>
      </c>
    </row>
    <row r="10" spans="4:7" x14ac:dyDescent="0.25">
      <c r="D10" s="26">
        <v>6</v>
      </c>
      <c r="E10" s="26">
        <v>6</v>
      </c>
      <c r="F10" s="26">
        <v>6</v>
      </c>
      <c r="G10" s="27">
        <f t="shared" si="0"/>
        <v>2.4000000000000004</v>
      </c>
    </row>
    <row r="11" spans="4:7" x14ac:dyDescent="0.25">
      <c r="D11" s="26">
        <v>7</v>
      </c>
      <c r="E11" s="26">
        <v>7</v>
      </c>
      <c r="F11" s="26">
        <v>7</v>
      </c>
      <c r="G11" s="27">
        <f t="shared" si="0"/>
        <v>2.8</v>
      </c>
    </row>
    <row r="12" spans="4:7" x14ac:dyDescent="0.25">
      <c r="D12" s="26">
        <v>8</v>
      </c>
      <c r="E12" s="26">
        <v>8</v>
      </c>
      <c r="F12" s="26">
        <v>8</v>
      </c>
      <c r="G12" s="27">
        <f t="shared" si="0"/>
        <v>3.2</v>
      </c>
    </row>
    <row r="13" spans="4:7" x14ac:dyDescent="0.25">
      <c r="D13" s="26">
        <v>9</v>
      </c>
      <c r="E13" s="26">
        <v>9</v>
      </c>
      <c r="F13" s="26">
        <v>9</v>
      </c>
      <c r="G13" s="27">
        <f t="shared" si="0"/>
        <v>3.6</v>
      </c>
    </row>
    <row r="14" spans="4:7" x14ac:dyDescent="0.25">
      <c r="D14" s="26">
        <v>10</v>
      </c>
      <c r="E14" s="26">
        <v>10</v>
      </c>
      <c r="F14" s="26">
        <v>10</v>
      </c>
      <c r="G14" s="27">
        <f t="shared" si="0"/>
        <v>4</v>
      </c>
    </row>
    <row r="15" spans="4:7" x14ac:dyDescent="0.25">
      <c r="D15" s="26">
        <v>11</v>
      </c>
      <c r="E15" s="26">
        <v>11</v>
      </c>
      <c r="F15" s="26">
        <v>11</v>
      </c>
      <c r="G15" s="27">
        <f t="shared" si="0"/>
        <v>4.4000000000000004</v>
      </c>
    </row>
    <row r="16" spans="4:7" x14ac:dyDescent="0.25">
      <c r="D16" s="26">
        <v>12</v>
      </c>
      <c r="E16" s="26">
        <v>12</v>
      </c>
      <c r="F16" s="26">
        <v>12</v>
      </c>
      <c r="G16" s="27">
        <f t="shared" si="0"/>
        <v>4.8000000000000007</v>
      </c>
    </row>
    <row r="17" spans="4:7" x14ac:dyDescent="0.25">
      <c r="D17" s="26">
        <v>13</v>
      </c>
      <c r="E17" s="26">
        <v>13</v>
      </c>
      <c r="F17" s="26">
        <v>13</v>
      </c>
      <c r="G17" s="27">
        <f t="shared" si="0"/>
        <v>5.2</v>
      </c>
    </row>
    <row r="18" spans="4:7" x14ac:dyDescent="0.25">
      <c r="D18" s="26">
        <v>14</v>
      </c>
      <c r="E18" s="26">
        <v>14</v>
      </c>
      <c r="F18" s="26">
        <v>14</v>
      </c>
      <c r="G18" s="27">
        <f t="shared" si="0"/>
        <v>5.6</v>
      </c>
    </row>
    <row r="19" spans="4:7" x14ac:dyDescent="0.25">
      <c r="D19" s="26">
        <v>15</v>
      </c>
      <c r="E19" s="26">
        <v>15</v>
      </c>
      <c r="F19" s="26">
        <v>15</v>
      </c>
      <c r="G19" s="27">
        <f t="shared" si="0"/>
        <v>6</v>
      </c>
    </row>
    <row r="20" spans="4:7" x14ac:dyDescent="0.25">
      <c r="D20" s="26">
        <v>16</v>
      </c>
      <c r="E20" s="26">
        <v>16</v>
      </c>
      <c r="F20" s="26">
        <v>16</v>
      </c>
      <c r="G20" s="27">
        <f t="shared" si="0"/>
        <v>6.4</v>
      </c>
    </row>
    <row r="21" spans="4:7" x14ac:dyDescent="0.25">
      <c r="D21" s="26">
        <v>17</v>
      </c>
      <c r="E21" s="26">
        <v>17</v>
      </c>
      <c r="F21" s="26">
        <v>17</v>
      </c>
      <c r="G21" s="27">
        <f t="shared" si="0"/>
        <v>6.8000000000000007</v>
      </c>
    </row>
    <row r="22" spans="4:7" x14ac:dyDescent="0.25">
      <c r="D22" s="26">
        <v>18</v>
      </c>
      <c r="E22" s="26">
        <v>18</v>
      </c>
      <c r="F22" s="26">
        <v>18</v>
      </c>
      <c r="G22" s="27">
        <f t="shared" si="0"/>
        <v>7.2</v>
      </c>
    </row>
    <row r="23" spans="4:7" x14ac:dyDescent="0.25">
      <c r="D23" s="26">
        <v>19</v>
      </c>
      <c r="E23" s="26">
        <v>19</v>
      </c>
      <c r="F23" s="26">
        <v>19</v>
      </c>
      <c r="G23" s="27">
        <f t="shared" si="0"/>
        <v>7.6</v>
      </c>
    </row>
    <row r="24" spans="4:7" x14ac:dyDescent="0.25">
      <c r="D24" s="26">
        <v>20</v>
      </c>
      <c r="E24" s="26">
        <v>20</v>
      </c>
      <c r="F24" s="26">
        <v>20</v>
      </c>
      <c r="G24" s="27">
        <f t="shared" si="0"/>
        <v>8</v>
      </c>
    </row>
    <row r="25" spans="4:7" x14ac:dyDescent="0.25">
      <c r="D25" s="26">
        <v>21</v>
      </c>
      <c r="E25" s="26">
        <v>21</v>
      </c>
      <c r="F25" s="26">
        <v>21</v>
      </c>
      <c r="G25" s="27">
        <f t="shared" si="0"/>
        <v>8.4</v>
      </c>
    </row>
    <row r="26" spans="4:7" x14ac:dyDescent="0.25">
      <c r="D26" s="26">
        <v>22</v>
      </c>
      <c r="E26" s="26">
        <v>22</v>
      </c>
      <c r="F26" s="26">
        <v>22</v>
      </c>
      <c r="G26" s="27">
        <f t="shared" si="0"/>
        <v>8.8000000000000007</v>
      </c>
    </row>
    <row r="27" spans="4:7" x14ac:dyDescent="0.25">
      <c r="D27" s="26">
        <v>23</v>
      </c>
      <c r="E27" s="26">
        <v>23</v>
      </c>
      <c r="F27" s="26">
        <v>23</v>
      </c>
      <c r="G27" s="27">
        <f t="shared" si="0"/>
        <v>9.1999999999999993</v>
      </c>
    </row>
    <row r="28" spans="4:7" x14ac:dyDescent="0.25">
      <c r="D28" s="26">
        <v>24</v>
      </c>
      <c r="E28" s="26">
        <v>24</v>
      </c>
      <c r="F28" s="26">
        <v>24</v>
      </c>
      <c r="G28" s="27">
        <f t="shared" si="0"/>
        <v>9.6000000000000014</v>
      </c>
    </row>
    <row r="29" spans="4:7" x14ac:dyDescent="0.25">
      <c r="D29" s="26">
        <v>25</v>
      </c>
      <c r="E29" s="26">
        <v>25</v>
      </c>
      <c r="F29" s="26">
        <v>25</v>
      </c>
      <c r="G29" s="27">
        <f t="shared" si="0"/>
        <v>10</v>
      </c>
    </row>
    <row r="30" spans="4:7" x14ac:dyDescent="0.25">
      <c r="D30" s="26">
        <v>26</v>
      </c>
      <c r="E30" s="26">
        <v>26</v>
      </c>
      <c r="F30" s="26">
        <v>26</v>
      </c>
      <c r="G30" s="27">
        <f t="shared" si="0"/>
        <v>10.4</v>
      </c>
    </row>
    <row r="31" spans="4:7" x14ac:dyDescent="0.25">
      <c r="D31" s="26">
        <v>27</v>
      </c>
      <c r="E31" s="26">
        <v>27</v>
      </c>
      <c r="F31" s="26">
        <v>27</v>
      </c>
      <c r="G31" s="27">
        <f t="shared" si="0"/>
        <v>10.8</v>
      </c>
    </row>
    <row r="32" spans="4:7" x14ac:dyDescent="0.25">
      <c r="D32" s="26">
        <v>28</v>
      </c>
      <c r="E32" s="26">
        <v>28</v>
      </c>
      <c r="F32" s="26">
        <v>28</v>
      </c>
      <c r="G32" s="27">
        <f t="shared" si="0"/>
        <v>11.2</v>
      </c>
    </row>
    <row r="33" spans="4:7" x14ac:dyDescent="0.25">
      <c r="D33" s="26">
        <v>29</v>
      </c>
      <c r="E33" s="26">
        <v>29</v>
      </c>
      <c r="F33" s="26">
        <v>29</v>
      </c>
      <c r="G33" s="27">
        <f t="shared" si="0"/>
        <v>11.600000000000001</v>
      </c>
    </row>
    <row r="34" spans="4:7" x14ac:dyDescent="0.25">
      <c r="D34" s="26">
        <v>30</v>
      </c>
      <c r="E34" s="26">
        <v>30</v>
      </c>
      <c r="F34" s="26">
        <v>30</v>
      </c>
      <c r="G34" s="27">
        <f t="shared" si="0"/>
        <v>12</v>
      </c>
    </row>
    <row r="35" spans="4:7" x14ac:dyDescent="0.25">
      <c r="D35" s="26">
        <v>31</v>
      </c>
      <c r="E35" s="26">
        <v>31</v>
      </c>
      <c r="F35" s="26">
        <v>31</v>
      </c>
      <c r="G35" s="27">
        <f t="shared" si="0"/>
        <v>12.4</v>
      </c>
    </row>
    <row r="36" spans="4:7" x14ac:dyDescent="0.25">
      <c r="D36" s="26">
        <v>32</v>
      </c>
      <c r="E36" s="26">
        <v>32</v>
      </c>
      <c r="F36" s="26">
        <v>32</v>
      </c>
      <c r="G36" s="27">
        <f t="shared" si="0"/>
        <v>12.8</v>
      </c>
    </row>
    <row r="37" spans="4:7" x14ac:dyDescent="0.25">
      <c r="D37" s="26">
        <v>33</v>
      </c>
      <c r="E37" s="26">
        <v>33</v>
      </c>
      <c r="F37" s="26">
        <v>33</v>
      </c>
      <c r="G37" s="27">
        <f t="shared" si="0"/>
        <v>13.2</v>
      </c>
    </row>
    <row r="38" spans="4:7" x14ac:dyDescent="0.25">
      <c r="D38" s="26">
        <v>34</v>
      </c>
      <c r="E38" s="26">
        <v>34</v>
      </c>
      <c r="F38" s="26">
        <v>34</v>
      </c>
      <c r="G38" s="27">
        <f t="shared" si="0"/>
        <v>13.600000000000001</v>
      </c>
    </row>
    <row r="39" spans="4:7" x14ac:dyDescent="0.25">
      <c r="D39" s="26">
        <v>35</v>
      </c>
      <c r="E39" s="26">
        <v>35</v>
      </c>
      <c r="F39" s="26">
        <v>35</v>
      </c>
      <c r="G39" s="27">
        <f t="shared" si="0"/>
        <v>14</v>
      </c>
    </row>
    <row r="40" spans="4:7" x14ac:dyDescent="0.25">
      <c r="D40" s="26">
        <v>36</v>
      </c>
      <c r="E40" s="26">
        <v>36</v>
      </c>
      <c r="F40" s="26">
        <v>36</v>
      </c>
      <c r="G40" s="27">
        <f t="shared" si="0"/>
        <v>14.4</v>
      </c>
    </row>
    <row r="41" spans="4:7" x14ac:dyDescent="0.25">
      <c r="D41" s="26">
        <v>37</v>
      </c>
      <c r="E41" s="26">
        <v>37</v>
      </c>
      <c r="F41" s="26">
        <v>37</v>
      </c>
      <c r="G41" s="27">
        <f t="shared" si="0"/>
        <v>14.8</v>
      </c>
    </row>
    <row r="42" spans="4:7" x14ac:dyDescent="0.25">
      <c r="D42" s="26">
        <v>38</v>
      </c>
      <c r="E42" s="26">
        <v>38</v>
      </c>
      <c r="F42" s="26">
        <v>38</v>
      </c>
      <c r="G42" s="27">
        <f t="shared" si="0"/>
        <v>15.2</v>
      </c>
    </row>
    <row r="43" spans="4:7" x14ac:dyDescent="0.25">
      <c r="D43" s="26">
        <v>39</v>
      </c>
      <c r="E43" s="26">
        <v>39</v>
      </c>
      <c r="F43" s="26">
        <v>39</v>
      </c>
      <c r="G43" s="27">
        <f t="shared" si="0"/>
        <v>15.600000000000001</v>
      </c>
    </row>
    <row r="44" spans="4:7" x14ac:dyDescent="0.25">
      <c r="D44" s="26">
        <v>40</v>
      </c>
      <c r="E44" s="26">
        <v>40</v>
      </c>
      <c r="F44" s="26">
        <v>40</v>
      </c>
      <c r="G44" s="27">
        <f t="shared" si="0"/>
        <v>16</v>
      </c>
    </row>
    <row r="45" spans="4:7" x14ac:dyDescent="0.25">
      <c r="D45" s="26">
        <v>41</v>
      </c>
      <c r="E45" s="26">
        <v>41</v>
      </c>
      <c r="F45" s="26">
        <v>41</v>
      </c>
      <c r="G45" s="27">
        <f t="shared" si="0"/>
        <v>16.399999999999999</v>
      </c>
    </row>
    <row r="46" spans="4:7" x14ac:dyDescent="0.25">
      <c r="D46" s="26">
        <v>42</v>
      </c>
      <c r="E46" s="26">
        <v>42</v>
      </c>
      <c r="F46" s="26">
        <v>42</v>
      </c>
      <c r="G46" s="27">
        <f t="shared" si="0"/>
        <v>16.8</v>
      </c>
    </row>
    <row r="47" spans="4:7" x14ac:dyDescent="0.25">
      <c r="D47" s="26">
        <v>43</v>
      </c>
      <c r="E47" s="26">
        <v>43</v>
      </c>
      <c r="F47" s="26">
        <v>43</v>
      </c>
      <c r="G47" s="27">
        <f t="shared" si="0"/>
        <v>17.2</v>
      </c>
    </row>
    <row r="48" spans="4:7" x14ac:dyDescent="0.25">
      <c r="D48" s="26">
        <v>44</v>
      </c>
      <c r="E48" s="26">
        <v>44</v>
      </c>
      <c r="F48" s="26">
        <v>44</v>
      </c>
      <c r="G48" s="27">
        <f t="shared" si="0"/>
        <v>17.600000000000001</v>
      </c>
    </row>
    <row r="49" spans="4:7" x14ac:dyDescent="0.25">
      <c r="D49" s="26">
        <v>45</v>
      </c>
      <c r="E49" s="26">
        <v>45</v>
      </c>
      <c r="F49" s="26">
        <v>45</v>
      </c>
      <c r="G49" s="27">
        <f t="shared" si="0"/>
        <v>18</v>
      </c>
    </row>
    <row r="50" spans="4:7" x14ac:dyDescent="0.25">
      <c r="D50" s="26">
        <v>46</v>
      </c>
      <c r="E50" s="26">
        <v>46</v>
      </c>
      <c r="F50" s="26">
        <v>46</v>
      </c>
      <c r="G50" s="27">
        <f t="shared" si="0"/>
        <v>18.399999999999999</v>
      </c>
    </row>
    <row r="51" spans="4:7" x14ac:dyDescent="0.25">
      <c r="D51" s="26">
        <v>47</v>
      </c>
      <c r="E51" s="26">
        <v>47</v>
      </c>
      <c r="F51" s="26">
        <v>47</v>
      </c>
      <c r="G51" s="27">
        <f t="shared" si="0"/>
        <v>18.8</v>
      </c>
    </row>
    <row r="52" spans="4:7" x14ac:dyDescent="0.25">
      <c r="D52" s="26">
        <v>48</v>
      </c>
      <c r="E52" s="26">
        <v>48</v>
      </c>
      <c r="F52" s="26">
        <v>48</v>
      </c>
      <c r="G52" s="27">
        <f t="shared" si="0"/>
        <v>19.200000000000003</v>
      </c>
    </row>
    <row r="53" spans="4:7" x14ac:dyDescent="0.25">
      <c r="D53" s="26">
        <v>49</v>
      </c>
      <c r="E53" s="26">
        <v>49</v>
      </c>
      <c r="F53" s="26">
        <v>49</v>
      </c>
      <c r="G53" s="27">
        <f t="shared" si="0"/>
        <v>19.600000000000001</v>
      </c>
    </row>
    <row r="54" spans="4:7" x14ac:dyDescent="0.25">
      <c r="D54" s="26">
        <v>50</v>
      </c>
      <c r="E54" s="26">
        <v>50</v>
      </c>
      <c r="F54" s="26">
        <v>50</v>
      </c>
      <c r="G54" s="27">
        <f t="shared" si="0"/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4"/>
  <sheetViews>
    <sheetView tabSelected="1" topLeftCell="A4" workbookViewId="0">
      <selection activeCell="U19" sqref="U19"/>
    </sheetView>
  </sheetViews>
  <sheetFormatPr defaultRowHeight="15" x14ac:dyDescent="0.25"/>
  <sheetData>
    <row r="1" spans="2:6" ht="15.75" thickBot="1" x14ac:dyDescent="0.3"/>
    <row r="2" spans="2:6" ht="15.75" thickBot="1" x14ac:dyDescent="0.3">
      <c r="B2" s="36" t="s">
        <v>39</v>
      </c>
      <c r="C2" s="36"/>
      <c r="D2" s="36"/>
      <c r="E2" s="36"/>
      <c r="F2" s="36"/>
    </row>
    <row r="3" spans="2:6" ht="15.75" thickBot="1" x14ac:dyDescent="0.3">
      <c r="B3" s="28" t="s">
        <v>33</v>
      </c>
      <c r="C3" s="28" t="s">
        <v>34</v>
      </c>
      <c r="D3" s="28" t="s">
        <v>35</v>
      </c>
      <c r="E3" s="28" t="s">
        <v>36</v>
      </c>
      <c r="F3" s="28" t="s">
        <v>37</v>
      </c>
    </row>
    <row r="4" spans="2:6" ht="15.75" thickBot="1" x14ac:dyDescent="0.3">
      <c r="B4" s="29">
        <v>12</v>
      </c>
      <c r="C4" s="28">
        <v>1</v>
      </c>
      <c r="D4" s="29">
        <f>B4*C4</f>
        <v>12</v>
      </c>
      <c r="E4" s="29">
        <f>D4*0.06</f>
        <v>0.72</v>
      </c>
      <c r="F4" s="29">
        <f>D4+E4</f>
        <v>12.72</v>
      </c>
    </row>
    <row r="5" spans="2:6" ht="15.75" thickBot="1" x14ac:dyDescent="0.3">
      <c r="B5" s="29">
        <v>12.75</v>
      </c>
      <c r="C5" s="28">
        <v>3</v>
      </c>
      <c r="D5" s="29">
        <f t="shared" ref="D5:D12" si="0">B5*C5</f>
        <v>38.25</v>
      </c>
      <c r="E5" s="29">
        <f t="shared" ref="E5:E12" si="1">D5*0.06</f>
        <v>2.2949999999999999</v>
      </c>
      <c r="F5" s="29">
        <f t="shared" ref="F5:F12" si="2">D5+E5</f>
        <v>40.545000000000002</v>
      </c>
    </row>
    <row r="6" spans="2:6" ht="15.75" thickBot="1" x14ac:dyDescent="0.3">
      <c r="B6" s="29">
        <v>3.75</v>
      </c>
      <c r="C6" s="28">
        <v>5</v>
      </c>
      <c r="D6" s="29">
        <f t="shared" si="0"/>
        <v>18.75</v>
      </c>
      <c r="E6" s="29">
        <f t="shared" si="1"/>
        <v>1.125</v>
      </c>
      <c r="F6" s="29">
        <f t="shared" si="2"/>
        <v>19.875</v>
      </c>
    </row>
    <row r="7" spans="2:6" ht="15.75" thickBot="1" x14ac:dyDescent="0.3">
      <c r="B7" s="29">
        <v>9.99</v>
      </c>
      <c r="C7" s="28">
        <v>2</v>
      </c>
      <c r="D7" s="29">
        <f t="shared" si="0"/>
        <v>19.98</v>
      </c>
      <c r="E7" s="29">
        <f t="shared" si="1"/>
        <v>1.1988000000000001</v>
      </c>
      <c r="F7" s="29">
        <f t="shared" si="2"/>
        <v>21.178799999999999</v>
      </c>
    </row>
    <row r="8" spans="2:6" ht="15.75" thickBot="1" x14ac:dyDescent="0.3">
      <c r="B8" s="29">
        <v>4.55</v>
      </c>
      <c r="C8" s="28">
        <v>4</v>
      </c>
      <c r="D8" s="29">
        <f t="shared" si="0"/>
        <v>18.2</v>
      </c>
      <c r="E8" s="29">
        <f t="shared" si="1"/>
        <v>1.0919999999999999</v>
      </c>
      <c r="F8" s="29">
        <f t="shared" si="2"/>
        <v>19.291999999999998</v>
      </c>
    </row>
    <row r="9" spans="2:6" ht="15.75" thickBot="1" x14ac:dyDescent="0.3">
      <c r="B9" s="29">
        <v>6.55</v>
      </c>
      <c r="C9" s="28">
        <v>6</v>
      </c>
      <c r="D9" s="29">
        <f t="shared" si="0"/>
        <v>39.299999999999997</v>
      </c>
      <c r="E9" s="29">
        <f t="shared" si="1"/>
        <v>2.3579999999999997</v>
      </c>
      <c r="F9" s="29">
        <f t="shared" si="2"/>
        <v>41.657999999999994</v>
      </c>
    </row>
    <row r="10" spans="2:6" ht="15.75" thickBot="1" x14ac:dyDescent="0.3">
      <c r="B10" s="29">
        <v>2.99</v>
      </c>
      <c r="C10" s="28">
        <v>7</v>
      </c>
      <c r="D10" s="29">
        <f t="shared" si="0"/>
        <v>20.93</v>
      </c>
      <c r="E10" s="29">
        <f t="shared" si="1"/>
        <v>1.2558</v>
      </c>
      <c r="F10" s="29">
        <f t="shared" si="2"/>
        <v>22.1858</v>
      </c>
    </row>
    <row r="11" spans="2:6" ht="15.75" thickBot="1" x14ac:dyDescent="0.3">
      <c r="B11" s="29">
        <v>1.5</v>
      </c>
      <c r="C11" s="28">
        <v>9</v>
      </c>
      <c r="D11" s="29">
        <f t="shared" si="0"/>
        <v>13.5</v>
      </c>
      <c r="E11" s="29">
        <f t="shared" si="1"/>
        <v>0.80999999999999994</v>
      </c>
      <c r="F11" s="29">
        <f t="shared" si="2"/>
        <v>14.31</v>
      </c>
    </row>
    <row r="12" spans="2:6" ht="15.75" thickBot="1" x14ac:dyDescent="0.3">
      <c r="B12" s="29">
        <v>5.55</v>
      </c>
      <c r="C12" s="28">
        <v>2</v>
      </c>
      <c r="D12" s="29">
        <f t="shared" si="0"/>
        <v>11.1</v>
      </c>
      <c r="E12" s="29">
        <f t="shared" si="1"/>
        <v>0.66599999999999993</v>
      </c>
      <c r="F12" s="29">
        <f t="shared" si="2"/>
        <v>11.766</v>
      </c>
    </row>
    <row r="13" spans="2:6" ht="15.75" thickBot="1" x14ac:dyDescent="0.3">
      <c r="B13" s="2"/>
      <c r="C13" s="2"/>
      <c r="D13" s="2"/>
      <c r="E13" s="30"/>
      <c r="F13" s="31"/>
    </row>
    <row r="14" spans="2:6" ht="15.75" thickBot="1" x14ac:dyDescent="0.3">
      <c r="B14" s="2"/>
      <c r="C14" s="2"/>
      <c r="D14" s="2"/>
      <c r="E14" s="30" t="s">
        <v>38</v>
      </c>
      <c r="F14" s="32">
        <f>SUM(F4:F13)</f>
        <v>203.53059999999999</v>
      </c>
    </row>
  </sheetData>
  <mergeCells count="1">
    <mergeCell ref="B2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EXERCISE 1</vt:lpstr>
      <vt:lpstr>EXERCISE 2</vt:lpstr>
      <vt:lpstr>EXERCISE 3</vt:lpstr>
      <vt:lpstr>EXERCISE 4</vt:lpstr>
      <vt:lpstr>EXERCISE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2016-03-31T18:30:33Z</dcterms:created>
  <dcterms:modified xsi:type="dcterms:W3CDTF">2016-12-05T20:55:22Z</dcterms:modified>
</cp:coreProperties>
</file>