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namedSheetViews/namedSheetView1.xml" ContentType="application/vnd.ms-excel.namedsheetview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shannn\Desktop\"/>
    </mc:Choice>
  </mc:AlternateContent>
  <xr:revisionPtr revIDLastSave="0" documentId="13_ncr:1_{497EF51B-53F4-4650-998D-67E648D43DBA}" xr6:coauthVersionLast="47" xr6:coauthVersionMax="47" xr10:uidLastSave="{00000000-0000-0000-0000-000000000000}"/>
  <bookViews>
    <workbookView xWindow="-110" yWindow="-110" windowWidth="19420" windowHeight="11020" xr2:uid="{494396A1-934D-4011-BBA1-90BE7556F37D}"/>
  </bookViews>
  <sheets>
    <sheet name="2024年12月到現在" sheetId="1" r:id="rId1"/>
    <sheet name="機型-部門" sheetId="15" r:id="rId2"/>
    <sheet name="分組" sheetId="14" r:id="rId3"/>
    <sheet name="指派人員" sheetId="3" r:id="rId4"/>
    <sheet name="結案狀況" sheetId="4" r:id="rId5"/>
    <sheet name="部門" sheetId="8" r:id="rId6"/>
    <sheet name="機型" sheetId="10" r:id="rId7"/>
    <sheet name="工作表2" sheetId="7" state="hidden" r:id="rId8"/>
    <sheet name="工作表1" sheetId="9" state="hidden" r:id="rId9"/>
    <sheet name="工作表3" sheetId="11" state="hidden" r:id="rId10"/>
    <sheet name="2025統計" sheetId="12" r:id="rId11"/>
    <sheet name="2024資料" sheetId="13" r:id="rId12"/>
  </sheets>
  <definedNames>
    <definedName name="_xlnm._FilterDatabase" localSheetId="0" hidden="1">'2024年12月到現在'!$A$1:$Q$308</definedName>
  </definedNames>
  <calcPr calcId="191028"/>
  <pivotCaches>
    <pivotCache cacheId="0" r:id="rId13"/>
    <pivotCache cacheId="1" r:id="rId14"/>
    <pivotCache cacheId="2" r:id="rId15"/>
    <pivotCache cacheId="3" r:id="rId16"/>
    <pivotCache cacheId="4" r:id="rId1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55" i="1" l="1"/>
  <c r="P255" i="1"/>
  <c r="Q255" i="1"/>
  <c r="O256" i="1"/>
  <c r="P256" i="1"/>
  <c r="Q256" i="1"/>
  <c r="O257" i="1"/>
  <c r="P257" i="1"/>
  <c r="Q257" i="1"/>
  <c r="O197" i="1"/>
  <c r="P197" i="1"/>
  <c r="Q197" i="1"/>
  <c r="O199" i="1"/>
  <c r="P199" i="1"/>
  <c r="Q199" i="1"/>
  <c r="O204" i="1"/>
  <c r="P204" i="1"/>
  <c r="Q204" i="1"/>
  <c r="O205" i="1"/>
  <c r="P205" i="1"/>
  <c r="Q205" i="1"/>
  <c r="O262" i="1"/>
  <c r="P262" i="1"/>
  <c r="Q262" i="1"/>
  <c r="O263" i="1"/>
  <c r="P263" i="1"/>
  <c r="Q263" i="1"/>
  <c r="O264" i="1"/>
  <c r="P264" i="1"/>
  <c r="Q264" i="1"/>
  <c r="O265" i="1"/>
  <c r="P265" i="1"/>
  <c r="Q265" i="1"/>
  <c r="O206" i="1"/>
  <c r="P206" i="1"/>
  <c r="Q206" i="1"/>
  <c r="O267" i="1"/>
  <c r="P267" i="1"/>
  <c r="Q267" i="1"/>
  <c r="O208" i="1"/>
  <c r="P208" i="1"/>
  <c r="Q208" i="1"/>
  <c r="O269" i="1"/>
  <c r="P269" i="1"/>
  <c r="Q269" i="1"/>
  <c r="O270" i="1"/>
  <c r="P270" i="1"/>
  <c r="Q270" i="1"/>
  <c r="O209" i="1"/>
  <c r="P209" i="1"/>
  <c r="Q209" i="1"/>
  <c r="O272" i="1"/>
  <c r="P272" i="1"/>
  <c r="Q272" i="1"/>
  <c r="O211" i="1"/>
  <c r="P211" i="1"/>
  <c r="Q211" i="1"/>
  <c r="O274" i="1"/>
  <c r="P274" i="1"/>
  <c r="Q274" i="1"/>
  <c r="O275" i="1"/>
  <c r="P275" i="1"/>
  <c r="Q275" i="1"/>
  <c r="O212" i="1"/>
  <c r="P212" i="1"/>
  <c r="Q212" i="1"/>
  <c r="O213" i="1"/>
  <c r="P213" i="1"/>
  <c r="Q213" i="1"/>
  <c r="O278" i="1"/>
  <c r="P278" i="1"/>
  <c r="Q278" i="1"/>
  <c r="O214" i="1"/>
  <c r="P214" i="1"/>
  <c r="Q214" i="1"/>
  <c r="O215" i="1"/>
  <c r="P215" i="1"/>
  <c r="Q215" i="1"/>
  <c r="O216" i="1"/>
  <c r="P216" i="1"/>
  <c r="Q216" i="1"/>
  <c r="O217" i="1"/>
  <c r="P217" i="1"/>
  <c r="Q217" i="1"/>
  <c r="O218" i="1"/>
  <c r="P218" i="1"/>
  <c r="Q218" i="1"/>
  <c r="O220" i="1"/>
  <c r="P220" i="1"/>
  <c r="Q220" i="1"/>
  <c r="P130" i="1"/>
  <c r="P131" i="1"/>
  <c r="P135" i="1"/>
  <c r="P136" i="1"/>
  <c r="P192" i="1"/>
  <c r="P193" i="1"/>
  <c r="P194" i="1"/>
  <c r="P138" i="1"/>
  <c r="P196" i="1"/>
  <c r="P140" i="1"/>
  <c r="P198" i="1"/>
  <c r="P142" i="1"/>
  <c r="P200" i="1"/>
  <c r="P201" i="1"/>
  <c r="P202" i="1"/>
  <c r="P203" i="1"/>
  <c r="P143" i="1"/>
  <c r="P144" i="1"/>
  <c r="P145" i="1"/>
  <c r="P207" i="1"/>
  <c r="P146" i="1"/>
  <c r="P147" i="1"/>
  <c r="P210" i="1"/>
  <c r="P148" i="1"/>
  <c r="P150" i="1"/>
  <c r="P151" i="1"/>
  <c r="P152" i="1"/>
  <c r="P153" i="1"/>
  <c r="P154" i="1"/>
  <c r="P155" i="1"/>
  <c r="P159" i="1"/>
  <c r="P219" i="1"/>
  <c r="P160" i="1"/>
  <c r="P161" i="1"/>
  <c r="P163" i="1"/>
  <c r="P223" i="1"/>
  <c r="P224" i="1"/>
  <c r="P225" i="1"/>
  <c r="P165" i="1"/>
  <c r="P166" i="1"/>
  <c r="P228" i="1"/>
  <c r="P229" i="1"/>
  <c r="P230" i="1"/>
  <c r="P231" i="1"/>
  <c r="P232" i="1"/>
  <c r="P169" i="1"/>
  <c r="P177" i="1"/>
  <c r="P179" i="1"/>
  <c r="P236" i="1"/>
  <c r="P181" i="1"/>
  <c r="P238" i="1"/>
  <c r="P239" i="1"/>
  <c r="P183" i="1"/>
  <c r="P184" i="1"/>
  <c r="P185" i="1"/>
  <c r="P188" i="1"/>
  <c r="P244" i="1"/>
  <c r="P245" i="1"/>
  <c r="P246" i="1"/>
  <c r="P247" i="1"/>
  <c r="P248" i="1"/>
  <c r="P189" i="1"/>
  <c r="P190" i="1"/>
  <c r="P191" i="1"/>
  <c r="P195" i="1"/>
  <c r="P253" i="1"/>
  <c r="P254" i="1"/>
  <c r="P187" i="1"/>
  <c r="Q248" i="1"/>
  <c r="O189" i="1"/>
  <c r="Q189" i="1"/>
  <c r="O190" i="1"/>
  <c r="Q190" i="1"/>
  <c r="O191" i="1"/>
  <c r="Q191" i="1"/>
  <c r="O195" i="1"/>
  <c r="Q195" i="1"/>
  <c r="O253" i="1"/>
  <c r="Q253" i="1"/>
  <c r="O254" i="1"/>
  <c r="Q254" i="1"/>
  <c r="O258" i="1"/>
  <c r="Q247" i="1"/>
  <c r="Q246" i="1"/>
  <c r="Q245" i="1"/>
  <c r="Q244" i="1"/>
  <c r="Q188" i="1"/>
  <c r="Q185" i="1"/>
  <c r="Q184" i="1"/>
  <c r="Q183" i="1"/>
  <c r="Q239" i="1"/>
  <c r="Q238" i="1"/>
  <c r="Q181" i="1"/>
  <c r="Q236" i="1"/>
  <c r="Q179" i="1"/>
  <c r="Q177" i="1"/>
  <c r="Q169" i="1"/>
  <c r="Q232" i="1"/>
  <c r="Q231" i="1"/>
  <c r="Q230" i="1"/>
  <c r="Q229" i="1"/>
  <c r="Q228" i="1"/>
  <c r="Q50" i="1"/>
  <c r="Q41" i="1"/>
  <c r="Q42" i="1"/>
  <c r="Q277" i="1"/>
  <c r="Q44" i="1"/>
  <c r="Q279" i="1"/>
  <c r="Q46" i="1"/>
  <c r="Q280" i="1"/>
  <c r="Q48" i="1"/>
  <c r="Q49" i="1"/>
  <c r="Q51" i="1"/>
  <c r="Q52" i="1"/>
  <c r="Q53" i="1"/>
  <c r="Q54" i="1"/>
  <c r="Q55" i="1"/>
  <c r="Q56" i="1"/>
  <c r="Q281" i="1"/>
  <c r="Q58" i="1"/>
  <c r="Q59" i="1"/>
  <c r="Q282" i="1"/>
  <c r="Q61" i="1"/>
  <c r="Q283" i="1"/>
  <c r="Q284" i="1"/>
  <c r="Q285" i="1"/>
  <c r="Q286" i="1"/>
  <c r="Q66" i="1"/>
  <c r="Q67" i="1"/>
  <c r="Q287" i="1"/>
  <c r="Q288" i="1"/>
  <c r="Q292" i="1"/>
  <c r="Q295" i="1"/>
  <c r="Q299" i="1"/>
  <c r="Q302" i="1"/>
  <c r="Q303" i="1"/>
  <c r="Q75" i="1"/>
  <c r="Q305" i="1"/>
  <c r="Q77" i="1"/>
  <c r="Q14" i="1"/>
  <c r="Q17" i="1"/>
  <c r="Q18" i="1"/>
  <c r="Q20" i="1"/>
  <c r="Q82" i="1"/>
  <c r="Q83" i="1"/>
  <c r="Q84" i="1"/>
  <c r="Q21" i="1"/>
  <c r="Q86" i="1"/>
  <c r="Q87" i="1"/>
  <c r="Q88" i="1"/>
  <c r="Q22" i="1"/>
  <c r="Q90" i="1"/>
  <c r="Q29" i="1"/>
  <c r="Q30" i="1"/>
  <c r="Q31" i="1"/>
  <c r="Q94" i="1"/>
  <c r="Q95" i="1"/>
  <c r="Q96" i="1"/>
  <c r="Q32" i="1"/>
  <c r="Q34" i="1"/>
  <c r="Q35" i="1"/>
  <c r="Q36" i="1"/>
  <c r="Q101" i="1"/>
  <c r="Q37" i="1"/>
  <c r="Q103" i="1"/>
  <c r="Q104" i="1"/>
  <c r="Q40" i="1"/>
  <c r="Q106" i="1"/>
  <c r="Q43" i="1"/>
  <c r="Q45" i="1"/>
  <c r="Q109" i="1"/>
  <c r="Q110" i="1"/>
  <c r="Q111" i="1"/>
  <c r="Q112" i="1"/>
  <c r="Q47" i="1"/>
  <c r="Q57" i="1"/>
  <c r="Q60" i="1"/>
  <c r="Q62" i="1"/>
  <c r="Q63" i="1"/>
  <c r="Q64" i="1"/>
  <c r="Q65" i="1"/>
  <c r="Q120" i="1"/>
  <c r="Q68" i="1"/>
  <c r="Q69" i="1"/>
  <c r="Q123" i="1"/>
  <c r="Q70" i="1"/>
  <c r="Q71" i="1"/>
  <c r="Q72" i="1"/>
  <c r="Q127" i="1"/>
  <c r="Q73" i="1"/>
  <c r="Q5" i="1"/>
  <c r="Q74" i="1"/>
  <c r="Q76" i="1"/>
  <c r="Q78" i="1"/>
  <c r="Q132" i="1"/>
  <c r="Q133" i="1"/>
  <c r="Q134" i="1"/>
  <c r="Q79" i="1"/>
  <c r="Q80" i="1"/>
  <c r="Q137" i="1"/>
  <c r="Q81" i="1"/>
  <c r="Q139" i="1"/>
  <c r="Q85" i="1"/>
  <c r="Q141" i="1"/>
  <c r="Q89" i="1"/>
  <c r="Q91" i="1"/>
  <c r="Q92" i="1"/>
  <c r="Q93" i="1"/>
  <c r="Q97" i="1"/>
  <c r="Q98" i="1"/>
  <c r="Q99" i="1"/>
  <c r="Q149" i="1"/>
  <c r="Q100" i="1"/>
  <c r="Q102" i="1"/>
  <c r="Q105" i="1"/>
  <c r="Q107" i="1"/>
  <c r="Q108" i="1"/>
  <c r="Q113" i="1"/>
  <c r="Q156" i="1"/>
  <c r="Q157" i="1"/>
  <c r="Q158" i="1"/>
  <c r="Q114" i="1"/>
  <c r="Q115" i="1"/>
  <c r="Q116" i="1"/>
  <c r="Q162" i="1"/>
  <c r="Q117" i="1"/>
  <c r="Q164" i="1"/>
  <c r="Q118" i="1"/>
  <c r="Q119" i="1"/>
  <c r="Q167" i="1"/>
  <c r="Q168" i="1"/>
  <c r="Q121" i="1"/>
  <c r="Q170" i="1"/>
  <c r="Q171" i="1"/>
  <c r="Q172" i="1"/>
  <c r="Q173" i="1"/>
  <c r="Q174" i="1"/>
  <c r="Q175" i="1"/>
  <c r="Q176" i="1"/>
  <c r="Q122" i="1"/>
  <c r="Q178" i="1"/>
  <c r="Q124" i="1"/>
  <c r="Q180" i="1"/>
  <c r="Q125" i="1"/>
  <c r="Q182" i="1"/>
  <c r="Q126" i="1"/>
  <c r="Q128" i="1"/>
  <c r="Q129" i="1"/>
  <c r="Q186" i="1"/>
  <c r="Q187" i="1"/>
  <c r="Q130" i="1"/>
  <c r="Q131" i="1"/>
  <c r="Q135" i="1"/>
  <c r="Q136" i="1"/>
  <c r="Q192" i="1"/>
  <c r="Q193" i="1"/>
  <c r="Q194" i="1"/>
  <c r="Q138" i="1"/>
  <c r="Q196" i="1"/>
  <c r="Q140" i="1"/>
  <c r="Q198" i="1"/>
  <c r="Q142" i="1"/>
  <c r="Q200" i="1"/>
  <c r="Q201" i="1"/>
  <c r="Q202" i="1"/>
  <c r="Q203" i="1"/>
  <c r="Q143" i="1"/>
  <c r="Q144" i="1"/>
  <c r="Q145" i="1"/>
  <c r="Q207" i="1"/>
  <c r="Q146" i="1"/>
  <c r="Q147" i="1"/>
  <c r="Q210" i="1"/>
  <c r="Q148" i="1"/>
  <c r="Q150" i="1"/>
  <c r="Q151" i="1"/>
  <c r="Q152" i="1"/>
  <c r="Q153" i="1"/>
  <c r="Q154" i="1"/>
  <c r="Q155" i="1"/>
  <c r="Q159" i="1"/>
  <c r="Q219" i="1"/>
  <c r="Q160" i="1"/>
  <c r="Q161" i="1"/>
  <c r="Q163" i="1"/>
  <c r="Q223" i="1"/>
  <c r="Q224" i="1"/>
  <c r="Q225" i="1"/>
  <c r="Q165" i="1"/>
  <c r="Q166" i="1"/>
  <c r="Q276" i="1"/>
  <c r="O159" i="1"/>
  <c r="O223" i="1"/>
  <c r="O224" i="1"/>
  <c r="O225" i="1"/>
  <c r="O165" i="1"/>
  <c r="O166" i="1"/>
  <c r="O228" i="1"/>
  <c r="O229" i="1"/>
  <c r="O230" i="1"/>
  <c r="O231" i="1"/>
  <c r="O232" i="1"/>
  <c r="O169" i="1"/>
  <c r="O177" i="1"/>
  <c r="O179" i="1"/>
  <c r="O236" i="1"/>
  <c r="O181" i="1"/>
  <c r="O238" i="1"/>
  <c r="O239" i="1"/>
  <c r="O183" i="1"/>
  <c r="O184" i="1"/>
  <c r="O185" i="1"/>
  <c r="O188" i="1"/>
  <c r="O244" i="1"/>
  <c r="O245" i="1"/>
  <c r="O246" i="1"/>
  <c r="O247" i="1"/>
  <c r="O248" i="1"/>
  <c r="H3" i="13"/>
  <c r="I3" i="13"/>
  <c r="H4" i="13"/>
  <c r="I4" i="13"/>
  <c r="H5" i="13"/>
  <c r="I5" i="13"/>
  <c r="H6" i="13"/>
  <c r="I6" i="13"/>
  <c r="H7" i="13"/>
  <c r="I7" i="13"/>
  <c r="H8" i="13"/>
  <c r="I8" i="13"/>
  <c r="H9" i="13"/>
  <c r="I9" i="13"/>
  <c r="H10" i="13"/>
  <c r="I10" i="13"/>
  <c r="H11" i="13"/>
  <c r="I11" i="13"/>
  <c r="H12" i="13"/>
  <c r="I12" i="13"/>
  <c r="H13" i="13"/>
  <c r="I13" i="13"/>
  <c r="H14" i="13"/>
  <c r="I14" i="13"/>
  <c r="H15" i="13"/>
  <c r="I15" i="13"/>
  <c r="H16" i="13"/>
  <c r="I16" i="13"/>
  <c r="H17" i="13"/>
  <c r="I17" i="13"/>
  <c r="H18" i="13"/>
  <c r="I18" i="13"/>
  <c r="H19" i="13"/>
  <c r="I19" i="13"/>
  <c r="H20" i="13"/>
  <c r="I20" i="13"/>
  <c r="H21" i="13"/>
  <c r="I21" i="13"/>
  <c r="H22" i="13"/>
  <c r="I22" i="13"/>
  <c r="H23" i="13"/>
  <c r="I23" i="13"/>
  <c r="H24" i="13"/>
  <c r="I24" i="13"/>
  <c r="H25" i="13"/>
  <c r="I25" i="13"/>
  <c r="H26" i="13"/>
  <c r="I26" i="13"/>
  <c r="H27" i="13"/>
  <c r="I27" i="13"/>
  <c r="H28" i="13"/>
  <c r="I28" i="13"/>
  <c r="H29" i="13"/>
  <c r="I29" i="13"/>
  <c r="H30" i="13"/>
  <c r="I30" i="13"/>
  <c r="H31" i="13"/>
  <c r="I31" i="13"/>
  <c r="H32" i="13"/>
  <c r="I32" i="13"/>
  <c r="H33" i="13"/>
  <c r="I33" i="13"/>
  <c r="H34" i="13"/>
  <c r="I34" i="13"/>
  <c r="H35" i="13"/>
  <c r="I35" i="13"/>
  <c r="H36" i="13"/>
  <c r="I36" i="13"/>
  <c r="H37" i="13"/>
  <c r="I37" i="13"/>
  <c r="H38" i="13"/>
  <c r="I38" i="13"/>
  <c r="H39" i="13"/>
  <c r="I39" i="13"/>
  <c r="H40" i="13"/>
  <c r="I40" i="13"/>
  <c r="H41" i="13"/>
  <c r="I41" i="13"/>
  <c r="H42" i="13"/>
  <c r="I42" i="13"/>
  <c r="H43" i="13"/>
  <c r="I43" i="13"/>
  <c r="H44" i="13"/>
  <c r="I44" i="13"/>
  <c r="H45" i="13"/>
  <c r="I45" i="13"/>
  <c r="H46" i="13"/>
  <c r="I46" i="13"/>
  <c r="H47" i="13"/>
  <c r="I47" i="13"/>
  <c r="H48" i="13"/>
  <c r="I48" i="13"/>
  <c r="H49" i="13"/>
  <c r="I49" i="13"/>
  <c r="H50" i="13"/>
  <c r="I50" i="13"/>
  <c r="H51" i="13"/>
  <c r="I51" i="13"/>
  <c r="H52" i="13"/>
  <c r="I52" i="13"/>
  <c r="H53" i="13"/>
  <c r="I53" i="13"/>
  <c r="H54" i="13"/>
  <c r="I54" i="13"/>
  <c r="H55" i="13"/>
  <c r="I55" i="13"/>
  <c r="H56" i="13"/>
  <c r="I56" i="13"/>
  <c r="H57" i="13"/>
  <c r="I57" i="13"/>
  <c r="H58" i="13"/>
  <c r="I58" i="13"/>
  <c r="H59" i="13"/>
  <c r="I59" i="13"/>
  <c r="H60" i="13"/>
  <c r="I60" i="13"/>
  <c r="H61" i="13"/>
  <c r="I61" i="13"/>
  <c r="H62" i="13"/>
  <c r="I62" i="13"/>
  <c r="H63" i="13"/>
  <c r="I63" i="13"/>
  <c r="H64" i="13"/>
  <c r="I64" i="13"/>
  <c r="H65" i="13"/>
  <c r="I65" i="13"/>
  <c r="H66" i="13"/>
  <c r="I66" i="13"/>
  <c r="H67" i="13"/>
  <c r="I67" i="13"/>
  <c r="H68" i="13"/>
  <c r="I68" i="13"/>
  <c r="H69" i="13"/>
  <c r="I69" i="13"/>
  <c r="H70" i="13"/>
  <c r="I70" i="13"/>
  <c r="H71" i="13"/>
  <c r="I71" i="13"/>
  <c r="H72" i="13"/>
  <c r="I72" i="13"/>
  <c r="H73" i="13"/>
  <c r="I73" i="13"/>
  <c r="H74" i="13"/>
  <c r="I74" i="13"/>
  <c r="H75" i="13"/>
  <c r="I75" i="13"/>
  <c r="H76" i="13"/>
  <c r="I76" i="13"/>
  <c r="H77" i="13"/>
  <c r="I77" i="13"/>
  <c r="H78" i="13"/>
  <c r="I78" i="13"/>
  <c r="H79" i="13"/>
  <c r="I79" i="13"/>
  <c r="H80" i="13"/>
  <c r="I80" i="13"/>
  <c r="H81" i="13"/>
  <c r="I81" i="13"/>
  <c r="H82" i="13"/>
  <c r="I82" i="13"/>
  <c r="H83" i="13"/>
  <c r="I83" i="13"/>
  <c r="H84" i="13"/>
  <c r="I84" i="13"/>
  <c r="H85" i="13"/>
  <c r="I85" i="13"/>
  <c r="H86" i="13"/>
  <c r="I86" i="13"/>
  <c r="H87" i="13"/>
  <c r="I87" i="13"/>
  <c r="H88" i="13"/>
  <c r="I88" i="13"/>
  <c r="H89" i="13"/>
  <c r="I89" i="13"/>
  <c r="H90" i="13"/>
  <c r="I90" i="13"/>
  <c r="H91" i="13"/>
  <c r="I91" i="13"/>
  <c r="H92" i="13"/>
  <c r="I92" i="13"/>
  <c r="H93" i="13"/>
  <c r="I93" i="13"/>
  <c r="H94" i="13"/>
  <c r="I94" i="13"/>
  <c r="H95" i="13"/>
  <c r="I95" i="13"/>
  <c r="H96" i="13"/>
  <c r="I96" i="13"/>
  <c r="H97" i="13"/>
  <c r="I97" i="13"/>
  <c r="H98" i="13"/>
  <c r="I98" i="13"/>
  <c r="H99" i="13"/>
  <c r="I99" i="13"/>
  <c r="H100" i="13"/>
  <c r="I100" i="13"/>
  <c r="H101" i="13"/>
  <c r="I101" i="13"/>
  <c r="H102" i="13"/>
  <c r="I102" i="13"/>
  <c r="H103" i="13"/>
  <c r="I103" i="13"/>
  <c r="H104" i="13"/>
  <c r="I104" i="13"/>
  <c r="H105" i="13"/>
  <c r="I105" i="13"/>
  <c r="H106" i="13"/>
  <c r="I106" i="13"/>
  <c r="H107" i="13"/>
  <c r="I107" i="13"/>
  <c r="H108" i="13"/>
  <c r="I108" i="13"/>
  <c r="H109" i="13"/>
  <c r="I109" i="13"/>
  <c r="H110" i="13"/>
  <c r="I110" i="13"/>
  <c r="H111" i="13"/>
  <c r="I111" i="13"/>
  <c r="H112" i="13"/>
  <c r="I112" i="13"/>
  <c r="H113" i="13"/>
  <c r="I113" i="13"/>
  <c r="H114" i="13"/>
  <c r="I114" i="13"/>
  <c r="H115" i="13"/>
  <c r="I115" i="13"/>
  <c r="H116" i="13"/>
  <c r="I116" i="13"/>
  <c r="H117" i="13"/>
  <c r="I117" i="13"/>
  <c r="H118" i="13"/>
  <c r="I118" i="13"/>
  <c r="H119" i="13"/>
  <c r="I119" i="13"/>
  <c r="H120" i="13"/>
  <c r="I120" i="13"/>
  <c r="H121" i="13"/>
  <c r="I121" i="13"/>
  <c r="H122" i="13"/>
  <c r="I122" i="13"/>
  <c r="H123" i="13"/>
  <c r="I123" i="13"/>
  <c r="H124" i="13"/>
  <c r="I124" i="13"/>
  <c r="H125" i="13"/>
  <c r="I125" i="13"/>
  <c r="H126" i="13"/>
  <c r="I126" i="13"/>
  <c r="H127" i="13"/>
  <c r="I127" i="13"/>
  <c r="H128" i="13"/>
  <c r="I128" i="13"/>
  <c r="H129" i="13"/>
  <c r="I129" i="13"/>
  <c r="H130" i="13"/>
  <c r="I130" i="13"/>
  <c r="H131" i="13"/>
  <c r="I131" i="13"/>
  <c r="H132" i="13"/>
  <c r="I132" i="13"/>
  <c r="H133" i="13"/>
  <c r="I133" i="13"/>
  <c r="H134" i="13"/>
  <c r="I134" i="13"/>
  <c r="H135" i="13"/>
  <c r="I135" i="13"/>
  <c r="H136" i="13"/>
  <c r="I136" i="13"/>
  <c r="H137" i="13"/>
  <c r="I137" i="13"/>
  <c r="H138" i="13"/>
  <c r="I138" i="13"/>
  <c r="H139" i="13"/>
  <c r="I139" i="13"/>
  <c r="H140" i="13"/>
  <c r="I140" i="13"/>
  <c r="H141" i="13"/>
  <c r="I141" i="13"/>
  <c r="H142" i="13"/>
  <c r="I142" i="13"/>
  <c r="H143" i="13"/>
  <c r="I143" i="13"/>
  <c r="H144" i="13"/>
  <c r="I144" i="13"/>
  <c r="H145" i="13"/>
  <c r="I145" i="13"/>
  <c r="H146" i="13"/>
  <c r="I146" i="13"/>
  <c r="H147" i="13"/>
  <c r="I147" i="13"/>
  <c r="H148" i="13"/>
  <c r="I148" i="13"/>
  <c r="H149" i="13"/>
  <c r="I149" i="13"/>
  <c r="H150" i="13"/>
  <c r="I150" i="13"/>
  <c r="H151" i="13"/>
  <c r="I151" i="13"/>
  <c r="H152" i="13"/>
  <c r="I152" i="13"/>
  <c r="H153" i="13"/>
  <c r="I153" i="13"/>
  <c r="H154" i="13"/>
  <c r="I154" i="13"/>
  <c r="H155" i="13"/>
  <c r="I155" i="13"/>
  <c r="H156" i="13"/>
  <c r="I156" i="13"/>
  <c r="H157" i="13"/>
  <c r="I157" i="13"/>
  <c r="H158" i="13"/>
  <c r="I158" i="13"/>
  <c r="H159" i="13"/>
  <c r="I159" i="13"/>
  <c r="H160" i="13"/>
  <c r="I160" i="13"/>
  <c r="H161" i="13"/>
  <c r="I161" i="13"/>
  <c r="H162" i="13"/>
  <c r="I162" i="13"/>
  <c r="H163" i="13"/>
  <c r="I163" i="13"/>
  <c r="H164" i="13"/>
  <c r="I164" i="13"/>
  <c r="H165" i="13"/>
  <c r="I165" i="13"/>
  <c r="H166" i="13"/>
  <c r="I166" i="13"/>
  <c r="H167" i="13"/>
  <c r="I167" i="13"/>
  <c r="H168" i="13"/>
  <c r="I168" i="13"/>
  <c r="H169" i="13"/>
  <c r="I169" i="13"/>
  <c r="H170" i="13"/>
  <c r="I170" i="13"/>
  <c r="H171" i="13"/>
  <c r="I171" i="13"/>
  <c r="H172" i="13"/>
  <c r="I172" i="13"/>
  <c r="H173" i="13"/>
  <c r="I173" i="13"/>
  <c r="H174" i="13"/>
  <c r="I174" i="13"/>
  <c r="H175" i="13"/>
  <c r="I175" i="13"/>
  <c r="H176" i="13"/>
  <c r="I176" i="13"/>
  <c r="H177" i="13"/>
  <c r="I177" i="13"/>
  <c r="H178" i="13"/>
  <c r="I178" i="13"/>
  <c r="H179" i="13"/>
  <c r="I179" i="13"/>
  <c r="H180" i="13"/>
  <c r="I180" i="13"/>
  <c r="H181" i="13"/>
  <c r="I181" i="13"/>
  <c r="H182" i="13"/>
  <c r="I182" i="13"/>
  <c r="H183" i="13"/>
  <c r="I183" i="13"/>
  <c r="H184" i="13"/>
  <c r="I184" i="13"/>
  <c r="H185" i="13"/>
  <c r="I185" i="13"/>
  <c r="H186" i="13"/>
  <c r="I186" i="13"/>
  <c r="H187" i="13"/>
  <c r="I187" i="13"/>
  <c r="H188" i="13"/>
  <c r="I188" i="13"/>
  <c r="H189" i="13"/>
  <c r="I189" i="13"/>
  <c r="H190" i="13"/>
  <c r="I190" i="13"/>
  <c r="H191" i="13"/>
  <c r="I191" i="13"/>
  <c r="H192" i="13"/>
  <c r="I192" i="13"/>
  <c r="H193" i="13"/>
  <c r="I193" i="13"/>
  <c r="H194" i="13"/>
  <c r="I194" i="13"/>
  <c r="H195" i="13"/>
  <c r="I195" i="13"/>
  <c r="H196" i="13"/>
  <c r="I196" i="13"/>
  <c r="H197" i="13"/>
  <c r="I197" i="13"/>
  <c r="H198" i="13"/>
  <c r="I198" i="13"/>
  <c r="H199" i="13"/>
  <c r="I199" i="13"/>
  <c r="H200" i="13"/>
  <c r="I200" i="13"/>
  <c r="H201" i="13"/>
  <c r="I201" i="13"/>
  <c r="H202" i="13"/>
  <c r="I202" i="13"/>
  <c r="H203" i="13"/>
  <c r="I203" i="13"/>
  <c r="H204" i="13"/>
  <c r="I204" i="13"/>
  <c r="H205" i="13"/>
  <c r="I205" i="13"/>
  <c r="H206" i="13"/>
  <c r="I206" i="13"/>
  <c r="H207" i="13"/>
  <c r="I207" i="13"/>
  <c r="H208" i="13"/>
  <c r="I208" i="13"/>
  <c r="H209" i="13"/>
  <c r="I209" i="13"/>
  <c r="H210" i="13"/>
  <c r="I210" i="13"/>
  <c r="H211" i="13"/>
  <c r="I211" i="13"/>
  <c r="H212" i="13"/>
  <c r="I212" i="13"/>
  <c r="H213" i="13"/>
  <c r="I213" i="13"/>
  <c r="H214" i="13"/>
  <c r="I214" i="13"/>
  <c r="H215" i="13"/>
  <c r="I215" i="13"/>
  <c r="H216" i="13"/>
  <c r="I216" i="13"/>
  <c r="H217" i="13"/>
  <c r="I217" i="13"/>
  <c r="H218" i="13"/>
  <c r="I218" i="13"/>
  <c r="H219" i="13"/>
  <c r="I219" i="13"/>
  <c r="H220" i="13"/>
  <c r="I220" i="13"/>
  <c r="H221" i="13"/>
  <c r="I221" i="13"/>
  <c r="H222" i="13"/>
  <c r="I222" i="13"/>
  <c r="H223" i="13"/>
  <c r="I223" i="13"/>
  <c r="H224" i="13"/>
  <c r="I224" i="13"/>
  <c r="H225" i="13"/>
  <c r="I225" i="13"/>
  <c r="H226" i="13"/>
  <c r="I226" i="13"/>
  <c r="H227" i="13"/>
  <c r="I227" i="13"/>
  <c r="H228" i="13"/>
  <c r="I228" i="13"/>
  <c r="H229" i="13"/>
  <c r="I229" i="13"/>
  <c r="H230" i="13"/>
  <c r="I230" i="13"/>
  <c r="H231" i="13"/>
  <c r="I231" i="13"/>
  <c r="H232" i="13"/>
  <c r="I232" i="13"/>
  <c r="H233" i="13"/>
  <c r="I233" i="13"/>
  <c r="H234" i="13"/>
  <c r="I234" i="13"/>
  <c r="H235" i="13"/>
  <c r="I235" i="13"/>
  <c r="H236" i="13"/>
  <c r="I236" i="13"/>
  <c r="H237" i="13"/>
  <c r="I237" i="13"/>
  <c r="H238" i="13"/>
  <c r="I238" i="13"/>
  <c r="H239" i="13"/>
  <c r="I239" i="13"/>
  <c r="H240" i="13"/>
  <c r="I240" i="13"/>
  <c r="H241" i="13"/>
  <c r="I241" i="13"/>
  <c r="H242" i="13"/>
  <c r="I242" i="13"/>
  <c r="H243" i="13"/>
  <c r="I243" i="13"/>
  <c r="H244" i="13"/>
  <c r="I244" i="13"/>
  <c r="H245" i="13"/>
  <c r="I245" i="13"/>
  <c r="H246" i="13"/>
  <c r="I246" i="13"/>
  <c r="H247" i="13"/>
  <c r="I247" i="13"/>
  <c r="H248" i="13"/>
  <c r="I248" i="13"/>
  <c r="H249" i="13"/>
  <c r="I249" i="13"/>
  <c r="H250" i="13"/>
  <c r="I250" i="13"/>
  <c r="H251" i="13"/>
  <c r="I251" i="13"/>
  <c r="H252" i="13"/>
  <c r="I252" i="13"/>
  <c r="H253" i="13"/>
  <c r="I253" i="13"/>
  <c r="H254" i="13"/>
  <c r="I254" i="13"/>
  <c r="H255" i="13"/>
  <c r="I255" i="13"/>
  <c r="H256" i="13"/>
  <c r="I256" i="13"/>
  <c r="H257" i="13"/>
  <c r="I257" i="13"/>
  <c r="H258" i="13"/>
  <c r="I258" i="13"/>
  <c r="H259" i="13"/>
  <c r="I259" i="13"/>
  <c r="H260" i="13"/>
  <c r="I260" i="13"/>
  <c r="H261" i="13"/>
  <c r="I261" i="13"/>
  <c r="H262" i="13"/>
  <c r="I262" i="13"/>
  <c r="H263" i="13"/>
  <c r="I263" i="13"/>
  <c r="H264" i="13"/>
  <c r="I264" i="13"/>
  <c r="H265" i="13"/>
  <c r="I265" i="13"/>
  <c r="H266" i="13"/>
  <c r="I266" i="13"/>
  <c r="H267" i="13"/>
  <c r="I267" i="13"/>
  <c r="H268" i="13"/>
  <c r="I268" i="13"/>
  <c r="H269" i="13"/>
  <c r="I269" i="13"/>
  <c r="H270" i="13"/>
  <c r="I270" i="13"/>
  <c r="H271" i="13"/>
  <c r="I271" i="13"/>
  <c r="H272" i="13"/>
  <c r="I272" i="13"/>
  <c r="H273" i="13"/>
  <c r="I273" i="13"/>
  <c r="H274" i="13"/>
  <c r="I274" i="13"/>
  <c r="H275" i="13"/>
  <c r="I275" i="13"/>
  <c r="H276" i="13"/>
  <c r="I276" i="13"/>
  <c r="H277" i="13"/>
  <c r="I277" i="13"/>
  <c r="H278" i="13"/>
  <c r="I278" i="13"/>
  <c r="H279" i="13"/>
  <c r="I279" i="13"/>
  <c r="H280" i="13"/>
  <c r="I280" i="13"/>
  <c r="H281" i="13"/>
  <c r="I281" i="13"/>
  <c r="H282" i="13"/>
  <c r="I282" i="13"/>
  <c r="H283" i="13"/>
  <c r="I283" i="13"/>
  <c r="H284" i="13"/>
  <c r="I284" i="13"/>
  <c r="H285" i="13"/>
  <c r="I285" i="13"/>
  <c r="H286" i="13"/>
  <c r="I286" i="13"/>
  <c r="H287" i="13"/>
  <c r="I287" i="13"/>
  <c r="H288" i="13"/>
  <c r="I288" i="13"/>
  <c r="H289" i="13"/>
  <c r="I289" i="13"/>
  <c r="H290" i="13"/>
  <c r="I290" i="13"/>
  <c r="H291" i="13"/>
  <c r="I291" i="13"/>
  <c r="H292" i="13"/>
  <c r="I292" i="13"/>
  <c r="H293" i="13"/>
  <c r="I293" i="13"/>
  <c r="H294" i="13"/>
  <c r="I294" i="13"/>
  <c r="H295" i="13"/>
  <c r="I295" i="13"/>
  <c r="H296" i="13"/>
  <c r="I296" i="13"/>
  <c r="H297" i="13"/>
  <c r="I297" i="13"/>
  <c r="H298" i="13"/>
  <c r="I298" i="13"/>
  <c r="H299" i="13"/>
  <c r="I299" i="13"/>
  <c r="H300" i="13"/>
  <c r="I300" i="13"/>
  <c r="H301" i="13"/>
  <c r="I301" i="13"/>
  <c r="H302" i="13"/>
  <c r="I302" i="13"/>
  <c r="H303" i="13"/>
  <c r="I303" i="13"/>
  <c r="H304" i="13"/>
  <c r="I304" i="13"/>
  <c r="H305" i="13"/>
  <c r="I305" i="13"/>
  <c r="H306" i="13"/>
  <c r="I306" i="13"/>
  <c r="H307" i="13"/>
  <c r="I307" i="13"/>
  <c r="H308" i="13"/>
  <c r="I308" i="13"/>
  <c r="H309" i="13"/>
  <c r="I309" i="13"/>
  <c r="H310" i="13"/>
  <c r="I310" i="13"/>
  <c r="H311" i="13"/>
  <c r="I311" i="13"/>
  <c r="H312" i="13"/>
  <c r="I312" i="13"/>
  <c r="H313" i="13"/>
  <c r="I313" i="13"/>
  <c r="H314" i="13"/>
  <c r="I314" i="13"/>
  <c r="H315" i="13"/>
  <c r="I315" i="13"/>
  <c r="H316" i="13"/>
  <c r="I316" i="13"/>
  <c r="H317" i="13"/>
  <c r="I317" i="13"/>
  <c r="H318" i="13"/>
  <c r="I318" i="13"/>
  <c r="H319" i="13"/>
  <c r="I319" i="13"/>
  <c r="H320" i="13"/>
  <c r="I320" i="13"/>
  <c r="H321" i="13"/>
  <c r="I321" i="13"/>
  <c r="H322" i="13"/>
  <c r="I322" i="13"/>
  <c r="H323" i="13"/>
  <c r="I323" i="13"/>
  <c r="H324" i="13"/>
  <c r="I324" i="13"/>
  <c r="H325" i="13"/>
  <c r="I325" i="13"/>
  <c r="H326" i="13"/>
  <c r="I326" i="13"/>
  <c r="H327" i="13"/>
  <c r="I327" i="13"/>
  <c r="H328" i="13"/>
  <c r="I328" i="13"/>
  <c r="H329" i="13"/>
  <c r="I329" i="13"/>
  <c r="H330" i="13"/>
  <c r="I330" i="13"/>
  <c r="H331" i="13"/>
  <c r="I331" i="13"/>
  <c r="H332" i="13"/>
  <c r="I332" i="13"/>
  <c r="H333" i="13"/>
  <c r="I333" i="13"/>
  <c r="H334" i="13"/>
  <c r="I334" i="13"/>
  <c r="H335" i="13"/>
  <c r="I335" i="13"/>
  <c r="H336" i="13"/>
  <c r="I336" i="13"/>
  <c r="H337" i="13"/>
  <c r="I337" i="13"/>
  <c r="H338" i="13"/>
  <c r="I338" i="13"/>
  <c r="H339" i="13"/>
  <c r="I339" i="13"/>
  <c r="H340" i="13"/>
  <c r="I340" i="13"/>
  <c r="H341" i="13"/>
  <c r="I341" i="13"/>
  <c r="H342" i="13"/>
  <c r="I342" i="13"/>
  <c r="H343" i="13"/>
  <c r="I343" i="13"/>
  <c r="H344" i="13"/>
  <c r="I344" i="13"/>
  <c r="H345" i="13"/>
  <c r="I345" i="13"/>
  <c r="H346" i="13"/>
  <c r="I346" i="13"/>
  <c r="H347" i="13"/>
  <c r="I347" i="13"/>
  <c r="H348" i="13"/>
  <c r="I348" i="13"/>
  <c r="H349" i="13"/>
  <c r="I349" i="13"/>
  <c r="H350" i="13"/>
  <c r="I350" i="13"/>
  <c r="H351" i="13"/>
  <c r="I351" i="13"/>
  <c r="H352" i="13"/>
  <c r="I352" i="13"/>
  <c r="H353" i="13"/>
  <c r="I353" i="13"/>
  <c r="H354" i="13"/>
  <c r="I354" i="13"/>
  <c r="H355" i="13"/>
  <c r="I355" i="13"/>
  <c r="H356" i="13"/>
  <c r="I356" i="13"/>
  <c r="H357" i="13"/>
  <c r="I357" i="13"/>
  <c r="H358" i="13"/>
  <c r="I358" i="13"/>
  <c r="H359" i="13"/>
  <c r="I359" i="13"/>
  <c r="H360" i="13"/>
  <c r="I360" i="13"/>
  <c r="H361" i="13"/>
  <c r="I361" i="13"/>
  <c r="H362" i="13"/>
  <c r="I362" i="13"/>
  <c r="H363" i="13"/>
  <c r="I363" i="13"/>
  <c r="H364" i="13"/>
  <c r="I364" i="13"/>
  <c r="H365" i="13"/>
  <c r="I365" i="13"/>
  <c r="H366" i="13"/>
  <c r="I366" i="13"/>
  <c r="H367" i="13"/>
  <c r="I367" i="13"/>
  <c r="H368" i="13"/>
  <c r="I368" i="13"/>
  <c r="H369" i="13"/>
  <c r="I369" i="13"/>
  <c r="H370" i="13"/>
  <c r="I370" i="13"/>
  <c r="H371" i="13"/>
  <c r="I371" i="13"/>
  <c r="H372" i="13"/>
  <c r="I372" i="13"/>
  <c r="H373" i="13"/>
  <c r="I373" i="13"/>
  <c r="H374" i="13"/>
  <c r="I374" i="13"/>
  <c r="H375" i="13"/>
  <c r="I375" i="13"/>
  <c r="H376" i="13"/>
  <c r="I376" i="13"/>
  <c r="H377" i="13"/>
  <c r="I377" i="13"/>
  <c r="H378" i="13"/>
  <c r="I378" i="13"/>
  <c r="H379" i="13"/>
  <c r="I379" i="13"/>
  <c r="H380" i="13"/>
  <c r="I380" i="13"/>
  <c r="H381" i="13"/>
  <c r="I381" i="13"/>
  <c r="H382" i="13"/>
  <c r="I382" i="13"/>
  <c r="H383" i="13"/>
  <c r="I383" i="13"/>
  <c r="H384" i="13"/>
  <c r="I384" i="13"/>
  <c r="H385" i="13"/>
  <c r="I385" i="13"/>
  <c r="H386" i="13"/>
  <c r="I386" i="13"/>
  <c r="H387" i="13"/>
  <c r="I387" i="13"/>
  <c r="H388" i="13"/>
  <c r="I388" i="13"/>
  <c r="H389" i="13"/>
  <c r="I389" i="13"/>
  <c r="H390" i="13"/>
  <c r="I390" i="13"/>
  <c r="H391" i="13"/>
  <c r="I391" i="13"/>
  <c r="H392" i="13"/>
  <c r="I392" i="13"/>
  <c r="H393" i="13"/>
  <c r="I393" i="13"/>
  <c r="H394" i="13"/>
  <c r="I394" i="13"/>
  <c r="H395" i="13"/>
  <c r="I395" i="13"/>
  <c r="H396" i="13"/>
  <c r="I396" i="13"/>
  <c r="H397" i="13"/>
  <c r="I397" i="13"/>
  <c r="H398" i="13"/>
  <c r="I398" i="13"/>
  <c r="H399" i="13"/>
  <c r="I399" i="13"/>
  <c r="H400" i="13"/>
  <c r="I400" i="13"/>
  <c r="H401" i="13"/>
  <c r="I401" i="13"/>
  <c r="H402" i="13"/>
  <c r="I402" i="13"/>
  <c r="H403" i="13"/>
  <c r="I403" i="13"/>
  <c r="H404" i="13"/>
  <c r="I404" i="13"/>
  <c r="H405" i="13"/>
  <c r="I405" i="13"/>
  <c r="H406" i="13"/>
  <c r="I406" i="13"/>
  <c r="H407" i="13"/>
  <c r="I407" i="13"/>
  <c r="H408" i="13"/>
  <c r="I408" i="13"/>
  <c r="H409" i="13"/>
  <c r="I409" i="13"/>
  <c r="H410" i="13"/>
  <c r="I410" i="13"/>
  <c r="H411" i="13"/>
  <c r="I411" i="13"/>
  <c r="H412" i="13"/>
  <c r="I412" i="13"/>
  <c r="H413" i="13"/>
  <c r="I413" i="13"/>
  <c r="H414" i="13"/>
  <c r="I414" i="13"/>
  <c r="H415" i="13"/>
  <c r="I415" i="13"/>
  <c r="H416" i="13"/>
  <c r="I416" i="13"/>
  <c r="H417" i="13"/>
  <c r="I417" i="13"/>
  <c r="H418" i="13"/>
  <c r="I418" i="13"/>
  <c r="H419" i="13"/>
  <c r="I419" i="13"/>
  <c r="H420" i="13"/>
  <c r="I420" i="13"/>
  <c r="H421" i="13"/>
  <c r="I421" i="13"/>
  <c r="H422" i="13"/>
  <c r="I422" i="13"/>
  <c r="H423" i="13"/>
  <c r="I423" i="13"/>
  <c r="H424" i="13"/>
  <c r="I424" i="13"/>
  <c r="H425" i="13"/>
  <c r="I425" i="13"/>
  <c r="H426" i="13"/>
  <c r="I426" i="13"/>
  <c r="H427" i="13"/>
  <c r="I427" i="13"/>
  <c r="H428" i="13"/>
  <c r="I428" i="13"/>
  <c r="H429" i="13"/>
  <c r="I429" i="13"/>
  <c r="H430" i="13"/>
  <c r="I430" i="13"/>
  <c r="H431" i="13"/>
  <c r="I431" i="13"/>
  <c r="H432" i="13"/>
  <c r="I432" i="13"/>
  <c r="H433" i="13"/>
  <c r="I433" i="13"/>
  <c r="H434" i="13"/>
  <c r="I434" i="13"/>
  <c r="H435" i="13"/>
  <c r="I435" i="13"/>
  <c r="H436" i="13"/>
  <c r="I436" i="13"/>
  <c r="H437" i="13"/>
  <c r="I437" i="13"/>
  <c r="H438" i="13"/>
  <c r="I438" i="13"/>
  <c r="H439" i="13"/>
  <c r="I439" i="13"/>
  <c r="H440" i="13"/>
  <c r="I440" i="13"/>
  <c r="H441" i="13"/>
  <c r="I441" i="13"/>
  <c r="H442" i="13"/>
  <c r="I442" i="13"/>
  <c r="H443" i="13"/>
  <c r="I443" i="13"/>
  <c r="H444" i="13"/>
  <c r="I444" i="13"/>
  <c r="H445" i="13"/>
  <c r="I445" i="13"/>
  <c r="H446" i="13"/>
  <c r="I446" i="13"/>
  <c r="H447" i="13"/>
  <c r="I447" i="13"/>
  <c r="H448" i="13"/>
  <c r="I448" i="13"/>
  <c r="H449" i="13"/>
  <c r="I449" i="13"/>
  <c r="H450" i="13"/>
  <c r="I450" i="13"/>
  <c r="H451" i="13"/>
  <c r="I451" i="13"/>
  <c r="H452" i="13"/>
  <c r="I452" i="13"/>
  <c r="H453" i="13"/>
  <c r="I453" i="13"/>
  <c r="H454" i="13"/>
  <c r="I454" i="13"/>
  <c r="H455" i="13"/>
  <c r="I455" i="13"/>
  <c r="H456" i="13"/>
  <c r="I456" i="13"/>
  <c r="H457" i="13"/>
  <c r="I457" i="13"/>
  <c r="H458" i="13"/>
  <c r="I458" i="13"/>
  <c r="H459" i="13"/>
  <c r="I459" i="13"/>
  <c r="H460" i="13"/>
  <c r="I460" i="13"/>
  <c r="H461" i="13"/>
  <c r="I461" i="13"/>
  <c r="I2" i="13"/>
  <c r="H2" i="13"/>
  <c r="O154" i="1"/>
  <c r="O153" i="1"/>
  <c r="O152" i="1"/>
  <c r="O151" i="1"/>
  <c r="O150" i="1"/>
  <c r="O148" i="1"/>
  <c r="O210" i="1"/>
  <c r="O147" i="1"/>
  <c r="O146" i="1"/>
  <c r="O207" i="1"/>
  <c r="O145" i="1"/>
  <c r="O144" i="1"/>
  <c r="O143" i="1"/>
  <c r="O203" i="1"/>
  <c r="O202" i="1"/>
  <c r="O133" i="1"/>
  <c r="P133" i="1"/>
  <c r="O134" i="1"/>
  <c r="P134" i="1"/>
  <c r="O79" i="1"/>
  <c r="P79" i="1"/>
  <c r="O80" i="1"/>
  <c r="P80" i="1"/>
  <c r="O137" i="1"/>
  <c r="P137" i="1"/>
  <c r="O81" i="1"/>
  <c r="P81" i="1"/>
  <c r="O139" i="1"/>
  <c r="P139" i="1"/>
  <c r="O85" i="1"/>
  <c r="P85" i="1"/>
  <c r="O141" i="1"/>
  <c r="P141" i="1"/>
  <c r="O89" i="1"/>
  <c r="P89" i="1"/>
  <c r="O91" i="1"/>
  <c r="P91" i="1"/>
  <c r="O92" i="1"/>
  <c r="P92" i="1"/>
  <c r="O93" i="1"/>
  <c r="P93" i="1"/>
  <c r="O97" i="1"/>
  <c r="P97" i="1"/>
  <c r="O98" i="1"/>
  <c r="P98" i="1"/>
  <c r="O99" i="1"/>
  <c r="P99" i="1"/>
  <c r="O149" i="1"/>
  <c r="P149" i="1"/>
  <c r="O100" i="1"/>
  <c r="P100" i="1"/>
  <c r="O102" i="1"/>
  <c r="P102" i="1"/>
  <c r="O105" i="1"/>
  <c r="P105" i="1"/>
  <c r="O107" i="1"/>
  <c r="P107" i="1"/>
  <c r="O108" i="1"/>
  <c r="P108" i="1"/>
  <c r="O113" i="1"/>
  <c r="P113" i="1"/>
  <c r="O156" i="1"/>
  <c r="P156" i="1"/>
  <c r="O157" i="1"/>
  <c r="P157" i="1"/>
  <c r="O158" i="1"/>
  <c r="P158" i="1"/>
  <c r="O114" i="1"/>
  <c r="P114" i="1"/>
  <c r="O115" i="1"/>
  <c r="P115" i="1"/>
  <c r="O116" i="1"/>
  <c r="P116" i="1"/>
  <c r="O162" i="1"/>
  <c r="P162" i="1"/>
  <c r="O117" i="1"/>
  <c r="P117" i="1"/>
  <c r="O164" i="1"/>
  <c r="P164" i="1"/>
  <c r="O118" i="1"/>
  <c r="P118" i="1"/>
  <c r="O119" i="1"/>
  <c r="P119" i="1"/>
  <c r="O167" i="1"/>
  <c r="P167" i="1"/>
  <c r="O168" i="1"/>
  <c r="P168" i="1"/>
  <c r="O121" i="1"/>
  <c r="P121" i="1"/>
  <c r="O170" i="1"/>
  <c r="P170" i="1"/>
  <c r="O171" i="1"/>
  <c r="P171" i="1"/>
  <c r="O172" i="1"/>
  <c r="P172" i="1"/>
  <c r="O173" i="1"/>
  <c r="P173" i="1"/>
  <c r="O174" i="1"/>
  <c r="P174" i="1"/>
  <c r="O175" i="1"/>
  <c r="P175" i="1"/>
  <c r="O176" i="1"/>
  <c r="P176" i="1"/>
  <c r="O122" i="1"/>
  <c r="P122" i="1"/>
  <c r="O178" i="1"/>
  <c r="P178" i="1"/>
  <c r="O124" i="1"/>
  <c r="P124" i="1"/>
  <c r="O180" i="1"/>
  <c r="P180" i="1"/>
  <c r="O125" i="1"/>
  <c r="P125" i="1"/>
  <c r="O182" i="1"/>
  <c r="P182" i="1"/>
  <c r="O126" i="1"/>
  <c r="P126" i="1"/>
  <c r="O128" i="1"/>
  <c r="P128" i="1"/>
  <c r="O129" i="1"/>
  <c r="P129" i="1"/>
  <c r="O186" i="1"/>
  <c r="P186" i="1"/>
  <c r="O187" i="1"/>
  <c r="O130" i="1"/>
  <c r="O131" i="1"/>
  <c r="O135" i="1"/>
  <c r="O136" i="1"/>
  <c r="O192" i="1"/>
  <c r="O193" i="1"/>
  <c r="O194" i="1"/>
  <c r="O138" i="1"/>
  <c r="O196" i="1"/>
  <c r="O140" i="1"/>
  <c r="O198" i="1"/>
  <c r="O142" i="1"/>
  <c r="O200" i="1"/>
  <c r="O201" i="1"/>
  <c r="O155" i="1"/>
  <c r="O219" i="1"/>
  <c r="O160" i="1"/>
  <c r="O161" i="1"/>
  <c r="O163" i="1"/>
  <c r="O78" i="1"/>
  <c r="P78" i="1"/>
  <c r="O132" i="1"/>
  <c r="P132" i="1"/>
  <c r="O76" i="1"/>
  <c r="P76" i="1"/>
  <c r="P127" i="1"/>
  <c r="P73" i="1"/>
  <c r="P5" i="1"/>
  <c r="P74" i="1"/>
  <c r="O127" i="1"/>
  <c r="O73" i="1"/>
  <c r="O5" i="1"/>
  <c r="O74" i="1"/>
  <c r="P123" i="1"/>
  <c r="O123" i="1"/>
  <c r="P7" i="1"/>
  <c r="P8" i="1"/>
  <c r="P9" i="1"/>
  <c r="P10" i="1"/>
  <c r="P2" i="1"/>
  <c r="P3" i="1"/>
  <c r="P11" i="1"/>
  <c r="P4" i="1"/>
  <c r="P12" i="1"/>
  <c r="P13" i="1"/>
  <c r="P242" i="1"/>
  <c r="P15" i="1"/>
  <c r="P16" i="1"/>
  <c r="P243" i="1"/>
  <c r="P249" i="1"/>
  <c r="P19" i="1"/>
  <c r="P250" i="1"/>
  <c r="P251" i="1"/>
  <c r="P252" i="1"/>
  <c r="P23" i="1"/>
  <c r="P24" i="1"/>
  <c r="P25" i="1"/>
  <c r="P26" i="1"/>
  <c r="P27" i="1"/>
  <c r="P28" i="1"/>
  <c r="P258" i="1"/>
  <c r="P259" i="1"/>
  <c r="P260" i="1"/>
  <c r="P261" i="1"/>
  <c r="P33" i="1"/>
  <c r="P266" i="1"/>
  <c r="P268" i="1"/>
  <c r="P271" i="1"/>
  <c r="P273" i="1"/>
  <c r="P38" i="1"/>
  <c r="P39" i="1"/>
  <c r="P276" i="1"/>
  <c r="P41" i="1"/>
  <c r="P42" i="1"/>
  <c r="P277" i="1"/>
  <c r="P44" i="1"/>
  <c r="P279" i="1"/>
  <c r="P46" i="1"/>
  <c r="P280" i="1"/>
  <c r="P48" i="1"/>
  <c r="P49" i="1"/>
  <c r="P50" i="1"/>
  <c r="P51" i="1"/>
  <c r="P52" i="1"/>
  <c r="P53" i="1"/>
  <c r="P54" i="1"/>
  <c r="P55" i="1"/>
  <c r="P56" i="1"/>
  <c r="P281" i="1"/>
  <c r="P58" i="1"/>
  <c r="P59" i="1"/>
  <c r="P282" i="1"/>
  <c r="P61" i="1"/>
  <c r="P283" i="1"/>
  <c r="P284" i="1"/>
  <c r="P285" i="1"/>
  <c r="P286" i="1"/>
  <c r="P66" i="1"/>
  <c r="P67" i="1"/>
  <c r="P287" i="1"/>
  <c r="P288" i="1"/>
  <c r="P292" i="1"/>
  <c r="P295" i="1"/>
  <c r="P299" i="1"/>
  <c r="P302" i="1"/>
  <c r="P303" i="1"/>
  <c r="P75" i="1"/>
  <c r="P305" i="1"/>
  <c r="P77" i="1"/>
  <c r="P14" i="1"/>
  <c r="P17" i="1"/>
  <c r="P18" i="1"/>
  <c r="P20" i="1"/>
  <c r="P82" i="1"/>
  <c r="P83" i="1"/>
  <c r="P84" i="1"/>
  <c r="P21" i="1"/>
  <c r="P86" i="1"/>
  <c r="P87" i="1"/>
  <c r="P88" i="1"/>
  <c r="P22" i="1"/>
  <c r="P90" i="1"/>
  <c r="P29" i="1"/>
  <c r="P30" i="1"/>
  <c r="P31" i="1"/>
  <c r="P94" i="1"/>
  <c r="P95" i="1"/>
  <c r="P96" i="1"/>
  <c r="P32" i="1"/>
  <c r="P34" i="1"/>
  <c r="P35" i="1"/>
  <c r="P36" i="1"/>
  <c r="P101" i="1"/>
  <c r="P37" i="1"/>
  <c r="P103" i="1"/>
  <c r="P104" i="1"/>
  <c r="P40" i="1"/>
  <c r="P106" i="1"/>
  <c r="P43" i="1"/>
  <c r="P45" i="1"/>
  <c r="P109" i="1"/>
  <c r="P110" i="1"/>
  <c r="P111" i="1"/>
  <c r="P112" i="1"/>
  <c r="P47" i="1"/>
  <c r="P57" i="1"/>
  <c r="P60" i="1"/>
  <c r="P62" i="1"/>
  <c r="P63" i="1"/>
  <c r="P64" i="1"/>
  <c r="P65" i="1"/>
  <c r="P120" i="1"/>
  <c r="P68" i="1"/>
  <c r="P69" i="1"/>
  <c r="P70" i="1"/>
  <c r="P71" i="1"/>
  <c r="P72" i="1"/>
  <c r="P6" i="1"/>
  <c r="O6" i="1"/>
  <c r="O7" i="1"/>
  <c r="O8" i="1"/>
  <c r="O9" i="1"/>
  <c r="O10" i="1"/>
  <c r="O2" i="1"/>
  <c r="O3" i="1"/>
  <c r="O11" i="1"/>
  <c r="O4" i="1"/>
  <c r="O12" i="1"/>
  <c r="O13" i="1"/>
  <c r="O242" i="1"/>
  <c r="O15" i="1"/>
  <c r="O16" i="1"/>
  <c r="O243" i="1"/>
  <c r="O249" i="1"/>
  <c r="O19" i="1"/>
  <c r="O250" i="1"/>
  <c r="O251" i="1"/>
  <c r="O252" i="1"/>
  <c r="O23" i="1"/>
  <c r="O24" i="1"/>
  <c r="O25" i="1"/>
  <c r="O26" i="1"/>
  <c r="O27" i="1"/>
  <c r="O28" i="1"/>
  <c r="O259" i="1"/>
  <c r="O260" i="1"/>
  <c r="O261" i="1"/>
  <c r="O33" i="1"/>
  <c r="O266" i="1"/>
  <c r="O268" i="1"/>
  <c r="O271" i="1"/>
  <c r="O273" i="1"/>
  <c r="O38" i="1"/>
  <c r="O39" i="1"/>
  <c r="O276" i="1"/>
  <c r="O41" i="1"/>
  <c r="O42" i="1"/>
  <c r="O277" i="1"/>
  <c r="O44" i="1"/>
  <c r="O279" i="1"/>
  <c r="O46" i="1"/>
  <c r="O280" i="1"/>
  <c r="O48" i="1"/>
  <c r="O49" i="1"/>
  <c r="O50" i="1"/>
  <c r="O51" i="1"/>
  <c r="O52" i="1"/>
  <c r="O53" i="1"/>
  <c r="O54" i="1"/>
  <c r="O55" i="1"/>
  <c r="O56" i="1"/>
  <c r="O281" i="1"/>
  <c r="O58" i="1"/>
  <c r="O59" i="1"/>
  <c r="O282" i="1"/>
  <c r="O61" i="1"/>
  <c r="O283" i="1"/>
  <c r="O284" i="1"/>
  <c r="O285" i="1"/>
  <c r="O286" i="1"/>
  <c r="O66" i="1"/>
  <c r="O67" i="1"/>
  <c r="O287" i="1"/>
  <c r="O288" i="1"/>
  <c r="O292" i="1"/>
  <c r="O295" i="1"/>
  <c r="O299" i="1"/>
  <c r="O302" i="1"/>
  <c r="O303" i="1"/>
  <c r="O75" i="1"/>
  <c r="O305" i="1"/>
  <c r="O77" i="1"/>
  <c r="O14" i="1"/>
  <c r="O17" i="1"/>
  <c r="O18" i="1"/>
  <c r="O20" i="1"/>
  <c r="O82" i="1"/>
  <c r="O83" i="1"/>
  <c r="O84" i="1"/>
  <c r="O21" i="1"/>
  <c r="O86" i="1"/>
  <c r="O87" i="1"/>
  <c r="O88" i="1"/>
  <c r="O22" i="1"/>
  <c r="O90" i="1"/>
  <c r="O29" i="1"/>
  <c r="O30" i="1"/>
  <c r="O31" i="1"/>
  <c r="O94" i="1"/>
  <c r="O95" i="1"/>
  <c r="O96" i="1"/>
  <c r="O32" i="1"/>
  <c r="O34" i="1"/>
  <c r="O35" i="1"/>
  <c r="O36" i="1"/>
  <c r="O101" i="1"/>
  <c r="O37" i="1"/>
  <c r="O103" i="1"/>
  <c r="O104" i="1"/>
  <c r="O40" i="1"/>
  <c r="O106" i="1"/>
  <c r="O43" i="1"/>
  <c r="O45" i="1"/>
  <c r="O109" i="1"/>
  <c r="O110" i="1"/>
  <c r="O111" i="1"/>
  <c r="O112" i="1"/>
  <c r="O47" i="1"/>
  <c r="O57" i="1"/>
  <c r="O60" i="1"/>
  <c r="O62" i="1"/>
  <c r="O63" i="1"/>
  <c r="O64" i="1"/>
  <c r="O65" i="1"/>
  <c r="O120" i="1"/>
  <c r="O68" i="1"/>
  <c r="O69" i="1"/>
  <c r="O70" i="1"/>
  <c r="O71" i="1"/>
  <c r="O72" i="1"/>
  <c r="F9" i="12"/>
  <c r="F7" i="12"/>
  <c r="F8" i="12"/>
  <c r="F6" i="12"/>
  <c r="F5" i="12"/>
  <c r="F4" i="12"/>
</calcChain>
</file>

<file path=xl/sharedStrings.xml><?xml version="1.0" encoding="utf-8"?>
<sst xmlns="http://schemas.openxmlformats.org/spreadsheetml/2006/main" count="11420" uniqueCount="2834">
  <si>
    <t>狀態</t>
  </si>
  <si>
    <t>指派人員</t>
  </si>
  <si>
    <t>客訴編號</t>
    <phoneticPr fontId="1" type="noConversion"/>
  </si>
  <si>
    <t>專案序號</t>
    <phoneticPr fontId="1" type="noConversion"/>
  </si>
  <si>
    <t>機型</t>
  </si>
  <si>
    <t>客戶名稱</t>
  </si>
  <si>
    <t>客訴單異常類別</t>
    <phoneticPr fontId="1" type="noConversion"/>
  </si>
  <si>
    <t>調查真因類別</t>
    <phoneticPr fontId="1" type="noConversion"/>
  </si>
  <si>
    <t>建立日期</t>
  </si>
  <si>
    <t>問題描述</t>
  </si>
  <si>
    <t>立即改善對策</t>
    <phoneticPr fontId="1" type="noConversion"/>
  </si>
  <si>
    <t>記錄人</t>
    <phoneticPr fontId="1" type="noConversion"/>
  </si>
  <si>
    <t>備註</t>
    <phoneticPr fontId="1" type="noConversion"/>
  </si>
  <si>
    <t>圖片</t>
  </si>
  <si>
    <t>年</t>
  </si>
  <si>
    <t>月</t>
  </si>
  <si>
    <t>部門</t>
  </si>
  <si>
    <t>重要性</t>
    <phoneticPr fontId="1" type="noConversion"/>
  </si>
  <si>
    <t>結案</t>
  </si>
  <si>
    <t>林美琴</t>
  </si>
  <si>
    <t>CC241204-001</t>
  </si>
  <si>
    <t>S022-0085
S0220085018-STK300_H1</t>
  </si>
  <si>
    <t>MINI IV</t>
  </si>
  <si>
    <t>北方華創</t>
  </si>
  <si>
    <t>組裝異常</t>
  </si>
  <si>
    <t>PLC與Devicenet06 通訊異常，Devicenet06CAN_L接觸不良，未擰緊</t>
  </si>
  <si>
    <t>更換不需鎖固插入式的接頭_x000B_</t>
  </si>
  <si>
    <t>更換接頭</t>
  </si>
  <si>
    <t>產品一部</t>
  </si>
  <si>
    <t>CC241204-002</t>
  </si>
  <si>
    <t>S022-0085_x000D_
S0220085018-STK300_H1</t>
  </si>
  <si>
    <t>真因不明</t>
  </si>
  <si>
    <t>部品異常</t>
  </si>
  <si>
    <t>PLC與Devicenet14 通訊異常,STK斷電重啟故障解除，備Devicenet14模組更換排...</t>
  </si>
  <si>
    <t>更換部品Devicent14</t>
  </si>
  <si>
    <t>CC241205-002</t>
  </si>
  <si>
    <t>S024-0118
S0240118002-STK300_H2</t>
  </si>
  <si>
    <t>MINI V</t>
  </si>
  <si>
    <t>配電盤右側shelf Purge氣控閥下方排氣氣管與地腳干涉。</t>
  </si>
  <si>
    <t>大約從專案S0240144001開始有綁束線。(育軒)</t>
  </si>
  <si>
    <t>修改綁線方式</t>
  </si>
  <si>
    <t>羅文良</t>
  </si>
  <si>
    <t>CC250311-004</t>
  </si>
  <si>
    <t>S024-0277_x000D_
S0240277001-FR</t>
  </si>
  <si>
    <t>FR301</t>
  </si>
  <si>
    <t>設計缺失(電氣)</t>
  </si>
  <si>
    <t>FR301驗證節拍測試fail異常,A口取放FOUP到各工位耗時時間比ATEL ROBOT久,需進行整改,提出方案對策</t>
  </si>
  <si>
    <t>待RD改善TACK TIME</t>
  </si>
  <si>
    <t>-</t>
  </si>
  <si>
    <t>CC241202-001</t>
  </si>
  <si>
    <t>S023-0190_x000D_
S0230190001-SS</t>
  </si>
  <si>
    <t>S系列</t>
  </si>
  <si>
    <t>北京和崎精密科技有限公司</t>
  </si>
  <si>
    <t>部品異常</t>
    <phoneticPr fontId="1" type="noConversion"/>
  </si>
  <si>
    <t>客戶反映Teach Pendant  Enter按鍵功能異常</t>
  </si>
  <si>
    <t>T/P Enter按鈕接觸不良</t>
  </si>
  <si>
    <t>產品二部</t>
  </si>
  <si>
    <t>CC241202-002</t>
  </si>
  <si>
    <t>S022-0210_x000D_
S0220210002-STK300_H2</t>
  </si>
  <si>
    <t>保護罩破損異常,需進行更換</t>
  </si>
  <si>
    <t>立即更換備品</t>
  </si>
  <si>
    <t>廠內進行補料</t>
  </si>
  <si>
    <t>CC241203-001</t>
  </si>
  <si>
    <t>S023-0119_x000D_
S0230119001-SF1</t>
  </si>
  <si>
    <t>SMIF</t>
  </si>
  <si>
    <t>非自責</t>
  </si>
  <si>
    <t>客戶異常</t>
  </si>
  <si>
    <t>終端客戶AGV車放置POD時與SMIF引導白塊有刮蹭干涉放置不順暢,初判AGV車定位不佳問題,後續客...</t>
  </si>
  <si>
    <t>客戶責任</t>
  </si>
  <si>
    <t>需求優化</t>
  </si>
  <si>
    <t>CC241203-002</t>
  </si>
  <si>
    <t>S024-0043_x000D_
S0240043001-STK300_H1</t>
  </si>
  <si>
    <t>光纖COVER尺寸存在誤差，造成C/D口位置存在漏氣情況</t>
  </si>
  <si>
    <t>料件本身異常</t>
  </si>
  <si>
    <t>1.初判為物料加工件公差過大造成無法達成壓合密封狀態。
2.追加密膠墊使板件對接處達成密封狀態(施予微量密封膠滿足密封)
目前設備客戶執行CIP項目中，待後續驗證效果。</t>
  </si>
  <si>
    <t>CC241203-003</t>
  </si>
  <si>
    <t>S024-0046_x000D_
S0240046001-STK300_H2</t>
  </si>
  <si>
    <t>20241128-北方華創-STK300_H2-N22S-N(M2)_S0240046001-STK...</t>
    <phoneticPr fontId="1" type="noConversion"/>
  </si>
  <si>
    <t>新增檢證項目，量測FV Robot 走行軸與Load Port間的距離確認走行軸與Load Port的相對位置</t>
  </si>
  <si>
    <t>新增檢證項目</t>
  </si>
  <si>
    <t>CC241205-001</t>
  </si>
  <si>
    <t>S023-0217_x000D_
S0230217001-SA</t>
  </si>
  <si>
    <t>倍利科技股份有限公司</t>
  </si>
  <si>
    <t>參數異常</t>
  </si>
  <si>
    <t>客戶在teach時，無法設定需要的BTM-T值，跳over range alarm</t>
  </si>
  <si>
    <t>參數備份異常，已寄給客戶原出廠備份參數修正此問題</t>
  </si>
  <si>
    <t>CC241206-001</t>
  </si>
  <si>
    <t>S024-0194
S0240194001-SV</t>
  </si>
  <si>
    <t>鼎樺精密有限公司</t>
  </si>
  <si>
    <t>文件異常</t>
  </si>
  <si>
    <t>客戶反應出廠報告與機械規格書洩漏率不一致</t>
  </si>
  <si>
    <t>以更正出廠報告</t>
  </si>
  <si>
    <t>CC241209-001</t>
  </si>
  <si>
    <t>19999999_x000D_
S20102003-STK015</t>
  </si>
  <si>
    <t>改造</t>
  </si>
  <si>
    <t>設計缺失(機構)</t>
  </si>
  <si>
    <t>設計異常</t>
  </si>
  <si>
    <t>PRESENT SENSOR改造測試存在干涉</t>
    <phoneticPr fontId="1" type="noConversion"/>
  </si>
  <si>
    <t>改造缺失</t>
  </si>
  <si>
    <t>CC250123-001</t>
  </si>
  <si>
    <t>S024-0058_x000D_
S0240058002-STK300_H1</t>
  </si>
  <si>
    <t>外觀異常</t>
  </si>
  <si>
    <t>滑塊卡有鐵屑，載台伴有劃痕</t>
    <phoneticPr fontId="1" type="noConversion"/>
  </si>
  <si>
    <t>滑塊鐵屑</t>
  </si>
  <si>
    <t>CC241211-001</t>
  </si>
  <si>
    <t>S024-0123_x000D_
S0240123001-DLR-F</t>
  </si>
  <si>
    <t>EFEM</t>
  </si>
  <si>
    <t>漢民科技股份有限公司</t>
  </si>
  <si>
    <t xml:space="preserve">機械規格書書面資料異常_x000D_
手冊內容第7章 Sorter對應Robot系統Teaching點位表_x000D_
</t>
  </si>
  <si>
    <t>修正手冊內容</t>
  </si>
  <si>
    <t>CC241211-002</t>
  </si>
  <si>
    <t>19999999_x000D_
19999999</t>
  </si>
  <si>
    <t>零件一批</t>
  </si>
  <si>
    <t>台灣積體電路製造股份有限公司</t>
  </si>
  <si>
    <t>客戶反映更換CPU 模組仍出現異常無法排除，異常代碼為00081300 Z:Z phase erro...</t>
  </si>
  <si>
    <t>CPU &amp; GEN Board 異常</t>
  </si>
  <si>
    <t>業務銷售</t>
  </si>
  <si>
    <t>CC250123-002</t>
  </si>
  <si>
    <t>S024-0076_x000D_
S0240076024-STK300_H1</t>
  </si>
  <si>
    <t>防護板鎖付螺絲松脫</t>
  </si>
  <si>
    <t>待資訊完善</t>
  </si>
  <si>
    <t>CC250123-004</t>
  </si>
  <si>
    <t>S023-0261_x000D_
S0230261002-STK300_H1</t>
  </si>
  <si>
    <t>客端異常</t>
  </si>
  <si>
    <t>合肥長鑫R軸水準歪斜異常分析</t>
    <phoneticPr fontId="1" type="noConversion"/>
  </si>
  <si>
    <t>客戶手法錯誤</t>
  </si>
  <si>
    <t>CC241213-003</t>
  </si>
  <si>
    <t>19999999_x000D_
SD9410501</t>
  </si>
  <si>
    <t>1.  Arm2 , Arm3 , Arm4 取放片抖動造成客戶設備精度不佳_x000D_
2.  Chambe...</t>
  </si>
  <si>
    <t>CC250123-003</t>
  </si>
  <si>
    <t>S024-0099_x000D_
S0240099003-STK300_H2</t>
  </si>
  <si>
    <t>1.客戶回饋C口中間的在席sensor按壓後無法彈起。
2.檢查sensor發現（面向fims俯視）朝右前方向歪斜，sensor外表沒有撞痕，懷疑是sensor問題.
3.現場進行更換sensor，測試正常。</t>
    <phoneticPr fontId="1" type="noConversion"/>
  </si>
  <si>
    <t>CC250206-002</t>
    <phoneticPr fontId="1" type="noConversion"/>
  </si>
  <si>
    <t>S024-0144
S0240144008-STK300_H2</t>
    <phoneticPr fontId="1" type="noConversion"/>
  </si>
  <si>
    <t>北方華創</t>
    <phoneticPr fontId="1" type="noConversion"/>
  </si>
  <si>
    <t>前門TP接頭位置缺少六角銅柱一個</t>
    <phoneticPr fontId="1" type="noConversion"/>
  </si>
  <si>
    <t>以補回</t>
  </si>
  <si>
    <t>CC250211-001</t>
    <phoneticPr fontId="1" type="noConversion"/>
  </si>
  <si>
    <t>S024-0094
S0240094003-STK300_H1</t>
    <phoneticPr fontId="1" type="noConversion"/>
  </si>
  <si>
    <t>外觀異常</t>
    <phoneticPr fontId="1" type="noConversion"/>
  </si>
  <si>
    <t>1.C口載台側邊小cover有劃傷，需要更換
2.三瓦廠內缺少物料，待請購到貨後進行補齊</t>
  </si>
  <si>
    <t>RD已針對此處進行設便亮面處理</t>
  </si>
  <si>
    <t>CC241217-001</t>
  </si>
  <si>
    <t>S024-0216
S0240216002-SA</t>
  </si>
  <si>
    <t>設計異常(機構)</t>
  </si>
  <si>
    <t>傳送wafer中，wafer會有抖動情況</t>
  </si>
  <si>
    <t>廠內與客戶端定義抖動Spac定義不同</t>
  </si>
  <si>
    <t>CC241217-002</t>
  </si>
  <si>
    <t>S024-0216_x000D_
S0240216002-SA</t>
  </si>
  <si>
    <t>客戶反映Z軸外部COVER有間隙，以尺量測凸出約2mm</t>
  </si>
  <si>
    <t>廠內料件問題</t>
  </si>
  <si>
    <t>CC241217-003</t>
  </si>
  <si>
    <t>S024-0097_x000D_
S0240097001-SA</t>
  </si>
  <si>
    <t>晶彩科技股份有限公司</t>
  </si>
  <si>
    <t>客戶使用上位程式(RS232通訊)對robot下command，robot會作動但無ack</t>
  </si>
  <si>
    <t>CPU Board 異常
(ACK: 確認信號)</t>
  </si>
  <si>
    <t>CC241218-002</t>
  </si>
  <si>
    <t>S021-172_x000D_
S021172001-SD004</t>
  </si>
  <si>
    <t>客戶反映R axis Hold 訊號異常。</t>
  </si>
  <si>
    <t>陳孟函</t>
  </si>
  <si>
    <t>經RD最終考量設變(新增取代)零件：8/2 7S021-172-0601-016 SHAFT 7S021-172-0601-017 CLAMP BASE A</t>
  </si>
  <si>
    <t>CC241218-003</t>
  </si>
  <si>
    <t>S024-0062_x000D_
S0240062004-SF</t>
  </si>
  <si>
    <t>NAPSON CORPORATION</t>
  </si>
  <si>
    <t>客戶反饋機台動作/回饋異常_x000D_
1.Smif Indexer調試6英寸Smif Pot時，6英寸Smi...</t>
    <phoneticPr fontId="1" type="noConversion"/>
  </si>
  <si>
    <t>設備異常
懷疑為調整異常出現偶發性問題</t>
  </si>
  <si>
    <t>CC241219-001</t>
  </si>
  <si>
    <t>S023-0227_x000D_
S0230227005-SA</t>
  </si>
  <si>
    <t>北京三瓦應用技術有限公司</t>
  </si>
  <si>
    <t>應因客戶WRIST BLOCK(手臂延長),改造完成後測試時ARM FORK有存在較嚴重的振動問題_x000D_...</t>
  </si>
  <si>
    <t>T軸螺絲未鎖緊</t>
  </si>
  <si>
    <t>CC250214-001</t>
  </si>
  <si>
    <t>S021-297
S021297007-MS468</t>
    <phoneticPr fontId="1" type="noConversion"/>
  </si>
  <si>
    <t>1.客戶回饋業主廠務端斷電導致機台跳電，後來上電發現FFU報警，無法消除。
2.檢查發現FFU風機可以轉動，但是FFU上的指示燈亮紅燈.
3.初步分析，判斷是斷電導致FFU的電路板有損壞而報警。
4.客戶已將損壞的電路板寄回公司，請公司對損壞的電路板做出分析，並出具相關說明報告。</t>
    <phoneticPr fontId="1" type="noConversion"/>
  </si>
  <si>
    <t>客端廠務端斷電造成損壞</t>
  </si>
  <si>
    <t>CC250214-002</t>
  </si>
  <si>
    <t>S022-010
S022010006-STK300_H2</t>
  </si>
  <si>
    <t>1.V型 Latch-key新程式計畫導入測試，在導入新程式後測試失敗。
2.現場導入新程式後，動作測試與理論上的不一樣.
3.現場看到CD口側邊電磁閥模組的型號是：SS5J3-60SQ3D-07B8+SJ3360-5CU-L6*2+SJ3260-5CU-L6*4+SJ3160-5CU-L6*1，
品號：1170573。
4.其他五型設備使用的電磁閥模組的規格是：SS5Y3-41-08-M5_40-5LZ_31123221，品號：1170732。
5.跟公司溝通後，CW/CCW控制電磁閥（SJ3260-5CU-L6）沒辦法做到兩邊同時開氣或者關氣，對V型的Latch Key的動作邏輯不適用。</t>
  </si>
  <si>
    <t>設計缺失(電)</t>
  </si>
  <si>
    <t>CC250217-001</t>
  </si>
  <si>
    <t>S024-0171
S02400171004-STK300_H2</t>
  </si>
  <si>
    <t>20250214北方華創（華創N7）C口載台側面cover有劃傷_STK300_H2-N22S-N_S02400171004-STK300_H2</t>
    <phoneticPr fontId="1" type="noConversion"/>
  </si>
  <si>
    <t>目前廠內先進行研磨拋光處理</t>
  </si>
  <si>
    <t>CC250218-002</t>
  </si>
  <si>
    <t>S024-0094
S0240094016-STK300_H1</t>
  </si>
  <si>
    <t>門鎖處優力膠緩衝墊損壞</t>
  </si>
  <si>
    <t>由三瓦廠內備料進行領料流程</t>
  </si>
  <si>
    <t>暫緩</t>
  </si>
  <si>
    <t>CC241225-001</t>
  </si>
  <si>
    <t>S024-0108
S0240108001-SA</t>
  </si>
  <si>
    <t>常鴻新科技股份有限公司</t>
  </si>
  <si>
    <t xml:space="preserve"> 8 Iinch wafer 夾取未到位</t>
  </si>
  <si>
    <t xml:space="preserve">
CC250221-003</t>
  </si>
  <si>
    <t>S0240094015-STK300_H1</t>
  </si>
  <si>
    <t>20250220 北方華創(華創N7) D口載台側面 Cover有劃傷_STK300_H1-N22A_S0240094015-STK300_H1</t>
  </si>
  <si>
    <t>S0240165#6開始導入</t>
  </si>
  <si>
    <t xml:space="preserve">
CC250221-002</t>
  </si>
  <si>
    <t>S0240094004-STK300_H1</t>
  </si>
  <si>
    <t>20250220 北方華創(華創N7) D口載台側面 Cover有劃傷STK300_H1-N22A S0240094004-STK300_H1</t>
  </si>
  <si>
    <t xml:space="preserve">
CC250221-001</t>
  </si>
  <si>
    <t>S0240171004-STK300_H2</t>
  </si>
  <si>
    <t>軍規接頭線夾缺少固定螺絲</t>
  </si>
  <si>
    <t>預計2/27補寄料件 軍規線夾</t>
  </si>
  <si>
    <t>CC250224-001</t>
  </si>
  <si>
    <t>S0810006</t>
  </si>
  <si>
    <t>群創</t>
  </si>
  <si>
    <t>客戶反應先前與三和購買料件S008-010-0201-k04-00
缺少防鬆脫螺母與止付螺絲</t>
  </si>
  <si>
    <t>客戶反應缺少防鬆脫螺母與
止付螺絲</t>
  </si>
  <si>
    <t>CC241230-001</t>
  </si>
  <si>
    <t>S024-0157
S0240157001-SA</t>
  </si>
  <si>
    <t>華海清科</t>
  </si>
  <si>
    <t>設備安裝手冊資料缺失</t>
    <phoneticPr fontId="1" type="noConversion"/>
  </si>
  <si>
    <t>文件缺失</t>
  </si>
  <si>
    <t>徐治東</t>
  </si>
  <si>
    <t>CC241230-002</t>
  </si>
  <si>
    <t>S022-0064
S0220064013-STK200_K1</t>
  </si>
  <si>
    <t>200STK</t>
  </si>
  <si>
    <t>STOCKER螢幕下按鈕CR OUT和TX PAUSE線路位置接反</t>
    <phoneticPr fontId="1" type="noConversion"/>
  </si>
  <si>
    <t>接線錯誤</t>
  </si>
  <si>
    <t>CC250226-001</t>
  </si>
  <si>
    <t>S022010007-STK300_H2</t>
  </si>
  <si>
    <t>1.檢查C口 CW/CCW卡頓，發現連桿與凸輪之間卡頓
2.測量連桿上U型槽尺寸，低於圖紙上的尺寸範圍，應該是物料異常，導致卡頓。</t>
  </si>
  <si>
    <t>目前5型發料中，需待發料完成到現場確認尺寸</t>
  </si>
  <si>
    <t>CC250102-002</t>
  </si>
  <si>
    <t>S024-0193
S0240193001-SA</t>
  </si>
  <si>
    <t>R/L軸 wrist block 上的軟管材質不同</t>
  </si>
  <si>
    <t>CC250105-001</t>
  </si>
  <si>
    <t>組裝異常
設計異常</t>
  </si>
  <si>
    <t>改造過程中遇見的異常問題進行條列式說明,資訊如下:
1.	回升電阻接頭使用端子公母PIN錯誤,無法對接。
2.	氣管&amp;轉接頭物料未附送。
3.	24號網線接線標示錯誤。
4.	3FR301-0351-000-C006線路接線錯誤,功能異常。</t>
  </si>
  <si>
    <t xml:space="preserve">
CC250228-001</t>
  </si>
  <si>
    <t>S0240101009-STK300_H1</t>
  </si>
  <si>
    <t xml:space="preserve">
部品異常</t>
  </si>
  <si>
    <t>C口和D口外方框螺絲孔位與光亮板有偏差_STK300_H1-N22A_S0240101009-STK300_H1</t>
  </si>
  <si>
    <t>人員鎖付異常</t>
  </si>
  <si>
    <t>設計評估中</t>
  </si>
  <si>
    <t>CC250107-001</t>
  </si>
  <si>
    <t>S023-0066_x000D_
S0230066001-SF、S0230066002-SF、S0230066003-SF、S0230</t>
  </si>
  <si>
    <t>CST ID 偶發無法讀取。</t>
  </si>
  <si>
    <t>CC250228-002</t>
  </si>
  <si>
    <t>S024-0101
S0240101011-STK300_H1</t>
  </si>
  <si>
    <t>對應客戶：製造部-吳琦  單位：北方華創N7製造四部  
入廠檢發現門鎖位置優力膠緩衝墊破損，三瓦廠內剩餘庫存1EA，預計3/3日領用庫存進行替換</t>
    <phoneticPr fontId="1" type="noConversion"/>
  </si>
  <si>
    <t>CC250112-001</t>
  </si>
  <si>
    <t>FR301</t>
    <phoneticPr fontId="1" type="noConversion"/>
  </si>
  <si>
    <t>1.上會連續執行HOME指令,第二次發報超時未完成異常,TP未報警_x000D_
2.初判軟件存在BUG,待分析</t>
  </si>
  <si>
    <t>CC250306-001</t>
  </si>
  <si>
    <t>S024-0171_x000D_
S0240171002-STK300_H2</t>
  </si>
  <si>
    <t>20250303 北方華創（華創N7）製造部吳琦氣壓表頭指針不在0刻度線處_STK300_H2-N22S-N_S0240171002-STK300_H2</t>
    <phoneticPr fontId="1" type="noConversion"/>
  </si>
  <si>
    <t>壓力錶頭來料異常</t>
  </si>
  <si>
    <t xml:space="preserve">已新增至IPQC巡檢表單
</t>
  </si>
  <si>
    <t>CC250110-004</t>
  </si>
  <si>
    <t>S024-0136_x000D_
S0240136001-STK200_K2</t>
  </si>
  <si>
    <t>FFU FAULT報警無法消除</t>
    <phoneticPr fontId="1" type="noConversion"/>
  </si>
  <si>
    <t>CC250110-007</t>
  </si>
  <si>
    <t>S024-0063_x000D_
S0240063006-SF</t>
  </si>
  <si>
    <t>設計缺失機構)</t>
  </si>
  <si>
    <t>治具固定位置應改至前方。</t>
  </si>
  <si>
    <t>CC250110-008</t>
  </si>
  <si>
    <t>客戶反饋3R015-002-0000-E75 基板有CN7 connector焊接異常</t>
  </si>
  <si>
    <t>CC250110-005</t>
  </si>
  <si>
    <t>S023-0178_x000D_
S0230177001-LPT</t>
  </si>
  <si>
    <t>LPT</t>
  </si>
  <si>
    <t>浩克科技有限公司</t>
    <phoneticPr fontId="1" type="noConversion"/>
  </si>
  <si>
    <t>客戶反映LPT 執行ORG會有door open &amp; Z axis search的動作，終端客戶會有所疑慮，會有重測particle的可能</t>
  </si>
  <si>
    <t>設計優化</t>
  </si>
  <si>
    <t>CC250110-003</t>
  </si>
  <si>
    <t>S024-0062_x000D_
S0240062006-SF</t>
  </si>
  <si>
    <t>1/9客端反映調整完成後，仍有異常發生(原先在客端客戶提供三個CST均測試OK，以下為客戶拿其他CS...</t>
  </si>
  <si>
    <t>CC250110-002</t>
  </si>
  <si>
    <t>1/9客端反映整完成後，仍有異常發生(原先在客端客戶提供三個CST均測試OK，以下為客戶拿其他CST...</t>
  </si>
  <si>
    <t>CC250110-001</t>
  </si>
  <si>
    <t>S024-0146_x000D_
S0240146001-SA</t>
  </si>
  <si>
    <t>原點姿態上下ARM重疊性落差2.5-3mm</t>
  </si>
  <si>
    <t>CC250113-004</t>
  </si>
  <si>
    <t>S024-0137_x000D_
S0240137002-SF2</t>
  </si>
  <si>
    <t>Loader X1軸行程不到位&amp;滑塊缺少注油嘴</t>
    <phoneticPr fontId="1" type="noConversion"/>
  </si>
  <si>
    <t>CC250113-003</t>
  </si>
  <si>
    <t>S021-258_x000D_
S021258003-VIP032</t>
  </si>
  <si>
    <t>VIP</t>
  </si>
  <si>
    <t>SENVO ON後T軸存在不正常間隙&amp;
Z軸升降有刮蹭現象</t>
  </si>
  <si>
    <t>CC250306-002</t>
  </si>
  <si>
    <t>S024-0061_x000D_
S0240061001-STK300_H2</t>
  </si>
  <si>
    <t xml:space="preserve"> WRIST BLOCK水準偏移</t>
    <phoneticPr fontId="1" type="noConversion"/>
  </si>
  <si>
    <t>成績書已於2025/01/17改版
後續繼續觀察</t>
  </si>
  <si>
    <t>CC250113-001</t>
  </si>
  <si>
    <t>S024-0137_x000D_
S0240137001-SF1</t>
  </si>
  <si>
    <t>SMIF LIFT乘載CST(安徽華鑫) 面積過小,客戶提出優化評估</t>
  </si>
  <si>
    <t>CC250114-001</t>
  </si>
  <si>
    <t>S022-0106_x000D_
S0220106005-VIP</t>
  </si>
  <si>
    <t>TP無法執行SERVO ON</t>
    <phoneticPr fontId="1" type="noConversion"/>
  </si>
  <si>
    <t>CC250306-003</t>
  </si>
  <si>
    <t>S023-0194_x000D_
S0230194001-STK300_H2</t>
  </si>
  <si>
    <t>手操器白屏</t>
    <phoneticPr fontId="1" type="noConversion"/>
  </si>
  <si>
    <t>更換Cpu</t>
  </si>
  <si>
    <t>SN-2307270016，異常晶片批次2135</t>
  </si>
  <si>
    <t>CC250116-002</t>
  </si>
  <si>
    <t>S024-0062_x000D_
S0240062007-SF、S0240063004-SF</t>
  </si>
  <si>
    <t>人員調整損壞</t>
  </si>
  <si>
    <t>現場檢修工程師於檢修完成復歸時，未注意光纖線外露而將COVE蓋上。</t>
  </si>
  <si>
    <t>CC250306-004</t>
  </si>
  <si>
    <t>S023-0006_x000D_
S0230006001-STK300_H2</t>
  </si>
  <si>
    <t>新款信越FOUP使用存在干涉</t>
  </si>
  <si>
    <t>新款Foup存在干涉</t>
  </si>
  <si>
    <t>未處裡，等待優化方案</t>
  </si>
  <si>
    <t>CC250306-005</t>
  </si>
  <si>
    <t>S024-0015_x000D_
S0240015003-STK300_H2</t>
  </si>
  <si>
    <t>Foup Robot Clamp/Unclamp動作卡頓</t>
  </si>
  <si>
    <t>Clamp汽缸桿與滑軌平行度不好</t>
  </si>
  <si>
    <t>重新調整平行度，異常解除</t>
  </si>
  <si>
    <t>CC250306-006</t>
  </si>
  <si>
    <t>重複開立</t>
  </si>
  <si>
    <t>Robot Clamp/Unclamp動作卡頓
備注:此筆異常為重複開立，請以CC250306-005為準</t>
  </si>
  <si>
    <t>CC250306-008</t>
  </si>
  <si>
    <t>S024-0076_x000D_
S0240076021-STK300_H2</t>
  </si>
  <si>
    <t>A口天車在放置完foup時，會偶發對照sensor信號沒正常on的情況。需要重新擋住B口發射端A口信號才on。</t>
  </si>
  <si>
    <t>上位觸摸屏指示燈沒正常on</t>
    <phoneticPr fontId="1" type="noConversion"/>
  </si>
  <si>
    <t>建議廠內將此項檢查手法納入三和出機check list項目。</t>
    <phoneticPr fontId="1" type="noConversion"/>
  </si>
  <si>
    <t>CC250117-003</t>
  </si>
  <si>
    <t>S0240065001-STK200_K2</t>
  </si>
  <si>
    <t>自責</t>
  </si>
  <si>
    <t>相容版200STK搭配SMIF配合間隙過大客戶需求優化,北方華創(重慶渝芯)</t>
    <phoneticPr fontId="1" type="noConversion"/>
  </si>
  <si>
    <t>客戶認為SMIF縫隙過大
有Particle產生</t>
  </si>
  <si>
    <t>CC250117-002</t>
  </si>
  <si>
    <t>S0240136002-STK200_K2,S0240235002-STK200_K2</t>
  </si>
  <si>
    <t>北方華創(安徽華鑫)</t>
  </si>
  <si>
    <t>Oht STK 前中間門安全插銷加工件長度有誤,安裝後無法被門檢感應到
現場有兩台異常(S0240136002-STK200_K2 , S0240235002-STK200_K2)</t>
  </si>
  <si>
    <t>CC250307-001</t>
  </si>
  <si>
    <t>S024-0042
S0240042001-STK300_H1</t>
  </si>
  <si>
    <t>1.7STK300_H2-0301-008,測試時用的固定RFID讀頭的鈑金件料號：7STK300_H2-0301-056
2.現場B口固定線束時，缺少一個壓線板，物料號是：7S017-002-1301-028
3.現場要達到改造sop上的尺寸，讀頭固定鈑金只能鎖付2個螺絲</t>
    <phoneticPr fontId="1" type="noConversion"/>
  </si>
  <si>
    <t>1.後續改造案請廠內提供2個RFID讀頭固定鈑金（7STK300_H2-0301-056）物料，1個壓線板（7S017-002-1301-028）
2.建議對固定RFID讀頭的白色塑膠加工件（物料號7STK300_H2-0301-006）的安裝孔改為長孔，是否可行進行評估測試</t>
    <phoneticPr fontId="1" type="noConversion"/>
  </si>
  <si>
    <t>CC250307-002</t>
  </si>
  <si>
    <t>S0240076015-STK300_H1</t>
  </si>
  <si>
    <t>多台設備A/B口4th sensor 發射端&amp;接收端安裝角度未統一化</t>
    <phoneticPr fontId="1" type="noConversion"/>
  </si>
  <si>
    <t>後續請廠內整理提供4th sensor安裝時發射端&amp;接收端的角度規範定義</t>
    <phoneticPr fontId="1" type="noConversion"/>
  </si>
  <si>
    <t>CC250310-004</t>
  </si>
  <si>
    <t>S024-0101_x000D_
S0240101008-STK300_H1</t>
  </si>
  <si>
    <t>20250307 北方華創（華創N7）製造部郭豔鵬 CD口載台側面cover有劃傷_STK300_H1-N22A_S0240101008-STK300_H1</t>
    <phoneticPr fontId="1" type="noConversion"/>
  </si>
  <si>
    <t>CC250310-003</t>
  </si>
  <si>
    <t>20250307 北方華創（華創N7）製造部吳琦缺少排氣總管與上方排氣連接元件_STK300_H2-N22S-N_S0240171002-STK300_H2</t>
  </si>
  <si>
    <t>加入IPQC重點點檢表</t>
  </si>
  <si>
    <t>出貨照片沒拍此處，無法證明出貨有安裝；IPQC未檢查此機台（與CC25031１-003同機台）。</t>
  </si>
  <si>
    <t>CC250310-002</t>
  </si>
  <si>
    <t>S024-0111_x000D_
S0240111023-STK300_H1</t>
  </si>
  <si>
    <t>20250307 北方華創（華創N7）製造部吳琦C口載台表面上方Cover劃痕過多_STK300_H1-N22A_S0240111023-STK300_H1</t>
    <phoneticPr fontId="1" type="noConversion"/>
  </si>
  <si>
    <t>RD已針對此處進行設變亮面處理</t>
  </si>
  <si>
    <t>CC250311-005</t>
  </si>
  <si>
    <t>S022-0127_x000D_
S0220127001-STK300_H2</t>
  </si>
  <si>
    <t>Wafer Robot 與PLC通訊出現字串丟失，客戶需求在PLC與Wafer Robot通訊線中間增加防幹擾磁扣進行測試。</t>
    <phoneticPr fontId="1" type="noConversion"/>
  </si>
  <si>
    <t>待設計優化</t>
  </si>
  <si>
    <t>客戶希望之後前電盤的2號線可加裝防磁扣</t>
  </si>
  <si>
    <t>2號線</t>
  </si>
  <si>
    <t>CC250311-003</t>
  </si>
  <si>
    <t>STOCKER內網線接頭線序錯誤</t>
  </si>
  <si>
    <t>加入IPQC重點點檢表單</t>
  </si>
  <si>
    <t>人員作業錯誤，提出治具改善</t>
  </si>
  <si>
    <t>CC250120-005</t>
  </si>
  <si>
    <t>Loader載台白色擋塊與鈑金件刮蹭</t>
    <phoneticPr fontId="1" type="noConversion"/>
  </si>
  <si>
    <t>CC250311-002</t>
  </si>
  <si>
    <t>S024-0111_x000D_
S0240111017-STK300_H1</t>
  </si>
  <si>
    <t>C口外方框架下方一個孔位鎖附螺母脫落</t>
    <phoneticPr fontId="1" type="noConversion"/>
  </si>
  <si>
    <t>推測為廠商焊點沒牢固</t>
  </si>
  <si>
    <t>羅文良</t>
    <phoneticPr fontId="1" type="noConversion"/>
  </si>
  <si>
    <t>CC250122-002</t>
  </si>
  <si>
    <t>S024-0208
S0240208005-SF</t>
  </si>
  <si>
    <t>X軸運行過程動態脫調</t>
  </si>
  <si>
    <t>CC250312-001</t>
  </si>
  <si>
    <t>S024-0144
S0240144007-STK300_H2</t>
  </si>
  <si>
    <t>20250311 北方華創（華創N7）製造部 吳琦 軍規接頭錯誤_STK300_H2-N22S-N_S0240144007-STK300_H2</t>
    <phoneticPr fontId="1" type="noConversion"/>
  </si>
  <si>
    <t>出貨正確&amp;錯誤報告</t>
  </si>
  <si>
    <t>羅文良 陳致維</t>
  </si>
  <si>
    <t>CC250319-002</t>
  </si>
  <si>
    <t>S024-0094
S0240094010-STK300_H1</t>
  </si>
  <si>
    <t>PURGE OFF sensor不亮，上位機無信號回饋</t>
    <phoneticPr fontId="1" type="noConversion"/>
  </si>
  <si>
    <t>調查系統圖&amp;檢證人員</t>
  </si>
  <si>
    <t>CC250319-003</t>
  </si>
  <si>
    <t>S024-0111
S0240111017-STK300_H1</t>
  </si>
  <si>
    <t>C口外方框架下密封圈有孔位沒有穿進螺絲造成氧含量異常</t>
    <phoneticPr fontId="1" type="noConversion"/>
  </si>
  <si>
    <t>1.機台誰做的(組配點檢表)</t>
  </si>
  <si>
    <t>陳孟函
陳致維</t>
  </si>
  <si>
    <t>CC250320-002</t>
  </si>
  <si>
    <t>S024-0111
S0240111001-STK300_H1</t>
  </si>
  <si>
    <t>物料箱少軍規接頭，D口外方框鈑金件變形，RB大臂COVER有劃傷</t>
    <phoneticPr fontId="1" type="noConversion"/>
  </si>
  <si>
    <t>CC250204-001</t>
    <phoneticPr fontId="1" type="noConversion"/>
  </si>
  <si>
    <t>S024-0188
S0240188001-DLR-A</t>
    <phoneticPr fontId="1" type="noConversion"/>
  </si>
  <si>
    <t>KULICKE &amp; SOFFA PTE LTD</t>
    <phoneticPr fontId="1" type="noConversion"/>
  </si>
  <si>
    <t>客戶反饋安全門無法關上</t>
    <phoneticPr fontId="1" type="noConversion"/>
  </si>
  <si>
    <t>RD已設變</t>
  </si>
  <si>
    <t>CC250205-001</t>
  </si>
  <si>
    <t>S022-0189
S0220189001-LPT</t>
    <phoneticPr fontId="1" type="noConversion"/>
  </si>
  <si>
    <t>20250129-北方華創-LPT200-STKOC1_S0220189001-LPT_LoadPort台車shutter無回應異常
1.目前此異常已恢復正常。
2.異常物料待終端放行後返廠。</t>
    <phoneticPr fontId="1" type="noConversion"/>
  </si>
  <si>
    <t>寄送新料件給客戶更換</t>
    <phoneticPr fontId="1" type="noConversion"/>
  </si>
  <si>
    <t>3R015-018-0000-E03</t>
  </si>
  <si>
    <t>-</t>
    <phoneticPr fontId="1" type="noConversion"/>
  </si>
  <si>
    <t>CC250206-001</t>
    <phoneticPr fontId="1" type="noConversion"/>
  </si>
  <si>
    <t xml:space="preserve">	
S024-0123
S0240123001-DLR-F</t>
    <phoneticPr fontId="1" type="noConversion"/>
  </si>
  <si>
    <t>客戶反映鍵盤滑鼠功能失效無法動作，具先前反映出現第三次。</t>
  </si>
  <si>
    <t>廠內重新補寄新品</t>
  </si>
  <si>
    <t>CC250321-002</t>
  </si>
  <si>
    <t>S022-0175
S0220175001-STK300_H2</t>
  </si>
  <si>
    <t>對應設備：10078
廠牌及型號：Mini V_Model 2
序號：S0220175001-STK300_H2
異常原因調查 ：23站（CAN-2057D-ODM1）模組異常，導致其他模組無法組網。
現場處理對策：拆下23站異常模組，機台無此模組暫時不影響裝機。
現場異常初判 ：泓格從站模組品質異常。三瓦無庫存，需要儘快補料。
料號:1260118
品名:輸出模組
規格:CAN-2057D ODM1(160UT)
數量:1個</t>
  </si>
  <si>
    <t>三瓦廠內側試無異常，判定為組裝時未鎖緊</t>
  </si>
  <si>
    <t>CC250207-001</t>
  </si>
  <si>
    <t>S024-0230
S0240230001-STK200_K2</t>
    <phoneticPr fontId="1" type="noConversion"/>
  </si>
  <si>
    <t>20250206北方華創（華創N1）顯示器螢幕安裝不上STK200_K2-NSF0S S0240230001-STK200_K2</t>
    <phoneticPr fontId="1" type="noConversion"/>
  </si>
  <si>
    <t>三瓦追加工</t>
  </si>
  <si>
    <t>羅文良
陳孟函</t>
  </si>
  <si>
    <t>CC250207-002</t>
  </si>
  <si>
    <t>S024-0063
S0240063005-SF</t>
  </si>
  <si>
    <t>NAPSON CORPORATION</t>
    <phoneticPr fontId="1" type="noConversion"/>
  </si>
  <si>
    <t>Placed 燈號亮度不足，燈號由強轉弱變化，直到不易辨別。</t>
    <phoneticPr fontId="1" type="noConversion"/>
  </si>
  <si>
    <t>判定基板異常</t>
  </si>
  <si>
    <t>CC250210-002</t>
  </si>
  <si>
    <t>S024-0181
S0240181001-VIP</t>
  </si>
  <si>
    <t>Z ENC轉接線PE線脫落</t>
    <phoneticPr fontId="1" type="noConversion"/>
  </si>
  <si>
    <t>供應商:楷燁製線異常</t>
  </si>
  <si>
    <t>CC250321-004</t>
  </si>
  <si>
    <t>S024-0094
S0240094005-STK300_H1</t>
  </si>
  <si>
    <t>A/B口TOYO滑台在原點位時，兩者不平行，誤差為1.5mm（標準值為±0.5mm），A口TOYO滑台與本體Frame edge間距為19.5mm（標準值19.5±1mm）標準內。B口TOYO滑台與本體Frame edge間距為18mm（標準值19.5±1mm）不在標準內。</t>
  </si>
  <si>
    <t>CC250211-002</t>
  </si>
  <si>
    <t>S024-0247
SAD301-R03200799-Z300-SL1515</t>
  </si>
  <si>
    <t>文件內容敘述有誤:R為上arm位置，L為下arm位置。</t>
  </si>
  <si>
    <t>RD文件異常</t>
  </si>
  <si>
    <t>RD已修正檔</t>
    <phoneticPr fontId="1" type="noConversion"/>
  </si>
  <si>
    <t>嚴瑋莉</t>
  </si>
  <si>
    <t>CC250324-001</t>
  </si>
  <si>
    <t>S024-0111
S0240111002-STK300_H1</t>
  </si>
  <si>
    <t>C口外方框形變導致螺絲孔位與光亮板有偏差</t>
  </si>
  <si>
    <t>加大外方框鎖孔尺寸防止變形
加入IQC進料檢驗品項
組裝人員若有發現異常即通報異常品(勿硬鎖)</t>
  </si>
  <si>
    <t>CC250324-002</t>
  </si>
  <si>
    <t>N7入廠檢發現2台機台真空壓力錶頭異常</t>
    <phoneticPr fontId="1" type="noConversion"/>
  </si>
  <si>
    <t>已加入IPQC巡檢表單</t>
  </si>
  <si>
    <t>CC250324-003</t>
  </si>
  <si>
    <t>S024-0043
S0240043006-STK300_H1</t>
  </si>
  <si>
    <t>入廠檢發現C口載台側面防護板劃痕過多</t>
    <phoneticPr fontId="1" type="noConversion"/>
  </si>
  <si>
    <t>重新定義Cover的A級面與B級面</t>
  </si>
  <si>
    <t>CC250217-002</t>
  </si>
  <si>
    <t>S024-0230
S0240230001-STK200_K2</t>
  </si>
  <si>
    <t>OPEN DOOR按鈕卡頓</t>
    <phoneticPr fontId="1" type="noConversion"/>
  </si>
  <si>
    <t>1加強檢查open  door按鈕，重複按壓五次
2加入重點點檢表單</t>
  </si>
  <si>
    <t>加入IPQC巡檢表單</t>
  </si>
  <si>
    <t>CC250217-003</t>
  </si>
  <si>
    <t>S023-0228
S0230228001-DLR-S</t>
  </si>
  <si>
    <t>Sorter</t>
  </si>
  <si>
    <t>力晶積成電子製造股份有限公司</t>
  </si>
  <si>
    <t>客戶反映滑鼠功能失效，重新拔插USB接頭後排除。</t>
  </si>
  <si>
    <t>待客服領料後攜帶入廠更換</t>
  </si>
  <si>
    <t>CC250218-001</t>
  </si>
  <si>
    <t>SMIF1 X軸Jog動作時提示Over Deviation錯誤，同時TP顯示X軸當前位置與X軸機構實際位置不符，更換SI Driver基板後即正常。</t>
  </si>
  <si>
    <t>更換一片新的SI-driver，就可正常運行</t>
  </si>
  <si>
    <t>CC250325-002</t>
  </si>
  <si>
    <t>下骨架治具變形，下骨架頂部框體變形</t>
    <phoneticPr fontId="1" type="noConversion"/>
  </si>
  <si>
    <t>CC250326-003</t>
  </si>
  <si>
    <t>S024-0111
S0240111007-STK300_H1</t>
  </si>
  <si>
    <t>氣壓錶頭指標不在0刻度線處</t>
    <phoneticPr fontId="1" type="noConversion"/>
  </si>
  <si>
    <t>已加入巡檢表單</t>
  </si>
  <si>
    <t>CC250326-004</t>
  </si>
  <si>
    <t>S022-0128
S0220128002-STK300_H2</t>
  </si>
  <si>
    <t>現場檢查KM1繼電器未吸合，上位觸控式螢幕&amp;手操器均不能動作</t>
    <phoneticPr fontId="1" type="noConversion"/>
  </si>
  <si>
    <t>CC250328-004</t>
  </si>
  <si>
    <t>S024-0100_x000D_
S0240100001-STK300_H2</t>
  </si>
  <si>
    <t>前門TP接頭位置鎖附螺母未鎖緊導致六角銅柱缺失</t>
    <phoneticPr fontId="1" type="noConversion"/>
  </si>
  <si>
    <t>每一台確實執行檢查是否鎖緊(4/1)</t>
  </si>
  <si>
    <t>每一台確實執行檢查是否鎖緊
(4/1)</t>
  </si>
  <si>
    <t xml:space="preserve">
CC250221-004</t>
  </si>
  <si>
    <t>S0240208009-SF</t>
  </si>
  <si>
    <t xml:space="preserve">
真因不明</t>
  </si>
  <si>
    <t>有發出alarm message ,但上位沒收到。經查驗1.22版透過Ethernet 通訊，上位無法收到報警，升級至1.25版.，開立課訴，請品保追查其它未出貨之機台韌體版本，客服於下週二(2/25)前提供1.25版更新檔</t>
  </si>
  <si>
    <t>基板1.22版無法收到上位警報，升級至1.25</t>
  </si>
  <si>
    <t>CC250328-003</t>
  </si>
  <si>
    <t>V型Model 1 機台STOCKER內氣路對接孔IN-S位置缺少堵頭</t>
  </si>
  <si>
    <t>客戶希望優化</t>
  </si>
  <si>
    <t>CC250224-003</t>
  </si>
  <si>
    <t>S0240137001-SF1</t>
  </si>
  <si>
    <t>1.SMIF RFID讀取異常
2.客戶反饋RFID晶片於讀頭相差甚遠,需要優化方案</t>
  </si>
  <si>
    <t>客戶CST規格RFID TAG位置不同</t>
  </si>
  <si>
    <t>CC250225-001</t>
  </si>
  <si>
    <t>S021275007-LP316</t>
  </si>
  <si>
    <t>1.SMIF ENC損壞
2.上海積塔現場5台SMIF ENC損壞
3.機台過保,客戶仍需ENC損壞原因</t>
  </si>
  <si>
    <t>enc損壞,外觀無異常,會從北京返回新竹請供應商確認
目前部品異常原因還不清楚
3/13剛寄出(給廠商)
4/24廠商報告回覆主機IC損毀</t>
  </si>
  <si>
    <t>林美琴
嚴瑋莉</t>
  </si>
  <si>
    <t>CC250328-002</t>
  </si>
  <si>
    <t>物料箱內M8彈簧華司錯發成M8螺母</t>
    <phoneticPr fontId="1" type="noConversion"/>
  </si>
  <si>
    <t>IPQC加入製程中巡檢(藍箱)</t>
  </si>
  <si>
    <t xml:space="preserve">
CC250227-001</t>
  </si>
  <si>
    <t>S0240089001-SA</t>
  </si>
  <si>
    <t>積凱科技股份有限公司</t>
  </si>
  <si>
    <t>客戶反應CHUCK吸附異常</t>
  </si>
  <si>
    <t>其中一個吸嘴堵塞的狀況</t>
  </si>
  <si>
    <t>CC250328-001</t>
  </si>
  <si>
    <t>C口載台側面擋板劃痕過多</t>
    <phoneticPr fontId="1" type="noConversion"/>
  </si>
  <si>
    <t>CC250331-001</t>
  </si>
  <si>
    <t>合肥長鑫FC4000控制器基板RS232接頭松脫異常</t>
    <phoneticPr fontId="1" type="noConversion"/>
  </si>
  <si>
    <t>CC250303-001</t>
  </si>
  <si>
    <t>S02161002-EF020</t>
  </si>
  <si>
    <t>客戶反應機台基板異常，須針對異常品進行解析。
1.ROBOT S2162004-SS008 SS301-R02650763S-Z300
         異常：R1控制基板燈不亮
         基板品號：3R015-002-0000-E62 SI-DRIVER BOARD
            2.SMIF SF200 STD S2161002
          異常：偶發SI DRIVER INITIAL FAIL
          基板品號：3R015-002-0000-E39</t>
  </si>
  <si>
    <t>維修業務已提供新機板給客戶更換</t>
  </si>
  <si>
    <t>待確認基板故障原因分析</t>
  </si>
  <si>
    <t xml:space="preserve">
CC250303-002</t>
  </si>
  <si>
    <t>S021193006-EF036</t>
  </si>
  <si>
    <t>客戶反應機台基板異常，須針對異常品進行解析。
    1.SMIF SF INDEXER S021193006
         異常：偶發開蓋不到位，且不報警
         基板品號：3R015-002-0000-E62</t>
  </si>
  <si>
    <t>CC250304-001</t>
  </si>
  <si>
    <t>S024-0257
S0240257001-SA</t>
  </si>
  <si>
    <t>1.客戶反映機台執行PUT動作時會有脫片的狀況，導致於wafer位置有所偏差
2.和崎客服安裝防水盤時發現螺絲開孔大小不足，導致所附螺絲會有干涉。</t>
  </si>
  <si>
    <t>業務允許未整機檢證，模組分批出貨</t>
  </si>
  <si>
    <t>CC250305-001</t>
  </si>
  <si>
    <t>CST ROBOT R軸動作晃動</t>
  </si>
  <si>
    <t>已新增至IPQC重點巡檢表單</t>
  </si>
  <si>
    <t>已查閱調查成績書內容皮帶張力符合規範</t>
  </si>
  <si>
    <t>CC250401-001</t>
  </si>
  <si>
    <t>S024-0094
S0240094006-STK300_H1</t>
  </si>
  <si>
    <t>1.客戶回饋，剛進機台，在move in時發現上骨架靠近人機側有三組固定載台的加工件和螺絲缺失，CD口上方有一組缺失，另外有六組螺絲松脫。
2.跟客戶瞭解相關情況，客戶要求儘快寄4組固定件到現場，避免影響裝機進度。加工件與螺絲的料號，工件圖紙是： 7STK300_H1-1601-017-00，中間是M5*8皿頭十字螺絲。</t>
    <phoneticPr fontId="1" type="noConversion"/>
  </si>
  <si>
    <t>CC250408-001</t>
  </si>
  <si>
    <t>S022-0210
S0220210002-STK300_H2</t>
  </si>
  <si>
    <t>RB傳送測試發生帳料異常,排查SHELF 在席SENSOR訊號,按壓上位無變化,同步設備發報組網異常</t>
  </si>
  <si>
    <t>CC250408-002</t>
  </si>
  <si>
    <t>S024-0076
S0240076020-STK300_H1</t>
  </si>
  <si>
    <t>C口LEFT 到位SENSOR損壞,導致上位訊號長ON異常,需求更換</t>
  </si>
  <si>
    <t>Sensor 本體損壞</t>
  </si>
  <si>
    <t>CC250408-003</t>
  </si>
  <si>
    <t>對於去年6月份西安奕斯偉Loadport C/D口壓感sensor改造事項，目前現場發現由於sensor信號線連接處存在較大接頭，在滑軌滑動中易導致信號線受力，目前已發生兩次線纜接頭扯斷的情況，現需改造優化滑台處接頭線纜.
（由於西安奕斯偉機臺屬於單FIMS無序號無SN碼，故上面專案代號欄和序號欄的內容是錯的，望知悉）</t>
    <phoneticPr fontId="1" type="noConversion"/>
  </si>
  <si>
    <t>陳孟函
羅文良</t>
  </si>
  <si>
    <t>CC250410-001</t>
  </si>
  <si>
    <t>S024-0165
S0240165009-STK300_H1</t>
  </si>
  <si>
    <t>機台底板下走線連接上位機線束未進行包線管綁紮</t>
    <phoneticPr fontId="1" type="noConversion"/>
  </si>
  <si>
    <t>廠內出機前就未進行捆綁捲式束線帶</t>
  </si>
  <si>
    <t>CC250410-003</t>
  </si>
  <si>
    <t>S024-0092
S0240092004-STK300_H2</t>
  </si>
  <si>
    <t>V型M2 物料箱裡軍規接頭錯誤</t>
    <phoneticPr fontId="1" type="noConversion"/>
  </si>
  <si>
    <t>已完成Mini IV型拍照治具盤-4/25已導入現場
Mini V型治具預計4/30完成治具</t>
  </si>
  <si>
    <t>CC250411-001</t>
  </si>
  <si>
    <t>S0211700004-MS348</t>
  </si>
  <si>
    <t>STM在放SHELF2 動作時上位機報STM PLACE FAILED，Devicenet05模塊異常</t>
  </si>
  <si>
    <t>部品異常，廠內更換泓格模組</t>
  </si>
  <si>
    <t>CC250306-007</t>
  </si>
  <si>
    <t>S024-0242
S0240242001-SS</t>
  </si>
  <si>
    <t>Robot異常：Robot運行過程中，偶發Z軸報錯，導致設備中止運行，Alarm資訊如下：
(1) Z:Alarm 26.0 Over-Speed protection
(2) Z:Over Deviation(Static)</t>
    <phoneticPr fontId="1" type="noConversion"/>
  </si>
  <si>
    <t>請購encoder線供和崎更換 3S024-0040-0C51-C002-00</t>
  </si>
  <si>
    <t>CC250417-001</t>
  </si>
  <si>
    <t>S023-0261
S0230261002-STK300_H1</t>
  </si>
  <si>
    <t>CLAMP壓頭尺寸規範錯誤,廠內提供資料23mm,現場實際調整後為28mm。
請再次針對fims C/D口相關硬體裝配尺寸進行確認,修正後提供新版資料</t>
    <phoneticPr fontId="1" type="noConversion"/>
  </si>
  <si>
    <t>待RD檔更新</t>
    <phoneticPr fontId="1" type="noConversion"/>
  </si>
  <si>
    <t>CC250424-002</t>
  </si>
  <si>
    <t>S024-0101
S0240101005-STK300_H1</t>
  </si>
  <si>
    <t>A口 三個在席sensor觸發後，AUTO燈亮起，切AUTO後，Placement燈亮起，兩者信號線插反。</t>
    <phoneticPr fontId="1" type="noConversion"/>
  </si>
  <si>
    <t>連結報告</t>
  </si>
  <si>
    <t>人員組裝疏失，將線路接反，導致訊號燈亮起順序錯誤</t>
    <phoneticPr fontId="1" type="noConversion"/>
  </si>
  <si>
    <t>CC250310-001</t>
  </si>
  <si>
    <t>S024-0123
S0240120001-HAL</t>
    <phoneticPr fontId="1" type="noConversion"/>
  </si>
  <si>
    <t>HAL</t>
  </si>
  <si>
    <t>漢民科技股份有限公司</t>
    <phoneticPr fontId="1" type="noConversion"/>
  </si>
  <si>
    <t xml:space="preserve">	
部品異常</t>
    <phoneticPr fontId="1" type="noConversion"/>
  </si>
  <si>
    <t>0x86801000	ECD_ALN_DATA_INDEX	Data Index Error	Align 資料序號異常
0x86804000	ECD_ALN_DATA_FULL	Data Buffer Full	Align CCD 資料超出最大筆數
客端在移機後，首次align後，跳出此兩異常</t>
    <phoneticPr fontId="1" type="noConversion"/>
  </si>
  <si>
    <t>更換CPU Board</t>
  </si>
  <si>
    <t>CC250425-002</t>
  </si>
  <si>
    <t>S024-0304
S0240304002-STK300_H2</t>
  </si>
  <si>
    <t>上位無法控制STM動作</t>
    <phoneticPr fontId="1" type="noConversion"/>
  </si>
  <si>
    <t>Servo Terminal Module
伺服驅動模組或智慧端子模組，用來控制馬達；執行器或其他機電元件</t>
  </si>
  <si>
    <t xml:space="preserve">
CC250427-002</t>
  </si>
  <si>
    <t>S0240101010-STK300_H1</t>
  </si>
  <si>
    <t>1.客戶回饋B口上方的E84 sensor指示燈不亮，天車信號測試失敗。
2.請客戶檢查第17站devicenet旁的端子台，檢查發現N24的端子臺上缺一個3聯座的短接片。</t>
    <phoneticPr fontId="1" type="noConversion"/>
  </si>
  <si>
    <t>N24端子台缺少短接片</t>
  </si>
  <si>
    <t>CC250429-001</t>
  </si>
  <si>
    <t>S022-0102
S0220102011-STK300-H1</t>
  </si>
  <si>
    <t>異常問題說明 :B口RFID讀取異常。
異常原因調查：確認下位機讀取指令運作正常，RFID控制器對下位機讀取指令可正常回應。上位機發報RFID讀取逾時異常。
現場處理對策：借用現場裝置（OX38）RFID控制器與讀頭替換此機台異常RFID控制器與讀頭。上電測試B口讀取恢復正常。
現場異常初判：RFID讀頭品質異常。
異常訂單待客戶寄回後回廠分析。</t>
  </si>
  <si>
    <t>RFID控制器對下未機讀取指令可正常回應，上位機發報讀取逾時間</t>
  </si>
  <si>
    <t>CC250311-001</t>
  </si>
  <si>
    <t>S024-0249
S0240249001</t>
  </si>
  <si>
    <t>ET</t>
  </si>
  <si>
    <t>群創光電股份有限公司樹穀分公司</t>
    <phoneticPr fontId="1" type="noConversion"/>
  </si>
  <si>
    <t>1．R相，S相 線色 未統一， 會有短路風險
2．彩虹排線 外殼接地線焊接脫落，會有雜訊幹擾風險</t>
    <phoneticPr fontId="1" type="noConversion"/>
  </si>
  <si>
    <t xml:space="preserve">
CC250430-001</t>
  </si>
  <si>
    <t>1.客戶回饋發現上骨架靠近人機側中間固定載台的加工件和螺絲缺失2組。
2.跟客戶瞭解相關情況，客戶要求儘快寄2組固定件到現場，避免影響裝機進度。加工件與螺絲的料號，工件圖紙是： 7STK300_H1-1601-017-00，中間是M5*10皿頭十字螺絲。</t>
    <phoneticPr fontId="1" type="noConversion"/>
  </si>
  <si>
    <t>層板水準調整 加工件&amp; 螺絲缺少，
待檢查治具完成，
後加入IPQC巡檢項目</t>
    <phoneticPr fontId="1" type="noConversion"/>
  </si>
  <si>
    <t xml:space="preserve">
CC250430-002</t>
  </si>
  <si>
    <t>S0240165015-STK300_H1</t>
  </si>
  <si>
    <t>M5*8杯頭內六角螺絲導致D口seal密封圈脫落</t>
    <phoneticPr fontId="1" type="noConversion"/>
  </si>
  <si>
    <t>待螺絲庫房發料方式導入，控制螺絲使用數量</t>
  </si>
  <si>
    <t>廠內出機進行治具螺絲鎖付時掉落，
未即時取出</t>
  </si>
  <si>
    <t>CC250506-001</t>
  </si>
  <si>
    <t>S024-0165
S0240165021-STK300_H1</t>
  </si>
  <si>
    <t>R軸驅動器異常</t>
  </si>
  <si>
    <t>交換測試過後,確認為部品異常</t>
  </si>
  <si>
    <t xml:space="preserve">
CC250506-002</t>
  </si>
  <si>
    <t>軍規線夾規格錯誤</t>
    <phoneticPr fontId="1" type="noConversion"/>
  </si>
  <si>
    <t>已導入物料零件對照盒</t>
  </si>
  <si>
    <t>CC250313-001</t>
  </si>
  <si>
    <t>S024-0247
S0240247001-SA</t>
  </si>
  <si>
    <t>SA</t>
  </si>
  <si>
    <t>客戶表示 TP 手操器初次將鑰匙撥到 AUTO 後，系統沒有切換到 AUTO 模式，拆開內部檢示發現Switch開關之auto檔位白線過短脫落。</t>
    <phoneticPr fontId="1" type="noConversion"/>
  </si>
  <si>
    <t>CC250314-001</t>
  </si>
  <si>
    <t>客戶反映錯誤碼說明手冊不易閱讀，無對應的Solution</t>
  </si>
  <si>
    <t>CC250319-001</t>
  </si>
  <si>
    <t>S021-229
S021229002-HA098</t>
  </si>
  <si>
    <t>上銀科技股份有限公司</t>
  </si>
  <si>
    <t>客戶無法對6吋半透明wafer進行align</t>
  </si>
  <si>
    <t>CC250507-001</t>
  </si>
  <si>
    <t>S024-0165
S0240165003-STK300_H2</t>
  </si>
  <si>
    <t>FIMS上C口氣體調速閥未劃線</t>
    <phoneticPr fontId="1" type="noConversion"/>
  </si>
  <si>
    <t>加入IPQC巡檢表單確認</t>
  </si>
  <si>
    <t xml:space="preserve">
CC250509-002</t>
  </si>
  <si>
    <t>S0240111011-STK300_H1</t>
  </si>
  <si>
    <t>門鎖位置優力膠緩衝墊破損</t>
  </si>
  <si>
    <t>更換新品</t>
  </si>
  <si>
    <t>CC250320-001</t>
  </si>
  <si>
    <t>S024-0299
S0240299001-SA</t>
  </si>
  <si>
    <t>客戶反映Chuck加工不佳，表面呈現很差</t>
  </si>
  <si>
    <t>CC250513-001</t>
  </si>
  <si>
    <t>S0240111003-STK300_H1</t>
  </si>
  <si>
    <t>裝機機台，歐姆龍PLC站點報警（D5 D9 D11 D15）檢查線路發現15站IO模塊綠色通信街頭未插緊。</t>
  </si>
  <si>
    <t>已新增綁束線帶固定通信接頭
Mini IV(S024-185#1)
Mini V (S024-321#3)</t>
  </si>
  <si>
    <t>CC250321-001</t>
  </si>
  <si>
    <t>S023-0165
S0230165001-RP</t>
  </si>
  <si>
    <t>EX</t>
  </si>
  <si>
    <t>客戶反應Robot跳Cont error，客戶自己重新開機變成buffer 1有Wafer，人機介面顯示沒有Wafer卡住無法動作
到廠確認Robot到CST5取片Arm收回後，上位會發報異常(Cont error)，我司T/P會顯示，R Present Sensor off fail。</t>
  </si>
  <si>
    <t>現場更換基板後異常排除</t>
  </si>
  <si>
    <t>CC250514-002</t>
  </si>
  <si>
    <t>S024-0111
S0240111022-STK300_H1</t>
  </si>
  <si>
    <t>shelf 17出現在籍異常，無按壓在席燈亮起,檢查shelf17在席snesor接線是否正常，發現08站模組，0808 0809兩根信號線在插排上對接不牢固，可以晃動，一字螺絲未鎖緊</t>
    <phoneticPr fontId="1" type="noConversion"/>
  </si>
  <si>
    <t>新增配線手法</t>
  </si>
  <si>
    <t>泓格模組接線未鎖緊，新增配線手法</t>
  </si>
  <si>
    <t>陳致維</t>
  </si>
  <si>
    <t>CC250321-003</t>
  </si>
  <si>
    <t>S0230204008-SA</t>
  </si>
  <si>
    <t>常鴻新</t>
  </si>
  <si>
    <t xml:space="preserve">	
客端RB在正常運行下跳T:PN6 21.0 alarm</t>
  </si>
  <si>
    <t>新增組裝端套，避免鬆脫</t>
  </si>
  <si>
    <t>CC250515-001</t>
  </si>
  <si>
    <t>S024-0101
S0240101001-STK300_H1</t>
  </si>
  <si>
    <t>D口滑台cover劃傷</t>
    <phoneticPr fontId="1" type="noConversion"/>
  </si>
  <si>
    <t>結案</t>
    <phoneticPr fontId="1" type="noConversion"/>
  </si>
  <si>
    <t>CC250519-001</t>
  </si>
  <si>
    <t>S024-0250
S0240250005-STK300_H2</t>
  </si>
  <si>
    <t>EM0按鈕損壞</t>
    <phoneticPr fontId="1" type="noConversion"/>
  </si>
  <si>
    <t>組裝手法差異問題，需在定義檢查手法或安裝手法</t>
  </si>
  <si>
    <t>CC250519-002</t>
  </si>
  <si>
    <t>S024-0311
S0240311005-STK300_H2</t>
  </si>
  <si>
    <t>氣壓錶指標未指向0刻度線</t>
  </si>
  <si>
    <t>已加入IPQC點檢表中</t>
  </si>
  <si>
    <t>已加入IPQC點檢表中，當時緊急出機IPQC尚未檢驗完畢，但FQC也有此檢查項目</t>
  </si>
  <si>
    <t>CC250519-003</t>
  </si>
  <si>
    <t>S024-0304
S0240304001-STK300_H2</t>
  </si>
  <si>
    <t>機構/動作異常</t>
  </si>
  <si>
    <t>STK SHELF N2 PURGE進氣接頭規格異常,三和委託殘件</t>
  </si>
  <si>
    <t>設計問題，未改BOM料件無法與客戶對接，新料件未即時到達華創造成異常品流到客端</t>
  </si>
  <si>
    <t>嚴瑋莉</t>
    <phoneticPr fontId="1" type="noConversion"/>
  </si>
  <si>
    <t>CC250521-001</t>
  </si>
  <si>
    <t>S024-0309
S0240309002-STK300_H2</t>
  </si>
  <si>
    <t>B口滑台點位偏移</t>
  </si>
  <si>
    <t>場內此機台出機備份不完善，無從得知為出場設定錯誤或客戶變更了</t>
  </si>
  <si>
    <t>林美琴</t>
    <phoneticPr fontId="1" type="noConversion"/>
  </si>
  <si>
    <t>CC250521-002</t>
  </si>
  <si>
    <t>S024-0076
S0240076006-STK300_H1</t>
  </si>
  <si>
    <t>D口CCW動作不到位，每次位置不一致，檢查氣缸導杆與直線導杆連接塊螺絲未鎖緊，可以晃動，螺絲未畫線標記，未打螺紋膠，螺絲規格M5-20,有防松墊片。</t>
    <phoneticPr fontId="1" type="noConversion"/>
  </si>
  <si>
    <t>已加入IPQC製程點檢表中</t>
  </si>
  <si>
    <t>CC250522-001</t>
  </si>
  <si>
    <t>S024-0133
S0240133003-STK300_H1</t>
  </si>
  <si>
    <t>氣壓錶指標未指向0刻度線</t>
    <phoneticPr fontId="1" type="noConversion"/>
  </si>
  <si>
    <t xml:space="preserve">已加入IPQC點檢表中NO.30(2025/05/23)CC250521-002
</t>
  </si>
  <si>
    <t>CC250327-001</t>
  </si>
  <si>
    <t>S021-257
S021257002-LP270</t>
  </si>
  <si>
    <t>SMIF偶發報 opener postion error，開合角度不到86度，需Opener 調整治具調試</t>
    <phoneticPr fontId="1" type="noConversion"/>
  </si>
  <si>
    <t>加入重點點檢表單中</t>
  </si>
  <si>
    <t>CC250522-002</t>
  </si>
  <si>
    <t>S024-0311
S0240311001-STK300_H2</t>
  </si>
  <si>
    <t>排氣總管變形</t>
  </si>
  <si>
    <t>1.廠內組裝異常
2.客戶作業導致
(客服人員至少需半個月收集數據紀錄)</t>
  </si>
  <si>
    <t>CC250522-003</t>
  </si>
  <si>
    <t>S024-0133
S0240133001-STK300_H1</t>
  </si>
  <si>
    <t xml:space="preserve">	
C口光亮板和光亮板上方cover有劃傷</t>
  </si>
  <si>
    <t>出廠照片無看到有刮傷現象</t>
  </si>
  <si>
    <t>CC250523-001</t>
  </si>
  <si>
    <t>S024-0061
S0240061001-STK300_H2</t>
  </si>
  <si>
    <t>客戶：北方華創 （北方集成）           
對應設備：MINI STK V
廠牌及型號：STK300_H2-N22S-T(M1)
序號：S0240061001-STK300_H2
異常問題說明 ：A口RFID讀取異常，家登FOUP無法讀取，信越FOUP可正常讀取。
異常原因調查 ：讀頭安裝符合規範，讀頭線路未見異常。
現場處理對策：拆掉讀頭金屬固定片，測試讀取正常。
異常初判：RFID讀取設備品質異常。
異常物料品號：1220531；名稱：CIDRW控制器+讀頭；規格：HR4136-B+AT4104</t>
    <phoneticPr fontId="1" type="noConversion"/>
  </si>
  <si>
    <t>RFID 讀頭讀取範圍不足</t>
  </si>
  <si>
    <t>CC250523-002</t>
  </si>
  <si>
    <t>S024-0250
S0240250004-STK300_H2</t>
  </si>
  <si>
    <t>異常問題說明 ：泓格24站模組所有指示燈不亮。
異常原因調查：綠色插頭線序接反，見下圖。
現場處理對策：正確接線後測試，模組功能正常。
異常初判：裝配異常。</t>
    <phoneticPr fontId="1" type="noConversion"/>
  </si>
  <si>
    <t>人員接線錯誤，恐為人員未落實檢查</t>
    <phoneticPr fontId="1" type="noConversion"/>
  </si>
  <si>
    <t>CC250523-003</t>
  </si>
  <si>
    <t>S02401101006-STK300_H1</t>
  </si>
  <si>
    <t>1.shelf 7上左側靠近側板載台的位置缺固定螺絲，缺2組。
2.查看出廠照片，沒有該位置的圖片，請北京公司寄出相關物料。</t>
    <phoneticPr fontId="1" type="noConversion"/>
  </si>
  <si>
    <t>層板水準調整螺絲加入檢證成績書</t>
    <phoneticPr fontId="1" type="noConversion"/>
  </si>
  <si>
    <t>預計6/6號導入產線</t>
  </si>
  <si>
    <t xml:space="preserve">
CC250523-004</t>
  </si>
  <si>
    <t>S0240165007-STK300_H1</t>
  </si>
  <si>
    <t>交付部門客戶在現場裝機移機完成後進行STK docking動作，安插FLMS interface面板對插頭時（STK側接頭），發現vacuum六pin接頭的V0702接點線皮斷落。</t>
    <phoneticPr fontId="1" type="noConversion"/>
  </si>
  <si>
    <t>部品來料異常(線皮段落)</t>
  </si>
  <si>
    <t xml:space="preserve">	
CC250402-001</t>
  </si>
  <si>
    <t>S024-0242
S0240242006-SS</t>
  </si>
  <si>
    <t>SS</t>
  </si>
  <si>
    <t>客端拆包裝後，發現外觀有刮傷，要求補件。</t>
  </si>
  <si>
    <t>確認出貨拍照無刮傷</t>
  </si>
  <si>
    <t>CC250402-002</t>
  </si>
  <si>
    <t>S024-0137
S0240137001-SF2</t>
  </si>
  <si>
    <t>台達版SMIF LATCH LOCK FAIL,排查為LATCH擋片安裝位置不佳,未遮擋到擋光機板</t>
  </si>
  <si>
    <t>CC250407-001</t>
  </si>
  <si>
    <t>S024-0199
SNE101-R02400589S-Z1530_SL1535</t>
  </si>
  <si>
    <t>SNE</t>
  </si>
  <si>
    <t>來料異常</t>
  </si>
  <si>
    <t>加工尺寸異常</t>
    <phoneticPr fontId="1" type="noConversion"/>
  </si>
  <si>
    <t>加工件尺寸錯誤</t>
  </si>
  <si>
    <t>CC250523-005</t>
  </si>
  <si>
    <t>S024-0250
S0240250001-STK300_H2</t>
  </si>
  <si>
    <t>機台送電後整機24v相關部件會不斷開關閃爍,排查結果為42站mfc異常導致gs1電源供應器L1+,L1-短路</t>
  </si>
  <si>
    <t>部品來料異常MFC異常</t>
  </si>
  <si>
    <t xml:space="preserve">
CC250526-002</t>
  </si>
  <si>
    <t>S02401101005-STK300_H1</t>
  </si>
  <si>
    <t>1.2025年5月25客戶回饋上骨架shelf15右邊，shelf18兩邊載臺上缺固定調整工件，缺3組。
2.查看出廠照片，沒有該位置的圖片，而且上骨架在華創廠內是不拆包的，請北京公司寄出相關物料。</t>
    <phoneticPr fontId="1" type="noConversion"/>
  </si>
  <si>
    <t>CC250527-001</t>
  </si>
  <si>
    <t>S024-0025
S0240025004-STK300_H2</t>
  </si>
  <si>
    <t>CW未能正確感應</t>
    <phoneticPr fontId="1" type="noConversion"/>
  </si>
  <si>
    <t>查看相關資料，CW Sensor安裝標準應為12mm 實際安裝與標準相符</t>
    <phoneticPr fontId="1" type="noConversion"/>
  </si>
  <si>
    <t>CC250409-001</t>
  </si>
  <si>
    <t>1.偶發觸發 Door Vacuum fail
2.偶發Clamp到位 error</t>
  </si>
  <si>
    <t>Clamp 角度需優化</t>
  </si>
  <si>
    <t>CC250527-002</t>
  </si>
  <si>
    <t>S024-0046
S0240046005-STK300_H2</t>
  </si>
  <si>
    <t>CCW未能正確感應</t>
    <phoneticPr fontId="1" type="noConversion"/>
  </si>
  <si>
    <t>查看相關資料，CCW Sensor安裝標準應為42mm 實際安裝未按照標準尺寸畫線安裝</t>
    <phoneticPr fontId="1" type="noConversion"/>
  </si>
  <si>
    <t>CC250410-002</t>
  </si>
  <si>
    <t>S024-0306
S0240306002-SA</t>
  </si>
  <si>
    <t>客端反映RB pitch不一</t>
  </si>
  <si>
    <t>需討論Fork打包方式</t>
  </si>
  <si>
    <t>CC250530-001</t>
  </si>
  <si>
    <t>S024-0304
S0240304003-STK300_H2</t>
  </si>
  <si>
    <t>異常問題說明 ：排氣總管卡套接頭未擰緊易脫落。
異常原因調查：排期總管4處接頭未擰緊，可輕鬆拔掉。
現場處理對策：重新擰緊上述4處接頭，再次確認接頭已緊固。
異常初判：裝配異常。</t>
    <phoneticPr fontId="1" type="noConversion"/>
  </si>
  <si>
    <t>排氣總管卡套接頭未擰緊</t>
  </si>
  <si>
    <t>CC250530-002</t>
  </si>
  <si>
    <t>S024-0165
S0240165015-STK300_H1</t>
  </si>
  <si>
    <t>現場在進行AB口載台更換作業時，在移除info pin過程中發現pin螺紋膠塗抹過多，導致舊pin再次安裝至新載臺上阻力過大，會無法擰到最緊狀態。</t>
    <phoneticPr fontId="1" type="noConversion"/>
  </si>
  <si>
    <t>頂PIN上膠量過多</t>
  </si>
  <si>
    <t>CC250416-001</t>
  </si>
  <si>
    <t>S0230119001-SF1</t>
  </si>
  <si>
    <t>SMIF引導塊優化後POD放置時會與RFID讀頭干涉
1.販售物料缺少
2.優化物料評估有誤
3.涉及序號S0230119001-SF1,S0220213001-SF1,S0230085001-SF1,S0220213002-SF1</t>
  </si>
  <si>
    <t>待RD設計優化</t>
  </si>
  <si>
    <t>CC250416-002</t>
  </si>
  <si>
    <t>S024-0123
S0240123001-DLR-F</t>
  </si>
  <si>
    <t>1.	客戶反映6吋Adapter過於緊配，不易取放 
2.	搬移的空間不足料件無導角導至人員被刮傷。</t>
  </si>
  <si>
    <t>組裝階段發現毛邊需摩掉</t>
  </si>
  <si>
    <t>CC250604-002</t>
  </si>
  <si>
    <t>S024-0111
S0240111019-STK300_H1</t>
  </si>
  <si>
    <t>Fims載體點狀劃傷</t>
    <phoneticPr fontId="1" type="noConversion"/>
  </si>
  <si>
    <t>外觀刮傷</t>
  </si>
  <si>
    <t xml:space="preserve">
CC250418-001</t>
  </si>
  <si>
    <t>S0230022001-STK200_K2</t>
  </si>
  <si>
    <t>Bypass後，YL1安全鎖插銷拔掉STM會掉電</t>
  </si>
  <si>
    <t>YSL 安全插銷接線錯誤
造成Bypass功能異常
      M3-I5 和 M3-I6 接線相反，造成功能異常</t>
  </si>
  <si>
    <t>CC250418-002</t>
  </si>
  <si>
    <t>S0220106002-VIP</t>
  </si>
  <si>
    <t>Mapping 測試異常</t>
  </si>
  <si>
    <t>判定為廠內包裝時，擠壓Sensor</t>
  </si>
  <si>
    <t>CC250418-003</t>
  </si>
  <si>
    <t>S0240123001-DLR-F</t>
  </si>
  <si>
    <t>漢民科技</t>
  </si>
  <si>
    <t>客戶反映6吋Adapter水準不佳</t>
    <phoneticPr fontId="1" type="noConversion"/>
  </si>
  <si>
    <t>需重新定義調整手法</t>
  </si>
  <si>
    <t>CC250421-001</t>
  </si>
  <si>
    <t>S025-0006
S0250006001-SA</t>
  </si>
  <si>
    <t>固定孔位Pitch錯誤,圖面為290mm,實務為292mm</t>
  </si>
  <si>
    <t>來料與圖面不相符，長導孔差約2mm</t>
  </si>
  <si>
    <t>CC250421-002</t>
  </si>
  <si>
    <t>S024-0306
S0240306001-SA</t>
  </si>
  <si>
    <t>客端反映在取放片時發現clamp機構會干涉上一層Frame，有些則是無法進入CST。</t>
  </si>
  <si>
    <t>製造部當初組裝只有夾取功能；RD需提供圖面和定義距離</t>
  </si>
  <si>
    <t>製造當初未收到出貨圖面定義，
出貨時候只測試夾取功能</t>
  </si>
  <si>
    <t xml:space="preserve">
CC250423-001</t>
  </si>
  <si>
    <t>S0220207003-ELV</t>
  </si>
  <si>
    <t>ELV</t>
  </si>
  <si>
    <t>ELV Robot 側 進回水標籤標識貼錯</t>
  </si>
  <si>
    <t>已經加入檢證成績書&amp; 巡檢表單</t>
  </si>
  <si>
    <t>進水及回水貼紙標示錯誤，已加入檢證成績書及巡檢表單中</t>
    <phoneticPr fontId="1" type="noConversion"/>
  </si>
  <si>
    <t xml:space="preserve">
CC250423-002</t>
  </si>
  <si>
    <t>S0240325001-SK</t>
  </si>
  <si>
    <t>SK</t>
  </si>
  <si>
    <t>設計缺失</t>
  </si>
  <si>
    <t>Wrist block 安裝於 Chuck時存在公差，造成晃動。</t>
  </si>
  <si>
    <t>公差異常，待設計優化</t>
  </si>
  <si>
    <t>呂明安</t>
  </si>
  <si>
    <t>CC250604-003</t>
  </si>
  <si>
    <t>S024-0092
S0240092002-STK300_H2</t>
  </si>
  <si>
    <t>D口密封墊裝配異常</t>
    <phoneticPr fontId="1" type="noConversion"/>
  </si>
  <si>
    <t xml:space="preserve">需補上安裝手法報告
</t>
  </si>
  <si>
    <t>CC250425-001</t>
  </si>
  <si>
    <t>特急件，客端要求取片功能優化，如報告書內容。</t>
  </si>
  <si>
    <t>客戶要求Robot 斜取放片功能，待設計優化</t>
  </si>
  <si>
    <t xml:space="preserve">	
CC250604-004</t>
  </si>
  <si>
    <t>FIMS排氣總管接頭鬆動</t>
  </si>
  <si>
    <t>CC250427-001</t>
  </si>
  <si>
    <t>S0220073008-ELV</t>
  </si>
  <si>
    <t>因雙方設備(ELV&amp;CAP)組裝後有金屬裸露,會造成安全跳電,客戶(事業部-徐妍妍)提出優化線路線標套需求</t>
  </si>
  <si>
    <t>客戶希望設計優化</t>
  </si>
  <si>
    <t>CC250604-006</t>
  </si>
  <si>
    <t>A口SHUTTER擋板有劃傷</t>
    <phoneticPr fontId="1" type="noConversion"/>
  </si>
  <si>
    <t>外觀異常
A口 Shutter 擋板內部有劃傷</t>
  </si>
  <si>
    <t xml:space="preserve">
CC250428-001</t>
  </si>
  <si>
    <t>S0250006001-SA</t>
  </si>
  <si>
    <t>積凱</t>
  </si>
  <si>
    <t>客戶反映異常點如下:
1.6” Fork 夾爪有毛邊及尾端翹起現象(如附件)
 2.走行軸固定螺絲與戰車軌固定座干涉</t>
  </si>
  <si>
    <t>走行軸固定螺絲為客戶自行Docking後未鎖緊</t>
  </si>
  <si>
    <t>CC250605-002</t>
  </si>
  <si>
    <t>S025-0019
S0250019001-STK300_H2</t>
  </si>
  <si>
    <t>異常問題說明 ：D口下方配電盤保護罩輕微開裂。
異常原因調查：機台入場後客戶尚未進行FIMS吊裝作業，保護罩疑似品質異常。
現場處理對策：待物料到貨後更換。照片後續發出。
異常初判：物料品質異常。</t>
    <phoneticPr fontId="1" type="noConversion"/>
  </si>
  <si>
    <t>待客戶提供壞損物品</t>
  </si>
  <si>
    <t>CC250605-003</t>
  </si>
  <si>
    <t>S024-0093
S0240093003-STK300_H2</t>
  </si>
  <si>
    <t>1.客戶回饋，foup robot在取foup時，報pick fail，現場插手操器，發現unclamp信號顯示“？”，手動開關clamp後，恢復正常。該異常一共發生三次：5月30日晚上一次，5月31日上午一次，6月3日淩晨一次。
2.客戶打開wrist block cover，檢查發現clamp氣缸與clamp鈑金件連接處的固定螺母鬆動，檢查發現marking線已錯位。</t>
    <phoneticPr fontId="1" type="noConversion"/>
  </si>
  <si>
    <t>氣缸顧連皆Clamp塊未鎖緊</t>
  </si>
  <si>
    <t>CC250608-001</t>
  </si>
  <si>
    <t>S024-0133
S0240133022-STK300_H1</t>
  </si>
  <si>
    <t>STM X軸COVER螺絲掉落異常,後續補料客戶安裝</t>
  </si>
  <si>
    <t>STK 重點點檢表單加入 Robot檢查Robot螺絲</t>
  </si>
  <si>
    <t>廠內出貨照片未拍到此處，
無法確認是否出機未安裝</t>
  </si>
  <si>
    <t xml:space="preserve">
CC250430-003</t>
  </si>
  <si>
    <t>S0240188001-DLR-A</t>
  </si>
  <si>
    <t>KULICKE &amp; SOFFA PTE LTD</t>
  </si>
  <si>
    <t>客戶問題</t>
  </si>
  <si>
    <t>客供品損壞 End-user 8" Pattern wafer 破裂</t>
  </si>
  <si>
    <t>待廠內客供品保存方式</t>
  </si>
  <si>
    <t>CC250502-001</t>
  </si>
  <si>
    <t xml:space="preserve">	
客戶反應clamp機構運作時抖動明顯(R軸L軸都有)</t>
  </si>
  <si>
    <t>Clamp機構強度不足，待設計優化</t>
  </si>
  <si>
    <t>CC250609-003</t>
  </si>
  <si>
    <t>S0240133019-STK300_H1/S0240165002-STK300_H1</t>
  </si>
  <si>
    <t>軟體BUG</t>
  </si>
  <si>
    <t>T/P 報警SPEED ERROR</t>
  </si>
  <si>
    <t>齒輪比分子，正常為1，如分子為0則無法正常減速度，加入IPQC檢查參數設定值</t>
  </si>
  <si>
    <t>PLS Bunsi正確出貨設定為1，
出機參數為0(錯誤)，速度參數設定錯誤</t>
  </si>
  <si>
    <t>CC250610-003</t>
  </si>
  <si>
    <t>軟體Bug</t>
  </si>
  <si>
    <t>裝機機台，T/P報警Speed error</t>
    <phoneticPr fontId="1" type="noConversion"/>
  </si>
  <si>
    <t>CC250611-001</t>
  </si>
  <si>
    <t>S024-0227
S0240227004-STK300_H2</t>
  </si>
  <si>
    <t>缺少物料，螺絲未緊固，螺絲未劃線，Clamp壓塊不符合標準</t>
    <phoneticPr fontId="1" type="noConversion"/>
  </si>
  <si>
    <t>已導入藍箱料件出貨拍照治具</t>
  </si>
  <si>
    <t>CC250612-001</t>
  </si>
  <si>
    <t>S024-0118
S0240118001-STK300_H2</t>
  </si>
  <si>
    <t>附件箱配件缺少，螺絲未緊固</t>
    <phoneticPr fontId="1" type="noConversion"/>
  </si>
  <si>
    <t xml:space="preserve">
CC250509-001</t>
  </si>
  <si>
    <t>漢民</t>
  </si>
  <si>
    <t>RB在移動過程中跳靜態脫調</t>
  </si>
  <si>
    <t>T軸執行Auto Tunning</t>
  </si>
  <si>
    <t>廠內檢證未調整好，
需重新Tunning</t>
  </si>
  <si>
    <t xml:space="preserve">
CC250509-003</t>
  </si>
  <si>
    <t>S0240031001-SA</t>
  </si>
  <si>
    <t>倍利科技</t>
  </si>
  <si>
    <t>客戶反饋此機台L 取放片時動作正常，但R軸取放片時會有撞擊CST的異常狀況產生</t>
  </si>
  <si>
    <t xml:space="preserve">初判:三和檢證階段點位設定不佳
</t>
  </si>
  <si>
    <t xml:space="preserve">
CC250512-001</t>
  </si>
  <si>
    <t>S0240242003-SS</t>
  </si>
  <si>
    <t>Robot機械壁後cover固定方式與robot機械臂前cover固定方式不同,造成COVER彈出。</t>
  </si>
  <si>
    <t>Z軸Cover前後所付方式不同
(設計問題)</t>
  </si>
  <si>
    <t>CC250612-002</t>
  </si>
  <si>
    <t>S024-0305
S0240305002-STK300_H2</t>
  </si>
  <si>
    <t>地腳螺母缺失</t>
    <phoneticPr fontId="1" type="noConversion"/>
  </si>
  <si>
    <t>出貨照片出貨確認，出貨無異常</t>
  </si>
  <si>
    <t>CC250514-001</t>
  </si>
  <si>
    <t>S024-0073
S0240073001-SA</t>
  </si>
  <si>
    <t>佳宸科技股份有限公司</t>
  </si>
  <si>
    <t>T/P AUTO檔位異常</t>
  </si>
  <si>
    <t>已加入IPQC巡檢表單(檢查TP)</t>
  </si>
  <si>
    <t xml:space="preserve">
CC250616-003</t>
  </si>
  <si>
    <t>S0240093004-STK300_H2</t>
    <phoneticPr fontId="1" type="noConversion"/>
  </si>
  <si>
    <t>1.客戶回饋從6月8日開始，foup robot準備向C口放foup時，機台報close door fail，6月8日，6月9日，6月10日，6月12日一共發生4次。
2.C口close door fail報警，排查發現在上位機檢測C口狀態時，seal on的信號燈熄滅（正常是ON的），排查sensor位置與遮擋鈑金都正常，排查線路發現seal on sensor與延長線的接頭處有一信號線pin針凸出2mm，pin針倒刺是正常的.</t>
    <phoneticPr fontId="1" type="noConversion"/>
  </si>
  <si>
    <t>PIN針卡榫平滑，疑似退PIN過</t>
  </si>
  <si>
    <t>CC250514-003</t>
  </si>
  <si>
    <t>20250510_發生撞機_續後修改軟體_待更新驗證</t>
  </si>
  <si>
    <t>與客端功能溝通雙方細節未談妥，
因客端其他系統不會有相同問題，
廠內軟體修改進版</t>
  </si>
  <si>
    <t>CC250616-004</t>
  </si>
  <si>
    <t>1.2025年6月10日，客戶回饋C口真空表頭出現三個“LLL”的情況，如圖所示，在建立真空時，開關門的過程中，真空表頭顯示數值會從-90Kpa變化到-60至-40Kpa之間。
2.針對真空表頭顯示異常的調查，檢查發現C口開門機構內的壓力感測器的線束接頭處，中間的信號線的pin針有凸出2-3mm，撥動該接頭，真空表頭顯示數值變化大，拔出pin針，pin針上的倒刺是平的，</t>
    <phoneticPr fontId="1" type="noConversion"/>
  </si>
  <si>
    <t>PIN針未確實插緊</t>
  </si>
  <si>
    <t>CC250516-001</t>
  </si>
  <si>
    <t>S024-0200
S0240200001-SN、S0240200002-SN</t>
  </si>
  <si>
    <t>SN</t>
  </si>
  <si>
    <t>X軸頂絲規格錯誤，須補寄M10*20_96EA(兩台)</t>
  </si>
  <si>
    <t>RD委脫製造清單數量，規格未實際比對，故數量算錯，出貨與清單相符</t>
  </si>
  <si>
    <t>CC250516-003</t>
  </si>
  <si>
    <t>S025-0015
S0250015001-SA</t>
  </si>
  <si>
    <t>凱諾科技股份有限公司</t>
  </si>
  <si>
    <t>問題：客戶反饋Robot回home (原點)時Z軸好像特別高</t>
  </si>
  <si>
    <t>參數設定異常
Z: Home offset 
(出貨設定正確為21mm;錯誤為210mm)</t>
  </si>
  <si>
    <t>CC250516-004</t>
  </si>
  <si>
    <t>CC250516-002</t>
  </si>
  <si>
    <t>S024-0199
S0240199001-SN</t>
  </si>
  <si>
    <t>客戶5/14反應
在5/13晚上測試Robot R 軸在搬運晶圓至 Cassette 第 4 槽位時，R4 指開啟狀態下 Present Sensor 檢測到上限位(超出第4指的上面隔層晶圓)，導致 Wafer in 片異常。</t>
    <phoneticPr fontId="1" type="noConversion"/>
  </si>
  <si>
    <t>機構干涉，偵測誤判，客戶緊急對策為關閉在席偵測軟體，只保留回片無偵測到抓片的成功保護機制</t>
  </si>
  <si>
    <t>CC250616-005</t>
  </si>
  <si>
    <t>S024-0250
S0240250003-STK300_H2</t>
  </si>
  <si>
    <t>D口seal on動作後上位機信號未回饋</t>
  </si>
  <si>
    <t>待導入專用退PIN器</t>
  </si>
  <si>
    <t xml:space="preserve">懷疑廠內配線時退過Pin造成鬆脫
</t>
  </si>
  <si>
    <t>CC250617-001</t>
  </si>
  <si>
    <t>S024-0133
S0240133019-STK300_H1</t>
  </si>
  <si>
    <t>loadport A 發射端sensor部品異常需補料更換，loadport A 接收端sensor固定支座螺紋滑牙需補料更換。</t>
    <phoneticPr fontId="1" type="noConversion"/>
  </si>
  <si>
    <t xml:space="preserve">300模組 A口 4th對照式Sensor部品異常
</t>
  </si>
  <si>
    <t xml:space="preserve">
CC250618-004</t>
  </si>
  <si>
    <t>S0240111004-STK300_H1</t>
  </si>
  <si>
    <t>C口VAC電磁閥信號輸出異常</t>
    <phoneticPr fontId="1" type="noConversion"/>
  </si>
  <si>
    <t>客戶進行交叉測試後異常解除</t>
  </si>
  <si>
    <t>CC250520-001</t>
  </si>
  <si>
    <t>SM-0290-Z1000(日本版)</t>
  </si>
  <si>
    <t>四.異常問題說明 ：L軸發報靜態脫調異常
五.異常原因調查 ：更換Gen Board恢復正常，確認Gen Board異常。
六、現場處理對策：Gen Board無庫存，待物料到貨後更換。
七、異常初判：Gen Board 品質異常，異常物料見下圖。
異常物料料號：3RD201806-C06-0000-E03</t>
    <phoneticPr fontId="1" type="noConversion"/>
  </si>
  <si>
    <t>判定基板異常，更換Gen Board後正常</t>
  </si>
  <si>
    <t>CC250623-001</t>
  </si>
  <si>
    <t>S024-0133
S040133015-STK300_H1</t>
  </si>
  <si>
    <t>C口凸片sensor照射值偏低</t>
  </si>
  <si>
    <t>修改IPQC點檢項目規格，光纖數值需大於2000</t>
  </si>
  <si>
    <t>IPQC修正檢察項目
光纖數值需大於2000</t>
  </si>
  <si>
    <t>CC250625-001</t>
  </si>
  <si>
    <t>機械手Foup託盤表面COVER有劃傷</t>
    <phoneticPr fontId="1" type="noConversion"/>
  </si>
  <si>
    <t>定義出貨拍照手法</t>
  </si>
  <si>
    <t>FV501&gt;手掌外觀異常有多個凹點</t>
  </si>
  <si>
    <t>陳孟函</t>
    <phoneticPr fontId="1" type="noConversion"/>
  </si>
  <si>
    <t>CC250521-003</t>
  </si>
  <si>
    <t>S023-0178
S0230178001-DLR-F</t>
  </si>
  <si>
    <t>20250513客戶反映LOAD PORT1 OHT天車放料異常
20250516客戶反映LOAD PORT2 OHT 天車放料異常
20250521客戶回饋LOAD PORT1 OHT可正常放料 但LOAD PORT2仍然異常</t>
  </si>
  <si>
    <t>1.基板版次問題
2.恐會有訊幹擾問題</t>
    <phoneticPr fontId="1" type="noConversion"/>
  </si>
  <si>
    <t>CC250626-001</t>
  </si>
  <si>
    <t>S024-0100
S024010002-STK300_H2</t>
  </si>
  <si>
    <t>1.客戶回饋，C口左側在席sensor，在放foup時無信號回饋，將sensor壓到底信號正常。
2.跟客戶溝通，該機計畫週五交機，先開立異常，請公司寄出物料，後續將舊物料返回公司再做分析。</t>
    <phoneticPr fontId="1" type="noConversion"/>
  </si>
  <si>
    <t>修正IPQC檢查手法，
需要透過FOUP檢查IO訊號</t>
  </si>
  <si>
    <t>修正IPQC檢查手法，
需要透過IO程式檢查IO訊號</t>
  </si>
  <si>
    <t xml:space="preserve">	
CC250630-001</t>
  </si>
  <si>
    <t>S024-0321
S0240321002-STK300_H2</t>
  </si>
  <si>
    <t>異常問題說明 ：使用密碼9876登入後，許可權為Operator。
異常原因調查：手操密碼設置異常，出廠前誤將“Operator”密碼設置為“9876”。
現場處理對策：將Engineer密碼設置為9876即可正常登入。
異常初判：手操器密碼設置錯誤且未經測試造成本次異常。</t>
    <phoneticPr fontId="1" type="noConversion"/>
  </si>
  <si>
    <t>現場確認密碼9876原始設定即為operator，設定並無異常</t>
  </si>
  <si>
    <t>CC250630-002</t>
  </si>
  <si>
    <t>S024-0309
S0240309004-STK300_H2</t>
  </si>
  <si>
    <t>基板焊接異常，更換基板後異常解除</t>
  </si>
  <si>
    <t>CC250701-002</t>
  </si>
  <si>
    <t>S022-010
S022010003-STK300_H2</t>
  </si>
  <si>
    <t>AB口4th sensor裝反</t>
    <phoneticPr fontId="1" type="noConversion"/>
  </si>
  <si>
    <t>修改燒機程式流程</t>
  </si>
  <si>
    <t>待Mini STK 燒機修改後程式導入</t>
  </si>
  <si>
    <t>CC250701-003</t>
  </si>
  <si>
    <t>S024-0092
S0240092003-STK300_H2</t>
  </si>
  <si>
    <t>電控門開關QF1斷電觸控式螢幕熄滅</t>
    <phoneticPr fontId="1" type="noConversion"/>
  </si>
  <si>
    <t>螢幕分享器電源接錯位置</t>
    <phoneticPr fontId="1" type="noConversion"/>
  </si>
  <si>
    <t>CC250701-004</t>
  </si>
  <si>
    <t>B口載台移動到MOVE3位置報TIME OUT</t>
    <phoneticPr fontId="1" type="noConversion"/>
  </si>
  <si>
    <t>已導入綁線手法固定牛角接頭</t>
  </si>
  <si>
    <t xml:space="preserve">	CC250702-001</t>
  </si>
  <si>
    <t>Wrist Block底部cover螺絲松脫，在R軸運動時，松脫的螺絲與ROBOT大臂發生刮蹭干涉，產生place fail報警</t>
    <phoneticPr fontId="1" type="noConversion"/>
  </si>
  <si>
    <t>加入IPQC巡檢表單確認底部螺絲確實鎖緊</t>
  </si>
  <si>
    <t>CC250702-002</t>
  </si>
  <si>
    <t>弘格模組17站1702和1703，1710和1711線色接反</t>
    <phoneticPr fontId="1" type="noConversion"/>
  </si>
  <si>
    <t>測試治具7/10導入產線
(Mini STK IV 、Mini STK V)</t>
  </si>
  <si>
    <t xml:space="preserve">
CC250526-001</t>
  </si>
  <si>
    <t>吉林華耀防塵帶固定件變形</t>
    <phoneticPr fontId="1" type="noConversion"/>
  </si>
  <si>
    <t>此料件有防呆裝置，
組裝階段未注意</t>
  </si>
  <si>
    <t>CC250702-003</t>
  </si>
  <si>
    <t>S024-0111
S0240111015-STK300_H1</t>
  </si>
  <si>
    <t>IO模組第17站，1706，1707線色接反，1714，1715線色接反，導致B口天車E84信號測試，無法收到B口LP ready on ready off 信號</t>
    <phoneticPr fontId="1" type="noConversion"/>
  </si>
  <si>
    <t>CC250703-001</t>
  </si>
  <si>
    <t>光柵旁右側亞克力板有劃傷</t>
    <phoneticPr fontId="1" type="noConversion"/>
  </si>
  <si>
    <t>側邊壓克力外觀異常</t>
  </si>
  <si>
    <t>CC250704-001</t>
  </si>
  <si>
    <t>FFU上電後FFU外殼與地線有感應電壓</t>
    <phoneticPr fontId="1" type="noConversion"/>
  </si>
  <si>
    <t>馬達型號異常，廠內未測試感應電壓</t>
  </si>
  <si>
    <t>CC250527-004</t>
  </si>
  <si>
    <t>S024-0124
S0240124001-SV</t>
  </si>
  <si>
    <t>SV</t>
  </si>
  <si>
    <t>富臨科技工程股份有限公司</t>
  </si>
  <si>
    <t>客戶反饋Robot傳片時偶發R軸靜態脫調</t>
  </si>
  <si>
    <t>客戶軍規接頭未接緊，也無法還原當時情況</t>
  </si>
  <si>
    <t>CC250528-001</t>
  </si>
  <si>
    <t>S025-0017
S0250017001-SA</t>
  </si>
  <si>
    <t>客戶反饋Fork外包材非無塵室用料</t>
  </si>
  <si>
    <t>包材用原包材出貨但是非無塵室用料</t>
  </si>
  <si>
    <t xml:space="preserve">	
CC250529-001</t>
  </si>
  <si>
    <t>S023-0022
S0230022001-STK200_K2</t>
  </si>
  <si>
    <t>CST RB ARM鬆動</t>
    <phoneticPr fontId="1" type="noConversion"/>
  </si>
  <si>
    <t>R軸止付螺絲未鎖緊</t>
  </si>
  <si>
    <t>CC250707-001</t>
  </si>
  <si>
    <t>S024-0183
S0240183014-STK300_H1</t>
  </si>
  <si>
    <t>顯示器顯示有重影</t>
    <phoneticPr fontId="1" type="noConversion"/>
  </si>
  <si>
    <t>修正為IPQC必檢項目</t>
  </si>
  <si>
    <t>CC250708-003</t>
  </si>
  <si>
    <t>S024-0111
S0240111011-STK300_H1</t>
  </si>
  <si>
    <t>1.在更換完A/B口載台後，檢查B口在席sensor信號時，發現中間的在席sensor 按壓後，不彈起。
2.檢查外觀無明顯傷痕，拔起時需要用力，懷疑sensor內部有卡頓，已損壞，待拿出車間後，再分析。</t>
    <phoneticPr fontId="1" type="noConversion"/>
  </si>
  <si>
    <t>在席Sensor卡頓不順暢</t>
  </si>
  <si>
    <t>CC250602-001</t>
  </si>
  <si>
    <t>S024-0031
S0240031001-SA</t>
  </si>
  <si>
    <t>1.Clamp機構高度由RD定義8.8mm，調整後仍有機台會有取放片問題。
2.Clamp與unclamp速度過慢，目前規範仍為1秒內，為履歷中2025.05.14之異常主因。(客戶反饋調整完後執行Home偶發has wafer alarm，經確認為clamp/unclamp速度過慢)</t>
  </si>
  <si>
    <t>RD相關人員請討論Clamp機構高度以及clamp/unclamp之速度,依據目前廠內檢證規範是否不符合實際應用之需求,是否需要重新定義,以及何時能提供組立圖與量測手法之說明給予現場製造部人員,並將此規範導入組裝現場</t>
  </si>
  <si>
    <t>CC250603-002</t>
  </si>
  <si>
    <t>S024-0166
S0240166007-SF</t>
  </si>
  <si>
    <t>上電smif報錯z軸電池異常
電池電壓正常為3.6V，量測電池電壓為0.081V
確認為電池損壞，待更換新電池。</t>
    <phoneticPr fontId="1" type="noConversion"/>
  </si>
  <si>
    <t>廠內出機量測為3.36V</t>
  </si>
  <si>
    <t>CC250603-003</t>
  </si>
  <si>
    <t>S024-0257
S0240257-002-SA</t>
  </si>
  <si>
    <t>SA _Coating螺絲缺少，須追此料去向，須補寄和崎。</t>
  </si>
  <si>
    <t>廠內因出貨時程因素，許多附件候補</t>
  </si>
  <si>
    <t>CC250603-004</t>
  </si>
  <si>
    <t>S025-0020
S0250020001-SS</t>
  </si>
  <si>
    <t>Chuck 12吋刻線位置歪斜，待料補寄。</t>
  </si>
  <si>
    <t>Chuck 12吋刻線歪斜，來料異常</t>
  </si>
  <si>
    <t xml:space="preserve">	
CC250604-001</t>
  </si>
  <si>
    <t>異常問題說明 ：T軸 JOG LOW，轉動過程中大幅顫動。
異常原因調查：檢查線路、旋轉軸機構未見異常。旋轉軸異常狀態下所使用SI Driver 版本E66。
現場處理對策：更換E39版本SI Driver見下圖，測試機械手恢復正常。</t>
    <phoneticPr fontId="1" type="noConversion"/>
  </si>
  <si>
    <t>為SI-Driver內馬達參數異常
此機台正確為使用E66機板</t>
  </si>
  <si>
    <t xml:space="preserve">	
CC250708-001</t>
  </si>
  <si>
    <t>S025-0018
S0250018002-STK300_H2</t>
  </si>
  <si>
    <t>STK前電控門掉漆</t>
    <phoneticPr fontId="1" type="noConversion"/>
  </si>
  <si>
    <t>前電盤門掉漆</t>
  </si>
  <si>
    <t xml:space="preserve">
CC250714-002</t>
  </si>
  <si>
    <t>S0240015001-STK300_H2</t>
  </si>
  <si>
    <t>異常問題說明 ：D口VAC動作失敗，無法正常關閉D口。
異常原因調查：客戶自行排查發現D口真空電磁閥可開啟但無法關閉，導致真空吸盤無法破真空。
現場處理對策：Bypass D口，待後續借機調查。
異常初判：待借機後調查決定。</t>
    <phoneticPr fontId="1" type="noConversion"/>
  </si>
  <si>
    <t>初判為 VAC OFF接線腳位1411接觸不良</t>
  </si>
  <si>
    <t>鍾佳蓉</t>
  </si>
  <si>
    <t>CC250717-001</t>
  </si>
  <si>
    <t xml:space="preserve">	
S024-0165
S0240165019-STK300_H1</t>
  </si>
  <si>
    <t>異常問題說明：(設備發生異常時的詳細情況)
	客戶拆卸AB口載台防呆頂PIN時斷絲，A口拆斷2個，B口拆斷1個，其餘頂PIN未嘗試拆卸。
異常原因調查：(異常調查說明及原因分析)
	螺紋膠使用量過多，難以拆卸。
現場處理對策：(現場異常排除暫時對策說明)
	更換AB口載台。
異常初判：(發生異常原因判斷說明)
       上述頂PIN後期需要拆卸，安裝時螺紋膠使用量過多，屬於裝配異常。</t>
    <phoneticPr fontId="1" type="noConversion"/>
  </si>
  <si>
    <t>待頂Pin螺牙上膠規範</t>
  </si>
  <si>
    <t>CC250604-005</t>
  </si>
  <si>
    <t>S021-310
S021310001-VIP050</t>
  </si>
  <si>
    <t>VIP  ROBOT更換安裝完成後頻發R/L/T軸通訊報錯，需更換ARM內物料排查</t>
    <phoneticPr fontId="1" type="noConversion"/>
  </si>
  <si>
    <t>已設變更換線材廠商
(原 MISUMI 改為 日星)</t>
  </si>
  <si>
    <t xml:space="preserve">
CC250718-001</t>
  </si>
  <si>
    <t xml:space="preserve">	
S024-0133
S0240133013-STK300_H1</t>
  </si>
  <si>
    <t>C口載台側邊COVER有劃傷</t>
    <phoneticPr fontId="1" type="noConversion"/>
  </si>
  <si>
    <t>RD設變重新定義此Cover 的A級面與B級面
(S0240165#6開始導入)</t>
  </si>
  <si>
    <t>CC250604-007</t>
  </si>
  <si>
    <t>S021310001-VIP050</t>
  </si>
  <si>
    <t>機台 run貨物L軸發報ORG sensor on fail,現場經排查異常原因為L軸電機齒輪止付未上螺絲膠鬆脫所致。</t>
    <phoneticPr fontId="1" type="noConversion"/>
  </si>
  <si>
    <t>L軸 皮帶輪止付未鎖緊</t>
  </si>
  <si>
    <t xml:space="preserve">	
CC250605-001</t>
  </si>
  <si>
    <t>S024-0108</t>
  </si>
  <si>
    <t>客戶反映如下
1. 在實際生產時8” and 12” 在夾片時因wafer會卡到進而造成Wafer破片。請參考附件夾片示意圖
建議修改事項如下:
1. 請設計修改後方 推桿機構 的零件 , 避免卡住 wafer 造成破片 . (增加斜坡長度以及 變緩坡 ).
2. 將原先 peek 材質改為 Teflon，增加潤滑性。請參考附件</t>
  </si>
  <si>
    <t>待RD設計優化推桿機構</t>
  </si>
  <si>
    <t>CC250718-002</t>
  </si>
  <si>
    <t>需要儘快補料
異常物料品號：1220186
異常物料名稱：光纎威測器
異常物料型號：FU-18M</t>
    <phoneticPr fontId="1" type="noConversion"/>
  </si>
  <si>
    <t>CC250718-004</t>
  </si>
  <si>
    <t>S024-0111
S0240111020-STK300_H1</t>
  </si>
  <si>
    <t>武漢長存機械手左右側X軸橫移cover表面形變刮傷</t>
    <phoneticPr fontId="1" type="noConversion"/>
  </si>
  <si>
    <t>CC241210-001</t>
  </si>
  <si>
    <t>CC241210-001
S0220085018-STK300_H1</t>
  </si>
  <si>
    <t>門鎖底座優力膠保護套損壞</t>
    <phoneticPr fontId="1" type="noConversion"/>
  </si>
  <si>
    <t>CC241213-001</t>
  </si>
  <si>
    <t>S021-091_x000D_
 S2191002-MS290</t>
  </si>
  <si>
    <t>CLAMP時無法同時相容英特格和中勤兩種FOUP</t>
    <phoneticPr fontId="1" type="noConversion"/>
  </si>
  <si>
    <t>提出能相容英特格&amp;中勤兩種Foup的Clamp機構</t>
    <phoneticPr fontId="1" type="noConversion"/>
  </si>
  <si>
    <t>客戶使用Foup異常</t>
  </si>
  <si>
    <t xml:space="preserve">
CC250609-002</t>
  </si>
  <si>
    <t>S0230247004-SS</t>
  </si>
  <si>
    <t>北京和崎</t>
  </si>
  <si>
    <t>北京和崎精密現場處理人員再做Robot控制器端線路連接整理時，安裝過程中發現控制器端robot motor線無法安裝，軍規接頭安裝方向朝裡與EFEM cover干涉。控制器方向安裝正確。查看3號機安裝方向與4號機正好相反。</t>
  </si>
  <si>
    <t>廠內出機安裝軍規方向裝反，
現場與EFEM Cover干涉</t>
  </si>
  <si>
    <t xml:space="preserve">
CC250609-004</t>
  </si>
  <si>
    <t>S0240024001-SS</t>
  </si>
  <si>
    <t>Clamp後端夾持塊螺絲孔異常無法固定鎖緊Gripper。</t>
  </si>
  <si>
    <t>螺絲孔位異常，造成Gripper無法固定鎖緊</t>
  </si>
  <si>
    <t>CC250609-005</t>
  </si>
  <si>
    <t>S024-0230
S0240230002-STK200_K2</t>
  </si>
  <si>
    <t>ROBOT取放CST晃動</t>
    <phoneticPr fontId="1" type="noConversion"/>
  </si>
  <si>
    <t>軸承墊片安裝位置錯誤</t>
  </si>
  <si>
    <t>CC250610-001</t>
  </si>
  <si>
    <t>Canbus板無輸出給FIMS供電，撥碼錯誤</t>
    <phoneticPr fontId="1" type="noConversion"/>
  </si>
  <si>
    <t>出貨料件基板指撥未撥
出貨有兩個指撥需撥至ON</t>
  </si>
  <si>
    <t>CC250610-002</t>
  </si>
  <si>
    <t>S022-0072
S0220072010-VIP</t>
  </si>
  <si>
    <t>異常問題說明 ：
①　VIP Robot上電後發報#2 Remote IO初始化失敗。
②　VIP Robot 發報“Z-ORG Sensor ON Fail”。
異常原因調查：
①    Robot Signal 航空插座Pin針脫落，異常現象見下圖。
②　檢查Z-ORG Sensor外觀及線路無破損，Sensor供電正常。
現場處理對策：
①    正確組裝連接器，見下圖。上電測試機械手#2 Remote IO初始化正常。
②　重新插拔Z-ORG Sensor 報警可清除，重新搜尋Z軸原點未見異常。</t>
    <phoneticPr fontId="1" type="noConversion"/>
  </si>
  <si>
    <t>來料異常，Robot Signal線 Pin針脫落</t>
  </si>
  <si>
    <t>CC241213-002</t>
  </si>
  <si>
    <t>S024-0058_x000D_
S0240058006-STK300_H1</t>
  </si>
  <si>
    <t>D口載台處側邊COVER有劃痕，經後續品保確認需更換_x000D_
12/19_x000D_
物料定做完成，現已更換完成</t>
  </si>
  <si>
    <t xml:space="preserve">RD原本把該位置定義為A級面，​
因該位在載台作動時管線容易刮傷板金，經討論後改定義為B級面。​
</t>
  </si>
  <si>
    <t>CC241213-004</t>
  </si>
  <si>
    <t>S022-0101_x000D_
S0220101001-STK300_H1</t>
  </si>
  <si>
    <t>終端現場有多台偶發RFID讀取異常_x000D_
2024/12/25_x000D_
現場調查後，發現foup上的TAG位置...</t>
    <phoneticPr fontId="1" type="noConversion"/>
  </si>
  <si>
    <t>A口偶發性讀取異常</t>
  </si>
  <si>
    <t>CC241213-005</t>
  </si>
  <si>
    <t>S024-0042
S0240042005-STK300_H1</t>
  </si>
  <si>
    <t>STK ROBOT上FOUP終端馬拉松傳送測試時與SHELF 13上FOUP相撞</t>
  </si>
  <si>
    <t>貼原點標籤時位置有存在差異導致</t>
  </si>
  <si>
    <t>CC241216-001</t>
  </si>
  <si>
    <t xml:space="preserve">S022-0085_x000D_
</t>
  </si>
  <si>
    <t>Barcode Reader安裝後無法正常讀碼。</t>
    <phoneticPr fontId="1" type="noConversion"/>
  </si>
  <si>
    <t>設計缺失，無法正常讀碼</t>
  </si>
  <si>
    <t xml:space="preserve">
CC250613-003</t>
  </si>
  <si>
    <t>S0240230002-STK200_K2</t>
  </si>
  <si>
    <t>OPC無法與Stocker對接安裝。</t>
    <phoneticPr fontId="1" type="noConversion"/>
  </si>
  <si>
    <t>導入200立式爐對照盒</t>
  </si>
  <si>
    <t>料件與螺絲皆為M8螺孔，料件及螺絲客戶收到時為M10，客訴無法安裝
(預定6/24導入出貨料件比照盒)</t>
  </si>
  <si>
    <t xml:space="preserve">
CC250613-001</t>
  </si>
  <si>
    <t>S024-0123</t>
  </si>
  <si>
    <t>設機缺失</t>
  </si>
  <si>
    <t>出貨日：2024/10/28
異常：SMIF上蓋把手尺寸不符SEMI S8 人體工學標準
說明：
1.SMIF裝置於EFEM出貨予客戶，SMIF應與EFEM一樣符合SEMI認證
2.客戶反饋SMIF上蓋把手尺寸不符合SEMI S8規範，請參考附件客戶反饋問題
需求：
1.請研發再次檢視EFEM設備包含SMIF、LOAD PORT、ROBOT、ALIGNER須符合SEMI規範，並套用於新設計設備
2.客戶端以原機台現況進行追加工作方式處置，請研發提供追加工作業方案，以利後續安排人力至客戶端作業
3.建議可進行加裝墊片或研發有其他方案亦可，以不更換現有機台料件為主
4.客戶端處置於預2025/6/25作業</t>
  </si>
  <si>
    <t>料件設計不符合SEMI認證規範
(待RD修正)</t>
  </si>
  <si>
    <t xml:space="preserve">
CC250613-002</t>
  </si>
  <si>
    <t>S024-0338</t>
  </si>
  <si>
    <t>FE</t>
  </si>
  <si>
    <t>現場確認Robot上Arm從MCLP取片完成，Clamp在第一次夾正後，會發報LA:SI Driver's Status is Alarm。</t>
  </si>
  <si>
    <t>RA:STOP-OUT PULSE(S:B3)參數設定異常與LA軸不相同
RA:12800 LA:25600
(待加入IPQC巡檢項目)</t>
  </si>
  <si>
    <t>CC250616-001</t>
  </si>
  <si>
    <t>S025-0034
S0250034001-STK200_K2</t>
  </si>
  <si>
    <t>FR101</t>
  </si>
  <si>
    <t>控制器線路接頭未鎖緊</t>
    <phoneticPr fontId="1" type="noConversion"/>
  </si>
  <si>
    <t>RB電控箱上接線未確實鎖緊</t>
  </si>
  <si>
    <t>CC250616-002</t>
  </si>
  <si>
    <t>上位機顯示Shelf9-12,18-21在席Sensor為常亮，正常為常滅</t>
    <phoneticPr fontId="1" type="noConversion"/>
  </si>
  <si>
    <t>新增斷電檢查項</t>
  </si>
  <si>
    <t>線外FR101檢證會改參數，上機檢證人員更改參數未存到檔案</t>
    <phoneticPr fontId="1" type="noConversion"/>
  </si>
  <si>
    <t>CC241219-002</t>
  </si>
  <si>
    <t>S024-0058
S0240058008-STK300_H1</t>
  </si>
  <si>
    <t>新入廠設備通電後，檢查RFID制串長度異常。</t>
    <phoneticPr fontId="1" type="noConversion"/>
  </si>
  <si>
    <t>加入巡檢表單</t>
  </si>
  <si>
    <t>CC241223-001</t>
  </si>
  <si>
    <t>S022-0064_x000D_
S0220064013-STK200_K1</t>
  </si>
  <si>
    <t>CC-LINK端子PIN針脫出&amp;STK光亮板髒汙</t>
    <phoneticPr fontId="1" type="noConversion"/>
  </si>
  <si>
    <t>Pin針過短</t>
  </si>
  <si>
    <t>CC241223-002</t>
  </si>
  <si>
    <t>S024-0171_x000D_
S0240171003-STK300_H2</t>
  </si>
  <si>
    <t>FOUP ROBOT小臂磕傷</t>
    <phoneticPr fontId="1" type="noConversion"/>
  </si>
  <si>
    <t>RD設變</t>
  </si>
  <si>
    <t>事件紀錄</t>
  </si>
  <si>
    <t>CC241223-003</t>
  </si>
  <si>
    <t xml:space="preserve">
S0240023001-STK300_H2
STK300_H2-N22SNT(Model2)</t>
  </si>
  <si>
    <t>機臺上電後PLC頻繁通訊掉線。
排查發現是PLC模組後面的導軌鎖附螺絲太突出頂到PLC模組。</t>
    <phoneticPr fontId="1" type="noConversion"/>
  </si>
  <si>
    <t>滑軌鎖付螺絲過長</t>
  </si>
  <si>
    <t>CC250617-002</t>
  </si>
  <si>
    <t>S023-0161
S0230161001-LPT200</t>
  </si>
  <si>
    <t>OPC A B口同時執行MAP B口25片顯示為0,OPC反饋上位機字串不符合解析,需執行韌體更新</t>
  </si>
  <si>
    <t xml:space="preserve">OPC版本升級，
並修改參數
1.Option(222)2-&gt;0
2.POINT 10,20 SLOT:25-&gt;26
</t>
  </si>
  <si>
    <t>CC250618-001</t>
  </si>
  <si>
    <t>S024-0137
S0240137005-LPT200</t>
  </si>
  <si>
    <t>Smart Tag Power燈不亮</t>
    <phoneticPr fontId="1" type="noConversion"/>
  </si>
  <si>
    <t>開始調查自製與外包機台確認壓Pin狀況</t>
  </si>
  <si>
    <t>P24  PIN針脫落
(6/20已產線檢查此處壓Pin狀況)</t>
  </si>
  <si>
    <t>CC250618-002</t>
  </si>
  <si>
    <t>S021-258
S021258003-VIP032</t>
  </si>
  <si>
    <t>VIP ROBOT在席sensor伸出長度不足，導致取片時偶發第三指在席sensor報錯</t>
  </si>
  <si>
    <t>重新定義包裝手法</t>
  </si>
  <si>
    <t>第三片的光纖Sensor位置不佳</t>
  </si>
  <si>
    <t>CC250618-003</t>
  </si>
  <si>
    <t>S025-0026
S0250026001-SA</t>
  </si>
  <si>
    <t>客戶反應現場有發生，L:PN6 00.0 NO Error異常無法排除，後續請我司前往協助。
到場後操作Robot，讓異常再現觸發異常後，異常有帶出三項，L:PN6 00.0 NO Error、L:Driver Alarm、L:Hard Limit-。
異常發生後L軸無法向負方向移動，將異常復歸後，移動L軸(負方向)就會跳出以上異常。</t>
    <phoneticPr fontId="1" type="noConversion"/>
  </si>
  <si>
    <t>機板異常更換GEN Board:3R011-008-0000-E62/2211160031</t>
  </si>
  <si>
    <t>CC241226-001</t>
  </si>
  <si>
    <t>S024-0057
S0240057001-STK300_H2</t>
  </si>
  <si>
    <t>FIMS D口缺少BACK密封圈,現場重新安裝</t>
  </si>
  <si>
    <t>現場重新安裝</t>
  </si>
  <si>
    <t xml:space="preserve">
CC250619-001</t>
  </si>
  <si>
    <t>S0250033001-SA</t>
  </si>
  <si>
    <t>客戶反饋上電發報T axis PN6 21.0 Error</t>
  </si>
  <si>
    <t>電控箱內 T軸 Encoder線未確實插緊</t>
  </si>
  <si>
    <t>CC241227-001</t>
  </si>
  <si>
    <t>S024-0046_x000D_
S0240046003-STK300_H2</t>
  </si>
  <si>
    <t>20241227-北方華創-STK300_H2-N22S-N(M2)_S0240046003-STK300_H2_機械手wrist block水準異常，機械手與LoadPort相對位置異常</t>
    <phoneticPr fontId="1" type="noConversion"/>
  </si>
  <si>
    <t>CC250624-001</t>
  </si>
  <si>
    <t>S022-0107
S0220107009-ELV</t>
  </si>
  <si>
    <t>異常問題說明 ：
①　冷卻水管路保壓異常。
②　ELV螺杆轉動時伴有異音。
異常原因調查：
冷卻水與N2轉接塊由於加工件固定螺絲沉孔與水道之間被打穿導致漏氣。
②　ELV 螺杆旋轉時伴有異響，經排查初步判斷為螺杆頂端軸承異常發出異響。
現場處理對策：
由於機台已安裝heater base 作業空間狹窄無法進行維修作業，需要更換ELV整機以解決以上兩點異常。
異常初判：
①　冷卻水路保壓異常，由加工件生產過程中不慎將水路打穿導致漏氣引起。
②　ELV螺杆選裝伴有異音初步判斷為螺杆頂端軸承預壓過緊，導致旋轉時發出異音。
異常報告所述異常加工件料號待後續提供。</t>
    <phoneticPr fontId="1" type="noConversion"/>
  </si>
  <si>
    <t>1.廠內出機測試方式無發現異常
2.判定為組裝異常(對客訴內容預壓壓重先確認組裝手法)</t>
  </si>
  <si>
    <t>CC250624-002</t>
  </si>
  <si>
    <t>S023-0174
S0230174002-SS</t>
  </si>
  <si>
    <t>Robot R軸五指去LLB取片發報R軸：PN6:16.1異常</t>
  </si>
  <si>
    <t>Driver參數設定問題，
待RD確認客端修改參數數值是否符合</t>
  </si>
  <si>
    <t>CC241227-002</t>
  </si>
  <si>
    <t>S024-0015_x000D_
S0240015002-STK300_H2</t>
  </si>
  <si>
    <t>CC250625-002</t>
  </si>
  <si>
    <t>S024-0137
S0240137005-SF2</t>
  </si>
  <si>
    <t>Z軸上升存在異響</t>
    <phoneticPr fontId="1" type="noConversion"/>
  </si>
  <si>
    <t>重新定義Z軸調整手法</t>
  </si>
  <si>
    <t>SMIF&gt;Z軸異因(皮帶張力、滑軌滑塊順暢度影響)</t>
  </si>
  <si>
    <t>CC241227-003</t>
  </si>
  <si>
    <t>S024-0099
S0240099006-STK300-H2</t>
  </si>
  <si>
    <t>Shelf purge PN2氣管和氣管轉接頭缺失漏裝</t>
  </si>
  <si>
    <t>加入出貨清單</t>
  </si>
  <si>
    <t>CC250626-002</t>
  </si>
  <si>
    <t>PLC安全迴路不通,檢查到STK YL2,YL3門檢異常(終端客戶裝機,吉林華微)</t>
  </si>
  <si>
    <t>CC250626-003</t>
  </si>
  <si>
    <t>S025-0181
S0250181001-SI</t>
  </si>
  <si>
    <t>SI</t>
  </si>
  <si>
    <t>北京和崎品質人員反饋, Robot本體來料後外觀有劃傷較為嚴重,需求補料更換</t>
  </si>
  <si>
    <t>營業人員反饋,因客戶交期急迫,故以現況出機,等機台到和崎端再做零件更換</t>
  </si>
  <si>
    <t>CC250102-001</t>
  </si>
  <si>
    <t>S021-185_x000D_
S21185005-MS357</t>
  </si>
  <si>
    <t>終端測試E84功能失敗,檢查光柵訊號異常,物料損壞</t>
  </si>
  <si>
    <t>CC250106-001</t>
  </si>
  <si>
    <t>S024-0009_x000D_
S0240009004-STK300_H2</t>
  </si>
  <si>
    <t>20250105_北方華創(北京長鑫)_S0240009004-STK300_H2_C D口螺絲掉落...</t>
  </si>
  <si>
    <t>CC250701-001</t>
  </si>
  <si>
    <t xml:space="preserve">S024-0314
S0240314001-SV-R
</t>
  </si>
  <si>
    <t>天虹科技股份有限公司</t>
  </si>
  <si>
    <t>客戶反饋TP發報 Z axis driver low motor voltage</t>
  </si>
  <si>
    <t>Z軸發報異常 馬達低電壓，
客戶進行更換基板異常解除</t>
  </si>
  <si>
    <t>CC250109-001</t>
  </si>
  <si>
    <t>S024-0061_x000D_
S0240061002-STK300_H2</t>
  </si>
  <si>
    <t>物料箱內軍規接頭母針數量與清單不一致，數量缺少3個</t>
    <phoneticPr fontId="1" type="noConversion"/>
  </si>
  <si>
    <t>CC250110-006</t>
  </si>
  <si>
    <t>S024-0058_x000D_
S0240058009-STK300_H1</t>
  </si>
  <si>
    <t>1.客戶回饋，在驗收機台時，抽查fims C/D口真空氣管固定方式，發現還是以前的固定方式，沒有進行...</t>
  </si>
  <si>
    <t>CC250113-002</t>
  </si>
  <si>
    <t>S024-0094_x000D_
S0240094008-STK300_H1</t>
  </si>
  <si>
    <t>20250113_北方華創_RFID控制器異常，大臂表面Cover有劃痕 31300-000052A...</t>
  </si>
  <si>
    <t>CC250116-001</t>
  </si>
  <si>
    <t>S024-0076_x000D_
S0240076014-STK300_H1</t>
  </si>
  <si>
    <t>C口purge 氣動閥表面有劃傷</t>
    <phoneticPr fontId="1" type="noConversion"/>
  </si>
  <si>
    <t>以執行貼藍膜防範</t>
  </si>
  <si>
    <t>CC250117-007</t>
  </si>
  <si>
    <t>S0240061002-STK300_H2</t>
  </si>
  <si>
    <t>20250116_北方華創_特規節氣閥有磕碰痕跡 STK300_H2-N22S-N S0240061002-STK300_H2</t>
  </si>
  <si>
    <t>CC250117-006</t>
  </si>
  <si>
    <t>S0240101005-STK300_H1</t>
  </si>
  <si>
    <t>機台內後方端子台保護罩有裂痕</t>
  </si>
  <si>
    <t>已加入IPQC巡檢</t>
  </si>
  <si>
    <t>CC250117-005</t>
  </si>
  <si>
    <t>S0240094014-STK300_H1</t>
  </si>
  <si>
    <t>D口載台側邊cover有華劃傷</t>
  </si>
  <si>
    <t>CC250117-004</t>
  </si>
  <si>
    <t>S0240144008-STK300_H2</t>
  </si>
  <si>
    <t>C口Clamp氣動閥表面有鏽跡</t>
  </si>
  <si>
    <t>鏽跡為異常項目</t>
  </si>
  <si>
    <t>CC250117-001</t>
  </si>
  <si>
    <t>S021185003-MS355</t>
  </si>
  <si>
    <t xml:space="preserve"> 北方華創（成都比亞迪)</t>
  </si>
  <si>
    <t>1.2025年1月14日，客戶電話反饋，A/B上方的AUTO/LOAD指示燈閃爍異常。
2.2025年1月16日，客戶借機檢查，發現15站的模塊上net燈和MOD燈閃爍，歐姆龍PLC模塊上顯示d9 15報警，懷疑時組網異常。
3.斷電後，測量歐姆龍PLC端CAN-L與CAN-H之間電阻62.3歐姆，對調第15站與19站的模塊，異常報警跟隨模塊走，懷疑是第15站模塊損壞。</t>
    <phoneticPr fontId="1" type="noConversion"/>
  </si>
  <si>
    <t>CC250120-004</t>
  </si>
  <si>
    <t>S023-0007_x000D_
S0230007002-STK300_H2</t>
  </si>
  <si>
    <t>20250120-北方華創-STK300_H2-N22S-N_S0230007002-STK300_H2_機械手clamp動作卡滯&lt;螺絲沒鎖緊&gt;</t>
    <phoneticPr fontId="1" type="noConversion"/>
  </si>
  <si>
    <t>CC250708-004</t>
  </si>
  <si>
    <t>S023-0023
S0230023001-LPT</t>
  </si>
  <si>
    <t>OPC-LPT</t>
  </si>
  <si>
    <t xml:space="preserve">	
組裝異常</t>
  </si>
  <si>
    <t>OPC T軸偶發翻轉不到位導致取放失敗,根據異常情況判斷為T軸DISC片/SI-DRIVER異常</t>
  </si>
  <si>
    <t>Disc片黏貼鬆脫，造成計算角度錯誤</t>
  </si>
  <si>
    <t>CC250708-005</t>
  </si>
  <si>
    <t>S025-0054
S0250054001-SF1</t>
  </si>
  <si>
    <t>SMIF運行動作慢</t>
    <phoneticPr fontId="1" type="noConversion"/>
  </si>
  <si>
    <t>SMIF標準參數已導入產線</t>
  </si>
  <si>
    <t>CC250704-002</t>
  </si>
  <si>
    <t>S025-0014
S0250014001-SF</t>
  </si>
  <si>
    <t xml:space="preserve">	
部品異常</t>
  </si>
  <si>
    <t>07/02客戶反饋MAP指令動作異常</t>
  </si>
  <si>
    <t>基板接線異常(接觸不良)</t>
  </si>
  <si>
    <t>CC250120-003</t>
  </si>
  <si>
    <t>S021-170_x000D_
S021170003-MS347</t>
  </si>
  <si>
    <t>北方華創武漢長存D口在席sensor線路內斷異常。</t>
    <phoneticPr fontId="1" type="noConversion"/>
  </si>
  <si>
    <t>CC250706-001</t>
  </si>
  <si>
    <t>S022-0206
S0220206001-VIP</t>
  </si>
  <si>
    <t>Vip Robot內有漏氣聲</t>
    <phoneticPr fontId="1" type="noConversion"/>
  </si>
  <si>
    <t>待RD進行設變</t>
  </si>
  <si>
    <t>原Mapping 功能為氣壓缸推動，
此機台已修改為馬達推動
(無使用CDA功能)，待RD設變</t>
  </si>
  <si>
    <t xml:space="preserve">
CC250711-001</t>
  </si>
  <si>
    <t>S0250016001-SK
S0250016002-SK</t>
  </si>
  <si>
    <t xml:space="preserve">
設計缺失(機構)</t>
  </si>
  <si>
    <t>壓克力Cover螺絲鎖附孔有裂紋，開立此客訴並提出工程變工通知，請相關人員對三和所有使用壓克力當Cover的設計皆須對材質及厚度重新評估。</t>
  </si>
  <si>
    <t>出貨照片對比出或無異常</t>
  </si>
  <si>
    <t>CC250120-002</t>
  </si>
  <si>
    <t>S024-0101_x000D_
S0240101007-STK300_H1</t>
  </si>
  <si>
    <t>北方華創武漢長存CD口光亮板螺絲鎖附異常,孔位存在偏移。</t>
    <phoneticPr fontId="1" type="noConversion"/>
  </si>
  <si>
    <t xml:space="preserve">
CC250714-003</t>
  </si>
  <si>
    <t>S0250062002-LPT200</t>
  </si>
  <si>
    <t>螺絲規格錯誤</t>
  </si>
  <si>
    <t>此為出機黏貼於機臺上螺絲，
組立圖使用M4*45(錯誤),
包裝清單為使用M4*70(正確)</t>
    <phoneticPr fontId="1" type="noConversion"/>
  </si>
  <si>
    <t xml:space="preserve">
CC250715-001</t>
  </si>
  <si>
    <t>FIMS</t>
  </si>
  <si>
    <t>密封型OPENER密封墊脫落,安裝不易,光亮板內折後裝配問題無法發現</t>
  </si>
  <si>
    <t>CC250716-002</t>
  </si>
  <si>
    <t xml:space="preserve">1.	Robot在伸出380-410之間時產生右扭矩力且軌跡上揚。
2.	Clamp在夾持姿態下，機構頂部與L/P上方門檻干涉。
</t>
  </si>
  <si>
    <t>R軸移動軌跡異常
出貨成績書紀錄此項目無異常</t>
  </si>
  <si>
    <t>CC250120-001</t>
  </si>
  <si>
    <t>S024-0094_x000D_
S0240094014-STK300_H1</t>
  </si>
  <si>
    <t>機械手控制器底板有變形，對應位置未綁縛紮帶</t>
    <phoneticPr fontId="1" type="noConversion"/>
  </si>
  <si>
    <t>CC250717-002</t>
  </si>
  <si>
    <t xml:space="preserve">	
S025-0039
S0250039001-SS</t>
  </si>
  <si>
    <t>客戶反映讀取RB status時，shock sensor該列會被on起，並顯示1，該台無shock sensor</t>
  </si>
  <si>
    <t>Shock參數設定異常，
此機台無Shock Sensor</t>
  </si>
  <si>
    <t>CC250717-003</t>
  </si>
  <si>
    <t>S024-0314
S0240314001(R)-SV</t>
  </si>
  <si>
    <t>東捷科技股份有限公司</t>
  </si>
  <si>
    <t>客戶反映auto run會因為AWC sensor Latch error alarm停機(point4 取片後)。</t>
  </si>
  <si>
    <t>AWC Sensor偵測到noise(雜訊)
，故發報異常</t>
  </si>
  <si>
    <t>CC250120-007</t>
  </si>
  <si>
    <t>S024-0144_x000D_
S0240144003-STK300_H2</t>
  </si>
  <si>
    <t>初判螺絲鬆脫導致STM水準偏移</t>
    <phoneticPr fontId="1" type="noConversion"/>
  </si>
  <si>
    <t>加入重點點檢表單</t>
  </si>
  <si>
    <t>CC250120-006</t>
  </si>
  <si>
    <t>S024-0043_x000D_
S0240043003-STK300_H1</t>
  </si>
  <si>
    <t>20250117_北方華創_轉接板RS232接頭銅柱長短不一 31300-000052A S0240...</t>
    <phoneticPr fontId="1" type="noConversion"/>
  </si>
  <si>
    <t>CC250718-003</t>
  </si>
  <si>
    <t>S024-0275
S0240275001-ST</t>
  </si>
  <si>
    <t>ST</t>
  </si>
  <si>
    <t>家碩科技股份有限公司</t>
  </si>
  <si>
    <t>家碩科技
SANWA
STS102-R03650935S
S0240275001-ST
.異常問題說明 :
1.	AutoTeaching治具IN5 Sensor無電原反應
2.	AutoTeaching治具IN1 Sensor 無訊號輸出反應
3.	AutoTeaching 治具sensor與光罩平臺金屬板金偵測異常
4.	AutoTeaching Slot皆需個別設定,客戶有276個位置Gat , Put也需分開 近600個位置需設定</t>
    <phoneticPr fontId="1" type="noConversion"/>
  </si>
  <si>
    <t>持續追蹤</t>
  </si>
  <si>
    <t>CC250122-001</t>
  </si>
  <si>
    <t>S022-0084
S0220084012-STK300-H1</t>
  </si>
  <si>
    <t>20250121-北方華創-31300-000052A_S0220084012-STK300-H1_AB口個別英特格FOUP RFID讀取失敗</t>
  </si>
  <si>
    <t>CC250718-005</t>
  </si>
  <si>
    <t xml:space="preserve">	
S022-0106
S0220106009-VIP</t>
  </si>
  <si>
    <t>缺少物料</t>
  </si>
  <si>
    <t>CC250721-001</t>
  </si>
  <si>
    <t>S025-0054
S0250054002-LPT200</t>
  </si>
  <si>
    <t>200STK-Loader</t>
  </si>
  <si>
    <t>Loader1 X1軸取CST時報Present異常</t>
    <phoneticPr fontId="1" type="noConversion"/>
  </si>
  <si>
    <t>CC250721-002</t>
  </si>
  <si>
    <t>S023-0247
S0240247001-SS</t>
  </si>
  <si>
    <t>1.實際硬極限與軟極限不符
2.X軸編碼器電池未固定
3.隨貨檔需使用無塵紙，包含外包裝(不可使用非無塵的信封袋)</t>
    <phoneticPr fontId="1" type="noConversion"/>
  </si>
  <si>
    <t>FV501</t>
  </si>
  <si>
    <t>EXD</t>
  </si>
  <si>
    <t>A</t>
  </si>
  <si>
    <t>呂文軍</t>
  </si>
  <si>
    <t>團文強</t>
  </si>
  <si>
    <t>杜德榮</t>
  </si>
  <si>
    <t>梁文圈</t>
  </si>
  <si>
    <t>范德孝</t>
  </si>
  <si>
    <t>武庭情</t>
  </si>
  <si>
    <t>艷光慧</t>
  </si>
  <si>
    <t>B</t>
  </si>
  <si>
    <t>賴祥禎</t>
  </si>
  <si>
    <t>涂貴洲</t>
  </si>
  <si>
    <t>河德盛</t>
  </si>
  <si>
    <t>阮國安</t>
  </si>
  <si>
    <t>范德興</t>
  </si>
  <si>
    <t>阮文書</t>
  </si>
  <si>
    <t>阮春享</t>
  </si>
  <si>
    <t>張愷恩</t>
  </si>
  <si>
    <t>C</t>
  </si>
  <si>
    <t>張顥瀚</t>
  </si>
  <si>
    <t>陳德全</t>
  </si>
  <si>
    <t>阮德越</t>
  </si>
  <si>
    <t>曾文仁</t>
  </si>
  <si>
    <t>梅名玉</t>
  </si>
  <si>
    <t>斐黃南</t>
  </si>
  <si>
    <t>D</t>
  </si>
  <si>
    <t>黃則元</t>
  </si>
  <si>
    <t>梁英俊</t>
  </si>
  <si>
    <t>阮文全</t>
  </si>
  <si>
    <t>武光橋</t>
  </si>
  <si>
    <t>阮文儀</t>
  </si>
  <si>
    <t>呂嘉軍</t>
  </si>
  <si>
    <t>甲仲豐</t>
  </si>
  <si>
    <t>杜紅鄧</t>
  </si>
  <si>
    <t>丁進黃</t>
  </si>
  <si>
    <t>E</t>
  </si>
  <si>
    <t>董秉瑋</t>
  </si>
  <si>
    <t>阮文輝</t>
  </si>
  <si>
    <t>阮進黃</t>
  </si>
  <si>
    <t>鍾博淳</t>
  </si>
  <si>
    <t>武德成</t>
  </si>
  <si>
    <t>(全部)</t>
  </si>
  <si>
    <t>計數 - 指派人員</t>
  </si>
  <si>
    <t>調查真因類別</t>
  </si>
  <si>
    <t>(空白)</t>
  </si>
  <si>
    <t>總計</t>
  </si>
  <si>
    <t>計數 - 客訴編號</t>
  </si>
  <si>
    <t>待調查</t>
  </si>
  <si>
    <t>計數 - 部門</t>
  </si>
  <si>
    <t>計數 - 機型</t>
  </si>
  <si>
    <t>重要詳細資料</t>
  </si>
  <si>
    <t>為了插入您選取的樞紐分析表，我們必須使用單一標題列將您的資料組織成資料行。</t>
  </si>
  <si>
    <t>客訴編號</t>
  </si>
  <si>
    <t>專案序號</t>
  </si>
  <si>
    <t>客訴單異常類別</t>
  </si>
  <si>
    <t>立即改善對策</t>
  </si>
  <si>
    <t>記錄人</t>
  </si>
  <si>
    <t>備註</t>
  </si>
  <si>
    <t>欄位13</t>
  </si>
  <si>
    <t>客戶則任</t>
  </si>
  <si>
    <t>20241128-北方華創-STK300_H2-N22S-N(M2)_S0240046001-STK...</t>
  </si>
  <si>
    <t>PRESENT SENSOR改造測試存在干涉</t>
  </si>
  <si>
    <t>門鎖底座優力膠保護套損壞</t>
  </si>
  <si>
    <t>CLAMP時無法同時相容英特格和中勤兩種FOUP</t>
  </si>
  <si>
    <t>提出能相容英特格&amp;中勤兩種Foup的Clamp機構</t>
  </si>
  <si>
    <t>終端現場有多台偶發RFID讀取異常_x000D_
2024/12/25_x000D_
現場調查後，發現foup上的TAG位置...</t>
  </si>
  <si>
    <t>Barcode Reader安裝後無法正常讀碼。</t>
  </si>
  <si>
    <t>客戶反饋機台動作/回饋異常_x000D_
1.Smif Indexer調試6英寸Smif Pot時，6英寸Smi...</t>
  </si>
  <si>
    <t>新入廠設備通電後，檢查RFID制串長度異常。</t>
  </si>
  <si>
    <t>CC-LINK端子PIN針脫出&amp;STK光亮板髒汙</t>
  </si>
  <si>
    <t>FOUP ROBOT小臂磕傷</t>
  </si>
  <si>
    <t>機臺上電後PLC頻繁通訊掉線。
排查發現是PLC模組後面的導軌鎖附螺絲太突出頂到PLC模組。</t>
  </si>
  <si>
    <t>20241227-北方華創-STK300_H2-N22S-N(M2)_S0240046003-STK300_H2_機械手wrist block水準異常，機械手與LoadPort相對位置異常</t>
  </si>
  <si>
    <t>設備安裝手冊資料缺失</t>
  </si>
  <si>
    <t>STOCKER螢幕下按鈕CR OUT和TX PAUSE線路位置接反</t>
  </si>
  <si>
    <t>物料箱內軍規接頭母針數量與清單不一致，數量缺少3個</t>
  </si>
  <si>
    <t>FFU FAULT報警無法消除</t>
  </si>
  <si>
    <t>浩克科技有限公司</t>
  </si>
  <si>
    <t>Loader X1軸行程不到位&amp;滑塊缺少注油嘴</t>
  </si>
  <si>
    <t>TP無法執行SERVO ON</t>
  </si>
  <si>
    <t>C口purge 氣動閥表面有劃傷</t>
  </si>
  <si>
    <t>相容版200STK搭配SMIF配合間隙過大客戶需求優化,北方華創(重慶渝芯)</t>
  </si>
  <si>
    <t>1.2025年1月14日，客戶電話反饋，A/B上方的AUTO/LOAD指示燈閃爍異常。
2.2025年1月16日，客戶借機檢查，發現15站的模塊上net燈和MOD燈閃爍，歐姆龍PLC模塊上顯示d9 15報警，懷疑時組網異常。
3.斷電後，測量歐姆龍PLC端CAN-L與CAN-H之間電阻62.3歐姆，對調第15站與19站的模塊，異常報警跟隨模塊走，懷疑是第15站模塊損壞。</t>
  </si>
  <si>
    <t>20250120-北方華創-STK300_H2-N22S-N_S0230007002-STK300_H2_機械手clamp動作卡滯&lt;螺絲沒鎖緊&gt;</t>
  </si>
  <si>
    <t>北方華創武漢長存D口在席sensor線路內斷異常。</t>
  </si>
  <si>
    <t>北方華創武漢長存CD口光亮板螺絲鎖附異常,孔位存在偏移。</t>
  </si>
  <si>
    <t>機械手控制器底板有變形，對應位置未綁縛紮帶</t>
  </si>
  <si>
    <t>初判螺絲鬆脫導致STM水準偏移</t>
  </si>
  <si>
    <t>20250117_北方華創_轉接板RS232接頭銅柱長短不一 31300-000052A S0240...</t>
  </si>
  <si>
    <t>Loader載台白色擋塊與鈑金件刮蹭</t>
  </si>
  <si>
    <t>滑塊卡有鐵屑，載台伴有劃痕</t>
  </si>
  <si>
    <t>合肥長鑫R軸水準歪斜異常分析</t>
  </si>
  <si>
    <t>1.客戶回饋C口中間的在席sensor按壓後無法彈起。
2.檢查sensor發現（面向fims俯視）朝右前方向歪斜，sensor外表沒有撞痕，懷疑是sensor問題.
3.現場進行更換sensor，測試正常。</t>
  </si>
  <si>
    <t>CC250204-001</t>
  </si>
  <si>
    <t>S024-0188
S0240188001-DLR-A</t>
  </si>
  <si>
    <t>客戶反饋安全門無法關上</t>
  </si>
  <si>
    <t>S022-0189
S0220189001-LPT</t>
  </si>
  <si>
    <t>20250129-北方華創-LPT200-STKOC1_S0220189001-LPT_LoadPort台車shutter無回應異常
1.目前此異常已恢復正常。
2.異常物料待終端放行後返廠。</t>
  </si>
  <si>
    <t>寄送新料件給客戶更換</t>
  </si>
  <si>
    <t>CC250206-001</t>
  </si>
  <si>
    <t xml:space="preserve">	
S024-0123
S0240123001-DLR-F</t>
  </si>
  <si>
    <t>CC250206-002</t>
  </si>
  <si>
    <t>S024-0144
S0240144008-STK300_H2</t>
  </si>
  <si>
    <t>前門TP接頭位置缺少六角銅柱一個</t>
  </si>
  <si>
    <t>20250206北方華創（華創N1）顯示器螢幕安裝不上STK200_K2-NSF0S S0240230001-STK200_K2</t>
  </si>
  <si>
    <t>Placed 燈號亮度不足，燈號由強轉弱變化，直到不易辨別。</t>
  </si>
  <si>
    <t>CC250210-001</t>
  </si>
  <si>
    <t>S024-0008
S0240080001-RP</t>
  </si>
  <si>
    <t>淩巨科技股份有限公司</t>
  </si>
  <si>
    <t>問題一、X-axis 板金異常鎖固點變形且有螺絲斷在螺孔內部。
問題二、T -axis 發報 Alarm 21.1 Enconder communication error無法消除。</t>
  </si>
  <si>
    <t>改造機台</t>
  </si>
  <si>
    <t>Z ENC轉接線PE線脫落</t>
  </si>
  <si>
    <t>CC250211-001</t>
  </si>
  <si>
    <t>S024-0094
S0240094003-STK300_H1</t>
  </si>
  <si>
    <t>RD已修正檔</t>
  </si>
  <si>
    <t>S021-297
S021297007-MS468</t>
  </si>
  <si>
    <t>1.客戶回饋業主廠務端斷電導致機台跳電，後來上電發現FFU報警，無法消除。
2.檢查發現FFU風機可以轉動，但是FFU上的指示燈亮紅燈.
3.初步分析，判斷是斷電導致FFU的電路板有損壞而報警。
4.客戶已將損壞的電路板寄回公司，請公司對損壞的電路板做出分析，並出具相關說明報告。</t>
  </si>
  <si>
    <t>20250214北方華創（華創N7）C口載台側面cover有劃傷_STK300_H2-N22S-N_S02400171004-STK300_H2</t>
  </si>
  <si>
    <t>OPEN DOOR按鈕卡頓</t>
  </si>
  <si>
    <t>enc損壞,外觀無異常,會從北京返回新竹請供應商確認
目前部品異常原因還不清楚
3/13剛寄出(給廠商)</t>
  </si>
  <si>
    <t>對應客戶：製造部-吳琦  單位：北方華創N7製造四部  
入廠檢發現門鎖位置優力膠緩衝墊破損，三瓦廠內剩餘庫存1EA，預計3/3日領用庫存進行替換</t>
  </si>
  <si>
    <t>20250303 北方華創（華創N7）製造部吳琦氣壓表頭指針不在0刻度線處_STK300_H2-N22S-N_S0240171002-STK300_H2</t>
  </si>
  <si>
    <t xml:space="preserve"> WRIST BLOCK水準偏移</t>
  </si>
  <si>
    <t>手操器白屏</t>
  </si>
  <si>
    <t>上位觸摸屏指示燈沒正常on</t>
  </si>
  <si>
    <t>建議廠內將此項檢查手法納入三和出機check list項目。</t>
  </si>
  <si>
    <t>Robot異常：Robot運行過程中，偶發Z軸報錯，導致設備中止運行，Alarm資訊如下：
(1) Z:Alarm 26.0 Over-Speed protection
(2) Z:Over Deviation(Static)</t>
  </si>
  <si>
    <t>1.7STK300_H2-0301-008,測試時用的固定RFID讀頭的鈑金件料號：7STK300_H2-0301-056
2.現場B口固定線束時，缺少一個壓線板，物料號是：7S017-002-1301-028
3.現場要達到改造sop上的尺寸，讀頭固定鈑金只能鎖付2個螺絲</t>
  </si>
  <si>
    <t>1.後續改造案請廠內提供2個RFID讀頭固定鈑金（7STK300_H2-0301-056）物料，1個壓線板（7S017-002-1301-028）
2.建議對固定RFID讀頭的白色塑膠加工件（物料號7STK300_H2-0301-006）的安裝孔改為長孔，是否可行進行評估測試</t>
  </si>
  <si>
    <t>多台設備A/B口4th sensor 發射端&amp;接收端安裝角度未統一化</t>
  </si>
  <si>
    <t>後續請廠內整理提供4th sensor安裝時發射端&amp;接收端的角度規範定義</t>
  </si>
  <si>
    <t>S024-0123
S0240120001-HAL</t>
  </si>
  <si>
    <t>0x86801000	ECD_ALN_DATA_INDEX	Data Index Error	Align 資料序號異常
0x86804000	ECD_ALN_DATA_FULL	Data Buffer Full	Align CCD 資料超出最大筆數
客端在移機後，首次align後，跳出此兩異常</t>
  </si>
  <si>
    <t>20250307 北方華創（華創N7）製造部郭豔鵬 CD口載台側面cover有劃傷_STK300_H1-N22A_S0240101008-STK300_H1</t>
  </si>
  <si>
    <t>20250307 北方華創（華創N7）製造部吳琦C口載台表面上方Cover劃痕過多_STK300_H1-N22A_S0240111023-STK300_H1</t>
  </si>
  <si>
    <t>群創光電股份有限公司樹穀分公司</t>
  </si>
  <si>
    <t>1．R相，S相 線色 未統一， 會有短路風險
2．彩虹排線 外殼接地線焊接脫落，會有雜訊幹擾風險</t>
  </si>
  <si>
    <t>Wafer Robot 與PLC通訊出現字串丟失，客戶需求在PLC與Wafer Robot通訊線中間增加防幹擾磁扣進行測試。</t>
  </si>
  <si>
    <t>期望設計優化</t>
  </si>
  <si>
    <t>檢證作業、IPQC、FQC皆有檢查網路通訊此項目；IPQC未檢查此機台（與CC250310-003同機台）。</t>
  </si>
  <si>
    <t>C口外方框架下方一個孔位鎖附螺母脫落</t>
  </si>
  <si>
    <t>20250311 北方華創（華創N7）製造部 吳琦 軍規接頭錯誤_STK300_H2-N22S-N_S0240144007-STK300_H2</t>
  </si>
  <si>
    <t>客戶表示 TP 手操器初次將鑰匙撥到 AUTO 後，系統沒有切換到 AUTO 模式，拆開內部檢示發現Switch開關之auto檔位白線過短脫落。</t>
  </si>
  <si>
    <t>欄位14</t>
  </si>
  <si>
    <t>機型2</t>
  </si>
  <si>
    <t>(EFEM)</t>
  </si>
  <si>
    <t>(MINI IV)</t>
  </si>
  <si>
    <t>MINI  V</t>
  </si>
  <si>
    <t>PURGE OFF sensor不亮，上位機無信號回饋</t>
  </si>
  <si>
    <t>C口外方框架下密封圈有孔位沒有穿進螺絲造成氧含量異常</t>
  </si>
  <si>
    <t>物料箱少軍規接頭，D口外方框鈑金件變形，RB大臂COVER有劃傷</t>
  </si>
  <si>
    <t>SAD</t>
  </si>
  <si>
    <t>N7入廠檢發現2台機台真空壓力錶頭異常</t>
  </si>
  <si>
    <t>入廠檢發現C口載台側面防護板劃痕過多</t>
  </si>
  <si>
    <t>下骨架治具變形，下骨架頂部框體變形</t>
  </si>
  <si>
    <t>氣壓錶頭指標不在0刻度線處</t>
  </si>
  <si>
    <t>現場檢查KM1繼電器未吸合，上位觸控式螢幕&amp;手操器均不能動作</t>
  </si>
  <si>
    <t>SMIF偶發報 opener postion error，開合角度不到86度，需Opener 調整治具調試</t>
  </si>
  <si>
    <t>前門TP接頭位置鎖附螺母未鎖緊導致六角銅柱缺失</t>
  </si>
  <si>
    <t>物料箱內M8彈簧華司錯發成M8螺母</t>
  </si>
  <si>
    <t>C口載台側面擋板劃痕過多</t>
  </si>
  <si>
    <t>合肥長鑫FC4000控制器基板RS232接頭松脫異常</t>
  </si>
  <si>
    <t>1.客戶回饋，剛進機台，在move in時發現上骨架靠近人機側有三組固定載台的加工件和螺絲缺失，CD口上方有一組缺失，另外有六組螺絲松脫。
2.跟客戶瞭解相關情況，客戶要求儘快寄4組固定件到現場，避免影響裝機進度。加工件與螺絲的料號，工件圖紙是： 7STK300_H1-1601-017-00，中間是M5*8皿頭十字螺絲。</t>
  </si>
  <si>
    <t>加工尺寸異常</t>
  </si>
  <si>
    <t>對於去年6月份西安奕斯偉Loadport C/D口壓感sensor改造事項，目前現場發現由於sensor信號線連接處存在較大接頭，在滑軌滑動中易導致信號線受力，目前已發生兩次線纜接頭扯斷的情況，現需改造優化滑台處接頭線纜.
（由於西安奕斯偉機臺屬於單FIMS無序號無SN碼，故上面專案代號欄和序號欄的內容是錯的，望知悉）</t>
  </si>
  <si>
    <t>機台底板下走線連接上位機線束未進行包線管綁紮</t>
  </si>
  <si>
    <t>V型M2 物料箱裡軍規接頭錯誤</t>
  </si>
  <si>
    <t>CLAMP壓頭尺寸規範錯誤,廠內提供資料23mm,現場實際調整後為28mm。
請再次針對fims C/D口相關硬體裝配尺寸進行確認,修正後提供新版資料</t>
  </si>
  <si>
    <t>待RD檔更新</t>
  </si>
  <si>
    <t>客戶反映6吋Adapter水準不佳</t>
  </si>
  <si>
    <t>進水及回水貼紙標示錯誤，已加入檢證成績書及巡檢表單中</t>
  </si>
  <si>
    <t>A口 三個在席sensor觸發後，AUTO燈亮起，切AUTO後，Placement燈亮起，兩者信號線插反。</t>
  </si>
  <si>
    <t>人員組裝疏失，將線路接反，導致訊號燈亮起順序錯誤</t>
  </si>
  <si>
    <t>上位無法控制STM動作</t>
  </si>
  <si>
    <t>200立式爐</t>
  </si>
  <si>
    <t>1.客戶回饋B口上方的E84 sensor指示燈不亮，天車信號測試失敗。
2.請客戶檢查第17站devicenet旁的端子台，檢查發現N24的端子臺上缺一個3聯座的短接片。</t>
  </si>
  <si>
    <t>1.客戶回饋發現上骨架靠近人機側中間固定載台的加工件和螺絲缺失2組。
2.跟客戶瞭解相關情況，客戶要求儘快寄2組固定件到現場，避免影響裝機進度。加工件與螺絲的料號，工件圖紙是： 7STK300_H1-1601-017-00，中間是M5*10皿頭十字螺絲。</t>
  </si>
  <si>
    <t>層板水準調整 加工件&amp; 螺絲缺少，
待檢查治具完成，
後加入IPQC巡檢項目</t>
  </si>
  <si>
    <t>M5*8杯頭內六角螺絲導致D口seal密封圈脫落</t>
  </si>
  <si>
    <t>DLR</t>
  </si>
  <si>
    <t>軍規線夾規格錯誤</t>
  </si>
  <si>
    <t>FIMS上C口氣體調速閥未劃線</t>
  </si>
  <si>
    <t>1.初判:三和檢證階段點位設定不佳
2.</t>
  </si>
  <si>
    <t>shelf 17出現在籍異常，無按壓在席燈亮起,檢查shelf17在席snesor接線是否正常，發現08站模組，0808 0809兩根信號線在插排上對接不牢固，可以晃動，一字螺絲未鎖緊</t>
  </si>
  <si>
    <t>D口滑台cover劃傷</t>
  </si>
  <si>
    <t>現場改造加裝電子鎖，在軟體更新完畢後， servo on後，無法正常吸住</t>
  </si>
  <si>
    <t>6mm的偏移量&gt;無法吸附(超出商品規範)
移除小磁片&gt;降低2mm偏移量&gt;無法吸附(符合商品規範)
增加墊片&gt;約增高1.8-2.0mm&gt;可以吸附</t>
  </si>
  <si>
    <t>料件規格介紹為誤差±5mm，皆可使用，原先設計會有6mm誤差，可移除小磁片及墊墊片做調整，現今調整至2mm內正常</t>
  </si>
  <si>
    <t>客戶5/14反應
在5/13晚上測試Robot R 軸在搬運晶圓至 Cassette 第 4 槽位時，R4 指開啟狀態下 Present Sensor 檢測到上限位(超出第4指的上面隔層晶圓)，導致 Wafer in 片異常。</t>
  </si>
  <si>
    <t>EM0按鈕損壞</t>
  </si>
  <si>
    <t>四.異常問題說明 ：L軸發報靜態脫調異常
五.異常原因調查 ：更換Gen Board恢復正常，確認Gen Board異常。
六、現場處理對策：Gen Board無庫存，待物料到貨後更換。
七、異常初判：Gen Board 品質異常，異常物料見下圖。
異常物料料號：3RD201806-C06-0000-E03</t>
  </si>
  <si>
    <t>D口CCW動作不到位，每次位置不一致，檢查氣缸導杆與直線導杆連接塊螺絲未鎖緊，可以晃動，螺絲未畫線標記，未打螺紋膠，螺絲規格M5-20,有防松墊片。</t>
  </si>
  <si>
    <t>1.基板版次問題
2.恐會有訊幹擾問題</t>
  </si>
  <si>
    <t>客戶：北方華創 （北方集成）           
對應設備：MINI STK V
廠牌及型號：STK300_H2-N22S-T(M1)
序號：S0240061001-STK300_H2
異常問題說明 ：A口RFID讀取異常，家登FOUP無法讀取，信越FOUP可正常讀取。
異常原因調查 ：讀頭安裝符合規範，讀頭線路未見異常。
現場處理對策：拆掉讀頭金屬固定片，測試讀取正常。
異常初判：RFID讀取設備品質異常。
異常物料品號：1220531；名稱：CIDRW控制器+讀頭；規格：HR4136-B+AT4104</t>
  </si>
  <si>
    <t>異常問題說明 ：泓格24站模組所有指示燈不亮。
異常原因調查：綠色插頭線序接反，見下圖。
現場處理對策：正確接線後測試，模組功能正常。
異常初判：裝配異常。</t>
  </si>
  <si>
    <t>1.shelf 7上左側靠近側板載台的位置缺固定螺絲，缺2組。
2.查看出廠照片，沒有該位置的圖片，請北京公司寄出相關物料。</t>
  </si>
  <si>
    <t>交付部門客戶在現場裝機移機完成後進行STK docking動作，安插FLMS interface面板對插頭時（STK側接頭），發現vacuum六pin接頭的V0702接點線皮斷落。</t>
  </si>
  <si>
    <t>吉林華耀防塵帶固定件變形</t>
  </si>
  <si>
    <t>1.2025年5月25客戶回饋上骨架shelf15右邊，shelf18兩邊載臺上缺固定調整工件，缺3組。
2.查看出廠照片，沒有該位置的圖片，而且上骨架在華創廠內是不拆包的，請北京公司寄出相關物料。</t>
  </si>
  <si>
    <t>CW未能正確感應</t>
  </si>
  <si>
    <t>查看相關資料，CW Sensor安裝標準應為12mm 實際安裝與標準相符</t>
  </si>
  <si>
    <t>CCW未能正確感應</t>
  </si>
  <si>
    <t>查看相關資料，CCW Sensor安裝標準應為42mm 實際安裝未按照標準尺寸畫線安裝</t>
  </si>
  <si>
    <t>列標籤</t>
  </si>
  <si>
    <t>下降率 (%)</t>
    <phoneticPr fontId="1" type="noConversion"/>
  </si>
  <si>
    <t>專案</t>
  </si>
  <si>
    <t>客戶</t>
  </si>
  <si>
    <t>異常分類</t>
  </si>
  <si>
    <t>日期</t>
  </si>
  <si>
    <t>原因</t>
  </si>
  <si>
    <t>200 mm 立式爐 STK200_K1SF (50~64號機)</t>
  </si>
  <si>
    <t>S024-0099_x000D_
S0240099006-STK300-H2</t>
  </si>
  <si>
    <t>Mini STK V型 帶N2 Purge 不帶S2 Model 3_STK (Repeat S02</t>
  </si>
  <si>
    <t>Shelf purge PN2氣管和氣管轉接頭缺失漏裝</t>
    <phoneticPr fontId="1" type="noConversion"/>
  </si>
  <si>
    <t>Mini STK V型 帶N2 Purge 帶S2 Model 2_STK</t>
  </si>
  <si>
    <t>20241227-北方華創-STK300_H2-N22S-N(M2)_S0240015002-STK...</t>
    <phoneticPr fontId="1" type="noConversion"/>
  </si>
  <si>
    <t>STK300_H2-N22SNT(Model2)</t>
  </si>
  <si>
    <t>20241227-北方華創-STK300_H2-N22S-N(M2)_S0240046003-STK...</t>
    <phoneticPr fontId="1" type="noConversion"/>
  </si>
  <si>
    <t>S024-0057_x000D_
S0240057001-STK300_H2</t>
  </si>
  <si>
    <t>Mini STK V型 帶N2 Purge 不帶S2 Model 3_STK</t>
    <phoneticPr fontId="1" type="noConversion"/>
  </si>
  <si>
    <t>S024-0023_x000D_
S0240023001-STK300_H2</t>
  </si>
  <si>
    <t>機臺上電後PLC頻繁通訊掉線。_x000D_
排查發現是PLC模組後面的導軌鎖附螺絲太突出頂到PLC模組。</t>
    <phoneticPr fontId="1" type="noConversion"/>
  </si>
  <si>
    <t>S024-0058_x000D_
S0240058008-STK300_H1</t>
  </si>
  <si>
    <t>MINI STOCKER IV</t>
  </si>
  <si>
    <t>MINI STOCKER IV (#554~577)</t>
  </si>
  <si>
    <t>S024-0042_x000D_
S0240042005-STK300_H1</t>
  </si>
  <si>
    <t>MINI STOCKER IV(#638~643)</t>
  </si>
  <si>
    <t>MINI STOCKER IV (#578~601)</t>
  </si>
  <si>
    <t>D口載台處側邊COVER有劃痕，經後續品保確認需更換_x000D_
12/19_x000D_
物料定做完成，現已更換完成</t>
    <phoneticPr fontId="1" type="noConversion"/>
  </si>
  <si>
    <t>Mini Stocker IV(#261-268)</t>
  </si>
  <si>
    <t>S024-0076_x000D_
S0240076021-STK300_H1</t>
  </si>
  <si>
    <t>MINI STOCKER IV (Repeat S024-0058)</t>
  </si>
  <si>
    <t>S024-0118_x000D_
S0240118002-STK300_H2</t>
  </si>
  <si>
    <t>配電盤右側shelf Purge氣控閥下方排氣氣管與地腳干涉。</t>
    <phoneticPr fontId="1" type="noConversion"/>
  </si>
  <si>
    <t>PLC與Devicenet14 通訊異常,STK斷電重啟故障解除，備Devicenet14模組更換排...</t>
    <phoneticPr fontId="1" type="noConversion"/>
  </si>
  <si>
    <t>PLC與Devicenet06 通訊異常，Devicenet06CAN_L接觸不良，未擰緊</t>
    <phoneticPr fontId="1" type="noConversion"/>
  </si>
  <si>
    <t>MINI STOCKER IV(#644~655)</t>
  </si>
  <si>
    <t>光纖COVER尺寸存在誤差，造成C/D口位置存在漏氣情況</t>
    <phoneticPr fontId="1" type="noConversion"/>
  </si>
  <si>
    <t>200mm 立式爐 OHT-SMIF(LPT)</t>
  </si>
  <si>
    <t>STK300_H2-N22S-NTF</t>
  </si>
  <si>
    <t>CC241129-002</t>
  </si>
  <si>
    <t>S024-0058_x000D_
S0240058004-STK300_H1</t>
  </si>
  <si>
    <t>D口載台處側邊COVER劃傷數量超過範圍</t>
    <phoneticPr fontId="1" type="noConversion"/>
  </si>
  <si>
    <t>CC241126-001</t>
  </si>
  <si>
    <t>S024-0094_x000D_
S0240094005-STK300_H1</t>
  </si>
  <si>
    <t>MINI STOCKER IV (Repeat S024-0076)</t>
  </si>
  <si>
    <t>螢幕觸摸功能異常</t>
    <phoneticPr fontId="1" type="noConversion"/>
  </si>
  <si>
    <t>CC241125-007</t>
  </si>
  <si>
    <t>S024-0076_x000D_
S0240076011-STK300_H1</t>
  </si>
  <si>
    <t>門鎖處優力膠緩衝墊損壞</t>
    <phoneticPr fontId="1" type="noConversion"/>
  </si>
  <si>
    <t>CC241125-003</t>
  </si>
  <si>
    <t>S024-0155_x000D_
S0240155001-SF1&amp;S0240155001-SF2</t>
  </si>
  <si>
    <t>LPT150_STKSF1</t>
    <phoneticPr fontId="1" type="noConversion"/>
  </si>
  <si>
    <t>6吋POD放置SMIF STAGE上與左下角定位PIN有存在刮蹭</t>
  </si>
  <si>
    <t>CC241119-001</t>
  </si>
  <si>
    <t>S024-0235_x000D_
S0240235002-STK200_K2</t>
  </si>
  <si>
    <t>STK200_K2SF</t>
  </si>
  <si>
    <t>STK電控門CloseDoor干涉</t>
    <phoneticPr fontId="1" type="noConversion"/>
  </si>
  <si>
    <t>CC241115-003</t>
  </si>
  <si>
    <t>19999999_x000D_
S20135001-VIP020</t>
  </si>
  <si>
    <t>北京三瓦</t>
  </si>
  <si>
    <t>三瓦請購VIP Z軸CABLE CHAIN線路模組內缺少氣管</t>
  </si>
  <si>
    <t>CC241115-002</t>
  </si>
  <si>
    <t>D口載台表面COVER有劃傷</t>
    <phoneticPr fontId="1" type="noConversion"/>
  </si>
  <si>
    <t>CC241115-001</t>
  </si>
  <si>
    <t>S024-0043_x000D_
S0240043004-STK300_H1</t>
  </si>
  <si>
    <t>D口載台側COVER有劃傷</t>
    <phoneticPr fontId="1" type="noConversion"/>
  </si>
  <si>
    <t>CC241114-002</t>
  </si>
  <si>
    <t>15 EQ-signal線路在端子台處信號線接錯</t>
    <phoneticPr fontId="1" type="noConversion"/>
  </si>
  <si>
    <t>CC241114-001</t>
  </si>
  <si>
    <t>S021-248_x000D_
S021248007-MS387</t>
  </si>
  <si>
    <t>MINI STOCKER IV (#353~360)</t>
  </si>
  <si>
    <t>設備通電後，機械手控制器電源，HUB電源，接觸不穩定。</t>
    <phoneticPr fontId="1" type="noConversion"/>
  </si>
  <si>
    <t>CC241113-003</t>
  </si>
  <si>
    <t>S024-0076_x000D_
S0240076022-STK300_H1</t>
  </si>
  <si>
    <t>D口右側三角板有連續點狀刻痕</t>
    <phoneticPr fontId="1" type="noConversion"/>
  </si>
  <si>
    <t>CC241113-002</t>
  </si>
  <si>
    <t>S023-0197_x000D_
S0230197001-VIP</t>
  </si>
  <si>
    <t>VIP201-R02300300S-Z970</t>
  </si>
  <si>
    <t>VIP MAP SENSOR異常晃動,根據客戶檢查與處理結果判斷MAP加工件有存在較大加工誤差</t>
  </si>
  <si>
    <t>CC241113-001</t>
  </si>
  <si>
    <t>S024-0076_x000D_
S0240076023-STK300_H1</t>
  </si>
  <si>
    <t>機械手右側COVER有損傷</t>
    <phoneticPr fontId="1" type="noConversion"/>
  </si>
  <si>
    <t>CC241112-003</t>
  </si>
  <si>
    <t>S023-0261_x000D_
S0230261009-STK300_H1</t>
  </si>
  <si>
    <t>MINI STOCKER IV(#627~637)</t>
  </si>
  <si>
    <t>1.於終端首次送電裝機時FOUP ROBOT回ORG會發報SPEED ERROR異常,_x000D_
2.確認為...</t>
  </si>
  <si>
    <t>CC241112-001</t>
  </si>
  <si>
    <t>1.D口Back動作報錯_x000D_
2.排查為Back sensor線路端子處24V pin針未裝到位導致</t>
    <phoneticPr fontId="1" type="noConversion"/>
  </si>
  <si>
    <t>CC241108-002</t>
  </si>
  <si>
    <t>S023-0261_x000D_
S0230261008-STK300_H1</t>
  </si>
  <si>
    <t>D口密封圈損壞_x000D_
11/14_x000D_
S0240043001密封圈已補齊更換完成</t>
    <phoneticPr fontId="1" type="noConversion"/>
  </si>
  <si>
    <t>CC241107-003</t>
  </si>
  <si>
    <t>S024-0057_x000D_
S0240057002-STK300_H2</t>
  </si>
  <si>
    <t xml:space="preserve">機械手R軸21.0異常，R軸編碼器驅動器測加裝磁環，將編碼器通訊線與馬達電源線分開走線。_x000D_
</t>
    <phoneticPr fontId="1" type="noConversion"/>
  </si>
  <si>
    <t>CC241106-003</t>
  </si>
  <si>
    <t>1.C口門cover鎖附螺絲有一顆卡死_x000D_
2.退螺絲時不慎將COVER刮傷</t>
    <phoneticPr fontId="1" type="noConversion"/>
  </si>
  <si>
    <t>CC241106-002</t>
  </si>
  <si>
    <t>C/D口OPEN/CLOSE外方框架螺絲未鎖緊</t>
    <phoneticPr fontId="1" type="noConversion"/>
  </si>
  <si>
    <t>CC241105-002</t>
  </si>
  <si>
    <t>S024-0076_x000D_
S0240076017-STK300_H1</t>
  </si>
  <si>
    <t>TP發報“EMS INPUT”無法消除</t>
    <phoneticPr fontId="1" type="noConversion"/>
  </si>
  <si>
    <t>CC241105-001</t>
  </si>
  <si>
    <t>S024-0076_x000D_
S0240076015-STK300_H1</t>
  </si>
  <si>
    <t>氣壓錶指標不在0刻度線處_x000D_
11/11_x000D_
異常氣壓錶更換完成</t>
    <phoneticPr fontId="1" type="noConversion"/>
  </si>
  <si>
    <t>CC241104-002</t>
  </si>
  <si>
    <t>S024-0076_x000D_
S0240076007-STK300_H1</t>
  </si>
  <si>
    <t>電控門固定鈑金最下方螺母缺失</t>
    <phoneticPr fontId="1" type="noConversion"/>
  </si>
  <si>
    <t>CC241101-001</t>
  </si>
  <si>
    <t>S022-0177_x000D_
S0220177004-STK300-H2</t>
  </si>
  <si>
    <t>Mini STK V型 帶N2 Purge 不帶S2 Model 3_STK (#10-14)</t>
  </si>
  <si>
    <t>1.機械手在取foup時，發報pick fail異常。_x000D_
2.檢查到機械手wrist Y方向有偏移，...</t>
    <phoneticPr fontId="1" type="noConversion"/>
  </si>
  <si>
    <t>CC241031-001</t>
  </si>
  <si>
    <t>S022-0102_x000D_
S0220102001-STK300_H1</t>
  </si>
  <si>
    <t>MINI STOCKER IV (#602~625)</t>
  </si>
  <si>
    <t>C口開關門動作異常</t>
    <phoneticPr fontId="1" type="noConversion"/>
  </si>
  <si>
    <t>CC241030-007</t>
  </si>
  <si>
    <t>S024-0235_x000D_
S0240235001-STK200_K2</t>
  </si>
  <si>
    <t>STK 前面ELV PAUSE 燈號常亮異常</t>
    <phoneticPr fontId="1" type="noConversion"/>
  </si>
  <si>
    <t>CC241030-005</t>
  </si>
  <si>
    <t>S023-0194_x000D_
S0230194003-STK300_H2</t>
  </si>
  <si>
    <t>手操器白屏風險批次，更換CPU。</t>
    <phoneticPr fontId="1" type="noConversion"/>
  </si>
  <si>
    <t>CC241030-004</t>
  </si>
  <si>
    <t>senser base 和cover有干涉</t>
  </si>
  <si>
    <t>CC241030-002</t>
  </si>
  <si>
    <t>S023-0193_x000D_
S0230193005-STK300_H2</t>
  </si>
  <si>
    <t>手操器白屏異常，更換CPU。</t>
    <phoneticPr fontId="1" type="noConversion"/>
  </si>
  <si>
    <t>CC241030-001</t>
  </si>
  <si>
    <t>S023-0251_x000D_
S0230251003-STK300_H2</t>
  </si>
  <si>
    <t>機械手R軸發報 92813000 Driver Communication Fail，已更換CPU。</t>
    <phoneticPr fontId="1" type="noConversion"/>
  </si>
  <si>
    <t>CC241029-006</t>
  </si>
  <si>
    <t>D口OPEN外方框螺絲未鎖緊</t>
    <phoneticPr fontId="1" type="noConversion"/>
  </si>
  <si>
    <t>CC241029-005</t>
  </si>
  <si>
    <t>門鎖處橡膠套損壞</t>
    <phoneticPr fontId="1" type="noConversion"/>
  </si>
  <si>
    <t>CC241029-004</t>
  </si>
  <si>
    <t>S021-257_x000D_
S021257005-LP276</t>
  </si>
  <si>
    <t>200mm 立式爐 SMIF Opener (30~37號機)</t>
  </si>
  <si>
    <t>SMIF韌體優化RETRY OPTION後PRESENT判斷與EAP衝突,內部討論後以韌體優化方式執...</t>
  </si>
  <si>
    <t>CC241029-003</t>
  </si>
  <si>
    <t>S022-0189_x000D_
S0220189002-LPT</t>
  </si>
  <si>
    <t>LPT 200_STKOC</t>
  </si>
  <si>
    <t>OPC光柵訊號異常,排查為OPC子車上#3 I/O機板異常導致</t>
  </si>
  <si>
    <t>CC241029-002</t>
  </si>
  <si>
    <t>此機台為手操器白屏風險批次，需要更換CPU，替換用物料來料異常。</t>
    <phoneticPr fontId="1" type="noConversion"/>
  </si>
  <si>
    <t>CC241029-001</t>
  </si>
  <si>
    <t>S024-0099_x000D_
S0240099002-STK300_H2</t>
  </si>
  <si>
    <t>FOUP ROBOT 機械手表面COVER有劃傷</t>
    <phoneticPr fontId="1" type="noConversion"/>
  </si>
  <si>
    <t>CC241028-005</t>
  </si>
  <si>
    <t>S024-0076_x000D_
S0240076007-STK300-H1</t>
  </si>
  <si>
    <t>安全光柵不亮、蜂鳴器不響</t>
    <phoneticPr fontId="1" type="noConversion"/>
  </si>
  <si>
    <t>CC241028-004</t>
  </si>
  <si>
    <t>S024-0076_x000D_
S0240076018-STK300-H1</t>
  </si>
  <si>
    <t>上位下指令CLAMP不動作</t>
    <phoneticPr fontId="1" type="noConversion"/>
  </si>
  <si>
    <t>CC241028-003</t>
  </si>
  <si>
    <t>S024-0099_x000D_
S0240099007-STK300_H2</t>
  </si>
  <si>
    <t>CC241025-001</t>
  </si>
  <si>
    <t>C/D口開關門出現金屬碰撞聲過大</t>
    <phoneticPr fontId="1" type="noConversion"/>
  </si>
  <si>
    <t>CC241024-004</t>
  </si>
  <si>
    <t>S024-0137_x000D_
S0240137002-LPT200</t>
  </si>
  <si>
    <t>LPT200  OHT</t>
  </si>
  <si>
    <t>LOADER X1軸發報脫調及異音情況,排查後發現可能是防塵皮帶輪與COVER安全距離不足,存在刮蹭...</t>
  </si>
  <si>
    <t>CC241024-003</t>
  </si>
  <si>
    <t>10/24_x000D_
台達版SMIF動作較慢導致上位機運動超時,T/P會發報COMMAND EXCUTING...</t>
  </si>
  <si>
    <t>CC241022-003</t>
  </si>
  <si>
    <t>S023-0193_x000D_
S0230193003-STK300_H2</t>
  </si>
  <si>
    <t>1.27號網線在維修門側邊的網線對插接頭處，有鬆動，用手頂住網線通訊正常，鬆開通訊異常。_x000D_
2.初步...</t>
    <phoneticPr fontId="1" type="noConversion"/>
  </si>
  <si>
    <t>CC241022-001</t>
  </si>
  <si>
    <t>S024-0137_x000D_
S0240137001-LPT200</t>
  </si>
  <si>
    <t>1.上位執行取CAS命令發報 COMMAND EXECUTING 異常_x000D_
2.排查為SMIF LOA...</t>
    <phoneticPr fontId="1" type="noConversion"/>
  </si>
  <si>
    <t>CC241021-001</t>
  </si>
  <si>
    <t>LOADER X1軸偶發動作不到位停止現象</t>
    <phoneticPr fontId="1" type="noConversion"/>
  </si>
  <si>
    <t>CC241018-002</t>
  </si>
  <si>
    <t>S024-0042_x000D_
S0240042004-STK300_H1</t>
  </si>
  <si>
    <t>1.該台設備2024年10月15日move in，客戶回饋shelf17/18載台缺 載台水準調整及...</t>
    <phoneticPr fontId="1" type="noConversion"/>
  </si>
  <si>
    <t>CC241017-004</t>
  </si>
  <si>
    <t>1.STK CRIN 按鈕失效_x000D_
2.排查為線路接反，對調後已恢復</t>
    <phoneticPr fontId="1" type="noConversion"/>
  </si>
  <si>
    <t>CC241017-003</t>
  </si>
  <si>
    <t>入廠清點物料缺少軍規接頭一個</t>
    <phoneticPr fontId="1" type="noConversion"/>
  </si>
  <si>
    <t>CC241017-002</t>
  </si>
  <si>
    <t>入廠清點物料，物料箱內缺少軍規接頭一個_x000D_
10/18_x000D_
CC241015-002異常表單中規格錯誤軍...</t>
    <phoneticPr fontId="1" type="noConversion"/>
  </si>
  <si>
    <t>CC241017-001</t>
  </si>
  <si>
    <t>S024-0235_x000D_
S0240235002-STK200_H2</t>
  </si>
  <si>
    <t>STK內E DRIVER連接線過短,VIP CONTROLLER無法順利接線,線路安裝長度有異</t>
  </si>
  <si>
    <t>CC241016-001</t>
  </si>
  <si>
    <t>S024-0091_x000D_
S0240091001-STK300_H2</t>
  </si>
  <si>
    <t>STK300_H2-N22ST</t>
  </si>
  <si>
    <t>CD口嚴重漏氣</t>
    <phoneticPr fontId="1" type="noConversion"/>
  </si>
  <si>
    <t>CC241015-007</t>
  </si>
  <si>
    <t>物料箱內缺少物料左下小cover和螺絲</t>
    <phoneticPr fontId="1" type="noConversion"/>
  </si>
  <si>
    <t>CC241015-006</t>
  </si>
  <si>
    <t>CC241015-005</t>
  </si>
  <si>
    <t>S021-299_x000D_
S021299006-MS515</t>
  </si>
  <si>
    <t>MINI STOCKER IV (#482~505)</t>
  </si>
  <si>
    <t>STK LOADERPORT B E84天車通信異常,層別後判定E84通訊線纜有問題,待物料收到後線...</t>
  </si>
  <si>
    <t>CC241015-004</t>
  </si>
  <si>
    <t>S023-0261_x000D_
S0230261001-STK300_H1</t>
  </si>
  <si>
    <t>客戶TEACHING作業發生Z軸驅動器異響冒煙,後續SERVO ON整機跳電異常,檢查驅動器損壞</t>
  </si>
  <si>
    <t>CC241015-002</t>
  </si>
  <si>
    <t>S024-0064_x000D_
S0240064001-STK300_H2</t>
  </si>
  <si>
    <t>1.料件箱附帶軍規接頭規格錯誤_x000D_
2.正確為5芯，錯發3芯</t>
    <phoneticPr fontId="1" type="noConversion"/>
  </si>
  <si>
    <t>CC241015-001</t>
  </si>
  <si>
    <t>LOADER刹車功能異常</t>
    <phoneticPr fontId="1" type="noConversion"/>
  </si>
  <si>
    <t>CC241014-003</t>
  </si>
  <si>
    <t>S023-0212_x000D_
S0230212003-STK300_H2</t>
  </si>
  <si>
    <t xml:space="preserve">D口SealAir OFF SENSOR異常中斷，拖鏈處連接器脫PIN_x000D_
</t>
    <phoneticPr fontId="1" type="noConversion"/>
  </si>
  <si>
    <t>CC241014-002</t>
  </si>
  <si>
    <t>D口SealAir OFF SENSOR異常中斷，拖鏈處連接器脫PIN.</t>
    <phoneticPr fontId="1" type="noConversion"/>
  </si>
  <si>
    <t>CC241014-001</t>
  </si>
  <si>
    <t>S023-0085_x000D_
S0230085002-SF2</t>
  </si>
  <si>
    <t>SMIF2 MOVE STAGE FAIL,T/P發報COMMAND EXCUTING,檢查為SMI...</t>
  </si>
  <si>
    <t>CC241012-003</t>
  </si>
  <si>
    <t>S024-0154_x000D_
S0240154001-STK150_K1</t>
  </si>
  <si>
    <t>STK150_K1-NSF0S</t>
  </si>
  <si>
    <t>終端現場反饋SMIF子車風扇不轉,排查到可變電阻SC1上線路接反,接正確後依然不轉判斷可變電阻損壞</t>
  </si>
  <si>
    <t>CC241012-002</t>
  </si>
  <si>
    <t>1.子車風扇不轉_x000D_
2.查看線路發現接到可變電阻的L1-D2及L1-D3接反_x000D_
3.對調後還是沒有轉...</t>
    <phoneticPr fontId="1" type="noConversion"/>
  </si>
  <si>
    <t>CC241012-001</t>
  </si>
  <si>
    <t>S024-0099_x000D_
S0240099005-STK300_H2</t>
  </si>
  <si>
    <t>氣壓錶指標不在0刻度線處_x000D_
10/18_x000D_
由於氣壓錶異常，寄往臺灣分析原因，三瓦廠內無料，缺少氣壓錶...</t>
    <phoneticPr fontId="1" type="noConversion"/>
  </si>
  <si>
    <t>CC241011-002</t>
  </si>
  <si>
    <t>CD口載台中間靠後頂PIN螺紋孔滑牙</t>
    <phoneticPr fontId="1" type="noConversion"/>
  </si>
  <si>
    <t>CC241011-001</t>
  </si>
  <si>
    <t>物料箱內底座螺帽M20墊片數量缺少1個</t>
    <phoneticPr fontId="1" type="noConversion"/>
  </si>
  <si>
    <t>CC241010-003</t>
  </si>
  <si>
    <t>S024-0093_x000D_
S0240093002-STK300_H2</t>
  </si>
  <si>
    <t>缺少shelf purge廠務接頭</t>
    <phoneticPr fontId="1" type="noConversion"/>
  </si>
  <si>
    <t>CC241010-002</t>
  </si>
  <si>
    <t>LIFT連杆凸輪從動件斷裂</t>
    <phoneticPr fontId="1" type="noConversion"/>
  </si>
  <si>
    <t>CC241010-001</t>
  </si>
  <si>
    <t>S024-0043_x000D_
S0240043005-STK300_H1</t>
  </si>
  <si>
    <t>外觀檢查配電盤亞克力保護罩有裂痕_x000D_
10/17_x000D_
由於三和回饋的出廠照片看不到損壞位置，_x000D_
因此判斷...</t>
    <phoneticPr fontId="1" type="noConversion"/>
  </si>
  <si>
    <t>CC241007-002</t>
  </si>
  <si>
    <t>6'VIP ROBOT至BOAT最上面取放存在PUSH BAR與BOAT干涉情況_x000D_
*此筆因看板系統...</t>
  </si>
  <si>
    <t>CC241004-001</t>
  </si>
  <si>
    <t>S021-185_x000D_
S021185002-MS354</t>
  </si>
  <si>
    <t>MINI STOCKER IV (#325~332)</t>
  </si>
  <si>
    <t xml:space="preserve">1.RobotZ軸下降時有異音產生。_x000D_
2.經確認後目前初步判斷來自減速機模組。_x000D_
</t>
  </si>
  <si>
    <t>CC240930-002</t>
  </si>
  <si>
    <t>S023-0194_x000D_
S0230194004-STK300_H2</t>
  </si>
  <si>
    <t>C口CCW SENSOR固定頂絲損壞</t>
    <phoneticPr fontId="1" type="noConversion"/>
  </si>
  <si>
    <t>CC240930-001</t>
  </si>
  <si>
    <t>S023-0084_x000D_
S0230084002-STK200_K2</t>
  </si>
  <si>
    <t>200mm 立式爐 OHT(STK200_K2SF)</t>
  </si>
  <si>
    <t>STK SHELF 15 SENSOR狀態異常</t>
    <phoneticPr fontId="1" type="noConversion"/>
  </si>
  <si>
    <t>CC240929-004</t>
  </si>
  <si>
    <t>S021-170_x000D_
S021170002-MS346</t>
  </si>
  <si>
    <t>MINI STOCKER IV (#317~324)</t>
  </si>
  <si>
    <t>MINI STK IV型新規改造備料中缺少物料（C,D口篩檢程式接頭及鎖扣）</t>
    <phoneticPr fontId="1" type="noConversion"/>
  </si>
  <si>
    <t>CC240929-003</t>
  </si>
  <si>
    <t>S023-0261_x000D_
S0230261005-STK300_H1</t>
  </si>
  <si>
    <t>C口Purge ON/OFF報錯,為ON/OFF SENSOR回饋信號線接反</t>
    <phoneticPr fontId="1" type="noConversion"/>
  </si>
  <si>
    <t>CC240929-002</t>
  </si>
  <si>
    <t>D口DOCK報錯，為電磁閥24V線松脫</t>
    <phoneticPr fontId="1" type="noConversion"/>
  </si>
  <si>
    <t>CC240929-001</t>
  </si>
  <si>
    <t>更換清單上序號以外出現10號線標錯誤情況</t>
    <phoneticPr fontId="1" type="noConversion"/>
  </si>
  <si>
    <t>CC240927-003</t>
  </si>
  <si>
    <t>S024-0042_x000D_
S0240042001-STK300_H1</t>
  </si>
  <si>
    <t>C口PURGE OFF SENSOR 損壞_x000D_
備註：請以9/30開立報告為准</t>
    <phoneticPr fontId="1" type="noConversion"/>
  </si>
  <si>
    <t>CC240927-002</t>
  </si>
  <si>
    <t>S022-0067_x000D_
S0220067011-VIP</t>
  </si>
  <si>
    <t>200mm 立式爐用 Vari-Pitch Robot (51~65號機) (Repeat S021</t>
  </si>
  <si>
    <t>L軸encoder出廠組裝時未鎖緊，頻繁發報靜態脫調異常</t>
    <phoneticPr fontId="1" type="noConversion"/>
  </si>
  <si>
    <t>CC240926-001</t>
  </si>
  <si>
    <t>STK300_H1_x000D_
 S0220085021-STK300_H1</t>
  </si>
  <si>
    <t>Mini Stocker 18Port</t>
  </si>
  <si>
    <t>MINI STK IV run貨機台seal密封圈脫落斷裂</t>
    <phoneticPr fontId="1" type="noConversion"/>
  </si>
  <si>
    <t>CC240924-003</t>
  </si>
  <si>
    <t>S021-247_x000D_
S021247004-MS376</t>
  </si>
  <si>
    <t>MINI STOCKER IV (#345~352)</t>
  </si>
  <si>
    <t>C口FDO機構偏移。</t>
    <phoneticPr fontId="1" type="noConversion"/>
  </si>
  <si>
    <t>CC240927-001</t>
  </si>
  <si>
    <t>S023-0233_x000D_
S0230233001-STK300_H2</t>
  </si>
  <si>
    <t>Mini STK V型 帶N2 Purge 不帶S2 Model 3_STK</t>
  </si>
  <si>
    <t>機械手clamp氣缸行程未達到觸發SENSOR位置，氣缸推杆固定螺母鬆動導致。</t>
    <phoneticPr fontId="1" type="noConversion"/>
  </si>
  <si>
    <t>CC240923-002</t>
  </si>
  <si>
    <t>S024-0093_x000D_
S0240093003-STK300_H2</t>
  </si>
  <si>
    <t>機台物料和部分元件異常</t>
    <phoneticPr fontId="1" type="noConversion"/>
  </si>
  <si>
    <t>CC240923-001</t>
  </si>
  <si>
    <t>1.STK 上ELV PAUSE燈號異常,按鈕功能異常,排查為燈上線路接錯_x000D_
2.查看線路圖標示有接...</t>
  </si>
  <si>
    <t>CC240920-003</t>
  </si>
  <si>
    <t>1.TPM1視頻線短，不滿足裝機使用_x000D_
2.備註：異常報告書有改版，請以9/23新版為准</t>
    <phoneticPr fontId="1" type="noConversion"/>
  </si>
  <si>
    <t>CC240919-007</t>
  </si>
  <si>
    <t>S021-274_x000D_
S021274007-SC054</t>
  </si>
  <si>
    <t>200 mm 立式爐 Cassette Robot (38~47號機)</t>
  </si>
  <si>
    <t>CST ROBOT PRESENT 信號異常,X軸活動線纜內部異常,此處異常發生第二台</t>
  </si>
  <si>
    <t>CC240920-002</t>
  </si>
  <si>
    <t>S024-0093_x000D_
S0240093004-STK300_H2</t>
  </si>
  <si>
    <t>物料箱內移機治具螺絲數量缺少</t>
    <phoneticPr fontId="1" type="noConversion"/>
  </si>
  <si>
    <t>CC240919-005</t>
  </si>
  <si>
    <t>19999999_x000D_
S021170002-MS346</t>
  </si>
  <si>
    <t>終端用戶端上海光通信MINI STK IV型機台做C/D容積率改造作業中，新CABLE CHAIN中...</t>
    <phoneticPr fontId="1" type="noConversion"/>
  </si>
  <si>
    <t>CC240919-006</t>
  </si>
  <si>
    <t>S024-0136_x000D_
S0240136001</t>
  </si>
  <si>
    <t>STOCKER物料箱內缺少3包螺絲和物料清單</t>
    <phoneticPr fontId="1" type="noConversion"/>
  </si>
  <si>
    <t>CC240919-002</t>
  </si>
  <si>
    <t>1.配件箱物料錯誤。</t>
  </si>
  <si>
    <t>CC240914-001</t>
  </si>
  <si>
    <t>S021-256_x000D_
S021256004-SC043</t>
  </si>
  <si>
    <t>200 mm 立式爐 Cassette Robot (30~37號機)</t>
  </si>
  <si>
    <t>上位執行SERVO ON FAIL</t>
    <phoneticPr fontId="1" type="noConversion"/>
  </si>
  <si>
    <t>CC240913-001</t>
  </si>
  <si>
    <t>S022-0101_x000D_
S0220101021-STK300_H1</t>
  </si>
  <si>
    <t>新裝機STK A口E84通信異常排查為16站DEVICENT模塊異常導致</t>
  </si>
  <si>
    <t>CC240911-001</t>
  </si>
  <si>
    <t>S021-255_x000D_
S021255003-STK032</t>
  </si>
  <si>
    <t>200 mm 立式爐 STK200_K1SF (30~37號機)</t>
  </si>
  <si>
    <t>客戶反饋LA腔側TX PAUSE燈常亮狀態無法消除,排查後為STK自帶線3STK200-0851-0...</t>
  </si>
  <si>
    <t>CC240909-002</t>
  </si>
  <si>
    <t>S023-0006_x000D_
S0230006002-STK300_H2</t>
  </si>
  <si>
    <t>1.此機重複發生X軸21.0異常_x000D_
2.排查接線無虛接情況_x000D_
3.2024/07/03更換ENC外部...</t>
  </si>
  <si>
    <t>CC240909-001</t>
  </si>
  <si>
    <t>S024-0009_x000D_
S0240009003-STK300_H2</t>
  </si>
  <si>
    <t>robot控制器內部CN12插頭線芯外露異常。</t>
    <phoneticPr fontId="1" type="noConversion"/>
  </si>
  <si>
    <t>CC240906-001</t>
  </si>
  <si>
    <t>S024-0010_x000D_
S0240010002-STK300_H2</t>
  </si>
  <si>
    <t>Mini STK V型 不帶N2 Purge 帶S2 Module 1_STK</t>
  </si>
  <si>
    <t>DOOR外框螺絲未鎖緊&amp;銘牌訊息錯誤</t>
    <phoneticPr fontId="1" type="noConversion"/>
  </si>
  <si>
    <t>CC240904-002</t>
  </si>
  <si>
    <t>VAC氣管接頭插接異常</t>
    <phoneticPr fontId="1" type="noConversion"/>
  </si>
  <si>
    <t>CC240904-001</t>
  </si>
  <si>
    <t>S022-0176_x000D_
S0220176001-STK300_H2</t>
  </si>
  <si>
    <t>1.最近因檢查particle問題拆開C口背面cover發現左側key的凸輪從動件軸承，跟板型長條連...</t>
    <phoneticPr fontId="1" type="noConversion"/>
  </si>
  <si>
    <t>CC240830-005</t>
  </si>
  <si>
    <t>TP無法控制ROBOT動作</t>
    <phoneticPr fontId="1" type="noConversion"/>
  </si>
  <si>
    <t>CC240830-001</t>
  </si>
  <si>
    <t>S024-0042_x000D_
S0240042004</t>
  </si>
  <si>
    <t xml:space="preserve">C/D口VAC氣管與機械有干涉_x000D_
</t>
    <phoneticPr fontId="1" type="noConversion"/>
  </si>
  <si>
    <t>CC240829-004</t>
  </si>
  <si>
    <t>S024-0042_x000D_
S0240042002-STK300_H1</t>
  </si>
  <si>
    <t>C口VAC氣管管路干涉異常</t>
  </si>
  <si>
    <t>CC240829-003</t>
  </si>
  <si>
    <t>S024-0093_x000D_
S0240093001-STK300_H2</t>
  </si>
  <si>
    <t>C/D口內部氣管管路干涉異常</t>
  </si>
  <si>
    <t>CC240828-001</t>
  </si>
  <si>
    <t>S023-0194_x000D_
S0230194002-STK300_H2</t>
  </si>
  <si>
    <t>終端(上海光通信)裝機機台FOUP ROBOT使用卡頓,層別後判斷CPU部品不良</t>
  </si>
  <si>
    <t>CC240826-003</t>
  </si>
  <si>
    <t>S024-0046_x000D_
S0240046004-STK300_H2</t>
  </si>
  <si>
    <t>1.客戶測機時反饋無法正常通訊。_x000D_
2.檢查通訊線路時，發現CPU基板RS-232通訊接頭脫落。_x000D_
...</t>
  </si>
  <si>
    <t>CC240826-002</t>
  </si>
  <si>
    <t>S024-0015_x000D_
S0240015004-STK300_H2</t>
  </si>
  <si>
    <t>1.MINI V型配件箱內軍規接頭規格錯誤。_x000D_
2.目前與三和廠內調閱出貨照片確認中。</t>
  </si>
  <si>
    <t>CC240826-001</t>
  </si>
  <si>
    <t>S021-277_x000D_
ELV200-Z1500</t>
  </si>
  <si>
    <t>200 mm 立式爐 Boat Elevator (40~49 號機)</t>
  </si>
  <si>
    <t>ELV SENSOR視窗鈑件與SENSOR支架固定螺絲刮蹭,螺絲間隙可避免干涉,判斷圖面安全間距不足</t>
  </si>
  <si>
    <t>CC240823-002</t>
  </si>
  <si>
    <t>S023-0227_x000D_
S0230227002-SA</t>
  </si>
  <si>
    <t>SAD201-R03450825S-Z500_SL1010 (Repeat S023-0056)</t>
  </si>
  <si>
    <t>MAP功能開啟快捷鍵"4"未正常動作異常,為ATHENA版本錯誤導致</t>
  </si>
  <si>
    <t>CC240816-002</t>
  </si>
  <si>
    <t>1.客戶反饋MINI V型倍福PLC供電線裝配方式不正確。_x000D_
2.目前依客戶需求進行調整。</t>
  </si>
  <si>
    <t>CC240816-001</t>
  </si>
  <si>
    <t>入廠檢發現KM14觸點接錯，此機台不在殘件管控內</t>
    <phoneticPr fontId="1" type="noConversion"/>
  </si>
  <si>
    <t>CC240815-002</t>
  </si>
  <si>
    <t>1.機台從3月8日開始經常報X軸driver 21報警，檢查線路接頭正常。_x000D_
2.4月14日更換X軸...</t>
    <phoneticPr fontId="1" type="noConversion"/>
  </si>
  <si>
    <t>CC240813-003</t>
  </si>
  <si>
    <t>S022-0128_x000D_
S0220128003-STK300_H2</t>
  </si>
  <si>
    <t>Mini STK V型 帶N2 Purge 不帶S2 Model 3_STK (#7-9)</t>
  </si>
  <si>
    <t>1.設備進行RFID載台改造作業後，執行上電測試後發生FFU異常。_x000D_
2.作業過程中同步發現CPU ...</t>
  </si>
  <si>
    <t>CC240919-004</t>
  </si>
  <si>
    <t>MINI STK IV型機台做C/D容積率改造作業中，新CABLE CHAIN中氣管接頭兩端均無標籤</t>
    <phoneticPr fontId="1" type="noConversion"/>
  </si>
  <si>
    <t>CC240813-001</t>
  </si>
  <si>
    <t>S021-277_x000D_
S021277001-ELV040</t>
  </si>
  <si>
    <t>200MM立式爐Boat Elevator PP sensor支架與右側cover間隙設計過小，co...</t>
    <phoneticPr fontId="1" type="noConversion"/>
  </si>
  <si>
    <t>CC240812-001</t>
  </si>
  <si>
    <t>客戶反饋EMO線路缺少,查看為外部30號線</t>
  </si>
  <si>
    <t>CC240809-003</t>
  </si>
  <si>
    <t>S021-010_x000D_
S21010001</t>
  </si>
  <si>
    <t>26 FOUP Stocker Robot</t>
  </si>
  <si>
    <t>1.確認點位時，R軸數值變化較大，檢查發現R軸關節2處有間隙，推動後不回彈。_x000D_
2.檢查固定國四都是...</t>
    <phoneticPr fontId="1" type="noConversion"/>
  </si>
  <si>
    <t>CC240809-002</t>
  </si>
  <si>
    <t>S022-0085_x000D_
S0220085010-STK300_H1</t>
  </si>
  <si>
    <t>組網異常,排查懷疑第7站模塊可能存在風險,進行借料更換排查</t>
  </si>
  <si>
    <t>CC240809-001</t>
  </si>
  <si>
    <t>S022-010_x000D_
S022010007-STK300_H2</t>
  </si>
  <si>
    <t>Mini STK V型 不帶N2 Purge 帶S2 Module 1</t>
  </si>
  <si>
    <t>1.A/B口放置滿WAFER FOUP時回有下沉情況,下沉量約1mm_x000D_
2.此下沉現象導致FOUP ...</t>
  </si>
  <si>
    <t>CC240807-001</t>
  </si>
  <si>
    <t>S022-0068_x000D_
S0220068001-ELV</t>
  </si>
  <si>
    <t>200 mm 立式爐 Boat Elevator (51~65號機)</t>
  </si>
  <si>
    <t>ELV Z軸CABLE CHAIN上下運動刮蹭出粉屑,造成PA HIGH問題</t>
  </si>
  <si>
    <t>CC240806-004</t>
  </si>
  <si>
    <t>S024-0007_x000D_
S0240007003-STK300_H2</t>
  </si>
  <si>
    <t>1.客戶裝機時反饋站別七顯示燈號狀態與其他設備有所差異。_x000D_
2.經確認後為燈號異常的表示為終端電阻是...</t>
  </si>
  <si>
    <t>CC240806-003</t>
  </si>
  <si>
    <t>1.設備進行安全迴路殘件改造作業後，上電測試時發生FFU異常報警。_x000D_
2.檢查後發現其FFU指示燈號...</t>
  </si>
  <si>
    <t>CC240806-002</t>
  </si>
  <si>
    <t>1.設備Run貨過程中發生取放片異常時，執行存取LOG時發生TP顯示白屏異常。_x000D_
2.目前初步判定為...</t>
  </si>
  <si>
    <t>CC240806-001</t>
  </si>
  <si>
    <t>1.設備裝機中發生Device net模塊偶發性掉電。_x000D_
2.經確認後為3S020-111-0551...</t>
  </si>
  <si>
    <t>CC240805-001</t>
  </si>
  <si>
    <t>S023-0023_x000D_
S0230023001-LPT</t>
  </si>
  <si>
    <t>OPC INITAIL FAIL查看為PRESENT SENSOR會卡住,存在蓋帽卡頓隱患</t>
  </si>
  <si>
    <t>CC240729-001</t>
  </si>
  <si>
    <t>S023-0251_x000D_
S0230251001-STK300_H2</t>
  </si>
  <si>
    <t>ROBOT回原點動作突發RemoTe IO  initial fail (92820000),排查為...</t>
  </si>
  <si>
    <t>CC240726-001</t>
  </si>
  <si>
    <t>19999999_x000D_
S0220066007-SF1,S0220066007-SF2</t>
  </si>
  <si>
    <t>SMIF改造RFID讀頭線路未標註明確</t>
  </si>
  <si>
    <t>CC240723-002</t>
  </si>
  <si>
    <t>S021-248_x000D_
S021248004-MS384</t>
  </si>
  <si>
    <t>1.客戶執行設備裝機測試時，反饋站別12電磁閥模組有漏氣的情形。_x000D_
2.客戶自查電磁閥後，發現內部O...</t>
  </si>
  <si>
    <t>CC240723-001</t>
  </si>
  <si>
    <t>S021-247_x000D_
S021247007-MS379</t>
  </si>
  <si>
    <t>1.STK螢幕顯示異常。(螢幕一半顯示黑屏)_x000D_
2.交換螢幕分屏器後，顯示正常判斷為分屏器異常。</t>
  </si>
  <si>
    <t>CC240722-005</t>
  </si>
  <si>
    <t>S024-0060_x000D_
S0240060001-STK300_H2-FIMS</t>
  </si>
  <si>
    <t>MINI STOCKER V FIMS模組優化 (特規)</t>
  </si>
  <si>
    <t>1.相容性項目高度與出廠規範有所差異。_x000D_
2.C D口光纖孔漏氣。_x000D_
3.Sealair 於貼合的狀...</t>
    <phoneticPr fontId="1" type="noConversion"/>
  </si>
  <si>
    <t>CC240722-003</t>
  </si>
  <si>
    <t>S022-0066_x000D_
S0220066001-SF</t>
  </si>
  <si>
    <t>200mm 立式爐 SMIF (50-64號機)</t>
  </si>
  <si>
    <t>1.客戶反饋SMIF跑貨約2個月的時間後發生動作時有異音。_x000D_
2.現場確認線路正常。SMIF上伺服時...</t>
  </si>
  <si>
    <t>CC240722-002</t>
  </si>
  <si>
    <t>S021-298_x000D_
S021298011-MS496</t>
  </si>
  <si>
    <t>MINI STOCKER IV (#458~481)</t>
  </si>
  <si>
    <t>1.設備執行RUN貨時，偶發RFID讀取異常。(A B口都有異常履歷)_x000D_
2.客戶協助檢查硬體狀況後...</t>
  </si>
  <si>
    <t>CC240722-001</t>
  </si>
  <si>
    <t>S021-247_x000D_
S021247002-MS374</t>
  </si>
  <si>
    <t>1.設備 A B口無法正常原點復歸_x000D_
2.檢查MOVE位置SENSOR於Device net腳位信號...</t>
  </si>
  <si>
    <t>CC240716-002</t>
  </si>
  <si>
    <t>OPC PRESENT狀態異常,顯示至上位為常ON,排查為#3 IO BOARD異常導致</t>
  </si>
  <si>
    <t>CC240812-002</t>
  </si>
  <si>
    <t>1.客戶端執行PM時，發現設備COVER與升降臺的SENSOR檔片支架有干涉的情形。_x000D_
2.經確認後...</t>
    <phoneticPr fontId="1" type="noConversion"/>
  </si>
  <si>
    <t>CC240711-001</t>
  </si>
  <si>
    <t>S023-0251_x000D_
S0230251002-STK300_H2</t>
  </si>
  <si>
    <t>A口ORG FAIL,排查為TOYO滑台控制器到馬達線路異常</t>
  </si>
  <si>
    <t>CC240710-002</t>
  </si>
  <si>
    <t>S023-0006_x000D_
S0230006004-STK300_H2</t>
  </si>
  <si>
    <t>1.客戶執行裝機時，發生Robot通訊異常。_x000D_
2.現場確認後為基板RS-232接頭脫落造成通訊異常...</t>
  </si>
  <si>
    <t>CC240710-001</t>
  </si>
  <si>
    <t>19999999_x000D_
S0220066007-SF1</t>
  </si>
  <si>
    <t>CANTOPS RFID通訊線路接頭接至上位機無發安裝需為母頭,確認早期線路圖為正確兩端公母頭,新版...</t>
  </si>
  <si>
    <t>CC240709-004</t>
  </si>
  <si>
    <t>S023-0233_x000D_
S0230233003-STK300_H2</t>
  </si>
  <si>
    <t>1.客戶使用手操器時，操作介面常發生卡頓的情形。_x000D_
2.更換CPU板後測試功能正常。交付客戶。</t>
  </si>
  <si>
    <t>CC240709-003</t>
  </si>
  <si>
    <t>S021-185_x000D_
S021185001-MS353</t>
  </si>
  <si>
    <t>1.設備執行入廠檢測時，其D口上方鈑金件有外觀異常。_x000D_
2.目前確認外觀後該處不符合規範需要更換。</t>
  </si>
  <si>
    <t>CC240709-002</t>
  </si>
  <si>
    <t>SMIF RFID改造物料下底鈑金件與SMIF台車焊道干涉,螺絲孔位無法鎖附</t>
  </si>
  <si>
    <t>CC240708-003</t>
  </si>
  <si>
    <t>S022-0065_x000D_
S0220065005-FR</t>
  </si>
  <si>
    <t>200 mm 立式爐 Cassette Robot (50~64號機)</t>
  </si>
  <si>
    <t>設備履歷:200mm STK 2022年三和出貨，20230417華創出貨至上海積塔，2023072...</t>
  </si>
  <si>
    <t>CC240705-008</t>
  </si>
  <si>
    <t>S020-027_x000D_
S2027005-SM008</t>
  </si>
  <si>
    <t>SHINWA VANES-ATEL Wafer搬送用Robot</t>
    <phoneticPr fontId="1" type="noConversion"/>
  </si>
  <si>
    <t>WAFER ROBOT PUSH BAR伸出到位信號異常,SENSOR損壞</t>
  </si>
  <si>
    <t>CC240705-005</t>
  </si>
  <si>
    <t xml:space="preserve">19999999_x000D_
</t>
  </si>
  <si>
    <t>1.線材接頭標籤標示錯誤。_x000D_
2.現場針對異常標示進行修改。</t>
  </si>
  <si>
    <t>CC240705-004</t>
  </si>
  <si>
    <t>日本版asyst smif改造物料rfid controller異常,送電後pwr燈不亮</t>
  </si>
  <si>
    <t>CC240705-003</t>
  </si>
  <si>
    <t>S023-0053_x000D_
S0230053002-STK300_H2</t>
  </si>
  <si>
    <t>1.設備執行測試時，發生PLC與Device net通訊異常。_x000D_
2.交叉測試後，為模塊8物料異常造...</t>
  </si>
  <si>
    <t>CC240705-002</t>
  </si>
  <si>
    <t>1.設備執行入廠檢時發現設備腳座有彎取的情形。_x000D_
2.此設備為剛入廠時即發生此異常判斷為出貨前發生。...</t>
  </si>
  <si>
    <t>CC240705-001</t>
  </si>
  <si>
    <t>CC240702-003</t>
  </si>
  <si>
    <t>S023-0212_x000D_
S0230212007-STK300_H2</t>
  </si>
  <si>
    <t>1.客戶反饋FIMS執行 Seal ON/OFF動作發生密封圈脫落。</t>
  </si>
  <si>
    <t>CC240702-001</t>
  </si>
  <si>
    <t>19999999_x000D_
4398-03888</t>
  </si>
  <si>
    <t>客戶執行SMIF exchange作業時，SMIF執行LOAD時發生OPEN DOOR異常。</t>
  </si>
  <si>
    <t>CC240701-001</t>
  </si>
  <si>
    <t>S020-027_x000D_
S2027006-SM009</t>
  </si>
  <si>
    <t>機台履歷:設備2020年出貨，於今年領出進行測試。_x000D_
1.客戶初次上電，發生無法初始化。_x000D_
2.更換...</t>
  </si>
  <si>
    <t>CC240627-001</t>
  </si>
  <si>
    <t>S024-0015_x000D_
S0240015001-STK300_H2</t>
  </si>
  <si>
    <t>客戶執行裝配時發現設備前電盤27 28號網線過短，無法安裝。</t>
  </si>
  <si>
    <t>CC240626-002</t>
  </si>
  <si>
    <t>S021-186_x000D_
S021186006-MS366</t>
  </si>
  <si>
    <t>MINI STOCKER IV (#333~340)</t>
  </si>
  <si>
    <t>1.設備上電時發生，Robot控制器發生讀取異常(Boot Fail)。_x000D_
異常主因:存儲卡內資料有...</t>
  </si>
  <si>
    <t>CC240626-001</t>
  </si>
  <si>
    <t>S023-0193_x000D_
S0230193001-STK300_H2</t>
  </si>
  <si>
    <t>機台偶發VAC吸附異常,調查到C/D口真空吸盤物料使用錯誤,此設備為更換吸盤截點後設備,物料使用到截...</t>
  </si>
  <si>
    <t>CC240623-002</t>
  </si>
  <si>
    <t>S023-0052_x000D_
S0230052002-STK300_H2</t>
  </si>
  <si>
    <t>手操器白屏異常,上位可正常下指令動作,查看序號為風險批次,判斷CPU基板損壞。</t>
  </si>
  <si>
    <t>CC240623-001</t>
  </si>
  <si>
    <t>S022-010_x000D_
S022010001-STK300_H2</t>
  </si>
  <si>
    <t>上位機下指令,ROBOT未動作,重新插拔按壓RS232接頭後恢復正常,已發生3次異常,判斷CPU基板...</t>
  </si>
  <si>
    <t>CC240621-001</t>
  </si>
  <si>
    <t>S022-0212_x000D_
S0220212001-STK200_K2</t>
  </si>
  <si>
    <t>200mm 立式爐 OHT(STK200_K2SF ##3~5號機)</t>
  </si>
  <si>
    <t>200 OHT STK塔燈不亮,排查後為IO4模塊供電線路接觸不良,線號為:3STK200-0851...</t>
  </si>
  <si>
    <t>CC240620-001</t>
  </si>
  <si>
    <t>S023-0224_x000D_
S0230224001-STK300_H2</t>
  </si>
  <si>
    <t>機械手多次取放動作後R軸運動軌跡與手掌水準發生偏移</t>
    <phoneticPr fontId="1" type="noConversion"/>
  </si>
  <si>
    <t>CC240619-004</t>
  </si>
  <si>
    <t>設備裝機時反饋，10號網路線過短無法正常安裝。</t>
  </si>
  <si>
    <t>CC240619-003</t>
  </si>
  <si>
    <t>S023-0084_x000D_
S0230084001-STK200_K2</t>
  </si>
  <si>
    <t>1.STK首次送電異常,STK整機沒電,排查QA115保險絲燒毀,未排查出燒毀真因,目前已恢復_x000D_
2...</t>
  </si>
  <si>
    <t>CC240619-002</t>
  </si>
  <si>
    <t>S023-0041_x000D_
S0230041001-STK300_H2</t>
  </si>
  <si>
    <t>1.上位軟件監測FFU訊息發報異常狀態,檢查風機正常轉動,但指示燈顯示異常,判斷物料損壞_x000D_
2.請與...</t>
  </si>
  <si>
    <t>CC240614-002</t>
  </si>
  <si>
    <t>S022-0213_x000D_
S0220213001-LPT</t>
  </si>
  <si>
    <t>200mm 立式爐 OHT-SMIF(LPT #3~5號機)</t>
  </si>
  <si>
    <t>SMIF 2 RFID發生異響,排查後確認為 RFID 1,2控制器ADDRESS皆需設定為01,出...</t>
  </si>
  <si>
    <t>CC240612-003</t>
  </si>
  <si>
    <t>SMIF LOADER A,B剛送電後發報X1 STAGE POS ERROR,調整X1軸STAGE...</t>
  </si>
  <si>
    <t>CC240612-002</t>
  </si>
  <si>
    <t>S022-0213_x000D_
S0220213001-SF1</t>
  </si>
  <si>
    <t>SMIF上電後存在白屏情況,排查後為T/P延長線(3S019-078-1A51-C017-01)導致...</t>
  </si>
  <si>
    <t>CC240612-001</t>
  </si>
  <si>
    <t>STK內有大量鐵屑,排查為STK天車接線孔洞掉出</t>
  </si>
  <si>
    <t>CC240607-001</t>
  </si>
  <si>
    <t>設備於客戶端執行入場檢時發生下述問題:_x000D_
1.維修門安全門檢未確實安裝。_x000D_
2.設備內遺留三和生產單...</t>
  </si>
  <si>
    <t>CC240606-001</t>
  </si>
  <si>
    <t>入廠檢發現3項缺失,請廠內針對裝配流程進行確認是否存在問題並進行改善_x000D_
1.滑軌/滑塊/導向柱油脂堆...</t>
  </si>
  <si>
    <t>CC240605-003</t>
  </si>
  <si>
    <t>S024-0009_x000D_
S0240009001-STK300_H2</t>
  </si>
  <si>
    <t>設備入廠檢時，右側電控盤線槽蓋板欠缺</t>
  </si>
  <si>
    <t>CC240605-002</t>
  </si>
  <si>
    <t>S022-0102_x000D_
S0220102003-STK300_H1</t>
  </si>
  <si>
    <t>1.設備執行入廠檢時，C口(B1部)線性滑軌有銹斑點產生。</t>
  </si>
  <si>
    <t>CC240529-001</t>
  </si>
  <si>
    <t>SHELF PURGE進氣管路與底腳干涉破損,需新增氣管保護</t>
  </si>
  <si>
    <t>CC240524-001</t>
  </si>
  <si>
    <t>1.客戶執行通訊測試時反饋無法正常執行。_x000D_
2.交換網線後可正常通訊判斷為網線異常。_x000D_
3.檢查後為...</t>
  </si>
  <si>
    <t>CC240523-005</t>
  </si>
  <si>
    <t>S022-0177_x000D_
S0220177005-STK300_H2</t>
  </si>
  <si>
    <t>C/D口左右橫移滑軌防塵蓋凸出與滑塊干涉磨損,現場檢查另兩台也有相同異常,懷疑未安裝正確到定位</t>
  </si>
  <si>
    <t>CC240523-004</t>
  </si>
  <si>
    <t>RFID讀取異常,調整作業發現讀頭多增加2個黑色ORING環,詢問增加原因,請廠內提供報告說明加裝用...</t>
  </si>
  <si>
    <t>CC240523-003</t>
  </si>
  <si>
    <t>設備入廠檢時發現台車輪子損壞</t>
  </si>
  <si>
    <t>CC240523-002</t>
  </si>
  <si>
    <t>S021-185_x000D_
S021185005-MS357</t>
  </si>
  <si>
    <t>1.設備入廠檢時反饋板金件發現刻痕。_x000D_
2.刻痕長度不符合雙方定義標準。</t>
  </si>
  <si>
    <t>CC240523-001</t>
  </si>
  <si>
    <t>1.設備執行馬拉松測試時，C口發生感應不到。經確認後其SENSOR位置過於臨界。_x000D_
2.調整時發現固...</t>
  </si>
  <si>
    <t>CC240521-001</t>
  </si>
  <si>
    <t>S021-185_x000D_
S021185003-MS355</t>
  </si>
  <si>
    <t>塔燈警報聲音時有時無</t>
  </si>
  <si>
    <t>CC240520-005</t>
  </si>
  <si>
    <t>C口VAC數字真空表頭顯示異常，有無真空表頭一直顯示「-94」</t>
  </si>
  <si>
    <t>CC240520-003</t>
  </si>
  <si>
    <t>S021-185_x000D_
S021185007-MS359</t>
  </si>
  <si>
    <t>D口三角板棱邊損傷</t>
  </si>
  <si>
    <t>CC240517-001</t>
  </si>
  <si>
    <t>S021-185_x000D_
S021185005-MS357, S021185008-MS360</t>
  </si>
  <si>
    <t>觸控螢幕有重影現象，與CC220824-001客訴內容相同</t>
  </si>
  <si>
    <t>CC240516-001</t>
  </si>
  <si>
    <t>S021-091_x000D_
S2191008-MS296</t>
  </si>
  <si>
    <t>1.設備因ROBOT內X軸風扇線皮干涉破損,引發其他異常導致當機_x000D_
2.客戶提出需求針對設備內部整體...</t>
  </si>
  <si>
    <t>CC240509-002</t>
  </si>
  <si>
    <t>OMRON PLC組網異常-04站13站組網異常</t>
  </si>
  <si>
    <t>CC240509-001</t>
  </si>
  <si>
    <t>S022-010_x000D_
S022010005-STK300_H2</t>
  </si>
  <si>
    <t>24V電源線路L1-在端子臺上接線錯誤(標籤標示亦錯誤標為L1+),導致SEAL ON/OFF訊號無...</t>
    <phoneticPr fontId="1" type="noConversion"/>
  </si>
  <si>
    <t>CC240506-002</t>
  </si>
  <si>
    <t>S023-0212_x000D_
S0230212002-STK300_H2</t>
  </si>
  <si>
    <t>第8站模塊損壞造成SHELF在席SENSOR異常。</t>
  </si>
  <si>
    <t>CC240503-001</t>
  </si>
  <si>
    <t>30號線缺少連接器</t>
  </si>
  <si>
    <t>CC240430-003</t>
  </si>
  <si>
    <t>S023-0052_x000D_
S0230052003-STK300_H2, S0230224002-STK300_H2, S023</t>
  </si>
  <si>
    <t>手操器白屏異常</t>
    <phoneticPr fontId="1" type="noConversion"/>
  </si>
  <si>
    <t>CC240430-002</t>
  </si>
  <si>
    <t>入廠檢查發現C口右側COVER有一明顯凸點</t>
  </si>
  <si>
    <t>CC240430-001</t>
  </si>
  <si>
    <t>入廠檢發現A口Clamp氣缸做伸縮動作干涉，行程不足</t>
  </si>
  <si>
    <t>CC240426-003</t>
  </si>
  <si>
    <t>S023-0233_x000D_
S0230233002-STK300_H2</t>
  </si>
  <si>
    <t>D口STAGE COVER刻傷</t>
  </si>
  <si>
    <t>CC240426-002</t>
  </si>
  <si>
    <t>S023-0251_x000D_
S0230251004-STK300_H2</t>
  </si>
  <si>
    <t>A口鈑金件有點狀髒汙</t>
    <phoneticPr fontId="1" type="noConversion"/>
  </si>
  <si>
    <t>CC240419-003</t>
  </si>
  <si>
    <t>S023-0005_x000D_
S0230005001-STK300_H2</t>
  </si>
  <si>
    <t>FOUP ROBOT T/P白屏問題</t>
  </si>
  <si>
    <t>CC240419-002</t>
  </si>
  <si>
    <t>S022-0101_x000D_
S0220101019-STK300_H1</t>
  </si>
  <si>
    <t>入廠檢查發現缺少右側電控盤處線槽Cover一塊</t>
  </si>
  <si>
    <t>CC240418-006</t>
  </si>
  <si>
    <t>S022-0101_x000D_
S0220101016-STK300_H1</t>
  </si>
  <si>
    <t>C,D口管標綁紮不佳字體無法識別</t>
  </si>
  <si>
    <t>CC240418-005</t>
  </si>
  <si>
    <t>D口內部有止洩帶(生料帶)問題</t>
  </si>
  <si>
    <t>CC240418-004</t>
  </si>
  <si>
    <t>S023-0053_x000D_
S0230053001-STK300-H2</t>
  </si>
  <si>
    <t>B口RFID讀取異常</t>
  </si>
  <si>
    <t>CC240418-001</t>
  </si>
  <si>
    <t>螺絲規格錯誤,造成FIMS C口開門機構於BACK位置凸出,LEFT動作時FOUP與背板有干涉</t>
  </si>
  <si>
    <t>CC240417-002</t>
  </si>
  <si>
    <t>S023-0227_x000D_
S0230227003-SA</t>
  </si>
  <si>
    <t>Robot上電測試時發生異常，描述如下:_x000D_
1.上電時發報FAN異常。_x000D_
2.執行取片動作時發生R-...</t>
  </si>
  <si>
    <t>CC240416-005</t>
  </si>
  <si>
    <t>41站MFC組網異常</t>
    <phoneticPr fontId="1" type="noConversion"/>
  </si>
  <si>
    <t>CC240416-004</t>
  </si>
  <si>
    <t>S023-0224_x000D_
S0230224001-STK300_H2,S0230224002-STK300_H2</t>
  </si>
  <si>
    <t>FOUP ROBOT T/P會自動跳回登入頁面</t>
  </si>
  <si>
    <t>CC240416-003</t>
  </si>
  <si>
    <t>S023-0212_x000D_
S0230212001-STK300_H2</t>
  </si>
  <si>
    <t>手操器操作介面卡頓</t>
  </si>
  <si>
    <t>CC240416-002</t>
  </si>
  <si>
    <t>S023-0046_x000D_
S0230046001-STK300_H2</t>
  </si>
  <si>
    <t>機械手R軸運動軌跡異常，大臂傾斜導致R軸手掌與shelf定位銷干涉</t>
  </si>
  <si>
    <t>CC240416-001</t>
  </si>
  <si>
    <t>S023-0212_x000D_
S0230212005-STK300_H2</t>
  </si>
  <si>
    <t>後配電盤保護罩破損_x000D_
4/10反饋後配電盤保護罩破損,4/12至現場確認螺絲鎖附側已破損</t>
  </si>
  <si>
    <t>CC240415-003</t>
  </si>
  <si>
    <t>S022-010_x000D_
S022010002-STK300_H2</t>
  </si>
  <si>
    <t>C口開關門機構軸承生鏽,與CC231206-004異常相同,使用錯誤材質軸承,需進行更換</t>
  </si>
  <si>
    <t>CC240412-002</t>
  </si>
  <si>
    <t>S023-0052_x000D_
S0230052001-STK300_H2</t>
  </si>
  <si>
    <t>A口在席SENSOR異常,彈簧無力無法正常復位</t>
  </si>
  <si>
    <t>CC240410-002</t>
  </si>
  <si>
    <t>T/P白屏，通訊異常_x000D_
更換CPU基板，測試異常解除</t>
  </si>
  <si>
    <t>CC240409-004</t>
  </si>
  <si>
    <t>S023-0007_x000D_
S0230007005-STK300_H2</t>
  </si>
  <si>
    <t>異常問題說明 : AB口FOUP 在席指示燈顏色不統一。_x000D_
異常原因調查 ：其他V型機台AB口FOU...</t>
  </si>
  <si>
    <t>CC240409-003</t>
  </si>
  <si>
    <t>S023-0051_x000D_
S0230051002-STK300_H2</t>
  </si>
  <si>
    <t>機械手偶發「R：92813000 Driver Communication Fail」警報可手動清除...</t>
  </si>
  <si>
    <t>CC240409-002</t>
  </si>
  <si>
    <t>異常問題說明 : 上位機B口在席狀態常亮_x000D_
異常原因調查：B口02站DeviceNET綠色插頭鬆脫且...</t>
  </si>
  <si>
    <t>CC240409-001</t>
  </si>
  <si>
    <t>S022-0176_x000D_
S0220176002-STK300_H2</t>
  </si>
  <si>
    <t>異常原因: 拆機時發現底腳外觀不一_x000D_
異常分析: IV,V型物料混用_x000D_
1/15底腳彎曲時領用三瓦備...</t>
  </si>
  <si>
    <t>CC240408-002</t>
  </si>
  <si>
    <t>C口載台左側Present sensor常ON_x000D_
異常原因調查:_x000D_
1.客戶回饋C口無FOUP時，上...</t>
  </si>
  <si>
    <t>CC240408-001</t>
  </si>
  <si>
    <t>S023-0212_x000D_
S0230212008-STK300_H2</t>
  </si>
  <si>
    <t>異常問題說明 :上位機可正常控制機械手，手操器白屏無法登入機械手控制器。_x000D_
異常原因調查 ：手操器白...</t>
  </si>
  <si>
    <t>CC240403-002</t>
  </si>
  <si>
    <t>C口托板有磕傷，D口支架側面有刮痕_x000D_
異常原因 :_x000D_
(C口托板有磕傷)確認出貨照片，照片上相同位...</t>
    <phoneticPr fontId="1" type="noConversion"/>
  </si>
  <si>
    <t>CC240403-001</t>
  </si>
  <si>
    <t>異常問題說明 : 前門數位氣壓表無供電，安全光柵無供電，GS1開關電源指示燈不亮_x000D_
異常原因調查 ：...</t>
  </si>
  <si>
    <t>CC240401-001</t>
  </si>
  <si>
    <t>S021-199_x000D_
S021199001-STK300_H2</t>
  </si>
  <si>
    <t>Mini STK V型 帶N2 Purge 帶S2 Module 2</t>
  </si>
  <si>
    <t>R軸異常過載_x000D_
異常問題說明 :_x000D_
1.機台run貨過程中，FOUP機械手R軸運動過程中共振異響，最...</t>
  </si>
  <si>
    <t>CC240327-003</t>
  </si>
  <si>
    <t>客戶回饋STK上電後安全光柵Receiver端ALM亮紅燈_x000D_
異常原因調查:_x000D_
1. 檢查機台ALM...</t>
  </si>
  <si>
    <t>CC240327-001</t>
  </si>
  <si>
    <t>Robot GET B口FOUP返回途中發生碰撞_x000D_
1.客戶回饋發生碰撞，現場查看情況，發現小臂CO...</t>
  </si>
  <si>
    <t>CC240320-004</t>
  </si>
  <si>
    <t>S023-0193_x000D_
S0230193002-STK300_H2</t>
  </si>
  <si>
    <t>手操器白屏_x000D_
1. 更換手操器無效_x000D_
2. 內存卡擦拭後插拔無效，更換內存卡無效_x000D_
3. 無可藉用C...</t>
  </si>
  <si>
    <t>CC240320-003</t>
  </si>
  <si>
    <t>S023-0212_x000D_
S0230212004-STK300_H2</t>
  </si>
  <si>
    <t>手操器LOG IN介面按鍵失靈_x000D_
異常內容:_x000D_
1.手操器與廠內其他機台交叉測試，異常現象存在_x000D_
...</t>
    <phoneticPr fontId="1" type="noConversion"/>
  </si>
  <si>
    <t>CC240314-001</t>
  </si>
  <si>
    <t>S023-0007_x000D_
S0230007003-STK300_H2</t>
  </si>
  <si>
    <t>4TH SENSOR訊號異常,排查判斷為物料損壞,現場與其他機台物料交換復機,待補料</t>
  </si>
  <si>
    <t>CC240307-001</t>
  </si>
  <si>
    <t>S023-0006_x000D_
S0230006003-STK300_H2</t>
  </si>
  <si>
    <t>異常描述:_x000D_
客戶測試C口動作時發生OPENNER 在位SENSOR反饋異常。_x000D_
異常原因:_x000D_
1....</t>
  </si>
  <si>
    <t>CC240306-004</t>
  </si>
  <si>
    <t>第6站DEVICENET鮑率錯誤且接頭未插正確導致組網異常</t>
  </si>
  <si>
    <t>CC240305-001</t>
  </si>
  <si>
    <t>S022-0128_x000D_
S0220128002-STK300_H2</t>
  </si>
  <si>
    <t>RFID讀取異常,現場調查發現RFID讀頭晶片可被拽出,讀取位置無法正常固定,物料損毀</t>
    <phoneticPr fontId="1" type="noConversion"/>
  </si>
  <si>
    <t>CC240229-005</t>
  </si>
  <si>
    <t>1.設備內部INTERFACE 螢幕訊號連接線與接頭未鎖緊。_x000D_
2.客服已針對此異常修復完成。</t>
  </si>
  <si>
    <t>CC240229-004</t>
  </si>
  <si>
    <t>S023-0007_x000D_
S0230007004-STK300_H2</t>
  </si>
  <si>
    <t>1.客戶設備安裝時發生Robot異常，異常訊息:Normal Stop。_x000D_
2.目前調查後為連接線(...</t>
  </si>
  <si>
    <t>CC240226-002</t>
  </si>
  <si>
    <t>S022-0068_x000D_
S0220068014-ELV</t>
  </si>
  <si>
    <t>ELV前COVER使用螺絲差異性導致客戶PM後容易裝錯,客戶提出優化需求</t>
  </si>
  <si>
    <t>CC240222-001</t>
  </si>
  <si>
    <t>S023-0151_x000D_
S0230151001-STK300_H2</t>
  </si>
  <si>
    <t>1.設備上電時TP發生白屏現象。重啟電源無法排除。</t>
  </si>
  <si>
    <t>CC240221-003</t>
  </si>
  <si>
    <t>S022-0101_x000D_
S0220101005-STK300_H1</t>
  </si>
  <si>
    <t>1.華創執行設備入廠檢測時發現C口載台外觀異常_x000D_
2.客戶要求更換此異常加工件</t>
  </si>
  <si>
    <t>CC240221-002</t>
  </si>
  <si>
    <t>1.客戶上電測試時發生機械手顯示Boot Fair。_x000D_
2.目前重新清潔讀取面安裝後異常解除且無法再...</t>
  </si>
  <si>
    <t>CC240221-001</t>
  </si>
  <si>
    <t>1.客戶上電測試機械手時，發生T/P有白屏的現象。_x000D_
2.目前交換測試後初判為CPU基板異常。</t>
  </si>
  <si>
    <t>CC240218-001</t>
  </si>
  <si>
    <t>S021-300_x000D_
S021300003-STK300_H2</t>
  </si>
  <si>
    <t>Mini STK V型 帶N2 Purge 帶S2 Model 2_母專案</t>
  </si>
  <si>
    <t>FFU電源插座PIN針鬆脫發生斷路,導致電機無動作異常</t>
  </si>
  <si>
    <t>CC240206-003</t>
  </si>
  <si>
    <t>S022-0175_x000D_
S0220175003-STK300_H2</t>
  </si>
  <si>
    <t>B口護線板金與B口COVER干涉,安裝位置不佳,現場使用螺絲孔間隙調整,目前已無干涉</t>
  </si>
  <si>
    <t>CC240206-002</t>
  </si>
  <si>
    <t xml:space="preserve">S023-0041_x000D_
</t>
  </si>
  <si>
    <t>1.R軸驅動器顯示異常_x000D_
2.檢查相關線路後為INTERFACE 3RD201908-C01-000...</t>
  </si>
  <si>
    <t>CC240205-003</t>
  </si>
  <si>
    <t>S023-0006_x000D_
S0230006002-STK_H2</t>
  </si>
  <si>
    <t>現場SHELF PURGE模塊鈑金件翹起,造成模塊上PV閥與A口前後動作時與FOUP把手干涉,目前重...</t>
  </si>
  <si>
    <t>CC240205-002</t>
  </si>
  <si>
    <t>RFID 讀頭物料異常,偵測範圍過小且讀頭與外殼之間鬆動,內部晶片可被拉出</t>
  </si>
  <si>
    <t>CC240205-001</t>
  </si>
  <si>
    <t>S023-0070_x000D_
S0230070001-STK300_H2</t>
  </si>
  <si>
    <t>E84訊號測試異常,對應KM11/KM12 E84電源線未接線導致問題</t>
  </si>
  <si>
    <t>CC240202-001</t>
  </si>
  <si>
    <t>S023-0070_x000D_
S0230070002-STK300_H2</t>
  </si>
  <si>
    <t>客戶回饋D口在teaching的時候，開關門正常，teaching完做馬拉松測試，_x000D_
foup開關門...</t>
  </si>
  <si>
    <t>CC240130-004</t>
  </si>
  <si>
    <t>S021-286_x000D_
S021286004-STK300_H2</t>
  </si>
  <si>
    <t>Mini STK V型 帶N2 Purge 不帶S2 Model 3 (#3-6)</t>
  </si>
  <si>
    <t>CW/CCW鈑件固定螺絲鬆動導致開關門異常,初判原因:1.人為因素 2.因動作導致螺絲鬆動引發開關門...</t>
  </si>
  <si>
    <t>CC240130-003</t>
  </si>
  <si>
    <t>S022-0175_x000D_
 S0220175004-STK300_H2</t>
  </si>
  <si>
    <t>插頭&amp;短接片未插緊插牢導致現場模塊信號異常</t>
  </si>
  <si>
    <t>CC240130-002</t>
  </si>
  <si>
    <t>S020-150_x000D_
S20150006-MS174</t>
  </si>
  <si>
    <t>Mini Stocker IV (#141~148)</t>
  </si>
  <si>
    <t>LOCK KEY固定螺絲鬆脫異常,可能原因1.人員疏失 2.鎖付機構有優化空間,再請提出優化方案</t>
  </si>
  <si>
    <t>CC240124-001</t>
  </si>
  <si>
    <t>S022-0101_x000D_
S0220101002-STK300_H1</t>
  </si>
  <si>
    <t>備件箱物料配錯</t>
  </si>
  <si>
    <t>CC240122-001</t>
  </si>
  <si>
    <t>客戶回饋A口clamp氣缸動作時，clamp機構與載台接觸干涉</t>
  </si>
  <si>
    <t>CC240120-002</t>
  </si>
  <si>
    <t>B口滑台INI失敗,查看控制器發報過載異常,排查後判斷物料異常,需更換</t>
  </si>
  <si>
    <t>CC240120-001</t>
  </si>
  <si>
    <t>S022-0083_x000D_
S0220083023-STK300_H1</t>
  </si>
  <si>
    <t>MINI STOCKER IV (#506~529)</t>
  </si>
  <si>
    <t>客戶裝機調適中發生D口突片檢知異常,排查後初判光纖異常,需補料進行更換</t>
  </si>
  <si>
    <t>CC240118-003</t>
  </si>
  <si>
    <t>S022-0085_x000D_
S0220085006-STK300_H1</t>
  </si>
  <si>
    <t>1. 客戶回饋D口DOCK/UNDOCK導軌螺絲漏畫線_x000D_
2. 客戶回饋CD口DOCK/UNDOCK...</t>
  </si>
  <si>
    <t>CC240118-002</t>
  </si>
  <si>
    <t>ELV COVER與螺桿注油嘴刮蹭導致PATICLE HIGH問題</t>
  </si>
  <si>
    <t>CC240117-004</t>
  </si>
  <si>
    <t>S022-0084_x000D_
S0220084024-STK300_H1</t>
  </si>
  <si>
    <t>MINI STOCKER IV (#530~553)</t>
  </si>
  <si>
    <t>後螢幕線綠屏,初判螢幕轉接線損壞,需更換</t>
  </si>
  <si>
    <t>CC240112-001</t>
  </si>
  <si>
    <t>S022-0085_x000D_
S0220085017-STK300_H1</t>
  </si>
  <si>
    <t>入廠檢時發現POM至加工件距離異常，與其他機台比對有差異。</t>
  </si>
  <si>
    <t>CC240102-003</t>
  </si>
  <si>
    <t>S022-0085_x000D_
S0220085002-STK300_H1</t>
  </si>
  <si>
    <t>設備裝機後初次送電,ROBOT發報8F300異常,檢查為控制器內部GEN基板損壞</t>
  </si>
  <si>
    <t>CC240102-002</t>
  </si>
  <si>
    <t>S022-0085_x000D_
S0220085020-STK300_H1</t>
  </si>
  <si>
    <t>現場裝機初次送電,上位發報門檢檢知異常,檢查為繼電器線路接線錯誤導致</t>
  </si>
  <si>
    <t>CC240102-001</t>
  </si>
  <si>
    <t>S023-0018_x000D_
S0230018001-STK300_H2</t>
  </si>
  <si>
    <t>PURGE排氣管90度金屬轉接頭髒汙,客戶質量外觀審核不通過,正常品外觀無髒汙斑點,需進行換料</t>
    <phoneticPr fontId="1" type="noConversion"/>
  </si>
  <si>
    <t>S024-0157_x000D_
S0240157001-SA</t>
  </si>
  <si>
    <t>SAD101-R02700600S-Z300_SL1020</t>
  </si>
  <si>
    <t>CC241226-002</t>
  </si>
  <si>
    <t>S023-0146_x000D_
S0230146001-NP</t>
  </si>
  <si>
    <t>鏡面貼付機 MECS UTX-1000 ROBOT 新品系統改造</t>
  </si>
  <si>
    <t>台塑勝高科技股份有限公司</t>
  </si>
  <si>
    <t>客戶反應Robot出現Encoder Pulse Error(R_Axis)，客戶無法排除，請我司協...</t>
  </si>
  <si>
    <t>S024-0108_x000D_
S0240108001-SA</t>
  </si>
  <si>
    <t>SAD301-R03200785S-Z300_SL505</t>
  </si>
  <si>
    <t>SF Indexer</t>
  </si>
  <si>
    <t>SSD201-R02650635S-Z400 Type PA Wet Robot</t>
  </si>
  <si>
    <t>SAD201-R03100715S-Z300</t>
  </si>
  <si>
    <t>SAD201-R02850675S-Z300_SL1515</t>
  </si>
  <si>
    <t>客戶反映Z軸外部Cover有間隙，以尺量測凸出約2mm</t>
  </si>
  <si>
    <t>DLR-F211V10</t>
  </si>
  <si>
    <t>S024-0194_x000D_
S0240194001-SV</t>
  </si>
  <si>
    <t>SVS401-R03100980S-Z40</t>
  </si>
  <si>
    <t>SAD201-R02800665S-Z300_SL505 (Repeat S023-0153)</t>
  </si>
  <si>
    <t>SSS201-R03050705S-Z300  (Repeat S023-0167)</t>
  </si>
  <si>
    <t>CC241129-001</t>
  </si>
  <si>
    <t>S023-0013_x000D_
S0230013001-RP</t>
  </si>
  <si>
    <t>TEL Telius SHINKO SBX92101217控制器新品與ROBOT Modify EX</t>
  </si>
  <si>
    <t>異常問題:客戶反映Mapping異常。_x000D_
異常處理:客服人員至現場確認，執行Mapping Cali...</t>
  </si>
  <si>
    <t>CC241127-002</t>
  </si>
  <si>
    <t>S021-193_x000D_
S021193003-EF033</t>
  </si>
  <si>
    <t>DLR-F410V10-03 (Repeat S021-152)</t>
  </si>
  <si>
    <t>客戶反饋E84 Plancement訊號異常</t>
  </si>
  <si>
    <t>CC241127-001</t>
  </si>
  <si>
    <t>客戶反饋製程會有Wafer偏移的現象，懷疑為Robot傳送造成，附件為客端提出之產品照片</t>
  </si>
  <si>
    <t>CC241125-006</t>
  </si>
  <si>
    <t>S023-0165_x000D_
S0230165001-RP</t>
  </si>
  <si>
    <t>TEL Telius SHINKO SBX92100217控制器新品與ROBOT Modify EX</t>
  </si>
  <si>
    <t>客端上位Show出Alarm與T/P Show出Alarm不相同。</t>
  </si>
  <si>
    <t>CC241125-005</t>
  </si>
  <si>
    <t>客訴反映Mapping LP5時發生上位Show Alarm : R2 Driver ERROR</t>
  </si>
  <si>
    <t>CC241125-004</t>
  </si>
  <si>
    <t>客戶Mapping 的時候會跳出Mapping Fail Issue。_x000D_
客服人員到現場確認，機台在...</t>
  </si>
  <si>
    <t>CC241125-002</t>
  </si>
  <si>
    <t>S021-172_x000D_
S0211172001-SD004</t>
  </si>
  <si>
    <t>客戶回饋在做ORG時L手第二關節與手指小臂連接處與機台結構鋼梁相撞._x000D_
導致小臂與第二關節和第二關節...</t>
    <phoneticPr fontId="1" type="noConversion"/>
  </si>
  <si>
    <t>CC241125-001</t>
  </si>
  <si>
    <t>19999999_x000D_
33807</t>
  </si>
  <si>
    <t>型號:Hirata AR-W150CL-4-SR-300M_x000D_
序號:33807_x000D_
_x000D_
客戶反映翻轉軸...</t>
  </si>
  <si>
    <t>CC241121-002</t>
  </si>
  <si>
    <t>客戶反饋查修過程中更換新品CPU Board (3R011-008-0000-E61)T/P顯示Me...</t>
  </si>
  <si>
    <t>CC241121-001</t>
  </si>
  <si>
    <t>S021-179_x000D_
S021-179001</t>
  </si>
  <si>
    <t>INX T1 Hirata 系統改造</t>
  </si>
  <si>
    <t>群創光電股份有限公司</t>
  </si>
  <si>
    <t>AUTO RUN 至PONIT 取片抬升後發生訊號異常。_x000D_
相關LOG已轉至改造軟體(洪彰成)確認。</t>
  </si>
  <si>
    <t>CC241120-001</t>
  </si>
  <si>
    <t>19999999_x000D_
RJ2401220006</t>
  </si>
  <si>
    <t>基板異常，初步交換基板後，死機異常已排除，須收回機板做進一步分析。</t>
  </si>
  <si>
    <t>CC241119-002</t>
  </si>
  <si>
    <t>S024-0062_x000D_
S0240062001-SF</t>
  </si>
  <si>
    <t>1. 6吋矽片用機械手Teaching時，Smif Indexer的頂面到44.4-62.6mm之內...</t>
  </si>
  <si>
    <t>CC241115-005</t>
  </si>
  <si>
    <t>客戶反映M-axis單動做動異常，無法正常執行 Extend、Retreat 功能。_x000D_
經客服人員現...</t>
  </si>
  <si>
    <t>CC241115-004</t>
  </si>
  <si>
    <t>客戶反映 M-axis 單動異常，無法正常執行Extend、Retrat 功能。_x000D_
客服人員現場確認...</t>
  </si>
  <si>
    <t>CC241114-003</t>
  </si>
  <si>
    <t>SAD201-R03150740S-Z300_SL505 (改造S022-0038)</t>
  </si>
  <si>
    <t>客端在做teach時，發現實際使用位置無法teach，跳BTM-T OVER RANGE</t>
  </si>
  <si>
    <t>CC241112-004</t>
  </si>
  <si>
    <t>S024-0166_x000D_
S0240166001</t>
  </si>
  <si>
    <t>(1). SMIF的定位銷的直徑和Adapter上面的孔的直徑有差異大，所以會晃動。_x000D_
客戶不可接受...</t>
    <phoneticPr fontId="1" type="noConversion"/>
  </si>
  <si>
    <t>CC241112-002</t>
  </si>
  <si>
    <t>19999999_x000D_
199999</t>
  </si>
  <si>
    <t>台灣野村股份有限公司</t>
  </si>
  <si>
    <t>基板無訊號</t>
  </si>
  <si>
    <t>CC241111-001</t>
  </si>
  <si>
    <t>S024-0166_x000D_
S0240166003-S</t>
  </si>
  <si>
    <t>和崎GX240E-006設備生產異常：_x000D_
_x000D_
SMIF3異常：馬拉松燒機過程中（燒機43h）SMIF...</t>
  </si>
  <si>
    <t>CC241108-003</t>
  </si>
  <si>
    <t>S023-0116_x000D_
S0230116001-DLR</t>
  </si>
  <si>
    <t>DLR-F314M10</t>
  </si>
  <si>
    <t>EULITHA AG</t>
  </si>
  <si>
    <t>客端提出Aligner 角度偏差異常，並以照片佐證。</t>
  </si>
  <si>
    <t>CC241108-001</t>
  </si>
  <si>
    <t>S024-0166_x000D_
S0240166006-SF</t>
  </si>
  <si>
    <t>現場人員未附上cap及沒有加固移機治具螺絲</t>
  </si>
  <si>
    <t>CC241107-002</t>
  </si>
  <si>
    <t>S024-0147_x000D_
S0240147001-SI</t>
  </si>
  <si>
    <t>S024-0147 SID201-R02800680S-Z470_SL1250</t>
  </si>
  <si>
    <t>客戶反應現場取 SLOT23-25 wafer時，R axis可取片，L axis Fail</t>
  </si>
  <si>
    <t>CC241107-001</t>
  </si>
  <si>
    <t>R axis chuck無法直接打開cover調整水準，必須拆wrist block做調整，且要裝回...</t>
    <phoneticPr fontId="1" type="noConversion"/>
  </si>
  <si>
    <t>CC241106-001</t>
  </si>
  <si>
    <t>1.請提供HCA指令的應答的詳細資訊？_x000D_
以下為HCA指令的應答內容_x000D_
・OK（說明書裡已說明）_x000D_
...</t>
  </si>
  <si>
    <t>CC241104-001</t>
  </si>
  <si>
    <t>FRONT GRIPPER-L 安裝過程中其中一個發現絲扣有滑牙現象</t>
    <phoneticPr fontId="1" type="noConversion"/>
  </si>
  <si>
    <t>CC241101-002</t>
  </si>
  <si>
    <t>S024-0148_x000D_
S0240148001-SI</t>
  </si>
  <si>
    <t>S024-0148 SID201-R02800680S-Z470_SL1250</t>
  </si>
  <si>
    <t>S0240148001-SI Robot L軸Base Chuck安裝位寬度異常:(Base實測寬度...</t>
    <phoneticPr fontId="1" type="noConversion"/>
  </si>
  <si>
    <t>CC241030-006</t>
  </si>
  <si>
    <t>S024-0049_x000D_
S024-0049001-HAL</t>
  </si>
  <si>
    <t>HAL300V-0812P</t>
  </si>
  <si>
    <t>終端客戶反映glass 片無法align</t>
  </si>
  <si>
    <t>CC241030-003</t>
  </si>
  <si>
    <t>CC241028-002</t>
  </si>
  <si>
    <t>客戶反饋機台發報 driver 21.0警報，檢查外部線路後仍無法排除</t>
  </si>
  <si>
    <t>CC241028-001</t>
  </si>
  <si>
    <t>S024-0156_x000D_
S0240156001-SA</t>
  </si>
  <si>
    <t>SAD201-R02950640S-Z350_SL505</t>
  </si>
  <si>
    <t>客戶反饋7S024-0156-0601-019 FRONT RIPPER-L(150/200)料件平...</t>
  </si>
  <si>
    <t>CC241023-005</t>
  </si>
  <si>
    <t>型號 : 3NT420B-B063_x000D_
序號 : NT4203966_x000D_
1. Robot上機 , 上手...</t>
  </si>
  <si>
    <t>CC241023-004</t>
  </si>
  <si>
    <t>客戶反映X軸移機治具變形</t>
  </si>
  <si>
    <t>CC241023-003</t>
  </si>
  <si>
    <t>S024-0018_x000D_
S0240018001</t>
  </si>
  <si>
    <t>ETD202-R07251060S-Z1100_SL3200</t>
  </si>
  <si>
    <t>陽程科技股份有限公司</t>
  </si>
  <si>
    <t>請參照S024-0019客訴敘述內容，其內容一樣。</t>
  </si>
  <si>
    <t>CC241023-002</t>
  </si>
  <si>
    <t>S024-0019_x000D_
S0240019001</t>
  </si>
  <si>
    <t>SAS201-R02700645S-Z500_SL1010</t>
  </si>
  <si>
    <t>與客確認使用方式為Ethernet下通訊指令，且由PLC去整合設備訊號，因我私系統目前會於指令程式中...</t>
    <phoneticPr fontId="1" type="noConversion"/>
  </si>
  <si>
    <t>CC241023-001</t>
  </si>
  <si>
    <t>S024-0178_x000D_
S0240178001-SA</t>
  </si>
  <si>
    <t>SAS201-R02500685S-Z300_SL505</t>
  </si>
  <si>
    <t>帆宣系統科技股份有限公司</t>
  </si>
  <si>
    <t>客端反映EMS接腳1,2無Manual/auto mode訊號切換</t>
  </si>
  <si>
    <t>CC241022-002</t>
  </si>
  <si>
    <t>S023-0190_x000D_
S0230190001-SS</t>
    <phoneticPr fontId="1" type="noConversion"/>
  </si>
  <si>
    <t>客戶回饋Robot在翻轉時發生掉片，機械手未發報異常。</t>
    <phoneticPr fontId="1" type="noConversion"/>
  </si>
  <si>
    <t>CC241018-001</t>
  </si>
  <si>
    <t>S024-0089_x000D_
S0240089001-SA</t>
  </si>
  <si>
    <t>SAD201-R03500815S-Z300_SL1450</t>
  </si>
  <si>
    <t xml:space="preserve">發生推桿位移，導致取片異常，_x000D_
經多次傳片後，推桿會產生位移_x000D_
</t>
  </si>
  <si>
    <t>CC241015-003</t>
  </si>
  <si>
    <t>客戶反映R axis wrist block 安裝Cover 水準不佳</t>
    <phoneticPr fontId="1" type="noConversion"/>
  </si>
  <si>
    <t>CC241007-001</t>
  </si>
  <si>
    <t>S022-0108_x000D_
S0220108001-RP</t>
  </si>
  <si>
    <t>ADE_350_ROBOT系統改造</t>
  </si>
  <si>
    <t>目前客戶AUTO RUN Cassette 25片正常 , 當Cassette 只放20片  (此R...</t>
  </si>
  <si>
    <t>CC240925-001</t>
  </si>
  <si>
    <t>S018-101_x000D_
S18101001-CT035</t>
  </si>
  <si>
    <t>COMET R2D Robot system modify</t>
  </si>
  <si>
    <t>南茂科技股份有限公司</t>
  </si>
  <si>
    <t>Mapping amplifier無過電</t>
  </si>
  <si>
    <t>CC240924-001</t>
  </si>
  <si>
    <t>S024-0041_x000D_
S0240041001-HAL</t>
  </si>
  <si>
    <t>HAL200V-0408S</t>
  </si>
  <si>
    <t>出場機台規格與營業商談之規格有誤</t>
  </si>
  <si>
    <t>CC240920-001</t>
  </si>
  <si>
    <t>S023-0145_x000D_
S023-0145</t>
  </si>
  <si>
    <t>JEL FTVHR4750-105-AM 驅動及控制系統改造</t>
  </si>
  <si>
    <t>1.客戶反映常會idle前後三片進片LL會發生ROBOT UNKNOWN(客戶懷疑TIMER有問題造...</t>
  </si>
  <si>
    <t>CC240919-001</t>
  </si>
  <si>
    <t>S023-0178_x000D_
S0230178001-DLR-F</t>
  </si>
  <si>
    <t>DLR-F311M10</t>
  </si>
  <si>
    <t>客戶反映機台LP1 無法正常initializing，且顯示Door Unlatch Fail</t>
  </si>
  <si>
    <t>CC240911-002</t>
  </si>
  <si>
    <t>S024-0070_x000D_
S0240070001-SF</t>
  </si>
  <si>
    <t>S0240070001-SF_x000D_
S0240070002-SF_x000D_
S0240070003-SF_x000D_
S0...</t>
  </si>
  <si>
    <t>CC240905-003</t>
  </si>
  <si>
    <t>S024-0011_x000D_
S0240011003-SS</t>
  </si>
  <si>
    <t>SSD201-R02800662S-Z440_SL1515 (Repeat S023-0169)</t>
  </si>
  <si>
    <t>客端反應機臺上機後發現L軸取放片產生明顯晃動</t>
    <phoneticPr fontId="1" type="noConversion"/>
  </si>
  <si>
    <t>CC240905-002</t>
  </si>
  <si>
    <t>客戶反映機台L Axis取片會明顯抖動</t>
  </si>
  <si>
    <t>CC240905-001</t>
  </si>
  <si>
    <t xml:space="preserve">S021-179_x000D_
</t>
  </si>
  <si>
    <t>減速機漏油</t>
    <phoneticPr fontId="1" type="noConversion"/>
  </si>
  <si>
    <t>CC240903-001</t>
  </si>
  <si>
    <t>S023-0066_x000D_
S0230066003-SF</t>
  </si>
  <si>
    <t>客戶unload pod時，上位軟體報LoadPort03 in alarm state，無法取走p...</t>
    <phoneticPr fontId="1" type="noConversion"/>
  </si>
  <si>
    <t>CC240902-001</t>
  </si>
  <si>
    <t>S021-239_x000D_
S021239002-EF050</t>
    <phoneticPr fontId="1" type="noConversion"/>
  </si>
  <si>
    <t>DLR-F210V10</t>
  </si>
  <si>
    <t>EFEM，E84基板與EFEM發生通訊斷聯，同時Robot有突發異常：92823900（#10 Re...</t>
  </si>
  <si>
    <t>CC240830-004</t>
  </si>
  <si>
    <t>S024-0098_x000D_
S0240098001</t>
  </si>
  <si>
    <t>S024-0098 HAL200V-0408S</t>
  </si>
  <si>
    <t>技鼎股份有限公司</t>
  </si>
  <si>
    <t>出廠韌體版本與客戶需求版本不符合</t>
  </si>
  <si>
    <t>CC240830-003</t>
  </si>
  <si>
    <t>S023-0030_x000D_
S0230030001-HAL</t>
  </si>
  <si>
    <t>HAL200V-0408S (Repeat S022-0171)</t>
  </si>
  <si>
    <t>Aligner在席Sensor在作業狀態下一直保持訊號發出，無法執行初始化作業</t>
  </si>
  <si>
    <t>CC240830-002</t>
  </si>
  <si>
    <t>S023-0143_x000D_
S0230143002-HAL</t>
  </si>
  <si>
    <t>HAL300V-0812W (Repeat S023-0128)</t>
  </si>
  <si>
    <t>偶發性尋邊異常</t>
  </si>
  <si>
    <t>CC240829-002</t>
  </si>
  <si>
    <t>客戶反映，取片過程中發生滑片現象，T/P不會發報Alarm</t>
  </si>
  <si>
    <t>CC240829-001</t>
  </si>
  <si>
    <t>S023-0068_x000D_
S0230068001-LPT</t>
  </si>
  <si>
    <t>LPT300-ST1 ( 用於和崎自製EFEM )</t>
  </si>
  <si>
    <t>LP1 Initial失敗</t>
    <phoneticPr fontId="1" type="noConversion"/>
  </si>
  <si>
    <t>CC240827-002</t>
  </si>
  <si>
    <t>S021-243_x000D_
S021243001-ET536</t>
  </si>
  <si>
    <t>ETS202-R09201550S-Z2000</t>
  </si>
  <si>
    <t>1. Holder側手臂約有1公分shift情況_x000D_
2. 偶發 ORG Sensor 'ON' Fa...</t>
  </si>
  <si>
    <t>CC240827-001</t>
  </si>
  <si>
    <t>S024-0068_x000D_
S0240068001-SA</t>
  </si>
  <si>
    <t>SAD301-R03500880S-Z300</t>
  </si>
  <si>
    <t>芯微特半導體科技(江蘇)有限公司</t>
  </si>
  <si>
    <t>客戶反映執行Robot home 動作時 Z :driver alarm及Z: Over Devia...</t>
  </si>
  <si>
    <t>CC240823-004</t>
  </si>
  <si>
    <t>S023-0066_x000D_
S0230066002-SF</t>
  </si>
  <si>
    <t>客戶反映Placed燈號常亮，無放置POD一樣可以進行動作異常</t>
  </si>
  <si>
    <t>CC240823-003</t>
  </si>
  <si>
    <t>S023-0066_x000D_
S0230066001-SF</t>
  </si>
  <si>
    <t>CC240823-001</t>
  </si>
  <si>
    <t>S023-0166_x000D_
S0230166002-SA</t>
  </si>
  <si>
    <t>SSS201-R03200745S-Z400_SL840</t>
  </si>
  <si>
    <t>終端客戶反應機台生產中偶發出現Wafer Release Time Out/ Wafer Relea...</t>
  </si>
  <si>
    <t>CC240815-001</t>
  </si>
  <si>
    <t>S023-0177_x000D_
S023-0177001-LPT300</t>
  </si>
  <si>
    <t>LPT300-ST1</t>
  </si>
  <si>
    <t>上位無法對load port下command</t>
  </si>
  <si>
    <t>CC240813-004</t>
  </si>
  <si>
    <t>客戶反映品號：3R015-002-0000-E75 SI-DRIVER BOARD V5.5 Ext...</t>
  </si>
  <si>
    <t>CC240807-003</t>
  </si>
  <si>
    <t>S024-0090_x000D_
S0240090001-SA</t>
  </si>
  <si>
    <t>SAD201-R03200834S-Z300_SL505 (Repeat S022-0061)</t>
  </si>
  <si>
    <t>政美應用股份有限公司</t>
  </si>
  <si>
    <t>客端入廠檢不合格，詳細請參閱附件</t>
  </si>
  <si>
    <t>CC240807-002</t>
  </si>
  <si>
    <t>S023-0202_x000D_
S0230202001-RP</t>
  </si>
  <si>
    <t>智晶_Mitsubishi_RH-E10NHC-SB03_系統改造案</t>
  </si>
  <si>
    <t>智晶光電股份有限公司</t>
  </si>
  <si>
    <t>客戶反映真空異常 , Robot停在Cooling Stage前放片動作。</t>
  </si>
  <si>
    <t>CC240802-002</t>
  </si>
  <si>
    <t>S024-0019_x000D_
S0240019001-SA</t>
  </si>
  <si>
    <t>客戶反應Teach pendant 數字按鍵"2"功能異常，會連續點擊2~3次。_x000D_
序號為TP230...</t>
  </si>
  <si>
    <t>CC240802-001</t>
  </si>
  <si>
    <t>S024-0018_x000D_
S0240018001-ET</t>
  </si>
  <si>
    <t>客戶反應Teach pandent 數字按鍵"0"功能異常，會連續點擊2~3次。_x000D_
序號為TP230...</t>
  </si>
  <si>
    <t>CC240801-003</t>
  </si>
  <si>
    <t>19999999_x000D_
TP2309093</t>
  </si>
  <si>
    <t>客戶反應ENTER按鍵不靈敏</t>
  </si>
  <si>
    <t>CC240801-002</t>
  </si>
  <si>
    <t>S024-0027_x000D_
S0240027001-SS</t>
  </si>
  <si>
    <t>SSS201-R03200745S-Z400_SL840 (Repeat S023-0262)</t>
  </si>
  <si>
    <t>Robot（SN:S0240027001-SS)測試過程中出現異常，具體表現為Robot使能之後R1...</t>
    <phoneticPr fontId="1" type="noConversion"/>
  </si>
  <si>
    <t>CC240801-001</t>
  </si>
  <si>
    <t>S015-039_x000D_
S1539002-EX003</t>
  </si>
  <si>
    <t>FAST EXCHANGER 量產(4台)</t>
  </si>
  <si>
    <t>此機台Manual mode action ok ，Auto run 會跳 disconnect e...</t>
  </si>
  <si>
    <t>CC240731-004</t>
  </si>
  <si>
    <t>S023-0256_x000D_
S0230256028-SF</t>
  </si>
  <si>
    <t>客戶反映燒機過程中發生凸片 Alarm，經檢查比對通批次機台發現凸片Sensor安裝位置存在差異導致...</t>
  </si>
  <si>
    <t>CC240731-002</t>
  </si>
  <si>
    <t>客戶反應異常如附件異常單及teaching box顯示error code內容，操作時發生Z:ove...</t>
  </si>
  <si>
    <t>CC240731-001</t>
  </si>
  <si>
    <t>S022-0190_x000D_
S0220190001-DLR</t>
  </si>
  <si>
    <t>DLR-F410V10</t>
  </si>
  <si>
    <t>客戶反映鍵盤支架焊接處斷裂，導致鍵盤滑鼠組掉落損傷</t>
  </si>
  <si>
    <t>CC240730-003</t>
  </si>
  <si>
    <t>S023-0204_x000D_
S0230204008-SA</t>
  </si>
  <si>
    <t>SAD301-R03150785S-Z300_SL505 (Repeat S023-0144)</t>
  </si>
  <si>
    <t>外包組裝問題</t>
  </si>
  <si>
    <t>客戶上位Auto run時約20~30 pcs 內會發生以下異常:_x000D_
1. TP重複顯示 Reset...</t>
  </si>
  <si>
    <t>CC240730-002</t>
  </si>
  <si>
    <t>S023-0068_x000D_
S0230068004-LPT</t>
  </si>
  <si>
    <t>客戶反映執行load port initialize fail</t>
  </si>
  <si>
    <t>CC240730-001</t>
  </si>
  <si>
    <t>19999999_x000D_
零件一批</t>
  </si>
  <si>
    <t>EFEM軟體中對LP E84進行光柵Enable On/Off操作時，LP TP拋出92823900...</t>
    <phoneticPr fontId="1" type="noConversion"/>
  </si>
  <si>
    <t>CC240729-002</t>
  </si>
  <si>
    <t>客戶反應請購料件與實際收取料件不匹配</t>
  </si>
  <si>
    <t>CC240726-002</t>
  </si>
  <si>
    <t>S024-0031_x000D_
S0240031001-SA</t>
  </si>
  <si>
    <t>SAD301-R03200738S-Z300_SL600</t>
  </si>
  <si>
    <t>客戶反饋此機台R/L arm 伸出時會有晃動產生</t>
  </si>
  <si>
    <t>CC240722-004</t>
  </si>
  <si>
    <t>客服人員於現場清點清單工具時發現岸卡鎖固螺絲與現場環境不匹配</t>
  </si>
  <si>
    <t>CC240719-001</t>
  </si>
  <si>
    <t>CC240718-001</t>
  </si>
  <si>
    <t>R 、L軸Wrist block內部進水異常</t>
  </si>
  <si>
    <t>CC240716-003</t>
  </si>
  <si>
    <t>S022-0242_x000D_
S0220242001-CT</t>
  </si>
  <si>
    <t>ETD2-R855-Z2180-SL3100(Repeat S021-163)</t>
  </si>
  <si>
    <t>改造案ET2  -  2023/09/07完工_x000D_
R軸 Driver code 16_x000D_
客戶更換馬達...</t>
  </si>
  <si>
    <t>CC240712-001</t>
  </si>
  <si>
    <t>S024-0040_x000D_
S0240040001-SS</t>
  </si>
  <si>
    <t>SSS301-R02400395S-Z400</t>
  </si>
  <si>
    <t>燒機過程偶發出現R:Alaem 21.1 Encoder communication error(9...</t>
  </si>
  <si>
    <t>CC240711-003</t>
  </si>
  <si>
    <t>客戶反映上機後機台ARM移動方向是歪斜狀態</t>
  </si>
  <si>
    <t>CC240711-002</t>
  </si>
  <si>
    <t>S023-0256_x000D_
S0230256030-SF</t>
  </si>
  <si>
    <t>客戶表示SMIF領出搬運過程中出現異音</t>
  </si>
  <si>
    <t>CC240709-001</t>
  </si>
  <si>
    <t>S023-0237_x000D_
S0230237001-SA</t>
  </si>
  <si>
    <t>SAD201-R03150735S-Z300_SL1010(Repeat S023-0231)</t>
  </si>
  <si>
    <t>客戶反映安裝Fork時發現安裝處間隙過大</t>
  </si>
  <si>
    <t>CC240708-002</t>
  </si>
  <si>
    <t>廠牌：Hirata_x000D_
型號：AR-W150CL-4-SR-300-M_x000D_
序號：33807_x000D_
異常問題...</t>
  </si>
  <si>
    <t>CC240708-001</t>
  </si>
  <si>
    <t>廠牌：Hirata_x000D_
型號：AR-W150CL-4-SR-300-M_x000D_
序號：31693_x000D_
異常問題...</t>
  </si>
  <si>
    <t>CC240705-007</t>
  </si>
  <si>
    <t>S023-0234_x000D_
S0230234001-HAL</t>
  </si>
  <si>
    <t>HAL300V-0812W</t>
  </si>
  <si>
    <t>客戶反映Aligner偶發出現92905200 T axis driver over deviati...</t>
  </si>
  <si>
    <t>CC240705-006</t>
  </si>
  <si>
    <t>S024-0011_x000D_
S0240011002-SS</t>
  </si>
  <si>
    <t>客戶反饋燒機一陣子後X軸撞到滑台正方向的硬體極限(Heard Stopper)。</t>
  </si>
  <si>
    <t>CC240704-001</t>
  </si>
  <si>
    <t>S022-0153_x000D_
S0220153001-RP</t>
  </si>
  <si>
    <t>HIRATA_AR-WL180CL-4-T-300 系統改造</t>
  </si>
  <si>
    <t>1.客端DRIVER偶發性發報PN6 16.0 ALARM (全軸均發過此異常，屬L軸最為平繁)_x000D_
...</t>
  </si>
  <si>
    <t>CC240702-004</t>
  </si>
  <si>
    <t>S023-0175_x000D_
S0230175002-SA</t>
  </si>
  <si>
    <t>SAS201-R02650726S-Z350_SL1015</t>
  </si>
  <si>
    <t>1.Robot執行X軸移動時發生異音。_x000D_
2.經確認後為Cover兩側與滑塊接觸產生異音。</t>
  </si>
  <si>
    <t>CC240702-002</t>
  </si>
  <si>
    <t>S024-0031_x000D_
S024-0031001-SA</t>
  </si>
  <si>
    <t>客戶在操作robot時，跳PN16.1 alarm</t>
  </si>
  <si>
    <t>CC240628-002</t>
  </si>
  <si>
    <t>客戶反映3RD202106-C03-0000-E02 SMIF DRIVER MAIN BOARD指...</t>
  </si>
  <si>
    <t>CC240628-001</t>
  </si>
  <si>
    <t>營業銷售和崎一批CAN E84基板，反饋其中兩片有異常，詳細說明請參照附件報告書。</t>
  </si>
  <si>
    <t>CC240627-002</t>
  </si>
  <si>
    <t>19999999_x000D_
10103107</t>
  </si>
  <si>
    <t>廠牌：JEL_x000D_
型號：GHR4206-320-PM_x000D_
序號：10103107_x000D_
異常問題：客戶反映，...</t>
  </si>
  <si>
    <t>CC240626-003</t>
  </si>
  <si>
    <t>客戶反映機台於70%速度進行傳片測試易發生R axis 發報R:PN6 16.0 Over-load...</t>
  </si>
  <si>
    <t>CC240625-001</t>
  </si>
  <si>
    <t>19999999_x000D_
10702039</t>
  </si>
  <si>
    <t>客戶於2024.5.27下機_x000D_
1.翻轉軸異常停止_x000D_
2.T軸發報"E21"</t>
  </si>
  <si>
    <t>CC240619-001</t>
  </si>
  <si>
    <t>S024-0039_x000D_
S0240039001-HAL</t>
  </si>
  <si>
    <t>HAL300V-0812S</t>
  </si>
  <si>
    <t>台灣暹勁股份有限公司</t>
  </si>
  <si>
    <t>客端執行Align時會有偶發異常"Data Index Error"的情況。</t>
  </si>
  <si>
    <t>CC240618-002</t>
  </si>
  <si>
    <t>S023-0115_x000D_
S0230115003-NP</t>
  </si>
  <si>
    <t>尼康NIKON YASKAWA XU-RCM5020 RETICLE ROBOT 改造新品及控制器新</t>
  </si>
  <si>
    <t>台灣尼康精機股份有限公司</t>
  </si>
  <si>
    <t>品號:3RD202209-C01-0000-E03_x000D_
品名:XU-RCM5020-Control B...</t>
  </si>
  <si>
    <t>CC240618-001</t>
  </si>
  <si>
    <t>S023-0115_x000D_
S0230115009-NP</t>
  </si>
  <si>
    <t>CC240614-003</t>
  </si>
  <si>
    <t>S024-0079_x000D_
S0240079001-HAL</t>
  </si>
  <si>
    <t>HAL300V-0612W</t>
  </si>
  <si>
    <t>客戶反映機台wago 接頭不牢靠易鬆脫。</t>
  </si>
  <si>
    <t>CC240614-001</t>
  </si>
  <si>
    <t>客戶反映Loading動作執行時，Foup會晃動導致異音產生，且開蓋後Foup與Loadport有間...</t>
  </si>
  <si>
    <t>CC240607-002</t>
  </si>
  <si>
    <t>19999999_x000D_
013</t>
  </si>
  <si>
    <t>聯華電子股份有限公司</t>
  </si>
  <si>
    <t>Scanhead 客訴漏水_x000D_
OHF-2402034－01－聯電12A－Overhaul－AIBT－...</t>
  </si>
  <si>
    <t>CC240605-001</t>
  </si>
  <si>
    <t>S023-0249_x000D_
S0230249001-SS</t>
  </si>
  <si>
    <t>SSS301-R02650763S-Z300 (Repeat S022-0143)</t>
  </si>
  <si>
    <t>名版資訊標示錯誤_x000D_
壓力源及重量標示異常</t>
  </si>
  <si>
    <t>CC240531-001</t>
  </si>
  <si>
    <t>S024-0033_x000D_
S024-0033001-SA</t>
  </si>
  <si>
    <t>SAD201-R03150740S-Z350</t>
  </si>
  <si>
    <t>客端mail反映下arm水準不佳</t>
    <phoneticPr fontId="1" type="noConversion"/>
  </si>
  <si>
    <t>CC240529-002</t>
  </si>
  <si>
    <t>S024-0072_x000D_
S024-0072</t>
  </si>
  <si>
    <t>華海清科 8吋 EFEM RFID改造案</t>
  </si>
  <si>
    <t>4台份的RFID03通訊線（3S021-193-0661-C003），_x000D_
2台份的長度是1.1米，但...</t>
  </si>
  <si>
    <t>CC240528-004</t>
  </si>
  <si>
    <t>S023-0256_x000D_
S0230256008-SF</t>
  </si>
  <si>
    <t>三和場內反應此基板FUSE安裝錯誤，並反饋相關單位及客戶</t>
  </si>
  <si>
    <t>CC240528-003</t>
  </si>
  <si>
    <t>S022-0074_x000D_
S0220074002-CT</t>
  </si>
  <si>
    <t>DAIHEN_SPR-8501-X2170_系統改造</t>
  </si>
  <si>
    <t>友達光電股份有限公司</t>
  </si>
  <si>
    <t>客戶使用上位測試軟體(AUO自製) 連線原廠Controller控制ROBOT 單動/Cycle r...</t>
  </si>
  <si>
    <t>CC240528-002</t>
  </si>
  <si>
    <t>S016-010_x000D_
S1610001-EX124</t>
  </si>
  <si>
    <t>Exchanger RB (1台)</t>
  </si>
  <si>
    <t>客戶表示  L-axis 皮帶異常斷裂</t>
    <phoneticPr fontId="1" type="noConversion"/>
  </si>
  <si>
    <t>CC240528-001</t>
  </si>
  <si>
    <t>客端反應接收到三和銷售之3R015-002-0000-E14 CANBUS BRANCH 基板，接收...</t>
  </si>
  <si>
    <t>CC240521-002</t>
  </si>
  <si>
    <t>S016-010_x000D_
S1610002-EX124</t>
  </si>
  <si>
    <t>客戶反映L-axis 動作異常 ，手推卡頓。</t>
  </si>
  <si>
    <t>CC240520-006</t>
  </si>
  <si>
    <t>S023-0262_x000D_
S0230262003-SS</t>
  </si>
  <si>
    <t>SSS201-R03200745S-Z400_SL840 (Repeat S023-0235)</t>
  </si>
  <si>
    <t>Robot固定Chuck壓塊外觀異常</t>
  </si>
  <si>
    <t>CC240520-004</t>
  </si>
  <si>
    <t>S023-0262_x000D_
S0230262002-SS</t>
  </si>
  <si>
    <t>1.Robot固定Chuck壓塊外觀異常_x000D_
2.Robot取放片過程中Chuck有明顯抖動</t>
  </si>
  <si>
    <t>CC240520-002</t>
  </si>
  <si>
    <t>Chuck Teflon表面塗層剝落</t>
  </si>
  <si>
    <t>CC240520-001</t>
  </si>
  <si>
    <t>19999999_x000D_
1999999</t>
  </si>
  <si>
    <t>TSMC 14B_x000D_
型號: SBX92104891_x000D_
序號:T015741001_x000D_
Particle...</t>
  </si>
  <si>
    <t>CC240517-002</t>
  </si>
  <si>
    <t>S015-041_x000D_
S1541001-ST011</t>
  </si>
  <si>
    <t>STD204-R07800456L-Z900_SL3500</t>
  </si>
  <si>
    <t>淩巨科技股份有限公司</t>
    <phoneticPr fontId="1" type="noConversion"/>
  </si>
  <si>
    <t>客戶反饋5/16上機後異常仍在發 Z:over deviation 異常</t>
  </si>
  <si>
    <t>CC240514-001</t>
  </si>
  <si>
    <t>CC240513-001</t>
  </si>
  <si>
    <t>S022-0143_x000D_
S0220143004-SS</t>
  </si>
  <si>
    <t>SSS301-R02650763S-Z300 (Repeat S022-0082)</t>
  </si>
  <si>
    <t>客戶反饋機台Z軸序號張貼錯誤</t>
  </si>
  <si>
    <t>CC240507-001</t>
  </si>
  <si>
    <t>钜安科技股份有限公司</t>
    <phoneticPr fontId="1" type="noConversion"/>
  </si>
  <si>
    <t>X軸Interface Cover無安裝</t>
  </si>
  <si>
    <t>CC240506-001</t>
  </si>
  <si>
    <t>S023-0180_x000D_
S0230180001-SA</t>
  </si>
  <si>
    <t>SAS201-R02450680S-Z300</t>
  </si>
  <si>
    <t>思達科技股份有限公司</t>
  </si>
  <si>
    <t>Safety relay reset 有機率無法消除Alarm(Normal Stop)</t>
  </si>
  <si>
    <t>CC240430-005</t>
  </si>
  <si>
    <t>L軸原點標籤貼紙沒對齊，有鬆脫現象</t>
  </si>
  <si>
    <t>CC240430-004</t>
  </si>
  <si>
    <t xml:space="preserve">1.客端現場T/P數字鍵2功能異常，數字2點擊一次會造成連續2_x000D_
2.機身Cover頂部間隙過大_x000D_
</t>
  </si>
  <si>
    <t>CC240429-001</t>
  </si>
  <si>
    <t>S023-0235_x000D_
S0230235002-SS</t>
  </si>
  <si>
    <t>SSS201-R03200745S-Z400_SL840 (Repeat S021-239)</t>
  </si>
  <si>
    <t>Robot進行取片時，有抖動現象</t>
  </si>
  <si>
    <t>CC240426-001</t>
  </si>
  <si>
    <t>S023-0235_x000D_
S023-0235002-SS</t>
  </si>
  <si>
    <t>和崎拆箱後發現滑台大面積劃痕_x000D_
_x000D_
機台序號：S0230235002-SS、S0230262001-...</t>
    <phoneticPr fontId="1" type="noConversion"/>
  </si>
  <si>
    <t>CC240423-001</t>
  </si>
  <si>
    <t>S024-0003_x000D_
S0240003001-DLR-S</t>
  </si>
  <si>
    <t>DLR-F110V00</t>
  </si>
  <si>
    <t>矽品精密工業股份有限公司中科分公司</t>
  </si>
  <si>
    <t>Load port Mapping結果異常，無法正常判定Double/Cross</t>
  </si>
  <si>
    <t>CC240419-001</t>
  </si>
  <si>
    <t>聯電12A－SCAN HEAD －012 客訴 tilt motor 異常_x000D_
廠牌及型號：AIBT－...</t>
  </si>
  <si>
    <t>CC240418-003</t>
  </si>
  <si>
    <t>S021-005_x000D_
S02105001-EF018</t>
  </si>
  <si>
    <t>Multi-Cassette EFEM</t>
  </si>
  <si>
    <t>於2024/04/12 現場進行EFM300 TEACHING,人為操作不慎造成下ARM FORK斷...</t>
  </si>
  <si>
    <t>CC240417-001</t>
  </si>
  <si>
    <t>客端回饋3RD202104-C01-0000-E01 Load Port Indicator Boa...</t>
  </si>
  <si>
    <t>CC240621-002</t>
  </si>
  <si>
    <t>19999999_x000D_
HIL02-05S</t>
  </si>
  <si>
    <t>廠牌 : TAZMO_x000D_
型號 S0105_x000D_
序號 HIL02-05S_x000D_
異常說明:_x000D_
1、客戶反映V...</t>
  </si>
  <si>
    <t>CC240418-002</t>
  </si>
  <si>
    <t>TSMC 15A_x000D_
型號:SBX92101286_x000D_
Robot序號:H012501001_x000D_
異常說明...</t>
  </si>
  <si>
    <t>CC240412-004</t>
  </si>
  <si>
    <t>S023-0256_x000D_
S023-0256002、003、005、007、008</t>
  </si>
  <si>
    <t>客端拆開包裝，發現 突出檢知Sensor止付螺絲掉落，總共兩處位置，此位置相互左右對稱</t>
  </si>
  <si>
    <t>CC240412-003</t>
  </si>
  <si>
    <t>S023-0066_x000D_
S0230066008-SF</t>
  </si>
  <si>
    <t>凸出檢知sensor，安裝位置異常，導致機台偶發凸片異常</t>
  </si>
  <si>
    <t>CC240412-001</t>
  </si>
  <si>
    <t>S021-175_x000D_
S021175001-SS018</t>
  </si>
  <si>
    <t>SSS201-R02650632S-Z400_SL580 Type CB Wet Robot</t>
  </si>
  <si>
    <t>客端反應CA CB Robot 發現Vertical Buffer到達取放片位置後，Clamp ON...</t>
  </si>
  <si>
    <t>CC240411-001</t>
  </si>
  <si>
    <t>1.客戶反映RS232通訊異常，上位無法正常連線，Pin針有內縮的現象_x000D_
2.客戶反映S021172...</t>
  </si>
  <si>
    <t>CC240410-001</t>
  </si>
  <si>
    <t>4/6 更換Shinko286 Robot&amp;Z軸Unit , Teaching後 Cycle run...</t>
  </si>
  <si>
    <t>CC240328-001</t>
  </si>
  <si>
    <t>shinko 286 mapping bar 異常_x000D_
robot序號:H012501001</t>
  </si>
  <si>
    <t>CC240327-002</t>
  </si>
  <si>
    <t>S023-0235_x000D_
S023-0235001-SS</t>
  </si>
  <si>
    <t>Robot Signal Transfer Board V0基板版本異常，使電磁閥恆亮，導致Robo...</t>
  </si>
  <si>
    <t>CC240326-002</t>
  </si>
  <si>
    <t>S021-239_x000D_
S021239002-EF050</t>
  </si>
  <si>
    <t>Robot異常發報Z：PN6 21.0 Encoder communication disconn</t>
    <phoneticPr fontId="1" type="noConversion"/>
  </si>
  <si>
    <t>CC240326-001</t>
  </si>
  <si>
    <t>S021-239_x000D_
S021239001-EF049</t>
  </si>
  <si>
    <t>Robot異常報警：X：ABS Encoder Battery Alarm。報警代碼：9281940...</t>
    <phoneticPr fontId="1" type="noConversion"/>
  </si>
  <si>
    <t>CC240322-001</t>
  </si>
  <si>
    <t>S023-0179_x000D_
S023-0179001-SA</t>
  </si>
  <si>
    <t>SAD301-R03300738S-Z300</t>
  </si>
  <si>
    <t>原點時，ARM重疊性不佳</t>
  </si>
  <si>
    <t>CC240320-002</t>
  </si>
  <si>
    <t>S023-0220_x000D_
S0230220002-HAL</t>
  </si>
  <si>
    <t>客端反應Present 異常，返廠檢修</t>
  </si>
  <si>
    <t>CC240320-001</t>
  </si>
  <si>
    <t>S023-0038_x000D_
S0230038001-LPT</t>
  </si>
  <si>
    <t>LPT300-ST1 ( 挪用參展機S022-013 )</t>
  </si>
  <si>
    <t>Z軸Canopen I/O Board 電子元件缺少及異常_x000D_
(3S015-018-0000-E01...</t>
  </si>
  <si>
    <t>CC240318-001</t>
  </si>
  <si>
    <t>S023-0220_x000D_
S0230220003-HAL</t>
  </si>
  <si>
    <t>3/12客戶反映Glass wafer 尋邊fail，詳細內容請參照附件報告書。</t>
  </si>
  <si>
    <t>CC240315-001</t>
  </si>
  <si>
    <t>S023-0167_x000D_
S0230167003-SS</t>
  </si>
  <si>
    <t>SSS201-R03050705S-Z300  (Repeat S022-0157)</t>
  </si>
  <si>
    <t>2024年1月29日機臺上電發報AL011異常</t>
    <phoneticPr fontId="1" type="noConversion"/>
  </si>
  <si>
    <t>CC240312-001</t>
  </si>
  <si>
    <t>S023-0182_x000D_
S0230182001-LPT</t>
  </si>
  <si>
    <t>LPT300-ST1 ( Add 8" Mapping )</t>
  </si>
  <si>
    <t xml:space="preserve">1.現場確認ALARM(PAD STATUS ALARM)_x000D_
2.ALARM無法解除_x000D_
_x000D_
</t>
  </si>
  <si>
    <t>CC240306-003</t>
  </si>
  <si>
    <t>S022-0191_x000D_
S0230068002-LPT</t>
  </si>
  <si>
    <t>LPT300-ST1 (4 Load Port用於S022-0190 青島四方思銳 EFEM)</t>
    <phoneticPr fontId="1" type="noConversion"/>
  </si>
  <si>
    <t>#4 remote I/O Communication fail(92821300)</t>
  </si>
  <si>
    <t>CC240306-002</t>
  </si>
  <si>
    <t>S022-0191_x000D_
S0220191004-LPT</t>
  </si>
  <si>
    <t>機台發報 #4 remote I/O Communication fail(92821300)</t>
  </si>
  <si>
    <t>CC240306-001</t>
  </si>
  <si>
    <t>S022-0191_x000D_
S0220191001-LPT</t>
  </si>
  <si>
    <t xml:space="preserve">#4 remote I/O Communication fail(92821300)_x000D_
_x000D_
</t>
  </si>
  <si>
    <t>CC240304-001</t>
  </si>
  <si>
    <t>客戶反應機台機台調整腳座與LP1 Mapping bar 干涉</t>
  </si>
  <si>
    <t>CC240301-004</t>
  </si>
  <si>
    <t>客端接線時發現外部Cable長度不一致 Robot馬達線/煞車線(2.1M)及Robot編碼器線(5...</t>
  </si>
  <si>
    <t>CC240301-003</t>
  </si>
  <si>
    <t>S021-239_x000D_
S021239001-EF049</t>
    <phoneticPr fontId="1" type="noConversion"/>
  </si>
  <si>
    <t>機台送電後光柵閃爍紅燈遮擋無變化，EFEM軟體光柵訊號顯示紅色</t>
    <phoneticPr fontId="1" type="noConversion"/>
  </si>
  <si>
    <t>CC240301-002</t>
  </si>
  <si>
    <t>S021-174_x000D_
S021174001-SS017</t>
  </si>
  <si>
    <t>SSS201-R02650632S-Z400_SL580 Type CA Wet Robot</t>
  </si>
  <si>
    <t>CC240301-001</t>
  </si>
  <si>
    <t>手冊資料異常</t>
    <phoneticPr fontId="1" type="noConversion"/>
  </si>
  <si>
    <t>CC240229-003</t>
  </si>
  <si>
    <t>S021-112_x000D_
S021112002-LP190</t>
  </si>
  <si>
    <t>DLR-F410V10-02</t>
  </si>
  <si>
    <t>突片檢知Reset後會繼續動作造成破片，_x000D_
電控人員認為SI-Driver Board版本3.48 ...</t>
  </si>
  <si>
    <t>CC240229-002</t>
  </si>
  <si>
    <t>客戶反映Robot R1軸發報 Driver Initial Fail，_x000D_
層別CPU Board異...</t>
  </si>
  <si>
    <t>CC240229-001</t>
  </si>
  <si>
    <t>S023-0227_x000D_
S0230227001-SA</t>
  </si>
  <si>
    <t>Controller 入電無反應。</t>
  </si>
  <si>
    <t>CC240226-001</t>
  </si>
  <si>
    <t>S023-0222_x000D_
S023-0222-001SA</t>
  </si>
  <si>
    <t>SAS201-R02050391S-Z300_SL1010</t>
    <phoneticPr fontId="1" type="noConversion"/>
  </si>
  <si>
    <t>此參數為home點offset，但range設0~1，導致客戶無法自行更改home點R/L axis...</t>
  </si>
  <si>
    <t>CC240222-002</t>
  </si>
  <si>
    <t>S022-0086_x000D_
S0220086001-DLR</t>
  </si>
  <si>
    <t>DLR-S210V00</t>
  </si>
  <si>
    <t>ULVAC Inc.</t>
  </si>
  <si>
    <t>客戶反映機台發報FFU ALARM異常，且斷電復歸無效</t>
  </si>
  <si>
    <t>CC240220-001</t>
  </si>
  <si>
    <t>S023-0204_x000D_
S0230204006-SA</t>
  </si>
  <si>
    <t>Teach Pendant入電後畫面無顯示 , EMS功能正常。</t>
  </si>
  <si>
    <t>CC240216-001</t>
  </si>
  <si>
    <t>S023-0116_x000D_
S023-0116</t>
  </si>
  <si>
    <t>1.ARM驅動部下方螺絲未鎖緊，造成上FLANGE磨傷受損以及錶頭壓克力鈑刮傷_x000D_
2.EFEM骨架內...</t>
  </si>
  <si>
    <t>CC240206-001</t>
  </si>
  <si>
    <t>1999999_x000D_
19999999</t>
  </si>
  <si>
    <t>客戶反映購買一批零件，其中一片SMIF MAIN BOARD與其他片有不同(詳細請參照附件照片)_x000D_
...</t>
  </si>
  <si>
    <t>CC240202-002</t>
  </si>
  <si>
    <t>上電後，T/P發報 R1 Axis Driver initial fail</t>
  </si>
  <si>
    <t>CC240130-001</t>
  </si>
  <si>
    <t>S023-0124_x000D_
S0230124001-SA</t>
  </si>
  <si>
    <t>SAD201-R02800665S-Z300</t>
  </si>
  <si>
    <t>ABM,Inc.Asia Pacific Ltd.</t>
  </si>
  <si>
    <t>客端進行MAPPING TEACH時無法TEACHING，會發報BTM-R OVER RANGE</t>
  </si>
  <si>
    <t>CC240129-003</t>
  </si>
  <si>
    <t>S022-0171_x000D_
S0220171004-HAL</t>
  </si>
  <si>
    <t>客戶反應裝上COVER時會偶發DRIVER ERROR_x000D_
R軸托條異常</t>
  </si>
  <si>
    <t>CC240129-002</t>
  </si>
  <si>
    <t>S021-174_x000D_
S021-174001</t>
  </si>
  <si>
    <t>SSS201-R02650630S-Z400_SL580 Type CA Wet Robot</t>
  </si>
  <si>
    <t>華海Type CA、CB Wet Robot 客端裝配異常_x000D_
Type CA，對應三和專案：S021...</t>
  </si>
  <si>
    <t>CC240129-001</t>
  </si>
  <si>
    <t>S022-0157_x000D_
S022-0157004</t>
  </si>
  <si>
    <t>SSS201-R03050705S-Z300</t>
  </si>
  <si>
    <t>1. SS 當初廠內台達T axis err011這異常是有發生過的。_x000D_
2. 設計的對策爲控制器加...</t>
  </si>
  <si>
    <t>CC240125-001</t>
  </si>
  <si>
    <t>S022-0157_x000D_
S0220157004-SS</t>
  </si>
  <si>
    <t xml:space="preserve"> 機台異常發報T軸AL011：Encoder Error。_x000D_
1.客戶回饋機台偶發T軸AL011：E...</t>
    <phoneticPr fontId="1" type="noConversion"/>
  </si>
  <si>
    <t>CC240119-001</t>
  </si>
  <si>
    <t>S023-0086_x000D_
S0230086001-SA</t>
  </si>
  <si>
    <t>SAD201-R03150735S-Z300_SL1010(Repeat S020-178)</t>
  </si>
  <si>
    <t>因原設計R Axis取12吋Wafer時會有負重的下垂量導致與L Axis干涉，客服人員至現場安裝墊...</t>
  </si>
  <si>
    <t>CC240118-001</t>
  </si>
  <si>
    <t>S023-0122_x000D_
S0230122001-SK</t>
  </si>
  <si>
    <t>SK2401-R04800885S-Z400</t>
  </si>
  <si>
    <t>1.  PLM上文件 - RD-O3MN-23489A SK Series Robot 安裝手冊.p...</t>
  </si>
  <si>
    <t>CC240117-003</t>
  </si>
  <si>
    <t>S023-0205_x000D_
S0230205005-HAL</t>
  </si>
  <si>
    <t>執行align時，會出現旋轉多次or旋轉一圈後就finish(正常2圈)，亦也會有0X8681000...</t>
  </si>
  <si>
    <t>CC240117-002</t>
  </si>
  <si>
    <t>尋不到邊</t>
  </si>
  <si>
    <t>CC240117-001</t>
  </si>
  <si>
    <t>S022-0113_x000D_
S0220113001-SA</t>
  </si>
  <si>
    <t>SAD201-R03500805S-Z300_SL1010</t>
  </si>
  <si>
    <t>凱爾迪科技股份有限公司</t>
  </si>
  <si>
    <t xml:space="preserve">1.客戶反映L ARM運轉異音_x000D_
_x000D_
</t>
  </si>
  <si>
    <t>CC240112-002</t>
  </si>
  <si>
    <t>S023-0204_x000D_
S0230204001-SA</t>
  </si>
  <si>
    <t>CONTROLLER FAN異常</t>
  </si>
  <si>
    <t>CC240108-003</t>
  </si>
  <si>
    <t>1999999_x000D_
199999</t>
  </si>
  <si>
    <t>不能與T/P建立通訊(T/P無反應)</t>
  </si>
  <si>
    <t>CC240108-002</t>
  </si>
  <si>
    <t>來料不良，一上電就報錯</t>
  </si>
  <si>
    <t>CC240108-001</t>
  </si>
  <si>
    <t>S023-0156_x000D_
S0230156001-HAL</t>
  </si>
  <si>
    <t>HAL300V-0812W (Repeat S023-0143)</t>
  </si>
  <si>
    <t>Aligner上電後會有 L axis alarm</t>
  </si>
  <si>
    <t>CC240104-001</t>
  </si>
  <si>
    <t>S023-0185_x000D_
S0230185001-SA</t>
  </si>
  <si>
    <t>SAD101-R02650568S-Z300</t>
  </si>
  <si>
    <t>德測股份有限公司</t>
  </si>
  <si>
    <t>T/P按鍵”2”異常，詳細內容請參照附件報告書。</t>
  </si>
  <si>
    <t>CC240103-001</t>
  </si>
  <si>
    <t>S020-064_x000D_
S2064001-EF016</t>
  </si>
  <si>
    <t>8吋EFEM</t>
  </si>
  <si>
    <t>LP2動作時發報Driver Alarm以及Over Deviation</t>
    <phoneticPr fontId="1" type="noConversion"/>
  </si>
  <si>
    <t>模組</t>
    <phoneticPr fontId="1" type="noConversion"/>
  </si>
  <si>
    <t>NA</t>
    <phoneticPr fontId="1" type="noConversion"/>
  </si>
  <si>
    <t>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</si>
</sst>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yyyy;@"/>
  </numFmts>
  <fonts count="26">
    <font>
      <sz val="12"/>
      <color theme="1"/>
      <name val="新細明體"/>
      <family val="2"/>
      <charset val="136"/>
      <scheme val="minor"/>
    </font>
    <font>
      <sz val="9"/>
      <name val="新細明體"/>
      <family val="2"/>
      <charset val="136"/>
      <scheme val="minor"/>
    </font>
    <font>
      <sz val="8"/>
      <color theme="1"/>
      <name val="新細明體"/>
      <family val="2"/>
      <scheme val="minor"/>
    </font>
    <font>
      <sz val="12"/>
      <color rgb="FF000000"/>
      <name val="Consolas, Monaco, Menlo, Courie"/>
    </font>
    <font>
      <sz val="10"/>
      <color theme="1"/>
      <name val="新細明體"/>
      <family val="2"/>
      <charset val="136"/>
      <scheme val="minor"/>
    </font>
    <font>
      <sz val="10"/>
      <color theme="1"/>
      <name val="新細明體"/>
      <family val="2"/>
      <scheme val="minor"/>
    </font>
    <font>
      <sz val="8"/>
      <color theme="1"/>
      <name val="新細明體"/>
      <family val="2"/>
      <charset val="136"/>
      <scheme val="minor"/>
    </font>
    <font>
      <b/>
      <sz val="12"/>
      <color rgb="FFFF0000"/>
      <name val="新細明體"/>
      <family val="2"/>
      <charset val="136"/>
      <scheme val="minor"/>
    </font>
    <font>
      <b/>
      <sz val="8"/>
      <color theme="1"/>
      <name val="微軟正黑體"/>
      <family val="2"/>
      <charset val="136"/>
    </font>
    <font>
      <b/>
      <sz val="10"/>
      <color theme="1"/>
      <name val="微軟正黑體"/>
      <family val="2"/>
      <charset val="136"/>
    </font>
    <font>
      <sz val="8"/>
      <color theme="1"/>
      <name val="微軟正黑體"/>
      <family val="2"/>
      <charset val="136"/>
    </font>
    <font>
      <sz val="8"/>
      <color rgb="FF000000"/>
      <name val="微軟正黑體"/>
      <family val="2"/>
      <charset val="136"/>
    </font>
    <font>
      <sz val="8"/>
      <color rgb="FFFF0000"/>
      <name val="微軟正黑體"/>
      <family val="2"/>
      <charset val="136"/>
    </font>
    <font>
      <sz val="8"/>
      <color rgb="FF212529"/>
      <name val="微軟正黑體"/>
      <family val="2"/>
      <charset val="136"/>
    </font>
    <font>
      <sz val="10"/>
      <color theme="1"/>
      <name val="微軟正黑體"/>
      <family val="2"/>
      <charset val="136"/>
    </font>
    <font>
      <b/>
      <sz val="8"/>
      <color rgb="FFFF0000"/>
      <name val="微軟正黑體"/>
      <family val="2"/>
      <charset val="136"/>
    </font>
    <font>
      <u/>
      <sz val="12"/>
      <color theme="10"/>
      <name val="新細明體"/>
      <family val="2"/>
      <charset val="136"/>
      <scheme val="minor"/>
    </font>
    <font>
      <sz val="12"/>
      <color rgb="FFFF0000"/>
      <name val="新細明體"/>
      <family val="2"/>
      <charset val="136"/>
      <scheme val="minor"/>
    </font>
    <font>
      <sz val="12"/>
      <color rgb="FF4472C4"/>
      <name val="新細明體"/>
      <family val="2"/>
      <charset val="136"/>
      <scheme val="minor"/>
    </font>
    <font>
      <sz val="12"/>
      <color rgb="FF333333"/>
      <name val="新細明體"/>
      <family val="2"/>
      <charset val="136"/>
      <scheme val="minor"/>
    </font>
    <font>
      <sz val="12"/>
      <color theme="1"/>
      <name val="微軟正黑體"/>
      <family val="2"/>
      <charset val="136"/>
    </font>
    <font>
      <b/>
      <sz val="12"/>
      <color theme="1"/>
      <name val="微軟正黑體"/>
      <family val="2"/>
      <charset val="136"/>
    </font>
    <font>
      <u/>
      <sz val="8"/>
      <color theme="10"/>
      <name val="新細明體"/>
      <family val="2"/>
      <charset val="136"/>
      <scheme val="minor"/>
    </font>
    <font>
      <sz val="12"/>
      <color theme="1"/>
      <name val="新細明體"/>
      <family val="2"/>
      <charset val="136"/>
      <scheme val="minor"/>
    </font>
    <font>
      <sz val="12"/>
      <color theme="1"/>
      <name val="新細明體"/>
      <family val="2"/>
      <scheme val="minor"/>
    </font>
    <font>
      <sz val="12"/>
      <color rgb="FF000000"/>
      <name val="新細明體"/>
      <family val="1"/>
      <charset val="136"/>
    </font>
  </fonts>
  <fills count="4">
    <fill>
      <patternFill patternType="none"/>
    </fill>
    <fill>
      <patternFill patternType="gray125"/>
    </fill>
    <fill>
      <patternFill patternType="solid">
        <fgColor theme="2" tint="-9.9978637043366805E-2"/>
        <bgColor indexed="64"/>
      </patternFill>
    </fill>
    <fill>
      <patternFill patternType="solid">
        <fgColor theme="3" tint="0.89999084444715716"/>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alignment vertical="center"/>
    </xf>
    <xf numFmtId="0" fontId="16" fillId="0" borderId="0" applyNumberFormat="0" applyFill="0" applyBorder="0" applyAlignment="0" applyProtection="0">
      <alignment vertical="center"/>
    </xf>
    <xf numFmtId="9" fontId="23" fillId="0" borderId="0" applyFont="0" applyFill="0" applyBorder="0" applyAlignment="0" applyProtection="0">
      <alignment vertical="center"/>
    </xf>
    <xf numFmtId="0" fontId="24" fillId="0" borderId="0"/>
  </cellStyleXfs>
  <cellXfs count="108">
    <xf numFmtId="0" fontId="0" fillId="0" borderId="0" xfId="0">
      <alignment vertical="center"/>
    </xf>
    <xf numFmtId="0" fontId="0" fillId="0" borderId="1" xfId="0" applyBorder="1" applyAlignment="1">
      <alignment horizontal="center" vertical="center"/>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xf>
    <xf numFmtId="0" fontId="3" fillId="0" borderId="1" xfId="0" applyFont="1" applyBorder="1" applyAlignment="1">
      <alignment horizontal="center" vertical="center"/>
    </xf>
    <xf numFmtId="0" fontId="0" fillId="0" borderId="0" xfId="0" pivotButton="1">
      <alignment vertical="center"/>
    </xf>
    <xf numFmtId="0" fontId="4" fillId="0" borderId="1" xfId="0" applyFont="1" applyBorder="1" applyAlignment="1">
      <alignment horizontal="center" vertical="center"/>
    </xf>
    <xf numFmtId="0" fontId="2" fillId="0" borderId="2" xfId="0" applyFont="1" applyBorder="1" applyAlignment="1">
      <alignment horizontal="left" vertical="center" wrapText="1"/>
    </xf>
    <xf numFmtId="0" fontId="6" fillId="0" borderId="1" xfId="0" applyFont="1" applyBorder="1" applyAlignment="1">
      <alignment horizontal="center" vertical="center"/>
    </xf>
    <xf numFmtId="0" fontId="5" fillId="0" borderId="2" xfId="0" applyFont="1" applyBorder="1" applyAlignment="1">
      <alignment vertical="center" wrapText="1"/>
    </xf>
    <xf numFmtId="14" fontId="2" fillId="0" borderId="1" xfId="0" applyNumberFormat="1" applyFont="1" applyBorder="1" applyAlignment="1">
      <alignment horizontal="center" vertical="center" wrapText="1"/>
    </xf>
    <xf numFmtId="0" fontId="7" fillId="0" borderId="1" xfId="0" applyFont="1" applyBorder="1" applyAlignment="1">
      <alignment horizontal="center" vertical="center"/>
    </xf>
    <xf numFmtId="0" fontId="8" fillId="2" borderId="2" xfId="0" applyFont="1" applyFill="1" applyBorder="1" applyAlignment="1">
      <alignment horizontal="center" vertical="center" wrapText="1"/>
    </xf>
    <xf numFmtId="0" fontId="10" fillId="0" borderId="2" xfId="0" applyFont="1" applyBorder="1" applyAlignment="1">
      <alignment horizontal="center" vertical="center"/>
    </xf>
    <xf numFmtId="0" fontId="10" fillId="0" borderId="2" xfId="0" applyFont="1" applyBorder="1" applyAlignment="1">
      <alignment horizontal="center" vertical="center" wrapText="1"/>
    </xf>
    <xf numFmtId="14" fontId="10" fillId="0" borderId="2" xfId="0" applyNumberFormat="1" applyFont="1" applyBorder="1" applyAlignment="1">
      <alignment horizontal="center" vertical="center"/>
    </xf>
    <xf numFmtId="0" fontId="10" fillId="0" borderId="2" xfId="0" applyFont="1" applyBorder="1" applyAlignment="1">
      <alignment horizontal="left" vertical="center" wrapText="1"/>
    </xf>
    <xf numFmtId="14" fontId="10" fillId="0" borderId="2" xfId="0" applyNumberFormat="1" applyFont="1" applyBorder="1" applyAlignment="1">
      <alignment horizontal="center" vertical="center" wrapText="1"/>
    </xf>
    <xf numFmtId="0" fontId="10" fillId="3" borderId="2" xfId="0" applyFont="1" applyFill="1" applyBorder="1" applyAlignment="1">
      <alignment horizontal="center" vertical="center" wrapText="1"/>
    </xf>
    <xf numFmtId="0" fontId="10" fillId="3" borderId="2" xfId="0" applyFont="1" applyFill="1" applyBorder="1" applyAlignment="1">
      <alignment horizontal="center" vertical="center"/>
    </xf>
    <xf numFmtId="14" fontId="10" fillId="3" borderId="2"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14" fontId="10" fillId="0" borderId="1" xfId="0" applyNumberFormat="1" applyFont="1" applyBorder="1" applyAlignment="1">
      <alignment horizontal="center" vertical="center"/>
    </xf>
    <xf numFmtId="0" fontId="10" fillId="3"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14" fontId="10" fillId="3" borderId="1" xfId="0" applyNumberFormat="1" applyFont="1" applyFill="1" applyBorder="1" applyAlignment="1">
      <alignment horizontal="center" vertical="center"/>
    </xf>
    <xf numFmtId="0" fontId="12" fillId="0" borderId="1" xfId="0" applyFont="1" applyBorder="1" applyAlignment="1">
      <alignment horizontal="center" vertical="center"/>
    </xf>
    <xf numFmtId="0" fontId="12" fillId="3" borderId="1" xfId="0" applyFont="1" applyFill="1" applyBorder="1" applyAlignment="1">
      <alignment horizontal="center" vertical="center" wrapText="1"/>
    </xf>
    <xf numFmtId="0" fontId="10" fillId="0" borderId="4" xfId="0" applyFont="1" applyBorder="1" applyAlignment="1">
      <alignment horizontal="center" vertical="center"/>
    </xf>
    <xf numFmtId="0" fontId="14" fillId="0" borderId="1" xfId="0" applyFont="1" applyBorder="1" applyAlignment="1">
      <alignment horizontal="center" vertical="center"/>
    </xf>
    <xf numFmtId="0" fontId="9" fillId="2" borderId="2" xfId="0" applyFont="1" applyFill="1" applyBorder="1" applyAlignment="1">
      <alignment horizontal="center" vertical="center" wrapText="1"/>
    </xf>
    <xf numFmtId="0" fontId="14" fillId="0" borderId="2" xfId="0" applyFont="1" applyBorder="1" applyAlignment="1">
      <alignment horizontal="center" vertical="center"/>
    </xf>
    <xf numFmtId="0" fontId="14" fillId="0" borderId="0" xfId="0" applyFont="1" applyAlignment="1">
      <alignment horizontal="center" vertical="center"/>
    </xf>
    <xf numFmtId="0" fontId="14" fillId="3" borderId="2" xfId="0" applyFont="1" applyFill="1" applyBorder="1" applyAlignment="1">
      <alignment horizontal="center" vertical="center" wrapText="1"/>
    </xf>
    <xf numFmtId="0" fontId="10" fillId="0" borderId="0" xfId="0" applyFont="1" applyAlignment="1">
      <alignment horizontal="center" vertical="center" wrapText="1"/>
    </xf>
    <xf numFmtId="0" fontId="11" fillId="0" borderId="2" xfId="0" applyFont="1" applyBorder="1" applyAlignment="1">
      <alignment horizontal="center" vertical="center"/>
    </xf>
    <xf numFmtId="0" fontId="15" fillId="0" borderId="2" xfId="0" applyFont="1" applyBorder="1" applyAlignment="1">
      <alignment horizontal="center" vertical="center"/>
    </xf>
    <xf numFmtId="0" fontId="10" fillId="0" borderId="0" xfId="0" applyFont="1" applyAlignment="1">
      <alignment horizontal="center" vertical="center"/>
    </xf>
    <xf numFmtId="0" fontId="15" fillId="0" borderId="2" xfId="0" applyFont="1" applyBorder="1" applyAlignment="1">
      <alignment horizontal="center" vertical="center" wrapText="1"/>
    </xf>
    <xf numFmtId="0" fontId="11" fillId="0" borderId="1" xfId="0" applyFont="1" applyBorder="1" applyAlignment="1">
      <alignment horizontal="center" vertical="center"/>
    </xf>
    <xf numFmtId="0" fontId="10" fillId="0" borderId="2" xfId="0" applyFont="1" applyBorder="1" applyAlignment="1">
      <alignment vertical="center" wrapText="1"/>
    </xf>
    <xf numFmtId="0" fontId="15" fillId="0" borderId="1" xfId="0" applyFont="1" applyBorder="1" applyAlignment="1">
      <alignment horizontal="center" vertical="center"/>
    </xf>
    <xf numFmtId="0" fontId="10" fillId="0" borderId="1" xfId="0" applyFont="1" applyBorder="1" applyAlignment="1">
      <alignment vertical="center" wrapText="1"/>
    </xf>
    <xf numFmtId="0" fontId="10" fillId="0" borderId="0" xfId="0" applyFont="1" applyAlignment="1">
      <alignment vertical="center" wrapText="1"/>
    </xf>
    <xf numFmtId="0" fontId="12" fillId="3" borderId="2" xfId="0" applyFont="1" applyFill="1" applyBorder="1" applyAlignment="1">
      <alignment horizontal="center" vertical="center" wrapText="1"/>
    </xf>
    <xf numFmtId="0" fontId="12" fillId="0" borderId="2" xfId="0" applyFont="1" applyBorder="1" applyAlignment="1">
      <alignment horizontal="center" vertical="center"/>
    </xf>
    <xf numFmtId="0" fontId="12" fillId="0" borderId="1" xfId="0" applyFont="1" applyBorder="1" applyAlignment="1">
      <alignment horizontal="center" vertical="center" wrapText="1"/>
    </xf>
    <xf numFmtId="0" fontId="12" fillId="3" borderId="1" xfId="0" applyFont="1" applyFill="1" applyBorder="1" applyAlignment="1">
      <alignment horizontal="center" vertical="center"/>
    </xf>
    <xf numFmtId="0" fontId="12" fillId="0" borderId="0" xfId="0" applyFont="1" applyAlignment="1">
      <alignment horizontal="center" vertical="center"/>
    </xf>
    <xf numFmtId="0" fontId="10" fillId="0" borderId="1" xfId="0" applyFont="1" applyBorder="1" applyAlignment="1">
      <alignment horizontal="left" vertical="center" wrapText="1"/>
    </xf>
    <xf numFmtId="0" fontId="12" fillId="0" borderId="1" xfId="0" applyFont="1" applyBorder="1" applyAlignment="1">
      <alignment horizontal="left" vertical="top" wrapText="1"/>
    </xf>
    <xf numFmtId="14" fontId="8" fillId="2" borderId="2" xfId="0" applyNumberFormat="1" applyFont="1" applyFill="1" applyBorder="1" applyAlignment="1">
      <alignment horizontal="center" vertical="center" wrapText="1"/>
    </xf>
    <xf numFmtId="14" fontId="10" fillId="0" borderId="0" xfId="0" applyNumberFormat="1" applyFont="1" applyAlignment="1">
      <alignment horizontal="center" vertical="center"/>
    </xf>
    <xf numFmtId="0" fontId="12" fillId="0" borderId="0" xfId="0" applyFont="1" applyAlignment="1">
      <alignment horizontal="center" vertical="center" wrapText="1"/>
    </xf>
    <xf numFmtId="0" fontId="8" fillId="2" borderId="0" xfId="0" applyFont="1" applyFill="1" applyAlignment="1">
      <alignment horizontal="center" vertical="center" wrapText="1"/>
    </xf>
    <xf numFmtId="0" fontId="10" fillId="3" borderId="0" xfId="0" applyFont="1" applyFill="1" applyAlignment="1">
      <alignment horizontal="center" vertical="center"/>
    </xf>
    <xf numFmtId="0" fontId="10" fillId="3" borderId="0" xfId="0" applyFont="1" applyFill="1" applyAlignment="1">
      <alignment horizontal="center" vertical="center" wrapText="1"/>
    </xf>
    <xf numFmtId="0" fontId="13" fillId="0" borderId="0" xfId="0" applyFont="1" applyAlignment="1">
      <alignment vertical="center" wrapText="1"/>
    </xf>
    <xf numFmtId="0" fontId="0" fillId="0" borderId="0" xfId="0" applyAlignment="1">
      <alignment horizontal="center" vertical="center" wrapText="1"/>
    </xf>
    <xf numFmtId="0" fontId="12" fillId="0" borderId="0" xfId="0" applyFont="1" applyAlignment="1">
      <alignment horizontal="left" vertical="top" wrapText="1"/>
    </xf>
    <xf numFmtId="0" fontId="16" fillId="0" borderId="1" xfId="1" applyBorder="1" applyAlignment="1">
      <alignment horizontal="center" vertical="center" wrapText="1"/>
    </xf>
    <xf numFmtId="0" fontId="12" fillId="0" borderId="2"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3" xfId="0" applyFont="1" applyBorder="1" applyAlignment="1">
      <alignment horizontal="center" vertical="center" wrapText="1"/>
    </xf>
    <xf numFmtId="0" fontId="15" fillId="2" borderId="2"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7" fillId="0" borderId="1" xfId="0" applyFont="1" applyBorder="1" applyAlignment="1">
      <alignment horizontal="center" vertical="center" wrapText="1"/>
    </xf>
    <xf numFmtId="0" fontId="18" fillId="0" borderId="0" xfId="0" applyFont="1">
      <alignment vertical="center"/>
    </xf>
    <xf numFmtId="0" fontId="19" fillId="0" borderId="0" xfId="0" applyFont="1">
      <alignment vertical="center"/>
    </xf>
    <xf numFmtId="14" fontId="0" fillId="0" borderId="0" xfId="0" applyNumberFormat="1">
      <alignment vertical="center"/>
    </xf>
    <xf numFmtId="0" fontId="0" fillId="0" borderId="0" xfId="0" applyAlignment="1">
      <alignment vertical="center" wrapText="1"/>
    </xf>
    <xf numFmtId="1" fontId="0" fillId="0" borderId="0" xfId="0" applyNumberFormat="1">
      <alignment vertical="center"/>
    </xf>
    <xf numFmtId="0" fontId="20" fillId="0" borderId="2" xfId="0" applyFont="1" applyBorder="1" applyAlignment="1">
      <alignment horizontal="center" vertical="center"/>
    </xf>
    <xf numFmtId="0" fontId="12" fillId="0" borderId="4" xfId="0" applyFont="1" applyBorder="1" applyAlignment="1">
      <alignment horizontal="center" vertical="center"/>
    </xf>
    <xf numFmtId="0" fontId="12" fillId="0" borderId="1" xfId="0" applyFont="1" applyBorder="1" applyAlignment="1">
      <alignment horizontal="left" vertical="center" wrapText="1"/>
    </xf>
    <xf numFmtId="0" fontId="16" fillId="0" borderId="1" xfId="1" applyBorder="1" applyAlignment="1">
      <alignment horizontal="center" vertical="center"/>
    </xf>
    <xf numFmtId="14" fontId="10" fillId="0" borderId="1" xfId="0" applyNumberFormat="1" applyFont="1" applyBorder="1" applyAlignment="1">
      <alignment horizontal="left" vertical="center" wrapText="1"/>
    </xf>
    <xf numFmtId="0" fontId="21" fillId="0" borderId="1" xfId="0" applyFont="1" applyBorder="1" applyAlignment="1">
      <alignment horizontal="center" vertical="center"/>
    </xf>
    <xf numFmtId="0" fontId="22" fillId="0" borderId="1" xfId="1" applyFont="1" applyBorder="1" applyAlignment="1">
      <alignment horizontal="left" vertical="center" wrapText="1"/>
    </xf>
    <xf numFmtId="14" fontId="0" fillId="0" borderId="0" xfId="0" applyNumberFormat="1" applyAlignment="1">
      <alignment vertical="center" wrapText="1"/>
    </xf>
    <xf numFmtId="0" fontId="0" fillId="0" borderId="0" xfId="0" applyAlignment="1">
      <alignment horizontal="left" vertical="center"/>
    </xf>
    <xf numFmtId="0" fontId="0" fillId="0" borderId="0" xfId="0" applyAlignment="1">
      <alignment horizontal="left" vertical="center" indent="1"/>
    </xf>
    <xf numFmtId="9" fontId="0" fillId="0" borderId="0" xfId="2" applyFont="1">
      <alignment vertical="center"/>
    </xf>
    <xf numFmtId="0" fontId="25" fillId="0" borderId="0" xfId="3" applyFont="1"/>
    <xf numFmtId="0" fontId="24" fillId="0" borderId="0" xfId="3"/>
    <xf numFmtId="176" fontId="10" fillId="0" borderId="1" xfId="0" applyNumberFormat="1" applyFont="1" applyBorder="1" applyAlignment="1">
      <alignment horizontal="center" vertical="center"/>
    </xf>
    <xf numFmtId="49" fontId="10" fillId="0" borderId="0" xfId="0" applyNumberFormat="1" applyFont="1" applyAlignment="1">
      <alignment horizontal="center" vertical="center"/>
    </xf>
    <xf numFmtId="0" fontId="14" fillId="3" borderId="1" xfId="0" applyFont="1" applyFill="1" applyBorder="1" applyAlignment="1">
      <alignment horizontal="center" vertical="center" wrapText="1"/>
    </xf>
    <xf numFmtId="0" fontId="10" fillId="3" borderId="3" xfId="0" applyFont="1" applyFill="1" applyBorder="1" applyAlignment="1">
      <alignment horizontal="center" vertical="center"/>
    </xf>
    <xf numFmtId="0" fontId="10" fillId="3" borderId="3" xfId="0" applyFont="1" applyFill="1" applyBorder="1" applyAlignment="1">
      <alignment horizontal="center" vertical="center" wrapText="1"/>
    </xf>
    <xf numFmtId="14" fontId="5" fillId="0" borderId="1" xfId="0" applyNumberFormat="1" applyFont="1" applyBorder="1" applyAlignment="1">
      <alignment horizontal="center" vertical="center" wrapText="1"/>
    </xf>
    <xf numFmtId="14" fontId="2" fillId="0" borderId="2" xfId="0" applyNumberFormat="1" applyFont="1" applyBorder="1" applyAlignment="1">
      <alignment horizontal="center" vertical="center"/>
    </xf>
    <xf numFmtId="14" fontId="10" fillId="3" borderId="3" xfId="0" applyNumberFormat="1" applyFont="1" applyFill="1" applyBorder="1" applyAlignment="1">
      <alignment horizontal="center" vertical="center"/>
    </xf>
    <xf numFmtId="0" fontId="5" fillId="0" borderId="1" xfId="0" applyFont="1" applyBorder="1" applyAlignment="1">
      <alignment vertical="center" wrapText="1"/>
    </xf>
    <xf numFmtId="0" fontId="12" fillId="0" borderId="1" xfId="0" applyFont="1" applyBorder="1" applyAlignment="1">
      <alignment vertical="center" wrapText="1"/>
    </xf>
    <xf numFmtId="0" fontId="12" fillId="3" borderId="3" xfId="0" applyFont="1" applyFill="1" applyBorder="1" applyAlignment="1">
      <alignment horizontal="center" vertical="center"/>
    </xf>
    <xf numFmtId="0" fontId="0" fillId="0" borderId="2" xfId="0" applyBorder="1" applyAlignment="1">
      <alignment horizontal="center" vertical="center"/>
    </xf>
    <xf numFmtId="0" fontId="2" fillId="0" borderId="1" xfId="0" applyFont="1" applyBorder="1" applyAlignment="1">
      <alignment horizontal="left" vertical="center" wrapText="1"/>
    </xf>
    <xf numFmtId="14" fontId="2" fillId="0" borderId="1" xfId="0" applyNumberFormat="1" applyFont="1" applyBorder="1" applyAlignment="1">
      <alignment vertical="center" wrapText="1"/>
    </xf>
    <xf numFmtId="0" fontId="0" fillId="0" borderId="2" xfId="0" applyBorder="1" applyAlignment="1">
      <alignment horizontal="center" vertical="center" wrapText="1"/>
    </xf>
    <xf numFmtId="0" fontId="0" fillId="0" borderId="4" xfId="0" applyBorder="1" applyAlignment="1">
      <alignment horizontal="center" vertical="center"/>
    </xf>
    <xf numFmtId="0" fontId="12" fillId="0" borderId="5" xfId="0" applyFont="1" applyBorder="1" applyAlignment="1">
      <alignment horizontal="center" vertical="center"/>
    </xf>
    <xf numFmtId="0" fontId="12" fillId="3" borderId="0" xfId="0" applyFont="1" applyFill="1" applyAlignment="1">
      <alignment horizontal="center" vertical="center" wrapText="1"/>
    </xf>
    <xf numFmtId="0" fontId="17" fillId="0" borderId="2" xfId="0" applyFont="1" applyBorder="1" applyAlignment="1">
      <alignment horizontal="center" vertical="center" wrapText="1"/>
    </xf>
  </cellXfs>
  <cellStyles count="4">
    <cellStyle name="Hyperlink" xfId="1" xr:uid="{00000000-000B-0000-0000-000008000000}"/>
    <cellStyle name="一般" xfId="0" builtinId="0"/>
    <cellStyle name="一般 2" xfId="3" xr:uid="{E8A957F4-DA10-4E9A-B71A-9D8DC9CCFDA9}"/>
    <cellStyle name="百分比" xfId="2" builtinId="5"/>
  </cellStyles>
  <dxfs count="52">
    <dxf>
      <font>
        <color theme="1"/>
      </font>
      <fill>
        <patternFill patternType="solid">
          <bgColor theme="5" tint="0.79998168889431442"/>
        </patternFill>
      </fill>
    </dxf>
    <dxf>
      <font>
        <color rgb="FFFF0000"/>
      </font>
    </dxf>
    <dxf>
      <font>
        <color rgb="FFFF0000"/>
      </font>
    </dxf>
    <dxf>
      <fill>
        <patternFill patternType="solid">
          <bgColor theme="5" tint="0.79998168889431442"/>
        </patternFill>
      </fill>
    </dxf>
    <dxf>
      <fill>
        <patternFill patternType="solid">
          <bgColor theme="3" tint="0.89999084444715716"/>
        </patternFill>
      </fill>
    </dxf>
    <dxf>
      <font>
        <color rgb="FFFF0000"/>
      </font>
    </dxf>
    <dxf>
      <fill>
        <patternFill patternType="solid">
          <bgColor theme="5" tint="0.79998168889431442"/>
        </patternFill>
      </fill>
    </dxf>
    <dxf>
      <fill>
        <patternFill patternType="solid">
          <bgColor theme="3" tint="0.89999084444715716"/>
        </patternFill>
      </fill>
    </dxf>
    <dxf>
      <fill>
        <patternFill patternType="solid">
          <bgColor theme="5" tint="0.79998168889431442"/>
        </patternFill>
      </fill>
    </dxf>
    <dxf>
      <fill>
        <patternFill patternType="solid">
          <bgColor theme="3" tint="0.89999084444715716"/>
        </patternFill>
      </fill>
    </dxf>
    <dxf>
      <fill>
        <patternFill patternType="solid">
          <bgColor theme="5" tint="0.79998168889431442"/>
        </patternFill>
      </fill>
    </dxf>
    <dxf>
      <fill>
        <patternFill patternType="solid">
          <bgColor theme="3" tint="0.89999084444715716"/>
        </patternFill>
      </fill>
    </dxf>
    <dxf>
      <font>
        <color rgb="FFFF0000"/>
      </font>
    </dxf>
    <dxf>
      <font>
        <color rgb="FFFF0000"/>
      </font>
    </dxf>
    <dxf>
      <fill>
        <patternFill patternType="solid">
          <bgColor theme="5" tint="0.79998168889431442"/>
        </patternFill>
      </fill>
    </dxf>
    <dxf>
      <fill>
        <patternFill patternType="solid">
          <bgColor theme="3" tint="0.89999084444715716"/>
        </patternFill>
      </fill>
    </dxf>
    <dxf>
      <fill>
        <patternFill patternType="solid">
          <bgColor theme="5" tint="0.79998168889431442"/>
        </patternFill>
      </fill>
    </dxf>
    <dxf>
      <fill>
        <patternFill patternType="solid">
          <bgColor theme="3" tint="0.89999084444715716"/>
        </patternFill>
      </fill>
    </dxf>
    <dxf>
      <fill>
        <patternFill patternType="solid">
          <bgColor theme="5" tint="0.79998168889431442"/>
        </patternFill>
      </fill>
    </dxf>
    <dxf>
      <fill>
        <patternFill patternType="solid">
          <bgColor theme="3" tint="0.89999084444715716"/>
        </patternFill>
      </fill>
    </dxf>
    <dxf>
      <fill>
        <patternFill patternType="solid">
          <bgColor theme="5" tint="0.79998168889431442"/>
        </patternFill>
      </fill>
    </dxf>
    <dxf>
      <fill>
        <patternFill patternType="solid">
          <bgColor theme="3" tint="0.89999084444715716"/>
        </patternFill>
      </fill>
    </dxf>
    <dxf>
      <fill>
        <patternFill patternType="solid">
          <bgColor theme="5" tint="0.79998168889431442"/>
        </patternFill>
      </fill>
    </dxf>
    <dxf>
      <fill>
        <patternFill patternType="solid">
          <bgColor theme="3" tint="0.89999084444715716"/>
        </patternFill>
      </fill>
    </dxf>
    <dxf>
      <font>
        <color theme="1"/>
      </font>
      <fill>
        <patternFill patternType="solid">
          <bgColor theme="5" tint="0.79998168889431442"/>
        </patternFill>
      </fill>
    </dxf>
    <dxf>
      <fill>
        <patternFill patternType="solid">
          <bgColor theme="5" tint="0.79998168889431442"/>
        </patternFill>
      </fill>
    </dxf>
    <dxf>
      <fill>
        <patternFill patternType="solid">
          <bgColor theme="3" tint="0.89999084444715716"/>
        </patternFill>
      </fill>
    </dxf>
    <dxf>
      <fill>
        <patternFill patternType="solid">
          <bgColor theme="5" tint="0.79998168889431442"/>
        </patternFill>
      </fill>
    </dxf>
    <dxf>
      <fill>
        <patternFill patternType="solid">
          <bgColor theme="3" tint="0.89999084444715716"/>
        </patternFill>
      </fill>
    </dxf>
    <dxf>
      <fill>
        <patternFill patternType="solid">
          <bgColor theme="5" tint="0.79998168889431442"/>
        </patternFill>
      </fill>
    </dxf>
    <dxf>
      <fill>
        <patternFill patternType="solid">
          <bgColor theme="5" tint="0.79998168889431442"/>
        </patternFill>
      </fill>
    </dxf>
    <dxf>
      <fill>
        <patternFill patternType="solid">
          <bgColor theme="3" tint="0.89999084444715716"/>
        </patternFill>
      </fill>
    </dxf>
    <dxf>
      <fill>
        <patternFill patternType="solid">
          <bgColor theme="5" tint="0.79998168889431442"/>
        </patternFill>
      </fill>
    </dxf>
    <dxf>
      <fill>
        <patternFill patternType="solid">
          <bgColor theme="3" tint="0.89999084444715716"/>
        </patternFill>
      </fill>
    </dxf>
    <dxf>
      <fill>
        <patternFill patternType="solid">
          <bgColor theme="5" tint="0.79998168889431442"/>
        </patternFill>
      </fill>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ill>
        <patternFill patternType="solid">
          <bgColor theme="5" tint="0.79998168889431442"/>
        </patternFill>
      </fill>
    </dxf>
    <dxf>
      <fill>
        <patternFill patternType="solid">
          <bgColor theme="3" tint="0.89999084444715716"/>
        </patternFill>
      </fill>
    </dxf>
    <dxf>
      <fill>
        <patternFill patternType="solid">
          <bgColor theme="5" tint="0.79998168889431442"/>
        </patternFill>
      </fill>
    </dxf>
    <dxf>
      <fill>
        <patternFill patternType="solid">
          <bgColor theme="3" tint="0.89999084444715716"/>
        </patternFill>
      </fill>
    </dxf>
    <dxf>
      <fill>
        <patternFill patternType="solid">
          <bgColor theme="5" tint="0.79998168889431442"/>
        </patternFill>
      </fill>
    </dxf>
    <dxf>
      <fill>
        <patternFill patternType="solid">
          <bgColor theme="3" tint="0.89999084444715716"/>
        </patternFill>
      </fill>
    </dxf>
    <dxf>
      <fill>
        <patternFill patternType="solid">
          <bgColor theme="5" tint="0.79998168889431442"/>
        </patternFill>
      </fill>
    </dxf>
    <dxf>
      <fill>
        <patternFill patternType="solid">
          <bgColor theme="3" tint="0.89999084444715716"/>
        </patternFill>
      </fill>
    </dxf>
    <dxf>
      <fill>
        <patternFill patternType="solid">
          <bgColor theme="5" tint="0.79998168889431442"/>
        </patternFill>
      </fill>
    </dxf>
    <dxf>
      <fill>
        <patternFill patternType="solid">
          <bgColor theme="3" tint="0.89999084444715716"/>
        </patternFill>
      </fill>
    </dxf>
    <dxf>
      <fill>
        <patternFill patternType="solid">
          <bgColor theme="5" tint="0.79998168889431442"/>
        </patternFill>
      </fill>
    </dxf>
    <dxf>
      <fill>
        <patternFill patternType="solid">
          <bgColor theme="3" tint="0.89999084444715716"/>
        </patternFill>
      </fill>
    </dxf>
    <dxf>
      <fill>
        <patternFill patternType="solid">
          <bgColor theme="5" tint="0.79998168889431442"/>
        </patternFill>
      </fill>
    </dxf>
    <dxf>
      <font>
        <b/>
        <i val="0"/>
        <color theme="3" tint="0.499984740745262"/>
      </font>
      <fill>
        <patternFill patternType="solid">
          <bgColor theme="3" tint="0.8999908444471571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[客訴調查總表 2.xlsx]部門!樞紐分析表3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2025</a:t>
            </a:r>
            <a:r>
              <a:rPr lang="ja-JP" altLang="en-US"/>
              <a:t>年客訴統計表</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部門!$B$4:$B$5</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部門!$A$6:$A$9</c:f>
              <c:strCache>
                <c:ptCount val="3"/>
                <c:pt idx="0">
                  <c:v>業務銷售</c:v>
                </c:pt>
                <c:pt idx="1">
                  <c:v>產品一部</c:v>
                </c:pt>
                <c:pt idx="2">
                  <c:v>產品二部</c:v>
                </c:pt>
              </c:strCache>
            </c:strRef>
          </c:cat>
          <c:val>
            <c:numRef>
              <c:f>部門!$B$6:$B$9</c:f>
              <c:numCache>
                <c:formatCode>General</c:formatCode>
                <c:ptCount val="3"/>
                <c:pt idx="0">
                  <c:v>1</c:v>
                </c:pt>
                <c:pt idx="1">
                  <c:v>27</c:v>
                </c:pt>
                <c:pt idx="2">
                  <c:v>14</c:v>
                </c:pt>
              </c:numCache>
            </c:numRef>
          </c:val>
          <c:extLst>
            <c:ext xmlns:c16="http://schemas.microsoft.com/office/drawing/2014/chart" uri="{C3380CC4-5D6E-409C-BE32-E72D297353CC}">
              <c16:uniqueId val="{00000004-3A5F-4D05-BE91-ACACDDE2BAA6}"/>
            </c:ext>
          </c:extLst>
        </c:ser>
        <c:ser>
          <c:idx val="1"/>
          <c:order val="1"/>
          <c:tx>
            <c:strRef>
              <c:f>部門!$C$4:$C$5</c:f>
              <c:strCache>
                <c:ptCount val="1"/>
                <c:pt idx="0">
                  <c:v>2</c:v>
                </c:pt>
              </c:strCache>
            </c:strRef>
          </c:tx>
          <c:spPr>
            <a:solidFill>
              <a:schemeClr val="accent2"/>
            </a:solidFill>
            <a:ln>
              <a:noFill/>
            </a:ln>
            <a:effectLst/>
          </c:spPr>
          <c:invertIfNegative val="0"/>
          <c:cat>
            <c:strRef>
              <c:f>部門!$A$6:$A$9</c:f>
              <c:strCache>
                <c:ptCount val="3"/>
                <c:pt idx="0">
                  <c:v>業務銷售</c:v>
                </c:pt>
                <c:pt idx="1">
                  <c:v>產品一部</c:v>
                </c:pt>
                <c:pt idx="2">
                  <c:v>產品二部</c:v>
                </c:pt>
              </c:strCache>
            </c:strRef>
          </c:cat>
          <c:val>
            <c:numRef>
              <c:f>部門!$C$6:$C$9</c:f>
              <c:numCache>
                <c:formatCode>General</c:formatCode>
                <c:ptCount val="3"/>
                <c:pt idx="1">
                  <c:v>14</c:v>
                </c:pt>
                <c:pt idx="2">
                  <c:v>14</c:v>
                </c:pt>
              </c:numCache>
            </c:numRef>
          </c:val>
          <c:extLst>
            <c:ext xmlns:c16="http://schemas.microsoft.com/office/drawing/2014/chart" uri="{C3380CC4-5D6E-409C-BE32-E72D297353CC}">
              <c16:uniqueId val="{00000001-71B5-4115-9FAB-43655911794A}"/>
            </c:ext>
          </c:extLst>
        </c:ser>
        <c:ser>
          <c:idx val="2"/>
          <c:order val="2"/>
          <c:tx>
            <c:strRef>
              <c:f>部門!$D$4:$D$5</c:f>
              <c:strCache>
                <c:ptCount val="1"/>
                <c:pt idx="0">
                  <c:v>3</c:v>
                </c:pt>
              </c:strCache>
            </c:strRef>
          </c:tx>
          <c:spPr>
            <a:solidFill>
              <a:schemeClr val="accent3"/>
            </a:solidFill>
            <a:ln>
              <a:noFill/>
            </a:ln>
            <a:effectLst/>
          </c:spPr>
          <c:invertIfNegative val="0"/>
          <c:cat>
            <c:strRef>
              <c:f>部門!$A$6:$A$9</c:f>
              <c:strCache>
                <c:ptCount val="3"/>
                <c:pt idx="0">
                  <c:v>業務銷售</c:v>
                </c:pt>
                <c:pt idx="1">
                  <c:v>產品一部</c:v>
                </c:pt>
                <c:pt idx="2">
                  <c:v>產品二部</c:v>
                </c:pt>
              </c:strCache>
            </c:strRef>
          </c:cat>
          <c:val>
            <c:numRef>
              <c:f>部門!$D$6:$D$9</c:f>
              <c:numCache>
                <c:formatCode>General</c:formatCode>
                <c:ptCount val="3"/>
                <c:pt idx="1">
                  <c:v>18</c:v>
                </c:pt>
                <c:pt idx="2">
                  <c:v>7</c:v>
                </c:pt>
              </c:numCache>
            </c:numRef>
          </c:val>
          <c:extLst>
            <c:ext xmlns:c16="http://schemas.microsoft.com/office/drawing/2014/chart" uri="{C3380CC4-5D6E-409C-BE32-E72D297353CC}">
              <c16:uniqueId val="{00000002-71B5-4115-9FAB-43655911794A}"/>
            </c:ext>
          </c:extLst>
        </c:ser>
        <c:ser>
          <c:idx val="3"/>
          <c:order val="3"/>
          <c:tx>
            <c:strRef>
              <c:f>部門!$E$4:$E$5</c:f>
              <c:strCache>
                <c:ptCount val="1"/>
                <c:pt idx="0">
                  <c:v>12</c:v>
                </c:pt>
              </c:strCache>
            </c:strRef>
          </c:tx>
          <c:spPr>
            <a:solidFill>
              <a:schemeClr val="accent4"/>
            </a:solidFill>
            <a:ln>
              <a:noFill/>
            </a:ln>
            <a:effectLst/>
          </c:spPr>
          <c:invertIfNegative val="0"/>
          <c:cat>
            <c:strRef>
              <c:f>部門!$A$6:$A$9</c:f>
              <c:strCache>
                <c:ptCount val="3"/>
                <c:pt idx="0">
                  <c:v>業務銷售</c:v>
                </c:pt>
                <c:pt idx="1">
                  <c:v>產品一部</c:v>
                </c:pt>
                <c:pt idx="2">
                  <c:v>產品二部</c:v>
                </c:pt>
              </c:strCache>
            </c:strRef>
          </c:cat>
          <c:val>
            <c:numRef>
              <c:f>部門!$E$6:$E$9</c:f>
              <c:numCache>
                <c:formatCode>General</c:formatCode>
                <c:ptCount val="3"/>
                <c:pt idx="0">
                  <c:v>2</c:v>
                </c:pt>
                <c:pt idx="1">
                  <c:v>22</c:v>
                </c:pt>
                <c:pt idx="2">
                  <c:v>13</c:v>
                </c:pt>
              </c:numCache>
            </c:numRef>
          </c:val>
          <c:extLst>
            <c:ext xmlns:c16="http://schemas.microsoft.com/office/drawing/2014/chart" uri="{C3380CC4-5D6E-409C-BE32-E72D297353CC}">
              <c16:uniqueId val="{00000003-71B5-4115-9FAB-43655911794A}"/>
            </c:ext>
          </c:extLst>
        </c:ser>
        <c:dLbls>
          <c:showLegendKey val="0"/>
          <c:showVal val="0"/>
          <c:showCatName val="0"/>
          <c:showSerName val="0"/>
          <c:showPercent val="0"/>
          <c:showBubbleSize val="0"/>
        </c:dLbls>
        <c:gapWidth val="219"/>
        <c:overlap val="-27"/>
        <c:axId val="1624972296"/>
        <c:axId val="1625003528"/>
      </c:barChart>
      <c:catAx>
        <c:axId val="1624972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003528"/>
        <c:crosses val="autoZero"/>
        <c:auto val="1"/>
        <c:lblAlgn val="ctr"/>
        <c:lblOffset val="100"/>
        <c:noMultiLvlLbl val="0"/>
      </c:catAx>
      <c:valAx>
        <c:axId val="1625003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972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[客訴調查總表 2.xlsx]機型!樞紐分析表5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2025</a:t>
            </a:r>
            <a:r>
              <a:rPr lang="ja-JP" altLang="en-US"/>
              <a:t>年客訴統計表</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機型!$B$3:$B$4</c:f>
              <c:strCache>
                <c:ptCount val="1"/>
                <c:pt idx="0">
                  <c:v>3</c:v>
                </c:pt>
              </c:strCache>
            </c:strRef>
          </c:tx>
          <c:spPr>
            <a:solidFill>
              <a:schemeClr val="accent1"/>
            </a:solidFill>
            <a:ln>
              <a:noFill/>
            </a:ln>
            <a:effectLst/>
          </c:spPr>
          <c:invertIfNegative val="0"/>
          <c:cat>
            <c:strRef>
              <c:f>機型!$A$5:$A$13</c:f>
              <c:strCache>
                <c:ptCount val="8"/>
                <c:pt idx="0">
                  <c:v>200STK</c:v>
                </c:pt>
                <c:pt idx="1">
                  <c:v>EFEM</c:v>
                </c:pt>
                <c:pt idx="2">
                  <c:v>ET</c:v>
                </c:pt>
                <c:pt idx="3">
                  <c:v>FR301</c:v>
                </c:pt>
                <c:pt idx="4">
                  <c:v>HAL</c:v>
                </c:pt>
                <c:pt idx="5">
                  <c:v>MINI IV</c:v>
                </c:pt>
                <c:pt idx="6">
                  <c:v>MINI V</c:v>
                </c:pt>
                <c:pt idx="7">
                  <c:v>S系列</c:v>
                </c:pt>
              </c:strCache>
            </c:strRef>
          </c:cat>
          <c:val>
            <c:numRef>
              <c:f>機型!$B$5:$B$13</c:f>
              <c:numCache>
                <c:formatCode>General</c:formatCode>
                <c:ptCount val="8"/>
                <c:pt idx="0">
                  <c:v>1</c:v>
                </c:pt>
                <c:pt idx="1">
                  <c:v>2</c:v>
                </c:pt>
                <c:pt idx="2">
                  <c:v>1</c:v>
                </c:pt>
                <c:pt idx="3">
                  <c:v>1</c:v>
                </c:pt>
                <c:pt idx="4">
                  <c:v>1</c:v>
                </c:pt>
                <c:pt idx="5">
                  <c:v>5</c:v>
                </c:pt>
                <c:pt idx="6">
                  <c:v>11</c:v>
                </c:pt>
                <c:pt idx="7">
                  <c:v>3</c:v>
                </c:pt>
              </c:numCache>
            </c:numRef>
          </c:val>
          <c:extLst>
            <c:ext xmlns:c16="http://schemas.microsoft.com/office/drawing/2014/chart" uri="{C3380CC4-5D6E-409C-BE32-E72D297353CC}">
              <c16:uniqueId val="{00000004-FE58-48B3-B6AF-4FF4F72BA4AE}"/>
            </c:ext>
          </c:extLst>
        </c:ser>
        <c:dLbls>
          <c:showLegendKey val="0"/>
          <c:showVal val="0"/>
          <c:showCatName val="0"/>
          <c:showSerName val="0"/>
          <c:showPercent val="0"/>
          <c:showBubbleSize val="0"/>
        </c:dLbls>
        <c:gapWidth val="219"/>
        <c:overlap val="-27"/>
        <c:axId val="902295048"/>
        <c:axId val="1150588936"/>
      </c:barChart>
      <c:catAx>
        <c:axId val="902295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588936"/>
        <c:crosses val="autoZero"/>
        <c:auto val="1"/>
        <c:lblAlgn val="ctr"/>
        <c:lblOffset val="100"/>
        <c:noMultiLvlLbl val="0"/>
      </c:catAx>
      <c:valAx>
        <c:axId val="1150588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295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165</xdr:row>
      <xdr:rowOff>0</xdr:rowOff>
    </xdr:from>
    <xdr:to>
      <xdr:col>13</xdr:col>
      <xdr:colOff>4161</xdr:colOff>
      <xdr:row>165</xdr:row>
      <xdr:rowOff>152400</xdr:rowOff>
    </xdr:to>
    <xdr:pic>
      <xdr:nvPicPr>
        <xdr:cNvPr id="2" name="圖片 1">
          <a:extLst>
            <a:ext uri="{FF2B5EF4-FFF2-40B4-BE49-F238E27FC236}">
              <a16:creationId xmlns:a16="http://schemas.microsoft.com/office/drawing/2014/main" id="{8266F33C-4C5A-1C54-937E-E4D1883A2609}"/>
            </a:ext>
            <a:ext uri="{147F2762-F138-4A5C-976F-8EAC2B608ADB}">
              <a16:predDERef xmlns:a16="http://schemas.microsoft.com/office/drawing/2014/main" pred="{6B6409D2-CE22-F12B-5F7C-931F68AEE98A}"/>
            </a:ext>
          </a:extLst>
        </xdr:cNvPr>
        <xdr:cNvPicPr>
          <a:picLocks noChangeAspect="1"/>
        </xdr:cNvPicPr>
      </xdr:nvPicPr>
      <xdr:blipFill>
        <a:blip xmlns:r="http://schemas.openxmlformats.org/officeDocument/2006/relationships" r:embed="rId1"/>
        <a:stretch>
          <a:fillRect/>
        </a:stretch>
      </xdr:blipFill>
      <xdr:spPr>
        <a:xfrm>
          <a:off x="15544800" y="13944600"/>
          <a:ext cx="1733550" cy="152400"/>
        </a:xfrm>
        <a:prstGeom prst="rect">
          <a:avLst/>
        </a:prstGeom>
      </xdr:spPr>
    </xdr:pic>
    <xdr:clientData/>
  </xdr:twoCellAnchor>
  <xdr:twoCellAnchor editAs="oneCell">
    <xdr:from>
      <xdr:col>12</xdr:col>
      <xdr:colOff>0</xdr:colOff>
      <xdr:row>164</xdr:row>
      <xdr:rowOff>0</xdr:rowOff>
    </xdr:from>
    <xdr:to>
      <xdr:col>13</xdr:col>
      <xdr:colOff>4161</xdr:colOff>
      <xdr:row>164</xdr:row>
      <xdr:rowOff>152400</xdr:rowOff>
    </xdr:to>
    <xdr:pic>
      <xdr:nvPicPr>
        <xdr:cNvPr id="3" name="圖片 2">
          <a:extLst>
            <a:ext uri="{FF2B5EF4-FFF2-40B4-BE49-F238E27FC236}">
              <a16:creationId xmlns:a16="http://schemas.microsoft.com/office/drawing/2014/main" id="{4EF10D13-A278-9C4C-D548-6FE22E195A33}"/>
            </a:ext>
            <a:ext uri="{147F2762-F138-4A5C-976F-8EAC2B608ADB}">
              <a16:predDERef xmlns:a16="http://schemas.microsoft.com/office/drawing/2014/main" pred="{8266F33C-4C5A-1C54-937E-E4D1883A2609}"/>
            </a:ext>
          </a:extLst>
        </xdr:cNvPr>
        <xdr:cNvPicPr>
          <a:picLocks noChangeAspect="1"/>
        </xdr:cNvPicPr>
      </xdr:nvPicPr>
      <xdr:blipFill>
        <a:blip xmlns:r="http://schemas.openxmlformats.org/officeDocument/2006/relationships" r:embed="rId2"/>
        <a:stretch>
          <a:fillRect/>
        </a:stretch>
      </xdr:blipFill>
      <xdr:spPr>
        <a:xfrm>
          <a:off x="15544800" y="192395475"/>
          <a:ext cx="1771650" cy="152400"/>
        </a:xfrm>
        <a:prstGeom prst="rect">
          <a:avLst/>
        </a:prstGeom>
      </xdr:spPr>
    </xdr:pic>
    <xdr:clientData/>
  </xdr:twoCellAnchor>
  <xdr:twoCellAnchor editAs="oneCell">
    <xdr:from>
      <xdr:col>12</xdr:col>
      <xdr:colOff>28575</xdr:colOff>
      <xdr:row>224</xdr:row>
      <xdr:rowOff>47625</xdr:rowOff>
    </xdr:from>
    <xdr:to>
      <xdr:col>13</xdr:col>
      <xdr:colOff>4161</xdr:colOff>
      <xdr:row>225</xdr:row>
      <xdr:rowOff>171450</xdr:rowOff>
    </xdr:to>
    <xdr:pic>
      <xdr:nvPicPr>
        <xdr:cNvPr id="4" name="圖片 3">
          <a:extLst>
            <a:ext uri="{FF2B5EF4-FFF2-40B4-BE49-F238E27FC236}">
              <a16:creationId xmlns:a16="http://schemas.microsoft.com/office/drawing/2014/main" id="{F2713642-8DD4-0C12-D7AA-BF3B090EBB43}"/>
            </a:ext>
            <a:ext uri="{147F2762-F138-4A5C-976F-8EAC2B608ADB}">
              <a16:predDERef xmlns:a16="http://schemas.microsoft.com/office/drawing/2014/main" pred="{4EF10D13-A278-9C4C-D548-6FE22E195A33}"/>
            </a:ext>
          </a:extLst>
        </xdr:cNvPr>
        <xdr:cNvPicPr>
          <a:picLocks noChangeAspect="1"/>
        </xdr:cNvPicPr>
      </xdr:nvPicPr>
      <xdr:blipFill>
        <a:blip xmlns:r="http://schemas.openxmlformats.org/officeDocument/2006/relationships" r:embed="rId3"/>
        <a:stretch>
          <a:fillRect/>
        </a:stretch>
      </xdr:blipFill>
      <xdr:spPr>
        <a:xfrm>
          <a:off x="15573375" y="11934825"/>
          <a:ext cx="1743075" cy="171450"/>
        </a:xfrm>
        <a:prstGeom prst="rect">
          <a:avLst/>
        </a:prstGeom>
      </xdr:spPr>
    </xdr:pic>
    <xdr:clientData/>
  </xdr:twoCellAnchor>
  <xdr:twoCellAnchor editAs="oneCell">
    <xdr:from>
      <xdr:col>12</xdr:col>
      <xdr:colOff>0</xdr:colOff>
      <xdr:row>228</xdr:row>
      <xdr:rowOff>19050</xdr:rowOff>
    </xdr:from>
    <xdr:to>
      <xdr:col>13</xdr:col>
      <xdr:colOff>986</xdr:colOff>
      <xdr:row>232</xdr:row>
      <xdr:rowOff>142875</xdr:rowOff>
    </xdr:to>
    <xdr:pic>
      <xdr:nvPicPr>
        <xdr:cNvPr id="5" name="圖片 4">
          <a:extLst>
            <a:ext uri="{FF2B5EF4-FFF2-40B4-BE49-F238E27FC236}">
              <a16:creationId xmlns:a16="http://schemas.microsoft.com/office/drawing/2014/main" id="{5ED9B590-67FC-7C0F-4A94-EE0099635C45}"/>
            </a:ext>
            <a:ext uri="{147F2762-F138-4A5C-976F-8EAC2B608ADB}">
              <a16:predDERef xmlns:a16="http://schemas.microsoft.com/office/drawing/2014/main" pred="{F2713642-8DD4-0C12-D7AA-BF3B090EBB43}"/>
            </a:ext>
          </a:extLst>
        </xdr:cNvPr>
        <xdr:cNvPicPr>
          <a:picLocks noChangeAspect="1"/>
        </xdr:cNvPicPr>
      </xdr:nvPicPr>
      <xdr:blipFill>
        <a:blip xmlns:r="http://schemas.openxmlformats.org/officeDocument/2006/relationships" r:embed="rId4"/>
        <a:stretch>
          <a:fillRect/>
        </a:stretch>
      </xdr:blipFill>
      <xdr:spPr>
        <a:xfrm>
          <a:off x="15544800" y="195500625"/>
          <a:ext cx="1781175" cy="142875"/>
        </a:xfrm>
        <a:prstGeom prst="rect">
          <a:avLst/>
        </a:prstGeom>
      </xdr:spPr>
    </xdr:pic>
    <xdr:clientData/>
  </xdr:twoCellAnchor>
  <xdr:twoCellAnchor editAs="oneCell">
    <xdr:from>
      <xdr:col>13</xdr:col>
      <xdr:colOff>38100</xdr:colOff>
      <xdr:row>229</xdr:row>
      <xdr:rowOff>38100</xdr:rowOff>
    </xdr:from>
    <xdr:to>
      <xdr:col>13</xdr:col>
      <xdr:colOff>1247775</xdr:colOff>
      <xdr:row>232</xdr:row>
      <xdr:rowOff>942975</xdr:rowOff>
    </xdr:to>
    <xdr:pic>
      <xdr:nvPicPr>
        <xdr:cNvPr id="6" name="圖片 5">
          <a:extLst>
            <a:ext uri="{FF2B5EF4-FFF2-40B4-BE49-F238E27FC236}">
              <a16:creationId xmlns:a16="http://schemas.microsoft.com/office/drawing/2014/main" id="{792B6E27-A4DD-5035-0364-875A312B7B70}"/>
            </a:ext>
            <a:ext uri="{147F2762-F138-4A5C-976F-8EAC2B608ADB}">
              <a16:predDERef xmlns:a16="http://schemas.microsoft.com/office/drawing/2014/main" pred="{5ED9B590-67FC-7C0F-4A94-EE0099635C45}"/>
            </a:ext>
          </a:extLst>
        </xdr:cNvPr>
        <xdr:cNvPicPr>
          <a:picLocks noChangeAspect="1"/>
        </xdr:cNvPicPr>
      </xdr:nvPicPr>
      <xdr:blipFill>
        <a:blip xmlns:r="http://schemas.openxmlformats.org/officeDocument/2006/relationships" r:embed="rId5"/>
        <a:stretch>
          <a:fillRect/>
        </a:stretch>
      </xdr:blipFill>
      <xdr:spPr>
        <a:xfrm>
          <a:off x="17392650" y="196548375"/>
          <a:ext cx="1209675" cy="942975"/>
        </a:xfrm>
        <a:prstGeom prst="rect">
          <a:avLst/>
        </a:prstGeom>
      </xdr:spPr>
    </xdr:pic>
    <xdr:clientData/>
  </xdr:twoCellAnchor>
  <xdr:twoCellAnchor editAs="oneCell">
    <xdr:from>
      <xdr:col>12</xdr:col>
      <xdr:colOff>0</xdr:colOff>
      <xdr:row>178</xdr:row>
      <xdr:rowOff>0</xdr:rowOff>
    </xdr:from>
    <xdr:to>
      <xdr:col>13</xdr:col>
      <xdr:colOff>986</xdr:colOff>
      <xdr:row>178</xdr:row>
      <xdr:rowOff>76200</xdr:rowOff>
    </xdr:to>
    <xdr:pic>
      <xdr:nvPicPr>
        <xdr:cNvPr id="7" name="圖片 6">
          <a:extLst>
            <a:ext uri="{FF2B5EF4-FFF2-40B4-BE49-F238E27FC236}">
              <a16:creationId xmlns:a16="http://schemas.microsoft.com/office/drawing/2014/main" id="{795D4FA2-59D8-FC34-65E0-AA71B45F4A6F}"/>
            </a:ext>
            <a:ext uri="{147F2762-F138-4A5C-976F-8EAC2B608ADB}">
              <a16:predDERef xmlns:a16="http://schemas.microsoft.com/office/drawing/2014/main" pred="{792B6E27-A4DD-5035-0364-875A312B7B70}"/>
            </a:ext>
          </a:extLst>
        </xdr:cNvPr>
        <xdr:cNvPicPr>
          <a:picLocks noChangeAspect="1"/>
        </xdr:cNvPicPr>
      </xdr:nvPicPr>
      <xdr:blipFill>
        <a:blip xmlns:r="http://schemas.openxmlformats.org/officeDocument/2006/relationships" r:embed="rId6"/>
        <a:stretch>
          <a:fillRect/>
        </a:stretch>
      </xdr:blipFill>
      <xdr:spPr>
        <a:xfrm>
          <a:off x="15544800" y="201653775"/>
          <a:ext cx="1724025" cy="76200"/>
        </a:xfrm>
        <a:prstGeom prst="rect">
          <a:avLst/>
        </a:prstGeom>
      </xdr:spPr>
    </xdr:pic>
    <xdr:clientData/>
  </xdr:twoCellAnchor>
  <xdr:twoCellAnchor editAs="oneCell">
    <xdr:from>
      <xdr:col>13</xdr:col>
      <xdr:colOff>76200</xdr:colOff>
      <xdr:row>183</xdr:row>
      <xdr:rowOff>47625</xdr:rowOff>
    </xdr:from>
    <xdr:to>
      <xdr:col>13</xdr:col>
      <xdr:colOff>619125</xdr:colOff>
      <xdr:row>183</xdr:row>
      <xdr:rowOff>962025</xdr:rowOff>
    </xdr:to>
    <xdr:pic>
      <xdr:nvPicPr>
        <xdr:cNvPr id="8" name="圖片 7">
          <a:extLst>
            <a:ext uri="{FF2B5EF4-FFF2-40B4-BE49-F238E27FC236}">
              <a16:creationId xmlns:a16="http://schemas.microsoft.com/office/drawing/2014/main" id="{D41A7CF8-CA80-84F1-6B64-7B78A2EAB485}"/>
            </a:ext>
            <a:ext uri="{147F2762-F138-4A5C-976F-8EAC2B608ADB}">
              <a16:predDERef xmlns:a16="http://schemas.microsoft.com/office/drawing/2014/main" pred="{795D4FA2-59D8-FC34-65E0-AA71B45F4A6F}"/>
            </a:ext>
          </a:extLst>
        </xdr:cNvPr>
        <xdr:cNvPicPr>
          <a:picLocks noChangeAspect="1"/>
        </xdr:cNvPicPr>
      </xdr:nvPicPr>
      <xdr:blipFill>
        <a:blip xmlns:r="http://schemas.openxmlformats.org/officeDocument/2006/relationships" r:embed="rId7"/>
        <a:stretch>
          <a:fillRect/>
        </a:stretch>
      </xdr:blipFill>
      <xdr:spPr>
        <a:xfrm>
          <a:off x="17430750" y="10906125"/>
          <a:ext cx="542925" cy="914400"/>
        </a:xfrm>
        <a:prstGeom prst="rect">
          <a:avLst/>
        </a:prstGeom>
      </xdr:spPr>
    </xdr:pic>
    <xdr:clientData/>
  </xdr:twoCellAnchor>
  <xdr:twoCellAnchor editAs="oneCell">
    <xdr:from>
      <xdr:col>13</xdr:col>
      <xdr:colOff>542925</xdr:colOff>
      <xdr:row>237</xdr:row>
      <xdr:rowOff>28575</xdr:rowOff>
    </xdr:from>
    <xdr:to>
      <xdr:col>13</xdr:col>
      <xdr:colOff>1000125</xdr:colOff>
      <xdr:row>239</xdr:row>
      <xdr:rowOff>895350</xdr:rowOff>
    </xdr:to>
    <xdr:pic>
      <xdr:nvPicPr>
        <xdr:cNvPr id="9" name="圖片 8">
          <a:extLst>
            <a:ext uri="{FF2B5EF4-FFF2-40B4-BE49-F238E27FC236}">
              <a16:creationId xmlns:a16="http://schemas.microsoft.com/office/drawing/2014/main" id="{99D77491-27D0-2969-52D2-0FFF3B72B32C}"/>
            </a:ext>
            <a:ext uri="{147F2762-F138-4A5C-976F-8EAC2B608ADB}">
              <a16:predDERef xmlns:a16="http://schemas.microsoft.com/office/drawing/2014/main" pred="{D41A7CF8-CA80-84F1-6B64-7B78A2EAB485}"/>
            </a:ext>
          </a:extLst>
        </xdr:cNvPr>
        <xdr:cNvPicPr>
          <a:picLocks noChangeAspect="1"/>
        </xdr:cNvPicPr>
      </xdr:nvPicPr>
      <xdr:blipFill>
        <a:blip xmlns:r="http://schemas.openxmlformats.org/officeDocument/2006/relationships" r:embed="rId8"/>
        <a:stretch>
          <a:fillRect/>
        </a:stretch>
      </xdr:blipFill>
      <xdr:spPr>
        <a:xfrm>
          <a:off x="17897475" y="11915775"/>
          <a:ext cx="457200" cy="895350"/>
        </a:xfrm>
        <a:prstGeom prst="rect">
          <a:avLst/>
        </a:prstGeom>
      </xdr:spPr>
    </xdr:pic>
    <xdr:clientData/>
  </xdr:twoCellAnchor>
  <xdr:twoCellAnchor editAs="oneCell">
    <xdr:from>
      <xdr:col>13</xdr:col>
      <xdr:colOff>38100</xdr:colOff>
      <xdr:row>194</xdr:row>
      <xdr:rowOff>38100</xdr:rowOff>
    </xdr:from>
    <xdr:to>
      <xdr:col>13</xdr:col>
      <xdr:colOff>1323975</xdr:colOff>
      <xdr:row>194</xdr:row>
      <xdr:rowOff>914400</xdr:rowOff>
    </xdr:to>
    <xdr:pic>
      <xdr:nvPicPr>
        <xdr:cNvPr id="12" name="圖片 11">
          <a:extLst>
            <a:ext uri="{FF2B5EF4-FFF2-40B4-BE49-F238E27FC236}">
              <a16:creationId xmlns:a16="http://schemas.microsoft.com/office/drawing/2014/main" id="{0FE90812-A0DD-E90F-9E99-7B0D1B6AF188}"/>
            </a:ext>
            <a:ext uri="{147F2762-F138-4A5C-976F-8EAC2B608ADB}">
              <a16:predDERef xmlns:a16="http://schemas.microsoft.com/office/drawing/2014/main" pred="{99D77491-27D0-2969-52D2-0FFF3B72B32C}"/>
            </a:ext>
          </a:extLst>
        </xdr:cNvPr>
        <xdr:cNvPicPr>
          <a:picLocks noChangeAspect="1"/>
        </xdr:cNvPicPr>
      </xdr:nvPicPr>
      <xdr:blipFill>
        <a:blip xmlns:r="http://schemas.openxmlformats.org/officeDocument/2006/relationships" r:embed="rId9"/>
        <a:stretch>
          <a:fillRect/>
        </a:stretch>
      </xdr:blipFill>
      <xdr:spPr>
        <a:xfrm>
          <a:off x="17392650" y="10896600"/>
          <a:ext cx="1285875" cy="876300"/>
        </a:xfrm>
        <a:prstGeom prst="rect">
          <a:avLst/>
        </a:prstGeom>
      </xdr:spPr>
    </xdr:pic>
    <xdr:clientData/>
  </xdr:twoCellAnchor>
  <xdr:twoCellAnchor editAs="oneCell">
    <xdr:from>
      <xdr:col>13</xdr:col>
      <xdr:colOff>228600</xdr:colOff>
      <xdr:row>184</xdr:row>
      <xdr:rowOff>28575</xdr:rowOff>
    </xdr:from>
    <xdr:to>
      <xdr:col>13</xdr:col>
      <xdr:colOff>1095375</xdr:colOff>
      <xdr:row>184</xdr:row>
      <xdr:rowOff>990600</xdr:rowOff>
    </xdr:to>
    <xdr:pic>
      <xdr:nvPicPr>
        <xdr:cNvPr id="10" name="圖片 9">
          <a:extLst>
            <a:ext uri="{FF2B5EF4-FFF2-40B4-BE49-F238E27FC236}">
              <a16:creationId xmlns:a16="http://schemas.microsoft.com/office/drawing/2014/main" id="{039F5734-1E83-41EF-1FDD-1A5E8E1B2F54}"/>
            </a:ext>
            <a:ext uri="{147F2762-F138-4A5C-976F-8EAC2B608ADB}">
              <a16:predDERef xmlns:a16="http://schemas.microsoft.com/office/drawing/2014/main" pred="{0FE90812-A0DD-E90F-9E99-7B0D1B6AF188}"/>
            </a:ext>
          </a:extLst>
        </xdr:cNvPr>
        <xdr:cNvPicPr>
          <a:picLocks noChangeAspect="1"/>
        </xdr:cNvPicPr>
      </xdr:nvPicPr>
      <xdr:blipFill>
        <a:blip xmlns:r="http://schemas.openxmlformats.org/officeDocument/2006/relationships" r:embed="rId10"/>
        <a:stretch>
          <a:fillRect/>
        </a:stretch>
      </xdr:blipFill>
      <xdr:spPr>
        <a:xfrm>
          <a:off x="17583150" y="600075"/>
          <a:ext cx="866775" cy="962025"/>
        </a:xfrm>
        <a:prstGeom prst="rect">
          <a:avLst/>
        </a:prstGeom>
      </xdr:spPr>
    </xdr:pic>
    <xdr:clientData/>
  </xdr:twoCellAnchor>
  <xdr:twoCellAnchor editAs="oneCell">
    <xdr:from>
      <xdr:col>13</xdr:col>
      <xdr:colOff>19050</xdr:colOff>
      <xdr:row>245</xdr:row>
      <xdr:rowOff>114300</xdr:rowOff>
    </xdr:from>
    <xdr:to>
      <xdr:col>14</xdr:col>
      <xdr:colOff>453</xdr:colOff>
      <xdr:row>248</xdr:row>
      <xdr:rowOff>523875</xdr:rowOff>
    </xdr:to>
    <xdr:pic>
      <xdr:nvPicPr>
        <xdr:cNvPr id="11" name="圖片 10">
          <a:extLst>
            <a:ext uri="{FF2B5EF4-FFF2-40B4-BE49-F238E27FC236}">
              <a16:creationId xmlns:a16="http://schemas.microsoft.com/office/drawing/2014/main" id="{7FF281F2-C291-CAA5-305D-980F0EC007E3}"/>
            </a:ext>
            <a:ext uri="{147F2762-F138-4A5C-976F-8EAC2B608ADB}">
              <a16:predDERef xmlns:a16="http://schemas.microsoft.com/office/drawing/2014/main" pred="{039F5734-1E83-41EF-1FDD-1A5E8E1B2F54}"/>
            </a:ext>
          </a:extLst>
        </xdr:cNvPr>
        <xdr:cNvPicPr>
          <a:picLocks noChangeAspect="1"/>
        </xdr:cNvPicPr>
      </xdr:nvPicPr>
      <xdr:blipFill>
        <a:blip xmlns:r="http://schemas.openxmlformats.org/officeDocument/2006/relationships" r:embed="rId11"/>
        <a:stretch>
          <a:fillRect/>
        </a:stretch>
      </xdr:blipFill>
      <xdr:spPr>
        <a:xfrm>
          <a:off x="17373600" y="7886700"/>
          <a:ext cx="1514475" cy="523875"/>
        </a:xfrm>
        <a:prstGeom prst="rect">
          <a:avLst/>
        </a:prstGeom>
      </xdr:spPr>
    </xdr:pic>
    <xdr:clientData/>
  </xdr:twoCellAnchor>
  <xdr:twoCellAnchor editAs="oneCell">
    <xdr:from>
      <xdr:col>13</xdr:col>
      <xdr:colOff>228600</xdr:colOff>
      <xdr:row>255</xdr:row>
      <xdr:rowOff>66675</xdr:rowOff>
    </xdr:from>
    <xdr:to>
      <xdr:col>13</xdr:col>
      <xdr:colOff>1323975</xdr:colOff>
      <xdr:row>257</xdr:row>
      <xdr:rowOff>809625</xdr:rowOff>
    </xdr:to>
    <xdr:pic>
      <xdr:nvPicPr>
        <xdr:cNvPr id="13" name="圖片 12">
          <a:extLst>
            <a:ext uri="{FF2B5EF4-FFF2-40B4-BE49-F238E27FC236}">
              <a16:creationId xmlns:a16="http://schemas.microsoft.com/office/drawing/2014/main" id="{6164B070-1B88-F1C6-B9CB-F8DC1B703F67}"/>
            </a:ext>
            <a:ext uri="{147F2762-F138-4A5C-976F-8EAC2B608ADB}">
              <a16:predDERef xmlns:a16="http://schemas.microsoft.com/office/drawing/2014/main" pred="{7FF281F2-C291-CAA5-305D-980F0EC007E3}"/>
            </a:ext>
          </a:extLst>
        </xdr:cNvPr>
        <xdr:cNvPicPr>
          <a:picLocks noChangeAspect="1"/>
        </xdr:cNvPicPr>
      </xdr:nvPicPr>
      <xdr:blipFill>
        <a:blip xmlns:r="http://schemas.openxmlformats.org/officeDocument/2006/relationships" r:embed="rId12"/>
        <a:stretch>
          <a:fillRect/>
        </a:stretch>
      </xdr:blipFill>
      <xdr:spPr>
        <a:xfrm>
          <a:off x="17583150" y="263718675"/>
          <a:ext cx="1095375" cy="809625"/>
        </a:xfrm>
        <a:prstGeom prst="rect">
          <a:avLst/>
        </a:prstGeom>
      </xdr:spPr>
    </xdr:pic>
    <xdr:clientData/>
  </xdr:twoCellAnchor>
  <xdr:twoCellAnchor editAs="oneCell">
    <xdr:from>
      <xdr:col>13</xdr:col>
      <xdr:colOff>28575</xdr:colOff>
      <xdr:row>262</xdr:row>
      <xdr:rowOff>28575</xdr:rowOff>
    </xdr:from>
    <xdr:to>
      <xdr:col>13</xdr:col>
      <xdr:colOff>1343025</xdr:colOff>
      <xdr:row>265</xdr:row>
      <xdr:rowOff>923925</xdr:rowOff>
    </xdr:to>
    <xdr:pic>
      <xdr:nvPicPr>
        <xdr:cNvPr id="14" name="圖片 13">
          <a:extLst>
            <a:ext uri="{FF2B5EF4-FFF2-40B4-BE49-F238E27FC236}">
              <a16:creationId xmlns:a16="http://schemas.microsoft.com/office/drawing/2014/main" id="{B46F74C2-2C07-8608-CD09-8244F612A62B}"/>
            </a:ext>
            <a:ext uri="{147F2762-F138-4A5C-976F-8EAC2B608ADB}">
              <a16:predDERef xmlns:a16="http://schemas.microsoft.com/office/drawing/2014/main" pred="{6164B070-1B88-F1C6-B9CB-F8DC1B703F67}"/>
            </a:ext>
          </a:extLst>
        </xdr:cNvPr>
        <xdr:cNvPicPr>
          <a:picLocks noChangeAspect="1"/>
        </xdr:cNvPicPr>
      </xdr:nvPicPr>
      <xdr:blipFill>
        <a:blip xmlns:r="http://schemas.openxmlformats.org/officeDocument/2006/relationships" r:embed="rId13"/>
        <a:stretch>
          <a:fillRect/>
        </a:stretch>
      </xdr:blipFill>
      <xdr:spPr>
        <a:xfrm>
          <a:off x="17383125" y="12192000"/>
          <a:ext cx="1314450" cy="923925"/>
        </a:xfrm>
        <a:prstGeom prst="rect">
          <a:avLst/>
        </a:prstGeom>
      </xdr:spPr>
    </xdr:pic>
    <xdr:clientData/>
  </xdr:twoCellAnchor>
  <xdr:twoCellAnchor editAs="oneCell">
    <xdr:from>
      <xdr:col>13</xdr:col>
      <xdr:colOff>57150</xdr:colOff>
      <xdr:row>269</xdr:row>
      <xdr:rowOff>133350</xdr:rowOff>
    </xdr:from>
    <xdr:to>
      <xdr:col>14</xdr:col>
      <xdr:colOff>1612</xdr:colOff>
      <xdr:row>270</xdr:row>
      <xdr:rowOff>304800</xdr:rowOff>
    </xdr:to>
    <xdr:pic>
      <xdr:nvPicPr>
        <xdr:cNvPr id="15" name="圖片 14">
          <a:extLst>
            <a:ext uri="{FF2B5EF4-FFF2-40B4-BE49-F238E27FC236}">
              <a16:creationId xmlns:a16="http://schemas.microsoft.com/office/drawing/2014/main" id="{75E0B2F1-72A7-05FD-6D64-381C9CC3B1F7}"/>
            </a:ext>
            <a:ext uri="{147F2762-F138-4A5C-976F-8EAC2B608ADB}">
              <a16:predDERef xmlns:a16="http://schemas.microsoft.com/office/drawing/2014/main" pred="{B46F74C2-2C07-8608-CD09-8244F612A62B}"/>
            </a:ext>
          </a:extLst>
        </xdr:cNvPr>
        <xdr:cNvPicPr>
          <a:picLocks noChangeAspect="1"/>
        </xdr:cNvPicPr>
      </xdr:nvPicPr>
      <xdr:blipFill>
        <a:blip xmlns:r="http://schemas.openxmlformats.org/officeDocument/2006/relationships" r:embed="rId14"/>
        <a:stretch>
          <a:fillRect/>
        </a:stretch>
      </xdr:blipFill>
      <xdr:spPr>
        <a:xfrm>
          <a:off x="17411700" y="21793200"/>
          <a:ext cx="1504950" cy="304800"/>
        </a:xfrm>
        <a:prstGeom prst="rect">
          <a:avLst/>
        </a:prstGeom>
      </xdr:spPr>
    </xdr:pic>
    <xdr:clientData/>
  </xdr:twoCellAnchor>
  <xdr:twoCellAnchor editAs="oneCell">
    <xdr:from>
      <xdr:col>13</xdr:col>
      <xdr:colOff>57150</xdr:colOff>
      <xdr:row>212</xdr:row>
      <xdr:rowOff>47625</xdr:rowOff>
    </xdr:from>
    <xdr:to>
      <xdr:col>13</xdr:col>
      <xdr:colOff>1019175</xdr:colOff>
      <xdr:row>212</xdr:row>
      <xdr:rowOff>876300</xdr:rowOff>
    </xdr:to>
    <xdr:pic>
      <xdr:nvPicPr>
        <xdr:cNvPr id="16" name="圖片 15">
          <a:extLst>
            <a:ext uri="{FF2B5EF4-FFF2-40B4-BE49-F238E27FC236}">
              <a16:creationId xmlns:a16="http://schemas.microsoft.com/office/drawing/2014/main" id="{94907F2F-3B63-455C-1940-BE6E5A8D6485}"/>
            </a:ext>
            <a:ext uri="{147F2762-F138-4A5C-976F-8EAC2B608ADB}">
              <a16:predDERef xmlns:a16="http://schemas.microsoft.com/office/drawing/2014/main" pred="{75E0B2F1-72A7-05FD-6D64-381C9CC3B1F7}"/>
            </a:ext>
          </a:extLst>
        </xdr:cNvPr>
        <xdr:cNvPicPr>
          <a:picLocks noChangeAspect="1"/>
        </xdr:cNvPicPr>
      </xdr:nvPicPr>
      <xdr:blipFill>
        <a:blip xmlns:r="http://schemas.openxmlformats.org/officeDocument/2006/relationships" r:embed="rId15"/>
        <a:stretch>
          <a:fillRect/>
        </a:stretch>
      </xdr:blipFill>
      <xdr:spPr>
        <a:xfrm>
          <a:off x="17411700" y="287597850"/>
          <a:ext cx="962025" cy="828675"/>
        </a:xfrm>
        <a:prstGeom prst="rect">
          <a:avLst/>
        </a:prstGeom>
      </xdr:spPr>
    </xdr:pic>
    <xdr:clientData/>
  </xdr:twoCellAnchor>
  <xdr:twoCellAnchor editAs="oneCell">
    <xdr:from>
      <xdr:col>13</xdr:col>
      <xdr:colOff>104775</xdr:colOff>
      <xdr:row>215</xdr:row>
      <xdr:rowOff>38100</xdr:rowOff>
    </xdr:from>
    <xdr:to>
      <xdr:col>13</xdr:col>
      <xdr:colOff>857250</xdr:colOff>
      <xdr:row>215</xdr:row>
      <xdr:rowOff>885825</xdr:rowOff>
    </xdr:to>
    <xdr:pic>
      <xdr:nvPicPr>
        <xdr:cNvPr id="21" name="圖片 16">
          <a:extLst>
            <a:ext uri="{FF2B5EF4-FFF2-40B4-BE49-F238E27FC236}">
              <a16:creationId xmlns:a16="http://schemas.microsoft.com/office/drawing/2014/main" id="{DA28C212-E317-0C5D-8A2E-1A2CC5A93BDB}"/>
            </a:ext>
            <a:ext uri="{147F2762-F138-4A5C-976F-8EAC2B608ADB}">
              <a16:predDERef xmlns:a16="http://schemas.microsoft.com/office/drawing/2014/main" pred="{94907F2F-3B63-455C-1940-BE6E5A8D6485}"/>
            </a:ext>
          </a:extLst>
        </xdr:cNvPr>
        <xdr:cNvPicPr>
          <a:picLocks noChangeAspect="1"/>
        </xdr:cNvPicPr>
      </xdr:nvPicPr>
      <xdr:blipFill>
        <a:blip xmlns:r="http://schemas.openxmlformats.org/officeDocument/2006/relationships" r:embed="rId16"/>
        <a:stretch>
          <a:fillRect/>
        </a:stretch>
      </xdr:blipFill>
      <xdr:spPr>
        <a:xfrm>
          <a:off x="17459325" y="291703125"/>
          <a:ext cx="752475" cy="847725"/>
        </a:xfrm>
        <a:prstGeom prst="rect">
          <a:avLst/>
        </a:prstGeom>
      </xdr:spPr>
    </xdr:pic>
    <xdr:clientData/>
  </xdr:twoCellAnchor>
  <xdr:twoCellAnchor editAs="oneCell">
    <xdr:from>
      <xdr:col>13</xdr:col>
      <xdr:colOff>95250</xdr:colOff>
      <xdr:row>214</xdr:row>
      <xdr:rowOff>38100</xdr:rowOff>
    </xdr:from>
    <xdr:to>
      <xdr:col>13</xdr:col>
      <xdr:colOff>1266825</xdr:colOff>
      <xdr:row>214</xdr:row>
      <xdr:rowOff>933450</xdr:rowOff>
    </xdr:to>
    <xdr:pic>
      <xdr:nvPicPr>
        <xdr:cNvPr id="17" name="圖片 16">
          <a:extLst>
            <a:ext uri="{FF2B5EF4-FFF2-40B4-BE49-F238E27FC236}">
              <a16:creationId xmlns:a16="http://schemas.microsoft.com/office/drawing/2014/main" id="{44A64E83-007D-868B-F2F2-72201AC3D527}"/>
            </a:ext>
            <a:ext uri="{147F2762-F138-4A5C-976F-8EAC2B608ADB}">
              <a16:predDERef xmlns:a16="http://schemas.microsoft.com/office/drawing/2014/main" pred="{DA28C212-E317-0C5D-8A2E-1A2CC5A93BDB}"/>
            </a:ext>
          </a:extLst>
        </xdr:cNvPr>
        <xdr:cNvPicPr>
          <a:picLocks noChangeAspect="1"/>
        </xdr:cNvPicPr>
      </xdr:nvPicPr>
      <xdr:blipFill>
        <a:blip xmlns:r="http://schemas.openxmlformats.org/officeDocument/2006/relationships" r:embed="rId17"/>
        <a:stretch>
          <a:fillRect/>
        </a:stretch>
      </xdr:blipFill>
      <xdr:spPr>
        <a:xfrm>
          <a:off x="17449800" y="7810500"/>
          <a:ext cx="1171575" cy="895350"/>
        </a:xfrm>
        <a:prstGeom prst="rect">
          <a:avLst/>
        </a:prstGeom>
      </xdr:spPr>
    </xdr:pic>
    <xdr:clientData/>
  </xdr:twoCellAnchor>
  <xdr:twoCellAnchor editAs="oneCell">
    <xdr:from>
      <xdr:col>13</xdr:col>
      <xdr:colOff>142875</xdr:colOff>
      <xdr:row>240</xdr:row>
      <xdr:rowOff>38100</xdr:rowOff>
    </xdr:from>
    <xdr:to>
      <xdr:col>13</xdr:col>
      <xdr:colOff>1276350</xdr:colOff>
      <xdr:row>241</xdr:row>
      <xdr:rowOff>742950</xdr:rowOff>
    </xdr:to>
    <xdr:pic>
      <xdr:nvPicPr>
        <xdr:cNvPr id="18" name="圖片 17">
          <a:extLst>
            <a:ext uri="{FF2B5EF4-FFF2-40B4-BE49-F238E27FC236}">
              <a16:creationId xmlns:a16="http://schemas.microsoft.com/office/drawing/2014/main" id="{2AB0E3E3-E4D2-09F1-98DC-A27805023FAB}"/>
            </a:ext>
            <a:ext uri="{147F2762-F138-4A5C-976F-8EAC2B608ADB}">
              <a16:predDERef xmlns:a16="http://schemas.microsoft.com/office/drawing/2014/main" pred="{44A64E83-007D-868B-F2F2-72201AC3D527}"/>
            </a:ext>
          </a:extLst>
        </xdr:cNvPr>
        <xdr:cNvPicPr>
          <a:picLocks noChangeAspect="1"/>
        </xdr:cNvPicPr>
      </xdr:nvPicPr>
      <xdr:blipFill>
        <a:blip xmlns:r="http://schemas.openxmlformats.org/officeDocument/2006/relationships" r:embed="rId18"/>
        <a:stretch>
          <a:fillRect/>
        </a:stretch>
      </xdr:blipFill>
      <xdr:spPr>
        <a:xfrm>
          <a:off x="17497425" y="317658750"/>
          <a:ext cx="1133475" cy="17335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466725</xdr:colOff>
      <xdr:row>0</xdr:row>
      <xdr:rowOff>133350</xdr:rowOff>
    </xdr:from>
    <xdr:to>
      <xdr:col>18</xdr:col>
      <xdr:colOff>95250</xdr:colOff>
      <xdr:row>14</xdr:row>
      <xdr:rowOff>161925</xdr:rowOff>
    </xdr:to>
    <xdr:graphicFrame macro="">
      <xdr:nvGraphicFramePr>
        <xdr:cNvPr id="3" name="圖表 1">
          <a:extLst>
            <a:ext uri="{FF2B5EF4-FFF2-40B4-BE49-F238E27FC236}">
              <a16:creationId xmlns:a16="http://schemas.microsoft.com/office/drawing/2014/main" id="{FCFDD8CC-C1AB-C42D-BE69-BCBB6DD32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114300</xdr:colOff>
      <xdr:row>0</xdr:row>
      <xdr:rowOff>76200</xdr:rowOff>
    </xdr:from>
    <xdr:to>
      <xdr:col>14</xdr:col>
      <xdr:colOff>504825</xdr:colOff>
      <xdr:row>16</xdr:row>
      <xdr:rowOff>9525</xdr:rowOff>
    </xdr:to>
    <xdr:graphicFrame macro="">
      <xdr:nvGraphicFramePr>
        <xdr:cNvPr id="2" name="圖表 1">
          <a:extLst>
            <a:ext uri="{FF2B5EF4-FFF2-40B4-BE49-F238E27FC236}">
              <a16:creationId xmlns:a16="http://schemas.microsoft.com/office/drawing/2014/main" id="{ACB7A578-BC0E-A80F-7D33-CA33FB9ABE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57150</xdr:colOff>
      <xdr:row>2</xdr:row>
      <xdr:rowOff>47625</xdr:rowOff>
    </xdr:from>
    <xdr:to>
      <xdr:col>5</xdr:col>
      <xdr:colOff>1443796</xdr:colOff>
      <xdr:row>2</xdr:row>
      <xdr:rowOff>381000</xdr:rowOff>
    </xdr:to>
    <xdr:pic>
      <xdr:nvPicPr>
        <xdr:cNvPr id="2" name="圖片 1">
          <a:extLst>
            <a:ext uri="{FF2B5EF4-FFF2-40B4-BE49-F238E27FC236}">
              <a16:creationId xmlns:a16="http://schemas.microsoft.com/office/drawing/2014/main" id="{ACF92913-6E3B-6512-0A08-961D4FAC22BC}"/>
            </a:ext>
          </a:extLst>
        </xdr:cNvPr>
        <xdr:cNvPicPr>
          <a:picLocks noChangeAspect="1"/>
        </xdr:cNvPicPr>
      </xdr:nvPicPr>
      <xdr:blipFill>
        <a:blip xmlns:r="http://schemas.openxmlformats.org/officeDocument/2006/relationships" r:embed="rId1"/>
        <a:stretch>
          <a:fillRect/>
        </a:stretch>
      </xdr:blipFill>
      <xdr:spPr>
        <a:xfrm>
          <a:off x="4895850" y="466725"/>
          <a:ext cx="1386646" cy="333375"/>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檢視1" id="{CB2B61F4-6CD3-471B-8AEA-A06C5C470EE5}">
    <nsvFilter filterId="{EF7FA916-5DCD-4776-BF2C-DE26B5E6487A}" ref="A1:Q308" tableId="0"/>
  </namedSheetView>
</namedSheetView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04.753984374998" createdVersion="8" refreshedVersion="8" minRefreshableVersion="3" recordCount="132" xr:uid="{25482A65-5740-4AD1-A290-13BE0E70E364}">
  <cacheSource type="worksheet">
    <worksheetSource ref="C6:T138" sheet="工作表1"/>
  </cacheSource>
  <cacheFields count="18">
    <cacheField name="狀態" numFmtId="0">
      <sharedItems containsBlank="1"/>
    </cacheField>
    <cacheField name="指派人員" numFmtId="0">
      <sharedItems containsBlank="1"/>
    </cacheField>
    <cacheField name="客訴編號" numFmtId="0">
      <sharedItems/>
    </cacheField>
    <cacheField name="專案序號" numFmtId="0">
      <sharedItems/>
    </cacheField>
    <cacheField name="機型" numFmtId="0">
      <sharedItems containsBlank="1" count="17">
        <s v="S系列"/>
        <s v="MINI V"/>
        <s v="SMIF"/>
        <s v="MINI IV"/>
        <s v="改造"/>
        <s v="(EFEM)"/>
        <s v="零件一批"/>
        <s v="(MINI IV)"/>
        <s v="200STK"/>
        <s v="FR301"/>
        <s v="LPT"/>
        <s v="VIP"/>
        <m/>
        <s v="MINI  V"/>
        <s v="EFEM"/>
        <s v="HAL"/>
        <s v="ET"/>
      </sharedItems>
    </cacheField>
    <cacheField name="客戶名稱" numFmtId="0">
      <sharedItems/>
    </cacheField>
    <cacheField name="客訴單異常類別" numFmtId="0">
      <sharedItems/>
    </cacheField>
    <cacheField name="調查真因類別" numFmtId="0">
      <sharedItems containsBlank="1"/>
    </cacheField>
    <cacheField name="建立日期" numFmtId="14">
      <sharedItems containsSemiMixedTypes="0" containsNonDate="0" containsDate="1" containsString="0" minDate="2024-12-02T00:00:00" maxDate="2025-03-14T00:00:00"/>
    </cacheField>
    <cacheField name="問題描述" numFmtId="0">
      <sharedItems longText="1"/>
    </cacheField>
    <cacheField name="立即改善對策" numFmtId="0">
      <sharedItems containsBlank="1"/>
    </cacheField>
    <cacheField name="記錄人" numFmtId="0">
      <sharedItems containsBlank="1"/>
    </cacheField>
    <cacheField name="備註" numFmtId="0">
      <sharedItems containsBlank="1"/>
    </cacheField>
    <cacheField name="欄位14" numFmtId="0">
      <sharedItems containsBlank="1"/>
    </cacheField>
    <cacheField name="年" numFmtId="0">
      <sharedItems containsSemiMixedTypes="0" containsString="0" containsNumber="1" containsInteger="1" minValue="2024" maxValue="2025"/>
    </cacheField>
    <cacheField name="月" numFmtId="0">
      <sharedItems containsSemiMixedTypes="0" containsString="0" containsNumber="1" containsInteger="1" minValue="1" maxValue="12" count="4">
        <n v="12"/>
        <n v="1"/>
        <n v="2"/>
        <n v="3"/>
      </sharedItems>
    </cacheField>
    <cacheField name="部門" numFmtId="0">
      <sharedItems/>
    </cacheField>
    <cacheField name="機型2"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04.753984374998" createdVersion="8" refreshedVersion="8" minRefreshableVersion="3" recordCount="132" xr:uid="{2C7A070D-D127-4BA9-B0D4-81A4134F55A3}">
  <cacheSource type="worksheet">
    <worksheetSource ref="C6:R138" sheet="工作表2"/>
  </cacheSource>
  <cacheFields count="16">
    <cacheField name="狀態" numFmtId="0">
      <sharedItems containsBlank="1"/>
    </cacheField>
    <cacheField name="指派人員" numFmtId="0">
      <sharedItems containsBlank="1"/>
    </cacheField>
    <cacheField name="客訴編號" numFmtId="0">
      <sharedItems/>
    </cacheField>
    <cacheField name="專案序號" numFmtId="0">
      <sharedItems/>
    </cacheField>
    <cacheField name="客戶名稱" numFmtId="0">
      <sharedItems/>
    </cacheField>
    <cacheField name="客訴單異常類別" numFmtId="0">
      <sharedItems/>
    </cacheField>
    <cacheField name="調查真因類別" numFmtId="0">
      <sharedItems containsBlank="1"/>
    </cacheField>
    <cacheField name="建立日期" numFmtId="14">
      <sharedItems containsSemiMixedTypes="0" containsNonDate="0" containsDate="1" containsString="0" minDate="2024-12-02T00:00:00" maxDate="2025-03-14T00:00:00"/>
    </cacheField>
    <cacheField name="問題描述" numFmtId="0">
      <sharedItems longText="1"/>
    </cacheField>
    <cacheField name="立即改善對策" numFmtId="0">
      <sharedItems containsBlank="1"/>
    </cacheField>
    <cacheField name="記錄人" numFmtId="0">
      <sharedItems containsBlank="1"/>
    </cacheField>
    <cacheField name="備註" numFmtId="0">
      <sharedItems containsBlank="1"/>
    </cacheField>
    <cacheField name="欄位13" numFmtId="0">
      <sharedItems containsBlank="1"/>
    </cacheField>
    <cacheField name="年" numFmtId="1">
      <sharedItems containsSemiMixedTypes="0" containsString="0" containsNumber="1" containsInteger="1" minValue="2024" maxValue="2025"/>
    </cacheField>
    <cacheField name="月" numFmtId="1">
      <sharedItems containsSemiMixedTypes="0" containsString="0" containsNumber="1" containsInteger="1" minValue="1" maxValue="12" count="4">
        <n v="12"/>
        <n v="1"/>
        <n v="2"/>
        <n v="3"/>
      </sharedItems>
    </cacheField>
    <cacheField name="部門" numFmtId="0">
      <sharedItems count="3">
        <s v="產品二部"/>
        <s v="產品一部"/>
        <s v="業務銷售"/>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04.753984606483" createdVersion="8" refreshedVersion="8" minRefreshableVersion="3" recordCount="326" xr:uid="{E0599A34-E0FB-47C3-9B14-982DD3A2AA12}">
  <cacheSource type="worksheet">
    <worksheetSource ref="A1:M490" sheet="2024年12月到現在"/>
  </cacheSource>
  <cacheFields count="13">
    <cacheField name="狀態" numFmtId="0">
      <sharedItems containsBlank="1" count="7">
        <s v="結案"/>
        <s v="暫緩"/>
        <s v="設計評估中"/>
        <s v="持續追蹤"/>
        <m/>
        <s v="v" u="1"/>
        <s v="                         " u="1"/>
      </sharedItems>
    </cacheField>
    <cacheField name="指派人員" numFmtId="0">
      <sharedItems containsBlank="1" count="15">
        <s v="-"/>
        <s v="羅文良"/>
        <s v="林美琴"/>
        <s v="徐治東"/>
        <s v="陳孟函"/>
        <m/>
        <s v="羅文良_x000a_陳孟函"/>
        <s v="羅文良 陳致維"/>
        <s v="陳孟函_x000a_陳致維"/>
        <s v="陳致維"/>
        <s v="嚴瑋莉"/>
        <s v="林美琴_x000a_嚴瑋莉"/>
        <s v="陳孟函_x000a_羅文良"/>
        <s v="陳孟涵" u="1"/>
        <s v="重複" u="1"/>
      </sharedItems>
    </cacheField>
    <cacheField name="客訴編號" numFmtId="0">
      <sharedItems containsBlank="1"/>
    </cacheField>
    <cacheField name="專案序號" numFmtId="0">
      <sharedItems containsBlank="1"/>
    </cacheField>
    <cacheField name="機型" numFmtId="0">
      <sharedItems containsBlank="1"/>
    </cacheField>
    <cacheField name="客戶名稱" numFmtId="0">
      <sharedItems containsBlank="1"/>
    </cacheField>
    <cacheField name="客訴單異常類別" numFmtId="0">
      <sharedItems containsBlank="1"/>
    </cacheField>
    <cacheField name="調查真因類別" numFmtId="0">
      <sharedItems containsBlank="1" count="25">
        <s v="部品異常"/>
        <s v="組裝異常"/>
        <s v="客戶異常"/>
        <s v="參數異常"/>
        <s v="文件異常"/>
        <s v="設計異常"/>
        <s v="客戶問題"/>
        <s v="設計缺失機構)"/>
        <s v="真因不明"/>
        <s v="設計缺失"/>
        <s v="設計異常(機構)"/>
        <s v="組裝異常_x000a_設計異常"/>
        <m/>
        <s v="非自責"/>
        <s v="外觀異常"/>
        <s v="人員調整損壞"/>
        <s v="客端異常"/>
        <s v="客戶責任"/>
        <s v="設計缺失(電氣)"/>
        <s v="_x0009__x000a_部品異常"/>
        <s v="設計優化"/>
        <s v="來料異常"/>
        <s v="設計缺失(機構)"/>
        <s v="軟體Bug"/>
        <s v="機構/動作異常"/>
      </sharedItems>
    </cacheField>
    <cacheField name="建立日期" numFmtId="14">
      <sharedItems containsDate="1" containsBlank="1" containsMixedTypes="1" minDate="2024-12-02T00:00:00" maxDate="2025-05-28T00:00:00" count="103">
        <d v="2024-12-02T00:00:00"/>
        <d v="2024-12-03T00:00:00"/>
        <d v="2024-12-04T00:00:00"/>
        <d v="2024-12-05T00:00:00"/>
        <d v="2024-12-06T00:00:00"/>
        <d v="2024-12-09T00:00:00"/>
        <d v="2024-12-10T00:00:00"/>
        <d v="2024-12-11T00:00:00"/>
        <d v="2024-12-13T00:00:00"/>
        <d v="2024-12-16T00:00:00"/>
        <d v="2024-12-17T00:00:00"/>
        <d v="2024-12-18T00:00:00"/>
        <d v="2024-12-19T00:00:00"/>
        <d v="2024-12-23T00:00:00"/>
        <d v="2024-12-25T00:00:00"/>
        <d v="2024-12-26T00:00:00"/>
        <d v="2024-12-27T00:00:00"/>
        <d v="2024-12-30T00:00:00"/>
        <d v="2025-01-02T00:00:00"/>
        <d v="2025-01-05T00:00:00"/>
        <d v="2025-01-06T00:00:00"/>
        <d v="2025-01-07T00:00:00"/>
        <d v="2025-01-09T00:00:00"/>
        <d v="2025-01-12T00:00:00"/>
        <d v="2025-01-10T00:00:00"/>
        <d v="2025-01-13T00:00:00"/>
        <d v="2025-01-14T00:00:00"/>
        <d v="2025-01-16T00:00:00"/>
        <d v="2025-01-17T00:00:00"/>
        <d v="2025-01-20T00:00:00"/>
        <d v="2025-01-22T00:00:00"/>
        <s v="01/23/2025"/>
        <d v="2025-01-23T00:00:00"/>
        <d v="2025-02-04T00:00:00"/>
        <d v="2025-02-05T00:00:00"/>
        <d v="2025-02-06T00:00:00"/>
        <d v="2025-02-07T00:00:00"/>
        <d v="2025-02-10T00:00:00"/>
        <d v="2025-02-11T00:00:00"/>
        <d v="2025-02-14T00:00:00"/>
        <d v="2025-02-17T00:00:00"/>
        <d v="2025-02-18T00:00:00"/>
        <d v="2025-02-21T00:00:00"/>
        <d v="2025-02-24T00:00:00"/>
        <d v="2025-02-25T00:00:00"/>
        <d v="2025-02-26T00:00:00"/>
        <d v="2025-02-27T00:00:00"/>
        <d v="2025-02-28T00:00:00"/>
        <d v="2025-03-03T00:00:00"/>
        <d v="2025-03-04T00:00:00"/>
        <d v="2025-03-05T00:00:00"/>
        <d v="2025-03-06T00:00:00"/>
        <d v="2025-03-07T00:00:00"/>
        <d v="2025-03-10T00:00:00"/>
        <d v="2025-03-11T00:00:00"/>
        <d v="2025-03-12T00:00:00"/>
        <d v="2025-03-13T00:00:00"/>
        <d v="2025-03-14T00:00:00"/>
        <d v="2025-03-19T00:00:00"/>
        <d v="2025-03-20T00:00:00"/>
        <d v="2025-03-21T00:00:00"/>
        <d v="2025-03-24T00:00:00"/>
        <d v="2025-03-25T00:00:00"/>
        <d v="2025-03-26T00:00:00"/>
        <d v="2025-03-27T00:00:00"/>
        <d v="2025-03-28T00:00:00"/>
        <d v="2025-03-31T00:00:00"/>
        <d v="2025-04-01T00:00:00"/>
        <d v="2025-04-02T00:00:00"/>
        <d v="2025-04-07T00:00:00"/>
        <d v="2025-04-08T00:00:00"/>
        <d v="2025-04-09T00:00:00"/>
        <d v="2025-04-10T00:00:00"/>
        <d v="2025-04-11T00:00:00"/>
        <d v="2025-04-16T00:00:00"/>
        <d v="2025-04-17T00:00:00"/>
        <d v="2025-04-18T00:00:00"/>
        <d v="2025-04-21T00:00:00"/>
        <d v="2025-04-23T00:00:00"/>
        <d v="2025-04-24T00:00:00"/>
        <d v="2025-04-25T00:00:00"/>
        <d v="2025-04-27T00:00:00"/>
        <d v="2025-04-28T00:00:00"/>
        <d v="2025-04-29T00:00:00"/>
        <d v="2025-04-30T00:00:00"/>
        <d v="2025-05-02T00:00:00"/>
        <d v="2025-05-06T00:00:00"/>
        <d v="2025-05-07T00:00:00"/>
        <d v="2025-05-09T00:00:00"/>
        <d v="2025-05-12T00:00:00"/>
        <d v="2025-05-13T00:00:00"/>
        <d v="2025-05-14T00:00:00"/>
        <d v="2025-05-15T00:00:00"/>
        <d v="2025-05-16T00:00:00"/>
        <d v="2025-05-19T00:00:00"/>
        <d v="2025-05-20T00:00:00"/>
        <d v="2025-05-21T00:00:00"/>
        <d v="2025-05-22T00:00:00"/>
        <d v="2025-05-23T00:00:00"/>
        <d v="2025-05-26T00:00:00"/>
        <d v="2025-05-27T00:00:00"/>
        <m/>
        <s v="03/10/2025" u="1"/>
      </sharedItems>
    </cacheField>
    <cacheField name="問題描述" numFmtId="0">
      <sharedItems containsBlank="1" longText="1"/>
    </cacheField>
    <cacheField name="立即改善對策" numFmtId="0">
      <sharedItems containsBlank="1"/>
    </cacheField>
    <cacheField name="記錄人" numFmtId="0">
      <sharedItems containsBlank="1"/>
    </cacheField>
    <cacheField name="備註"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04.754479398151" createdVersion="8" refreshedVersion="8" minRefreshableVersion="3" recordCount="326" xr:uid="{01517181-6947-4CB2-93B3-EC7D3016921A}">
  <cacheSource type="worksheet">
    <worksheetSource ref="A1:Q1048576" sheet="2024年12月到現在"/>
  </cacheSource>
  <cacheFields count="17">
    <cacheField name="狀態" numFmtId="0">
      <sharedItems containsBlank="1"/>
    </cacheField>
    <cacheField name="指派人員" numFmtId="0">
      <sharedItems containsBlank="1"/>
    </cacheField>
    <cacheField name="客訴編號" numFmtId="0">
      <sharedItems containsBlank="1"/>
    </cacheField>
    <cacheField name="專案序號" numFmtId="0">
      <sharedItems containsBlank="1"/>
    </cacheField>
    <cacheField name="機型" numFmtId="0">
      <sharedItems containsBlank="1"/>
    </cacheField>
    <cacheField name="客戶名稱" numFmtId="0">
      <sharedItems containsBlank="1"/>
    </cacheField>
    <cacheField name="客訴單異常類別" numFmtId="0">
      <sharedItems containsBlank="1"/>
    </cacheField>
    <cacheField name="調查真因類別" numFmtId="0">
      <sharedItems containsBlank="1"/>
    </cacheField>
    <cacheField name="建立日期" numFmtId="14">
      <sharedItems containsDate="1" containsBlank="1" containsMixedTypes="1" minDate="2024-12-02T00:00:00" maxDate="2025-05-28T00:00:00"/>
    </cacheField>
    <cacheField name="問題描述" numFmtId="0">
      <sharedItems containsBlank="1" longText="1"/>
    </cacheField>
    <cacheField name="立即改善對策" numFmtId="0">
      <sharedItems containsBlank="1"/>
    </cacheField>
    <cacheField name="記錄人" numFmtId="0">
      <sharedItems containsBlank="1"/>
    </cacheField>
    <cacheField name="備註" numFmtId="0">
      <sharedItems containsBlank="1"/>
    </cacheField>
    <cacheField name="圖片" numFmtId="0">
      <sharedItems containsBlank="1"/>
    </cacheField>
    <cacheField name="年" numFmtId="0">
      <sharedItems containsString="0" containsBlank="1" containsNumber="1" containsInteger="1" minValue="2024" maxValue="2025" count="3">
        <n v="2024"/>
        <n v="2025"/>
        <m/>
      </sharedItems>
    </cacheField>
    <cacheField name="月" numFmtId="0">
      <sharedItems containsString="0" containsBlank="1" containsNumber="1" containsInteger="1" minValue="1" maxValue="12" count="7">
        <n v="12"/>
        <n v="1"/>
        <n v="2"/>
        <n v="3"/>
        <n v="4"/>
        <n v="5"/>
        <m/>
      </sharedItems>
    </cacheField>
    <cacheField name="部門"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陳孟函" refreshedDate="45804.76550509259" createdVersion="8" refreshedVersion="8" minRefreshableVersion="3" recordCount="461" xr:uid="{D07F5C75-4B4C-4F5B-9E40-89D4BCAD9F1E}">
  <cacheSource type="worksheet">
    <worksheetSource ref="A1:I1048576" sheet="2024資料"/>
  </cacheSource>
  <cacheFields count="9">
    <cacheField name="客訴編號" numFmtId="0">
      <sharedItems containsBlank="1"/>
    </cacheField>
    <cacheField name="專案" numFmtId="0">
      <sharedItems containsBlank="1"/>
    </cacheField>
    <cacheField name="機型" numFmtId="0">
      <sharedItems containsBlank="1" count="147">
        <s v="200 mm 立式爐 STK200_K1SF (50~64號機)"/>
        <s v="Mini STK V型 帶N2 Purge 不帶S2 Model 3_STK (Repeat S02"/>
        <s v="Mini STK V型 帶N2 Purge 帶S2 Model 2_STK"/>
        <s v="STK300_H2-N22SNT(Model2)"/>
        <s v="Mini STK V型 帶N2 Purge 不帶S2 Model 3_STK"/>
        <s v="MINI STOCKER IV"/>
        <s v="MINI STOCKER IV (#554~577)"/>
        <s v="MINI STOCKER IV(#638~643)"/>
        <s v="MINI STOCKER IV (#578~601)"/>
        <s v="Mini Stocker IV(#261-268)"/>
        <s v="MINI STOCKER IV (Repeat S024-0058)"/>
        <s v="零件一批"/>
        <s v="MINI STOCKER IV(#644~655)"/>
        <s v="200mm 立式爐 OHT-SMIF(LPT)"/>
        <s v="STK300_H2-N22S-NTF"/>
        <s v="MINI STOCKER IV (Repeat S024-0076)"/>
        <s v="LPT150_STKSF1"/>
        <s v="STK200_K2SF"/>
        <s v="MINI STOCKER IV (#353~360)"/>
        <s v="VIP201-R02300300S-Z970"/>
        <s v="MINI STOCKER IV(#627~637)"/>
        <s v="Mini STK V型 帶N2 Purge 不帶S2 Model 3_STK (#10-14)"/>
        <s v="MINI STOCKER IV (#602~625)"/>
        <s v="200mm 立式爐 SMIF Opener (30~37號機)"/>
        <s v="LPT 200_STKOC"/>
        <s v="LPT200  OHT"/>
        <s v="STK300_H2-N22ST"/>
        <s v="MINI STOCKER IV (#482~505)"/>
        <s v="STK150_K1-NSF0S"/>
        <s v="MINI STOCKER IV (#325~332)"/>
        <s v="200mm 立式爐 OHT(STK200_K2SF)"/>
        <s v="MINI STOCKER IV (#317~324)"/>
        <s v="200mm 立式爐用 Vari-Pitch Robot (51~65號機) (Repeat S021"/>
        <s v="Mini Stocker 18Port"/>
        <s v="MINI STOCKER IV (#345~352)"/>
        <s v="200 mm 立式爐 Cassette Robot (38~47號機)"/>
        <s v="200 mm 立式爐 Cassette Robot (30~37號機)"/>
        <s v="200 mm 立式爐 STK200_K1SF (30~37號機)"/>
        <s v="Mini STK V型 不帶N2 Purge 帶S2 Module 1_STK"/>
        <s v="200 mm 立式爐 Boat Elevator (40~49 號機)"/>
        <s v="SAD201-R03450825S-Z500_SL1010 (Repeat S023-0056)"/>
        <s v="Mini STK V型 帶N2 Purge 不帶S2 Model 3_STK (#7-9)"/>
        <s v="26 FOUP Stocker Robot"/>
        <s v="Mini STK V型 不帶N2 Purge 帶S2 Module 1"/>
        <s v="200 mm 立式爐 Boat Elevator (51~65號機)"/>
        <s v="MINI STOCKER V FIMS模組優化 (特規)"/>
        <s v="200mm 立式爐 SMIF (50-64號機)"/>
        <s v="MINI STOCKER IV (#458~481)"/>
        <s v="200 mm 立式爐 Cassette Robot (50~64號機)"/>
        <s v="SHINWA VANES-ATEL Wafer搬送用Robot"/>
        <s v="MINI STOCKER IV (#333~340)"/>
        <s v="200mm 立式爐 OHT(STK200_K2SF ##3~5號機)"/>
        <s v="200mm 立式爐 OHT-SMIF(LPT #3~5號機)"/>
        <s v="Mini STK V型 帶N2 Purge 帶S2 Module 2"/>
        <s v="Mini STK V型 帶N2 Purge 帶S2 Model 2_母專案"/>
        <s v="Mini STK V型 帶N2 Purge 不帶S2 Model 3 (#3-6)"/>
        <s v="Mini Stocker IV (#141~148)"/>
        <s v="MINI STOCKER IV (#506~529)"/>
        <s v="MINI STOCKER IV (#530~553)"/>
        <s v="SAD101-R02700600S-Z300_SL1020"/>
        <s v="鏡面貼付機 MECS UTX-1000 ROBOT 新品系統改造"/>
        <s v="SAD301-R03200785S-Z300_SL505"/>
        <s v="SF Indexer"/>
        <s v="SSD201-R02650635S-Z400 Type PA Wet Robot"/>
        <s v="SAD201-R03100715S-Z300"/>
        <s v="SAD201-R02850675S-Z300_SL1515"/>
        <s v="DLR-F211V10"/>
        <s v="SVS401-R03100980S-Z40"/>
        <s v="SAD201-R02800665S-Z300_SL505 (Repeat S023-0153)"/>
        <s v="SSS201-R03050705S-Z300  (Repeat S023-0167)"/>
        <s v="TEL Telius SHINKO SBX92101217控制器新品與ROBOT Modify EX"/>
        <s v="DLR-F410V10-03 (Repeat S021-152)"/>
        <s v="TEL Telius SHINKO SBX92100217控制器新品與ROBOT Modify EX"/>
        <s v="INX T1 Hirata 系統改造"/>
        <s v="SAD201-R03150740S-Z300_SL505 (改造S022-0038)"/>
        <s v="DLR-F314M10"/>
        <s v="S024-0147 SID201-R02800680S-Z470_SL1250"/>
        <s v="S024-0148 SID201-R02800680S-Z470_SL1250"/>
        <s v="HAL300V-0812P"/>
        <s v="SAD201-R02950640S-Z350_SL505"/>
        <s v="ETD202-R07251060S-Z1100_SL3200"/>
        <s v="SAS201-R02700645S-Z500_SL1010"/>
        <s v="SAS201-R02500685S-Z300_SL505"/>
        <s v="SAD201-R03500815S-Z300_SL1450"/>
        <s v="ADE_350_ROBOT系統改造"/>
        <s v="COMET R2D Robot system modify"/>
        <s v="HAL200V-0408S"/>
        <s v="JEL FTVHR4750-105-AM 驅動及控制系統改造"/>
        <s v="DLR-F311M10"/>
        <s v="SSD201-R02800662S-Z440_SL1515 (Repeat S023-0169)"/>
        <s v="DLR-F210V10"/>
        <s v="S024-0098 HAL200V-0408S"/>
        <s v="HAL200V-0408S (Repeat S022-0171)"/>
        <s v="HAL300V-0812W (Repeat S023-0128)"/>
        <s v="LPT300-ST1 ( 用於和崎自製EFEM )"/>
        <s v="ETS202-R09201550S-Z2000"/>
        <s v="SAD301-R03500880S-Z300"/>
        <s v="SSS201-R03200745S-Z400_SL840"/>
        <s v="LPT300-ST1"/>
        <s v="SAD201-R03200834S-Z300_SL505 (Repeat S022-0061)"/>
        <s v="智晶_Mitsubishi_RH-E10NHC-SB03_系統改造案"/>
        <s v="SSS201-R03200745S-Z400_SL840 (Repeat S023-0262)"/>
        <s v="FAST EXCHANGER 量產(4台)"/>
        <s v="DLR-F410V10"/>
        <s v="SAD301-R03150785S-Z300_SL505 (Repeat S023-0144)"/>
        <s v="SAD301-R03200738S-Z300_SL600"/>
        <s v="ETD2-R855-Z2180-SL3100(Repeat S021-163)"/>
        <s v="SSS301-R02400395S-Z400"/>
        <s v="SAD201-R03150735S-Z300_SL1010(Repeat S023-0231)"/>
        <s v="HAL300V-0812W"/>
        <s v="HIRATA_AR-WL180CL-4-T-300 系統改造"/>
        <s v="SAS201-R02650726S-Z350_SL1015"/>
        <s v="HAL300V-0812S"/>
        <s v="尼康NIKON YASKAWA XU-RCM5020 RETICLE ROBOT 改造新品及控制器新"/>
        <s v="HAL300V-0612W"/>
        <s v="SSS301-R02650763S-Z300 (Repeat S022-0143)"/>
        <s v="SAD201-R03150740S-Z350"/>
        <s v="華海清科 8吋 EFEM RFID改造案"/>
        <s v="DAIHEN_SPR-8501-X2170_系統改造"/>
        <s v="Exchanger RB (1台)"/>
        <s v="SSS201-R03200745S-Z400_SL840 (Repeat S023-0235)"/>
        <s v="STD204-R07800456L-Z900_SL3500"/>
        <s v="SSS301-R02650763S-Z300 (Repeat S022-0082)"/>
        <s v="SAS201-R02450680S-Z300"/>
        <s v="SSS201-R03200745S-Z400_SL840 (Repeat S021-239)"/>
        <s v="DLR-F110V00"/>
        <s v="Multi-Cassette EFEM"/>
        <s v="SSS201-R02650632S-Z400_SL580 Type CB Wet Robot"/>
        <s v="SAD301-R03300738S-Z300"/>
        <s v="LPT300-ST1 ( 挪用參展機S022-013 )"/>
        <s v="SSS201-R03050705S-Z300  (Repeat S022-0157)"/>
        <s v="LPT300-ST1 ( Add 8&quot; Mapping )"/>
        <s v="LPT300-ST1 (4 Load Port用於S022-0190 青島四方思銳 EFEM)"/>
        <s v="SSS201-R02650632S-Z400_SL580 Type CA Wet Robot"/>
        <s v="DLR-F410V10-02"/>
        <s v="SAS201-R02050391S-Z300_SL1010"/>
        <s v="DLR-S210V00"/>
        <s v="SAD201-R02800665S-Z300"/>
        <s v="SSS201-R02650630S-Z400_SL580 Type CA Wet Robot"/>
        <s v="SSS201-R03050705S-Z300"/>
        <s v="SAD201-R03150735S-Z300_SL1010(Repeat S020-178)"/>
        <s v="SK2401-R04800885S-Z400"/>
        <s v="SAD201-R03500805S-Z300_SL1010"/>
        <s v="HAL300V-0812W (Repeat S023-0143)"/>
        <s v="SAD101-R02650568S-Z300"/>
        <s v="8吋EFEM"/>
        <m/>
      </sharedItems>
    </cacheField>
    <cacheField name="客戶" numFmtId="0">
      <sharedItems containsBlank="1"/>
    </cacheField>
    <cacheField name="異常分類" numFmtId="0">
      <sharedItems containsBlank="1"/>
    </cacheField>
    <cacheField name="日期" numFmtId="0">
      <sharedItems containsNonDate="0" containsDate="1" containsString="0" containsBlank="1" minDate="2024-01-02T00:00:00" maxDate="2024-12-31T00:00:00"/>
    </cacheField>
    <cacheField name="原因" numFmtId="0">
      <sharedItems containsBlank="1"/>
    </cacheField>
    <cacheField name="年" numFmtId="0">
      <sharedItems containsString="0" containsBlank="1" containsNumber="1" containsInteger="1" minValue="2024" maxValue="2024" count="2">
        <n v="2024"/>
        <m/>
      </sharedItems>
    </cacheField>
    <cacheField name="月" numFmtId="0">
      <sharedItems containsString="0" containsBlank="1" containsNumber="1" containsInteger="1" minValue="1" maxValue="12" count="13">
        <n v="12"/>
        <n v="11"/>
        <n v="10"/>
        <n v="9"/>
        <n v="8"/>
        <n v="7"/>
        <n v="6"/>
        <n v="5"/>
        <n v="4"/>
        <n v="3"/>
        <n v="2"/>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
  <r>
    <s v="結案"/>
    <s v="-"/>
    <s v="CC241202-001"/>
    <s v="S023-0190_x000d__x000a_S0230190001-SS"/>
    <x v="0"/>
    <s v="北京和崎精密科技有限公司"/>
    <s v="部品異常"/>
    <s v="部品異常"/>
    <d v="2024-12-02T00:00:00"/>
    <s v="客戶反映Teach Pendant  Enter按鍵功能異常"/>
    <s v="部品異常"/>
    <m/>
    <s v="T/P Enter按鈕接觸不良"/>
    <m/>
    <n v="2024"/>
    <x v="0"/>
    <s v="產品二部"/>
    <s v="S系列"/>
  </r>
  <r>
    <s v="結案"/>
    <s v="-"/>
    <s v="CC241202-002"/>
    <s v="S022-0210_x000d__x000a_S0220210002-STK300_H2"/>
    <x v="1"/>
    <s v="北方華創"/>
    <s v="部品異常"/>
    <s v="組裝異常"/>
    <d v="2024-12-02T00:00:00"/>
    <s v="保護罩破損異常,需進行更換"/>
    <s v="立即更換備品"/>
    <m/>
    <s v="廠內進行補料"/>
    <m/>
    <n v="2024"/>
    <x v="0"/>
    <s v="產品一部"/>
    <s v="MINI V"/>
  </r>
  <r>
    <s v="結案"/>
    <s v="-"/>
    <s v="CC241203-001"/>
    <s v="S023-0119_x000d__x000a_S0230119001-SF1"/>
    <x v="2"/>
    <s v="北方華創"/>
    <s v="非自責"/>
    <s v="客戶異常"/>
    <d v="2024-12-03T00:00:00"/>
    <s v="終端客戶AGV車放置POD時與SMIF引導白塊有刮蹭干涉放置不順暢,初判AGV車定位不佳問題,後續客..."/>
    <s v="客戶則任"/>
    <m/>
    <s v="需求優化"/>
    <m/>
    <n v="2024"/>
    <x v="0"/>
    <s v="產品一部"/>
    <s v="SMIF"/>
  </r>
  <r>
    <s v="結案"/>
    <s v="羅文良"/>
    <s v="CC241203-002"/>
    <s v="S024-0043_x000d__x000a_S0240043001-STK300_H1"/>
    <x v="3"/>
    <s v="北方華創"/>
    <s v="部品異常"/>
    <s v="部品異常"/>
    <d v="2024-12-03T00:00:00"/>
    <s v="光纖COVER尺寸存在誤差，造成C/D口位置存在漏氣情況"/>
    <s v="料件本身異常"/>
    <m/>
    <s v="1.初判為物料加工件公差過大造成無法達成壓合密封狀態。_x000a_2.追加密膠墊使板件對接處達成密封狀態(施予微量密封膠滿足密封)_x000a_目前設備客戶執行CIP項目中，待後續驗證效果。"/>
    <m/>
    <n v="2024"/>
    <x v="0"/>
    <s v="產品一部"/>
    <s v="MINI IV"/>
  </r>
  <r>
    <s v="結案"/>
    <s v="羅文良"/>
    <s v="CC241203-003"/>
    <s v="S024-0046_x000d__x000a_S0240046001-STK300_H2"/>
    <x v="1"/>
    <s v="北方華創"/>
    <s v="組裝異常"/>
    <s v="組裝異常"/>
    <d v="2024-12-03T00:00:00"/>
    <s v="20241128-北方華創-STK300_H2-N22S-N(M2)_S0240046001-STK..."/>
    <s v="新增檢證項目，量測FV Robot 走行軸與Load Port間的距離確認走行軸與Load Port的相對位置"/>
    <s v="羅文良"/>
    <s v="新增檢證項目"/>
    <m/>
    <n v="2024"/>
    <x v="0"/>
    <s v="產品一部"/>
    <s v="MINI V"/>
  </r>
  <r>
    <s v="結案"/>
    <s v="林美琴"/>
    <s v="CC241204-001"/>
    <s v="S022-0085_x000a_S0220085018-STK300_H1"/>
    <x v="3"/>
    <s v="北方華創"/>
    <s v="組裝異常"/>
    <s v="組裝異常"/>
    <d v="2024-12-04T00:00:00"/>
    <s v="PLC與Devicenet06 通訊異常，Devicenet06CAN_L接觸不良，未擰緊"/>
    <s v="更換不需鎖固插入式的接頭_x000b_"/>
    <s v="林美琴"/>
    <s v="更換接頭"/>
    <m/>
    <n v="2024"/>
    <x v="0"/>
    <s v="產品一部"/>
    <s v="MINI IV"/>
  </r>
  <r>
    <s v="結案"/>
    <s v="林美琴"/>
    <s v="CC241204-002"/>
    <s v="S022-0085_x000d__x000a_S0220085018-STK300_H1"/>
    <x v="3"/>
    <s v="北方華創"/>
    <s v="真因不明"/>
    <s v="部品異常"/>
    <d v="2024-12-04T00:00:00"/>
    <s v="PLC與Devicenet14 通訊異常,STK斷電重啟故障解除，備Devicenet14模組更換排..."/>
    <s v="更換部品Devicent14"/>
    <s v="林美琴"/>
    <s v="更換部品Devicent14"/>
    <m/>
    <n v="2024"/>
    <x v="0"/>
    <s v="產品一部"/>
    <s v="MINI IV"/>
  </r>
  <r>
    <s v="結案"/>
    <s v="羅文良"/>
    <s v="CC241205-001"/>
    <s v="S023-0217_x000d__x000a_S0230217001-SA"/>
    <x v="0"/>
    <s v="倍利科技股份有限公司"/>
    <s v="參數異常"/>
    <s v="參數異常"/>
    <d v="2024-12-05T00:00:00"/>
    <s v="客戶在teach時，無法設定需要的BTM-T值，跳over range alarm"/>
    <m/>
    <s v="羅文良"/>
    <s v="參數備份異常，已寄給客戶原出廠備份參數修正此問題"/>
    <m/>
    <n v="2024"/>
    <x v="0"/>
    <s v="產品二部"/>
    <s v="S系列"/>
  </r>
  <r>
    <s v="結案"/>
    <s v="林美琴"/>
    <s v="CC241205-002"/>
    <s v="S024-0118_x000a_S0240118002-STK300_H2"/>
    <x v="1"/>
    <s v="北方華創"/>
    <s v="組裝異常"/>
    <s v="組裝異常"/>
    <d v="2024-12-05T00:00:00"/>
    <s v="配電盤右側shelf Purge氣控閥下方排氣氣管與地腳干涉。"/>
    <s v="大約從專案S0240144001開始有綁束線。(育軒)"/>
    <s v="林美琴"/>
    <s v="修改綁線方式"/>
    <m/>
    <n v="2024"/>
    <x v="0"/>
    <s v="產品一部"/>
    <s v="MINI V"/>
  </r>
  <r>
    <s v="結案"/>
    <s v="-"/>
    <s v="CC241206-001"/>
    <s v="S024-0194_x000a_S0240194001-SV"/>
    <x v="0"/>
    <s v="鼎樺精密有限公司"/>
    <s v="文件異常"/>
    <s v="文件異常"/>
    <d v="2024-12-06T00:00:00"/>
    <s v="客戶反應出廠報告與機械規格書洩漏率不一致"/>
    <m/>
    <m/>
    <s v="以更正出廠報告"/>
    <m/>
    <n v="2024"/>
    <x v="0"/>
    <s v="產品二部"/>
    <s v="S系列"/>
  </r>
  <r>
    <s v="結案"/>
    <s v="-"/>
    <s v="CC241209-001"/>
    <s v="19999999_x000d__x000a_S20102003-STK015"/>
    <x v="4"/>
    <s v="北方華創"/>
    <s v="設計缺失(機構)"/>
    <s v="設計異常"/>
    <d v="2024-12-09T00:00:00"/>
    <s v="PRESENT SENSOR改造測試存在干涉"/>
    <m/>
    <m/>
    <s v="改造缺失"/>
    <m/>
    <n v="2024"/>
    <x v="0"/>
    <s v="產品一部"/>
    <s v="改造"/>
  </r>
  <r>
    <s v="結案"/>
    <s v="羅文良"/>
    <s v="CC241210-001"/>
    <s v="CC241210-001_x000a_S0220085018-STK300_H1"/>
    <x v="3"/>
    <s v="北方華創"/>
    <s v="部品異常"/>
    <s v="部品異常"/>
    <d v="2024-12-10T00:00:00"/>
    <s v="門鎖底座優力膠保護套損壞"/>
    <m/>
    <s v="羅文良"/>
    <s v="更換新品"/>
    <m/>
    <n v="2024"/>
    <x v="0"/>
    <s v="產品一部"/>
    <s v="MINI IV"/>
  </r>
  <r>
    <s v="結案"/>
    <s v="-"/>
    <s v="CC241211-001"/>
    <s v="S024-0123_x000d__x000a_S0240123001-DLR-F"/>
    <x v="5"/>
    <s v="漢民科技股份有限公司"/>
    <s v="文件異常"/>
    <s v="文件異常"/>
    <d v="2024-12-11T00:00:00"/>
    <s v="機械規格書書面資料異常_x000d__x000a_手冊內容第7章 Sorter對應Robot系統Teaching點位表_x000d__x000a_"/>
    <m/>
    <m/>
    <s v="修正手冊內容"/>
    <m/>
    <n v="2024"/>
    <x v="0"/>
    <s v="產品二部"/>
    <s v="(EFEM)"/>
  </r>
  <r>
    <s v="結案"/>
    <s v="-"/>
    <s v="CC241211-002"/>
    <s v="19999999_x000d__x000a_19999999"/>
    <x v="6"/>
    <s v="台灣積體電路製造股份有限公司"/>
    <s v="部品異常"/>
    <s v="部品異常"/>
    <d v="2024-12-11T00:00:00"/>
    <s v="客戶反映更換CPU 模組仍出現異常無法排除，異常代碼為00081300 Z:Z phase erro..."/>
    <m/>
    <m/>
    <s v="CPU &amp; GEN Board 異常"/>
    <m/>
    <n v="2024"/>
    <x v="0"/>
    <s v="業務銷售"/>
    <s v="零件一批"/>
  </r>
  <r>
    <s v="結案"/>
    <s v="羅文良"/>
    <s v="CC241213-001"/>
    <s v="S021-091_x000d__x000a_ S2191002-MS290"/>
    <x v="7"/>
    <s v="北方華創"/>
    <s v="部品異常"/>
    <s v="客戶問題"/>
    <d v="2024-12-13T00:00:00"/>
    <s v="CLAMP時無法同時相容英特格和中勤兩種FOUP"/>
    <s v="提出能相容英特格&amp;中勤兩種Foup的Clamp機構"/>
    <s v="羅文良"/>
    <s v="客戶使用Foup異常"/>
    <m/>
    <n v="2024"/>
    <x v="0"/>
    <s v="產品一部"/>
    <s v="(MINI IV)"/>
  </r>
  <r>
    <s v="結案"/>
    <s v="林美琴"/>
    <s v="CC241213-002"/>
    <s v="S024-0058_x000d__x000a_S0240058006-STK300_H1"/>
    <x v="3"/>
    <s v="北方華創"/>
    <s v="外觀異常"/>
    <s v="設計缺失機構)"/>
    <d v="2024-12-13T00:00:00"/>
    <s v="D口載台處側邊COVER有劃痕，經後續品保確認需更換_x000d__x000a_12/19_x000d__x000a_物料定做完成，現已更換完成"/>
    <s v="RD原本把該位置定義為A級面，​_x000a_因該位在載台作動時管線容易刮傷板金，經討論後改定義為B級面。​_x000a_"/>
    <s v="林美琴"/>
    <s v="重新定義Cover的A級面與B級面"/>
    <m/>
    <n v="2024"/>
    <x v="0"/>
    <s v="產品一部"/>
    <s v="MINI IV"/>
  </r>
  <r>
    <s v="結案"/>
    <s v="-"/>
    <s v="CC241213-003"/>
    <s v="19999999_x000d__x000a_SD9410501"/>
    <x v="6"/>
    <s v="台灣積體電路製造股份有限公司"/>
    <s v="真因不明"/>
    <s v="真因不明"/>
    <d v="2024-12-13T00:00:00"/>
    <s v="1.  Arm2 , Arm3 , Arm4 取放片抖動造成客戶設備精度不佳_x000d__x000a_2.  Chambe..."/>
    <m/>
    <m/>
    <m/>
    <m/>
    <n v="2024"/>
    <x v="0"/>
    <s v="業務銷售"/>
    <s v="零件一批"/>
  </r>
  <r>
    <s v="結案"/>
    <s v="羅文良"/>
    <s v="CC241213-004"/>
    <s v="S022-0101_x000d__x000a_S0220101001-STK300_H1"/>
    <x v="3"/>
    <s v="北方華創"/>
    <s v="真因不明"/>
    <s v="真因不明"/>
    <d v="2024-12-13T00:00:00"/>
    <s v="終端現場有多台偶發RFID讀取異常_x000d__x000a_2024/12/25_x000d__x000a_現場調查後，發現foup上的TAG位置..."/>
    <m/>
    <m/>
    <s v="A口偶發性讀取異常"/>
    <m/>
    <n v="2024"/>
    <x v="0"/>
    <s v="產品一部"/>
    <s v="MINI IV"/>
  </r>
  <r>
    <s v="結案"/>
    <s v="林美琴"/>
    <s v="CC241213-005"/>
    <s v="S024-0042_x000a_S0240042005-STK300_H1"/>
    <x v="3"/>
    <s v="北方華創"/>
    <s v="組裝異常"/>
    <s v="組裝異常"/>
    <d v="2024-12-13T00:00:00"/>
    <s v="STK ROBOT上FOUP終端馬拉松傳送測試時與SHELF 13上FOUP相撞"/>
    <m/>
    <s v="林美琴"/>
    <s v="貼原點標籤時位置有存在差異導致"/>
    <m/>
    <n v="2024"/>
    <x v="0"/>
    <s v="產品一部"/>
    <s v="MINI IV"/>
  </r>
  <r>
    <s v="結案"/>
    <s v="羅文良"/>
    <s v="CC241216-001"/>
    <s v="S022-0085_x000d__x000a_"/>
    <x v="3"/>
    <s v="北方華創"/>
    <s v="設計缺失(機構)"/>
    <s v="設計缺失"/>
    <d v="2024-12-16T00:00:00"/>
    <s v="Barcode Reader安裝後無法正常讀碼。"/>
    <m/>
    <s v="羅文良"/>
    <s v="設計缺失，無法正常讀碼"/>
    <m/>
    <n v="2024"/>
    <x v="0"/>
    <s v="產品一部"/>
    <s v="MINI IV"/>
  </r>
  <r>
    <s v="結案"/>
    <s v="林美琴"/>
    <s v="CC241217-001"/>
    <s v="S024-0216_x000a_S0240216002-SA"/>
    <x v="0"/>
    <s v="北京和崎精密科技有限公司"/>
    <s v="真因不明"/>
    <s v="設計異常(機構)"/>
    <d v="2024-12-17T00:00:00"/>
    <s v="傳送wafer中，wafer會有抖動情況"/>
    <m/>
    <s v="羅文良"/>
    <s v="廠內與客戶端定義抖動Spac定義不同"/>
    <m/>
    <n v="2024"/>
    <x v="0"/>
    <s v="產品二部"/>
    <s v="S系列"/>
  </r>
  <r>
    <s v="結案"/>
    <s v="林美琴"/>
    <s v="CC241217-002"/>
    <s v="S024-0216_x000d__x000a_S0240216002-SA"/>
    <x v="0"/>
    <s v="北京和崎精密科技有限公司"/>
    <s v="部品異常"/>
    <s v="部品異常"/>
    <d v="2024-12-17T00:00:00"/>
    <s v="客戶反映Z軸外部COVER有間隙，以尺量測凸出約2mm"/>
    <m/>
    <s v="林美琴"/>
    <s v="廠內料件問題"/>
    <m/>
    <n v="2024"/>
    <x v="0"/>
    <s v="產品二部"/>
    <s v="S系列"/>
  </r>
  <r>
    <s v="結案"/>
    <s v="羅文良"/>
    <s v="CC241217-003"/>
    <s v="S024-0097_x000d__x000a_S0240097001-SA"/>
    <x v="0"/>
    <s v="晶彩科技股份有限公司"/>
    <s v="部品異常"/>
    <s v="部品異常"/>
    <d v="2024-12-17T00:00:00"/>
    <s v="客戶使用上位程式(RS232通訊)對robot下command，robot會作動但無ack"/>
    <m/>
    <s v="羅文良"/>
    <s v="CPU Board 異常_x000a_(ACK: 確認信號)"/>
    <m/>
    <n v="2024"/>
    <x v="0"/>
    <s v="產品二部"/>
    <s v="S系列"/>
  </r>
  <r>
    <s v="結案"/>
    <s v="林美琴"/>
    <s v="CC241218-002"/>
    <s v="S021-172_x000d__x000a_S021172001-SD004"/>
    <x v="0"/>
    <s v="北京和崎精密科技有限公司"/>
    <s v="部品異常"/>
    <s v="部品異常"/>
    <d v="2024-12-18T00:00:00"/>
    <s v="客戶反映R axis Hold 訊號異常。"/>
    <m/>
    <s v="陳孟函"/>
    <s v="經RD最終考量設變(新增取代)零件：8/2 7S021-172-0601-016 SHAFT 7S021-172-0601-017 CLAMP BASE A"/>
    <m/>
    <n v="2024"/>
    <x v="0"/>
    <s v="產品二部"/>
    <s v="S系列"/>
  </r>
  <r>
    <s v="結案"/>
    <s v="羅文良"/>
    <s v="CC241218-003"/>
    <s v="S024-0062_x000d__x000a_S0240062004-SF"/>
    <x v="2"/>
    <s v="NAPSON CORPORATION"/>
    <s v="真因不明"/>
    <s v="真因不明"/>
    <d v="2024-12-18T00:00:00"/>
    <s v="客戶反饋機台動作/回饋異常_x000d__x000a_1.Smif Indexer調試6英寸Smif Pot時，6英寸Smi..."/>
    <m/>
    <s v="羅文良"/>
    <s v="設備異常_x000a_懷疑為調整異常出現偶發性問題"/>
    <m/>
    <n v="2024"/>
    <x v="0"/>
    <s v="產品二部"/>
    <s v="SMIF"/>
  </r>
  <r>
    <s v="結案"/>
    <s v="林美琴"/>
    <s v="CC241219-001"/>
    <s v="S023-0227_x000d__x000a_S0230227005-SA"/>
    <x v="0"/>
    <s v="北京三瓦應用技術有限公司"/>
    <s v="部品異常"/>
    <s v="部品異常"/>
    <d v="2024-12-19T00:00:00"/>
    <s v="應因客戶WRIST BLOCK(手臂延長),改造完成後測試時ARM FORK有存在較嚴重的振動問題_x000d_..."/>
    <m/>
    <s v="林美琴"/>
    <s v="T軸螺絲未鎖緊"/>
    <m/>
    <n v="2024"/>
    <x v="0"/>
    <s v="產品二部"/>
    <s v="S系列"/>
  </r>
  <r>
    <s v="結案"/>
    <s v="林美琴"/>
    <s v="CC241219-002"/>
    <s v="S024-0058_x000a_S0240058008-STK300_H1"/>
    <x v="3"/>
    <s v="北方華創"/>
    <s v="參數異常"/>
    <s v="參數異常"/>
    <d v="2024-12-19T00:00:00"/>
    <s v="新入廠設備通電後，檢查RFID制串長度異常。"/>
    <s v="加入巡檢表單"/>
    <s v="林美琴"/>
    <s v="加入巡檢表單"/>
    <m/>
    <n v="2024"/>
    <x v="0"/>
    <s v="產品一部"/>
    <s v="MINI IV"/>
  </r>
  <r>
    <s v="結案"/>
    <s v="林美琴"/>
    <s v="CC241223-001"/>
    <s v="S022-0064_x000d__x000a_S0220064013-STK200_K1"/>
    <x v="3"/>
    <s v="北方華創"/>
    <s v="組裝異常"/>
    <s v="組裝異常"/>
    <d v="2024-12-23T00:00:00"/>
    <s v="CC-LINK端子PIN針脫出&amp;STK光亮板髒汙"/>
    <m/>
    <s v="林美琴"/>
    <s v="Pin針過短"/>
    <m/>
    <n v="2024"/>
    <x v="0"/>
    <s v="產品一部"/>
    <s v="MINI IV"/>
  </r>
  <r>
    <s v="結案"/>
    <s v="羅文良"/>
    <s v="CC241223-002"/>
    <s v="S024-0171_x000d__x000a_S0240171003-STK300_H2"/>
    <x v="1"/>
    <s v="北方華創"/>
    <s v="真因不明"/>
    <s v="組裝異常"/>
    <d v="2024-12-23T00:00:00"/>
    <s v="FOUP ROBOT小臂磕傷"/>
    <s v="RD設變"/>
    <s v="羅文良"/>
    <s v="事件紀錄"/>
    <m/>
    <n v="2024"/>
    <x v="0"/>
    <s v="產品一部"/>
    <s v="MINI V"/>
  </r>
  <r>
    <s v="結案"/>
    <s v="林美琴"/>
    <s v="CC241223-003"/>
    <s v="_x000a_S0240023001-STK300_H2_x000a_STK300_H2-N22SNT(Model2)"/>
    <x v="1"/>
    <s v="北方華創"/>
    <s v="組裝異常"/>
    <s v="組裝異常"/>
    <d v="2024-12-23T00:00:00"/>
    <s v="機臺上電後PLC頻繁通訊掉線。_x000a_排查發現是PLC模組後面的導軌鎖附螺絲太突出頂到PLC模組。"/>
    <m/>
    <m/>
    <s v="滑軌鎖付螺絲過長"/>
    <m/>
    <n v="2024"/>
    <x v="0"/>
    <s v="產品一部"/>
    <s v="MINI V"/>
  </r>
  <r>
    <s v="暫緩"/>
    <s v="羅文良"/>
    <s v="CC241225-001"/>
    <s v="S024-0108_x000a_S0240108001-SA"/>
    <x v="0"/>
    <s v="常鴻新科技股份有限公司"/>
    <s v="真因不明"/>
    <s v="真因不明"/>
    <d v="2024-12-25T00:00:00"/>
    <s v=" 8 Iinch wafer 夾取未到位"/>
    <m/>
    <m/>
    <m/>
    <m/>
    <n v="2024"/>
    <x v="0"/>
    <s v="產品二部"/>
    <s v="S系列"/>
  </r>
  <r>
    <s v="結案"/>
    <s v="徐治東"/>
    <s v="CC241226-001"/>
    <s v="S024-0057_x000a_S0240057001-STK300_H2"/>
    <x v="1"/>
    <s v="北方華創"/>
    <s v="組裝異常"/>
    <s v="組裝異常"/>
    <d v="2024-12-26T00:00:00"/>
    <s v="FIMS D口缺少BACK密封圈,現場重新安裝"/>
    <m/>
    <m/>
    <s v="現場重新安裝"/>
    <m/>
    <n v="2024"/>
    <x v="0"/>
    <s v="產品一部"/>
    <s v="MINI V"/>
  </r>
  <r>
    <s v="結案"/>
    <s v="羅文良"/>
    <s v="CC241227-001"/>
    <s v="S024-0046_x000d__x000a_S0240046003-STK300_H2"/>
    <x v="1"/>
    <s v="北方華創"/>
    <s v="部品異常"/>
    <s v="組裝異常"/>
    <d v="2024-12-27T00:00:00"/>
    <s v="20241227-北方華創-STK300_H2-N22S-N(M2)_S0240046003-STK300_H2_機械手wrist block水準異常，機械手與LoadPort相對位置異常"/>
    <m/>
    <m/>
    <s v="新增檢證項目"/>
    <m/>
    <n v="2024"/>
    <x v="0"/>
    <s v="產品一部"/>
    <s v="MINI V"/>
  </r>
  <r>
    <s v="結案"/>
    <s v="羅文良"/>
    <s v="CC241227-002"/>
    <s v="S024-0015_x000d__x000a_S0240015002-STK300_H2"/>
    <x v="1"/>
    <s v="北方華創"/>
    <s v="部品異常"/>
    <s v="組裝異常"/>
    <d v="2024-12-27T00:00:00"/>
    <s v="20241227-北方華創-STK300_H2-N22S-N(M2)_S0240046003-STK300_H2_機械手wrist block水準異常，機械手與LoadPort相對位置異常"/>
    <m/>
    <m/>
    <s v="新增檢證項目"/>
    <m/>
    <n v="2024"/>
    <x v="0"/>
    <s v="產品一部"/>
    <s v="MINI V"/>
  </r>
  <r>
    <s v="結案"/>
    <s v="林美琴"/>
    <s v="CC241227-003"/>
    <s v="S024-0099_x000a_S0240099006-STK300-H2"/>
    <x v="1"/>
    <s v="北方華創"/>
    <s v="組裝異常"/>
    <s v="組裝異常"/>
    <d v="2024-12-27T00:00:00"/>
    <s v="Shelf purge PN2氣管和氣管轉接頭缺失漏裝"/>
    <m/>
    <m/>
    <s v="加入出貨清單"/>
    <m/>
    <n v="2024"/>
    <x v="0"/>
    <s v="產品二部"/>
    <s v="MINI V"/>
  </r>
  <r>
    <s v="結案"/>
    <s v="-"/>
    <s v="CC241230-001"/>
    <s v="S024-0157_x000a_S0240157001-SA"/>
    <x v="0"/>
    <s v="華海清科"/>
    <s v="文件異常"/>
    <s v="文件異常"/>
    <d v="2024-12-30T00:00:00"/>
    <s v="設備安裝手冊資料缺失"/>
    <m/>
    <m/>
    <s v="文件缺失"/>
    <m/>
    <n v="2024"/>
    <x v="0"/>
    <s v="產品二部"/>
    <s v="S系列"/>
  </r>
  <r>
    <s v="結案"/>
    <s v="徐治東"/>
    <s v="CC241230-002"/>
    <s v="S022-0064_x000a_S0220064013-STK200_K1"/>
    <x v="8"/>
    <s v="北方華創"/>
    <s v="組裝異常"/>
    <s v="組裝異常"/>
    <d v="2024-12-30T00:00:00"/>
    <s v="STOCKER螢幕下按鈕CR OUT和TX PAUSE線路位置接反"/>
    <m/>
    <m/>
    <s v="接線錯誤"/>
    <m/>
    <n v="2024"/>
    <x v="0"/>
    <s v="產品一部"/>
    <s v="200STK"/>
  </r>
  <r>
    <s v="結案"/>
    <s v="-"/>
    <s v="CC250102-001"/>
    <s v="S021-185_x000d__x000a_S21185005-MS357"/>
    <x v="3"/>
    <s v="北方華創"/>
    <s v="部品異常"/>
    <s v="部品異常"/>
    <d v="2025-01-02T00:00:00"/>
    <s v="終端測試E84功能失敗,檢查光柵訊號異常,物料損壞"/>
    <m/>
    <m/>
    <m/>
    <m/>
    <n v="2025"/>
    <x v="1"/>
    <s v="產品一部"/>
    <s v="MINI IV"/>
  </r>
  <r>
    <s v="結案"/>
    <s v="林美琴"/>
    <s v="CC250102-002"/>
    <s v="S024-0193_x000a_S0240193001-SA"/>
    <x v="0"/>
    <s v="北京三瓦應用技術有限公司"/>
    <s v="組裝異常"/>
    <s v="組裝異常"/>
    <d v="2025-01-02T00:00:00"/>
    <s v="R/L軸 wrist block 上的軟管材質不同"/>
    <m/>
    <m/>
    <m/>
    <m/>
    <n v="2025"/>
    <x v="1"/>
    <s v="產品二部"/>
    <s v="S系列"/>
  </r>
  <r>
    <s v="結案"/>
    <s v="羅文良"/>
    <s v="CC250105-001"/>
    <s v="S024-0277_x000d__x000a_S0240277001-FR"/>
    <x v="9"/>
    <s v="北方華創"/>
    <s v="部品異常"/>
    <s v="組裝異常_x000a_設計異常"/>
    <d v="2025-01-05T00:00:00"/>
    <s v="改造過程中遇見的異常問題進行條列式說明,資訊如下:_x000a_1._x0009_回升電阻接頭使用端子公母PIN錯誤,無法對接。_x000a_2._x0009_氣管&amp;轉接頭物料未附送。_x000a_3._x0009_24號網線接線標示錯誤。_x000a_4._x0009_3FR301-0351-000-C006線路接線錯誤,功能異常。"/>
    <m/>
    <m/>
    <m/>
    <m/>
    <n v="2025"/>
    <x v="1"/>
    <s v="產品一部"/>
    <s v="FR301"/>
  </r>
  <r>
    <s v="結案"/>
    <s v="徐治東"/>
    <s v="CC250106-001"/>
    <s v="S024-0009_x000d__x000a_S0240009004-STK300_H2"/>
    <x v="1"/>
    <s v="北方華創"/>
    <s v="組裝異常"/>
    <s v="組裝異常"/>
    <d v="2025-01-06T00:00:00"/>
    <s v="20250105_北方華創(北京長鑫)_S0240009004-STK300_H2_C D口螺絲掉落..."/>
    <m/>
    <m/>
    <m/>
    <m/>
    <n v="2025"/>
    <x v="1"/>
    <s v="產品一部"/>
    <s v="MINI V"/>
  </r>
  <r>
    <s v="設計評估中"/>
    <s v="-"/>
    <s v="CC250107-001"/>
    <s v="S023-0066_x000d__x000a_S0230066001-SF、S0230066002-SF、S0230066003-SF、S0230"/>
    <x v="2"/>
    <s v="北京和崎精密科技有限公司"/>
    <s v="設計缺失(機構)"/>
    <m/>
    <d v="2025-01-07T00:00:00"/>
    <s v="CST ID 偶發無法讀取。"/>
    <m/>
    <m/>
    <s v="設計評估中"/>
    <m/>
    <n v="2025"/>
    <x v="1"/>
    <s v="產品二部"/>
    <s v="SMIF"/>
  </r>
  <r>
    <s v="結案"/>
    <s v="徐治東"/>
    <s v="CC250109-001"/>
    <s v="S024-0061_x000d__x000a_S0240061002-STK300_H2"/>
    <x v="1"/>
    <s v="北方華創"/>
    <s v="部品異常"/>
    <s v="組裝異常"/>
    <d v="2025-01-09T00:00:00"/>
    <s v="物料箱內軍規接頭母針數量與清單不一致，數量缺少3個"/>
    <m/>
    <m/>
    <m/>
    <m/>
    <n v="2025"/>
    <x v="1"/>
    <s v="產品一部"/>
    <s v="MINI V"/>
  </r>
  <r>
    <s v="結案"/>
    <s v="羅文良"/>
    <s v="CC250112-001"/>
    <s v="S024-0277_x000d__x000a_S0240277001-FR"/>
    <x v="9"/>
    <s v="北方華創"/>
    <s v="真因不明"/>
    <s v="參數異常"/>
    <d v="2025-01-12T00:00:00"/>
    <s v="1.上會連續執行HOME指令,第二次發報超時未完成異常,TP未報警_x000d__x000a_2.初判軟件存在BUG,待分析"/>
    <m/>
    <m/>
    <m/>
    <m/>
    <n v="2025"/>
    <x v="1"/>
    <s v="產品一部"/>
    <s v="FR301"/>
  </r>
  <r>
    <s v="結案"/>
    <s v="林美琴"/>
    <s v="CC250110-006"/>
    <s v="S024-0058_x000d__x000a_S0240058009-STK300_H1"/>
    <x v="3"/>
    <s v="北方華創"/>
    <s v="組裝異常"/>
    <s v="組裝異常"/>
    <d v="2025-01-10T00:00:00"/>
    <s v="1.客戶回饋，在驗收機台時，抽查fims C/D口真空氣管固定方式，發現還是以前的固定方式，沒有進行..."/>
    <m/>
    <m/>
    <m/>
    <m/>
    <n v="2025"/>
    <x v="1"/>
    <s v="產品一部"/>
    <s v="MINI IV"/>
  </r>
  <r>
    <s v="結案"/>
    <s v="-"/>
    <s v="CC250110-004"/>
    <s v="S024-0136_x000d__x000a_S0240136001-STK200_K2"/>
    <x v="8"/>
    <s v="北方華創"/>
    <s v="部品異常"/>
    <s v="部品異常"/>
    <d v="2025-01-10T00:00:00"/>
    <s v="FFU FAULT報警無法消除"/>
    <m/>
    <m/>
    <m/>
    <m/>
    <n v="2025"/>
    <x v="1"/>
    <s v="產品一部"/>
    <s v="200STK"/>
  </r>
  <r>
    <s v="結案"/>
    <s v="-"/>
    <s v="CC250110-007"/>
    <s v="S024-0063_x000d__x000a_S0240063006-SF"/>
    <x v="2"/>
    <s v="NAPSON CORPORATION"/>
    <s v="設計缺失(機構)"/>
    <s v="設計缺失機構)"/>
    <d v="2025-01-10T00:00:00"/>
    <s v="治具固定位置應改至前方。"/>
    <m/>
    <m/>
    <m/>
    <m/>
    <n v="2025"/>
    <x v="1"/>
    <s v="產品二部"/>
    <s v="SMIF"/>
  </r>
  <r>
    <s v="結案"/>
    <s v="-"/>
    <s v="CC250110-008"/>
    <s v="19999999_x000d__x000a_19999999"/>
    <x v="6"/>
    <s v="北京和崎精密科技有限公司"/>
    <s v="部品異常"/>
    <s v="部品異常"/>
    <d v="2025-01-10T00:00:00"/>
    <s v="客戶反饋3R015-002-0000-E75 基板有CN7 connector焊接異常"/>
    <m/>
    <m/>
    <m/>
    <m/>
    <n v="2025"/>
    <x v="1"/>
    <s v="業務銷售"/>
    <s v="零件一批"/>
  </r>
  <r>
    <s v="結案"/>
    <s v="-"/>
    <s v="CC250110-005"/>
    <s v="S023-0178_x000d__x000a_S0230177001-LPT"/>
    <x v="10"/>
    <s v="浩克科技有限公司"/>
    <s v="非自責"/>
    <s v="非自責"/>
    <d v="2025-01-10T00:00:00"/>
    <s v="客戶反映LPT 執行ORG會有door open &amp; Z axis search的動作，終端客戶會有所疑慮，會有重測particle的可能"/>
    <m/>
    <m/>
    <s v="設計優化"/>
    <m/>
    <n v="2025"/>
    <x v="1"/>
    <s v="產品二部"/>
    <s v="LPT"/>
  </r>
  <r>
    <s v="暫緩"/>
    <s v="羅文良"/>
    <s v="CC250110-003"/>
    <s v="S024-0062_x000d__x000a_S0240062006-SF"/>
    <x v="2"/>
    <s v="NAPSON CORPORATION"/>
    <s v="設計缺失(機構)"/>
    <m/>
    <d v="2025-01-10T00:00:00"/>
    <s v="1/9客端反映調整完成後，仍有異常發生(原先在客端客戶提供三個CST均測試OK，以下為客戶拿其他CS..."/>
    <m/>
    <m/>
    <m/>
    <m/>
    <n v="2025"/>
    <x v="1"/>
    <s v="產品二部"/>
    <s v="SMIF"/>
  </r>
  <r>
    <s v="暫緩"/>
    <s v="羅文良"/>
    <s v="CC250110-002"/>
    <s v="S024-0062_x000d__x000a_S0240062004-SF"/>
    <x v="2"/>
    <s v="NAPSON CORPORATION"/>
    <s v="設計缺失(機構)"/>
    <m/>
    <d v="2025-01-10T00:00:00"/>
    <s v="1/9客端反映整完成後，仍有異常發生(原先在客端客戶提供三個CST均測試OK，以下為客戶拿其他CST..."/>
    <m/>
    <m/>
    <m/>
    <m/>
    <n v="2025"/>
    <x v="1"/>
    <s v="產品二部"/>
    <s v="SMIF"/>
  </r>
  <r>
    <s v="結案"/>
    <s v="林美琴"/>
    <s v="CC250110-001"/>
    <s v="S024-0146_x000d__x000a_S0240146001-SA"/>
    <x v="0"/>
    <s v="晶彩科技股份有限公司"/>
    <s v="非自責"/>
    <s v="非自責"/>
    <d v="2025-01-10T00:00:00"/>
    <s v="原點姿態上下ARM重疊性落差2.5-3mm"/>
    <m/>
    <m/>
    <m/>
    <m/>
    <n v="2025"/>
    <x v="1"/>
    <s v="產品二部"/>
    <s v="S系列"/>
  </r>
  <r>
    <s v="結案"/>
    <s v="羅文良"/>
    <s v="CC250113-004"/>
    <s v="S024-0137_x000d__x000a_S0240137002-SF2"/>
    <x v="2"/>
    <s v="北方華創"/>
    <s v="組裝異常"/>
    <s v="組裝異常"/>
    <d v="2025-01-13T00:00:00"/>
    <s v="Loader X1軸行程不到位&amp;滑塊缺少注油嘴"/>
    <m/>
    <m/>
    <m/>
    <m/>
    <n v="2025"/>
    <x v="1"/>
    <s v="產品二部"/>
    <s v="SMIF"/>
  </r>
  <r>
    <s v="結案"/>
    <s v="羅文良"/>
    <s v="CC250113-003"/>
    <s v="S021-258_x000d__x000a_S021258003-VIP032"/>
    <x v="11"/>
    <s v="北方華創"/>
    <s v="組裝異常"/>
    <s v="組裝異常"/>
    <d v="2025-01-13T00:00:00"/>
    <s v="SENVO ON後T軸存在不正常間隙&amp;_x000a_Z軸升降有刮蹭現象"/>
    <m/>
    <m/>
    <m/>
    <m/>
    <n v="2025"/>
    <x v="1"/>
    <s v="產品二部"/>
    <s v="VIP"/>
  </r>
  <r>
    <s v="結案"/>
    <s v="林美琴"/>
    <s v="CC250113-002"/>
    <s v="S024-0094_x000d__x000a_S0240094008-STK300_H1"/>
    <x v="3"/>
    <s v="北方華創"/>
    <s v="部品異常"/>
    <s v="組裝異常"/>
    <d v="2025-01-13T00:00:00"/>
    <s v="20250113_北方華創_RFID控制器異常，大臂表面Cover有劃痕 31300-000052A..."/>
    <m/>
    <m/>
    <m/>
    <m/>
    <n v="2025"/>
    <x v="1"/>
    <s v="產品一部"/>
    <s v="MINI IV"/>
  </r>
  <r>
    <s v="結案"/>
    <s v="-"/>
    <s v="CC250113-001"/>
    <s v="S024-0137_x000d__x000a_S0240137001-SF1"/>
    <x v="2"/>
    <s v="北方華創"/>
    <s v="非自責"/>
    <s v="非自責"/>
    <d v="2025-01-13T00:00:00"/>
    <s v="SMIF LIFT乘載CST(安徽華鑫) 面積過小,客戶提出優化評估"/>
    <m/>
    <m/>
    <m/>
    <m/>
    <n v="2025"/>
    <x v="1"/>
    <s v="產品二部"/>
    <s v="SMIF"/>
  </r>
  <r>
    <s v="結案"/>
    <s v="-"/>
    <s v="CC250114-001"/>
    <s v="S022-0106_x000d__x000a_S0220106005-VIP"/>
    <x v="11"/>
    <s v="北方華創"/>
    <s v="真因不明"/>
    <s v="真因不明"/>
    <d v="2025-01-14T00:00:00"/>
    <s v="TP無法執行SERVO ON"/>
    <m/>
    <m/>
    <m/>
    <m/>
    <n v="2025"/>
    <x v="1"/>
    <s v="產品二部"/>
    <s v="VIP"/>
  </r>
  <r>
    <s v="結案"/>
    <s v="-"/>
    <s v="CC250116-001"/>
    <s v="S024-0076_x000d__x000a_S0240076014-STK300_H1"/>
    <x v="3"/>
    <s v="北方華創"/>
    <s v="外觀異常"/>
    <s v="外觀異常"/>
    <d v="2025-01-16T00:00:00"/>
    <s v="C口purge 氣動閥表面有劃傷"/>
    <s v="以執行貼藍膜防範"/>
    <m/>
    <m/>
    <m/>
    <n v="2025"/>
    <x v="1"/>
    <s v="產品一部"/>
    <s v="MINI IV"/>
  </r>
  <r>
    <s v="結案"/>
    <s v="-"/>
    <s v="CC250116-002"/>
    <s v="S024-0062_x000d__x000a_S0240062007-SF、S0240063004-SF"/>
    <x v="2"/>
    <s v="NAPSON CORPORATION"/>
    <s v="真因不明"/>
    <s v="人員調整損壞"/>
    <d v="2025-01-16T00:00:00"/>
    <s v="現場檢修工程師於檢修完成復歸時，未注意光纖線外露而將COVE蓋上。"/>
    <m/>
    <m/>
    <m/>
    <m/>
    <n v="2025"/>
    <x v="1"/>
    <s v="產品二部"/>
    <s v="SMIF"/>
  </r>
  <r>
    <s v="結案"/>
    <s v="-"/>
    <s v="CC250117-007"/>
    <s v="S0240061002-STK300_H2"/>
    <x v="1"/>
    <s v="北方華創"/>
    <s v="組裝異常"/>
    <s v="外觀異常"/>
    <d v="2025-01-17T00:00:00"/>
    <s v="20250116_北方華創_特規節氣閥有磕碰痕跡 STK300_H2-N22S-N S0240061002-STK300_H2"/>
    <s v="以執行貼藍膜防範"/>
    <m/>
    <m/>
    <m/>
    <n v="2025"/>
    <x v="1"/>
    <s v="產品一部"/>
    <s v="MINI V"/>
  </r>
  <r>
    <s v="結案"/>
    <s v="-"/>
    <s v="CC250117-006"/>
    <s v="S0240101005-STK300_H1"/>
    <x v="3"/>
    <s v="北方華創"/>
    <s v="外觀異常"/>
    <s v="外觀異常"/>
    <d v="2025-01-17T00:00:00"/>
    <s v="機台內後方端子台保護罩有裂痕"/>
    <s v="已加入IPQC巡檢"/>
    <m/>
    <m/>
    <m/>
    <n v="2025"/>
    <x v="1"/>
    <s v="產品一部"/>
    <s v="MINI IV"/>
  </r>
  <r>
    <s v="結案"/>
    <s v="-"/>
    <s v="CC250117-005"/>
    <s v="S0240094014-STK300_H1"/>
    <x v="3"/>
    <s v="北方華創"/>
    <s v="外觀異常"/>
    <s v="組裝異常"/>
    <d v="2025-01-17T00:00:00"/>
    <s v="D口載台側邊cover有華劃傷"/>
    <m/>
    <m/>
    <m/>
    <m/>
    <n v="2025"/>
    <x v="1"/>
    <s v="產品一部"/>
    <s v="MINI IV"/>
  </r>
  <r>
    <s v="結案"/>
    <s v="-"/>
    <s v="CC250117-004"/>
    <s v="S0240144008-STK300_H2"/>
    <x v="1"/>
    <s v="北方華創"/>
    <s v="外觀異常"/>
    <s v="外觀異常"/>
    <d v="2025-01-17T00:00:00"/>
    <s v="C口Clamp氣動閥表面有鏽跡"/>
    <m/>
    <m/>
    <s v="鏽跡為異常項目"/>
    <m/>
    <n v="2025"/>
    <x v="1"/>
    <s v="產品一部"/>
    <s v="MINI V"/>
  </r>
  <r>
    <s v="結案"/>
    <s v="-"/>
    <s v="CC250117-003"/>
    <s v="S0240065001-STK200_K2"/>
    <x v="8"/>
    <s v="北方華創"/>
    <s v="自責"/>
    <s v="設計異常"/>
    <d v="2025-01-17T00:00:00"/>
    <s v="相容版200STK搭配SMIF配合間隙過大客戶需求優化,北方華創(重慶渝芯)"/>
    <m/>
    <m/>
    <s v="客戶認為SMIF縫隙過大_x000a_有Particle產生"/>
    <m/>
    <n v="2025"/>
    <x v="1"/>
    <s v="產品一部"/>
    <s v="200STK"/>
  </r>
  <r>
    <s v="結案"/>
    <s v="林美琴"/>
    <s v="CC250117-002"/>
    <s v="S0240136002-STK200_K2,S0240235002-STK200_K2"/>
    <x v="8"/>
    <s v="北方華創(安徽華鑫)"/>
    <s v="組裝異常"/>
    <s v="組裝異常"/>
    <d v="2025-01-17T00:00:00"/>
    <s v="Oht STK 前中間門安全插銷加工件長度有誤,安裝後無法被門檢感應到_x000a_現場有兩台異常(S0240136002-STK200_K2 , S0240235002-STK200_K2)"/>
    <m/>
    <m/>
    <m/>
    <m/>
    <n v="2025"/>
    <x v="1"/>
    <s v="產品一部"/>
    <s v="200STK"/>
  </r>
  <r>
    <s v="結案"/>
    <s v="羅文良"/>
    <s v="CC250117-001"/>
    <s v="S021185003-MS355"/>
    <x v="3"/>
    <s v=" 北方華創（成都比亞迪)"/>
    <s v="部品異常"/>
    <s v="部品異常"/>
    <d v="2025-01-17T00:00:00"/>
    <s v="1.2025年1月14日，客戶電話反饋，A/B上方的AUTO/LOAD指示燈閃爍異常。_x000a_2.2025年1月16日，客戶借機檢查，發現15站的模塊上net燈和MOD燈閃爍，歐姆龍PLC模塊上顯示d9 15報警，懷疑時組網異常。_x000a_3.斷電後，測量歐姆龍PLC端CAN-L與CAN-H之間電阻62.3歐姆，對調第15站與19站的模塊，異常報警跟隨模塊走，懷疑是第15站模塊損壞。"/>
    <m/>
    <m/>
    <m/>
    <m/>
    <n v="2025"/>
    <x v="1"/>
    <s v="產品一部"/>
    <s v="MINI IV"/>
  </r>
  <r>
    <s v="結案"/>
    <s v="林美琴"/>
    <s v="CC250120-004"/>
    <s v="S023-0007_x000d__x000a_S0230007002-STK300_H2"/>
    <x v="1"/>
    <s v="北方華創"/>
    <s v="組裝異常"/>
    <s v="組裝異常"/>
    <d v="2025-01-20T00:00:00"/>
    <s v="20250120-北方華創-STK300_H2-N22S-N_S0230007002-STK300_H2_機械手clamp動作卡滯&lt;螺絲沒鎖緊&gt;"/>
    <m/>
    <m/>
    <m/>
    <m/>
    <n v="2025"/>
    <x v="1"/>
    <s v="產品一部"/>
    <s v="MINI V"/>
  </r>
  <r>
    <s v="結案"/>
    <s v="林美琴"/>
    <s v="CC250120-003"/>
    <s v="S021-170_x000d__x000a_S021170003-MS347"/>
    <x v="3"/>
    <s v="北方華創"/>
    <s v="部品異常"/>
    <s v="部品異常"/>
    <d v="2025-01-20T00:00:00"/>
    <s v="北方華創武漢長存D口在席sensor線路內斷異常。"/>
    <m/>
    <m/>
    <m/>
    <m/>
    <n v="2025"/>
    <x v="1"/>
    <s v="產品一部"/>
    <s v="MINI IV"/>
  </r>
  <r>
    <s v="結案"/>
    <s v="羅文良"/>
    <s v="CC250120-002"/>
    <s v="S024-0101_x000d__x000a_S0240101007-STK300_H1"/>
    <x v="3"/>
    <s v="北方華創"/>
    <s v="部品異常"/>
    <s v="部品異常"/>
    <d v="2025-01-20T00:00:00"/>
    <s v="北方華創武漢長存CD口光亮板螺絲鎖附異常,孔位存在偏移。"/>
    <m/>
    <s v="羅文良"/>
    <m/>
    <m/>
    <n v="2025"/>
    <x v="1"/>
    <s v="產品一部"/>
    <s v="MINI IV"/>
  </r>
  <r>
    <s v="結案"/>
    <s v="林美琴"/>
    <s v="CC250120-001"/>
    <s v="S024-0094_x000d__x000a_S0240094014-STK300_H1"/>
    <x v="3"/>
    <s v="北方華創"/>
    <s v="外觀異常"/>
    <s v="組裝異常"/>
    <d v="2025-01-20T00:00:00"/>
    <s v="機械手控制器底板有變形，對應位置未綁縛紮帶"/>
    <m/>
    <m/>
    <m/>
    <m/>
    <n v="2025"/>
    <x v="1"/>
    <s v="產品一部"/>
    <s v="MINI IV"/>
  </r>
  <r>
    <s v="結案"/>
    <s v="羅文良"/>
    <s v="CC250120-007"/>
    <s v="S024-0144_x000d__x000a_S0240144003-STK300_H2"/>
    <x v="1"/>
    <s v="北方華創"/>
    <s v="組裝異常"/>
    <s v="組裝異常"/>
    <d v="2025-01-20T00:00:00"/>
    <s v="初判螺絲鬆脫導致STM水準偏移"/>
    <s v="加入重點點檢表單"/>
    <m/>
    <m/>
    <m/>
    <n v="2025"/>
    <x v="1"/>
    <s v="產品一部"/>
    <s v="MINI V"/>
  </r>
  <r>
    <s v="結案"/>
    <s v="-"/>
    <s v="CC250120-006"/>
    <s v="S024-0043_x000d__x000a_S0240043003-STK300_H1"/>
    <x v="3"/>
    <s v="北方華創"/>
    <s v="部品異常"/>
    <s v="部品異常"/>
    <d v="2025-01-20T00:00:00"/>
    <s v="20250117_北方華創_轉接板RS232接頭銅柱長短不一 31300-000052A S0240..."/>
    <m/>
    <m/>
    <m/>
    <m/>
    <n v="2025"/>
    <x v="1"/>
    <s v="產品一部"/>
    <s v="MINI IV"/>
  </r>
  <r>
    <s v="結案"/>
    <s v="-"/>
    <s v="CC250120-005"/>
    <s v="S024-0137_x000d__x000a_S0240137002-SF2"/>
    <x v="2"/>
    <s v="北方華創"/>
    <s v="參數異常"/>
    <s v="組裝異常"/>
    <d v="2025-01-20T00:00:00"/>
    <s v="Loader載台白色擋塊與鈑金件刮蹭"/>
    <m/>
    <m/>
    <m/>
    <m/>
    <n v="2025"/>
    <x v="1"/>
    <s v="產品二部"/>
    <s v="SMIF"/>
  </r>
  <r>
    <m/>
    <s v="林美琴"/>
    <s v="CC250122-001"/>
    <s v="S022-0084_x000a_S0220084012-STK300-H1"/>
    <x v="3"/>
    <s v="北方華創"/>
    <s v="部品異常"/>
    <m/>
    <d v="2025-01-22T00:00:00"/>
    <s v="20250121-北方華創-31300-000052A_S0220084012-STK300-H1_AB口個別英特格FOUP RFID讀取失敗"/>
    <m/>
    <m/>
    <m/>
    <m/>
    <n v="2025"/>
    <x v="1"/>
    <s v="產品一部"/>
    <s v="MINI IV"/>
  </r>
  <r>
    <m/>
    <s v="羅文良"/>
    <s v="CC250122-002"/>
    <s v="S024-0208_x000a_S0240208005-SF"/>
    <x v="2"/>
    <s v="北京和崎精密科技有限公司"/>
    <s v="部品異常"/>
    <s v="部品異常"/>
    <d v="2025-01-22T00:00:00"/>
    <s v="X軸運行過程動態脫調"/>
    <m/>
    <m/>
    <m/>
    <m/>
    <n v="2025"/>
    <x v="1"/>
    <s v="產品二部"/>
    <s v="SMIF"/>
  </r>
  <r>
    <s v="結案"/>
    <s v="-"/>
    <s v="CC250123-001"/>
    <s v="S024-0058_x000d__x000a_S0240058002-STK300_H1"/>
    <x v="3"/>
    <s v="北方華創"/>
    <s v="外觀異常"/>
    <s v="外觀異常"/>
    <d v="2025-01-23T00:00:00"/>
    <s v="滑塊卡有鐵屑，載台伴有劃痕"/>
    <m/>
    <m/>
    <s v="滑塊鐵屑"/>
    <m/>
    <n v="2025"/>
    <x v="1"/>
    <s v="產品一部"/>
    <s v="MINI IV"/>
  </r>
  <r>
    <s v="結案"/>
    <s v="林美琴"/>
    <s v="CC250123-002"/>
    <s v="S024-0076_x000d__x000a_S0240076024-STK300_H1"/>
    <x v="3"/>
    <s v="北方華創"/>
    <s v="組裝異常"/>
    <s v="組裝異常"/>
    <d v="2025-01-23T00:00:00"/>
    <s v="防護板鎖付螺絲松脫"/>
    <m/>
    <m/>
    <s v="待資訊完善"/>
    <m/>
    <n v="2025"/>
    <x v="1"/>
    <s v="產品一部"/>
    <s v="MINI IV"/>
  </r>
  <r>
    <s v="結案"/>
    <s v="羅文良"/>
    <s v="CC250123-004"/>
    <s v="S023-0261_x000d__x000a_S0230261002-STK300_H1"/>
    <x v="3"/>
    <s v="北方華創"/>
    <s v="部品異常"/>
    <s v="客端異常"/>
    <d v="2025-01-23T00:00:00"/>
    <s v="合肥長鑫R軸水準歪斜異常分析"/>
    <m/>
    <m/>
    <s v="客戶手法錯誤"/>
    <m/>
    <n v="2025"/>
    <x v="1"/>
    <s v="產品一部"/>
    <s v="MINI IV"/>
  </r>
  <r>
    <s v="結案"/>
    <s v="-"/>
    <s v="CC250123-003"/>
    <s v="S024-0099_x000d__x000a_S0240099003-STK300_H2"/>
    <x v="1"/>
    <s v="北方華創"/>
    <s v="部品異常"/>
    <s v="部品異常"/>
    <d v="2025-01-23T00:00:00"/>
    <s v="1.客戶回饋C口中間的在席sensor按壓後無法彈起。_x000a_2.檢查sensor發現（面向fims俯視）朝右前方向歪斜，sensor外表沒有撞痕，懷疑是sensor問題._x000a_3.現場進行更換sensor，測試正常。"/>
    <m/>
    <m/>
    <m/>
    <m/>
    <n v="2025"/>
    <x v="1"/>
    <s v="產品一部"/>
    <s v="MINI V"/>
  </r>
  <r>
    <s v="結案"/>
    <s v="陳孟函"/>
    <s v="CC250204-001"/>
    <s v="S024-0188_x000a_S0240188001-DLR-A"/>
    <x v="12"/>
    <s v="KULICKE &amp; SOFFA PTE LTD"/>
    <s v="部品異常"/>
    <s v="設計異常"/>
    <d v="2025-02-04T00:00:00"/>
    <s v="客戶反饋安全門無法關上"/>
    <s v="RD已設變"/>
    <m/>
    <s v="RD已設變"/>
    <m/>
    <n v="2025"/>
    <x v="2"/>
    <s v="產品二部"/>
    <m/>
  </r>
  <r>
    <s v="結案"/>
    <s v="陳孟函"/>
    <s v="CC250205-001"/>
    <s v="S022-0189_x000a_S0220189001-LPT"/>
    <x v="10"/>
    <s v="北方華創"/>
    <s v="部品異常"/>
    <s v="部品異常"/>
    <d v="2025-02-05T00:00:00"/>
    <s v="20250129-北方華創-LPT200-STKOC1_S0220189001-LPT_LoadPort台車shutter無回應異常_x000a_1.目前此異常已恢復正常。_x000a_2.異常物料待終端放行後返廠。"/>
    <s v="寄送新料件給客戶更換"/>
    <m/>
    <s v="3R015-018-0000-E03"/>
    <m/>
    <n v="2025"/>
    <x v="2"/>
    <s v="產品二部"/>
    <s v="LPT"/>
  </r>
  <r>
    <s v="結案"/>
    <s v="-"/>
    <s v="CC250206-001"/>
    <s v="_x0009__x000a_S024-0123_x000a_S0240123001-DLR-F"/>
    <x v="12"/>
    <s v="漢民科技股份有限公司"/>
    <s v="真因不明"/>
    <s v="部品異常"/>
    <d v="2025-02-06T00:00:00"/>
    <s v="客戶反映鍵盤滑鼠功能失效無法動作，具先前反映出現第三次。"/>
    <m/>
    <m/>
    <s v="廠內重新補寄新品"/>
    <m/>
    <n v="2025"/>
    <x v="2"/>
    <s v="產品二部"/>
    <m/>
  </r>
  <r>
    <s v="結案"/>
    <s v="林美琴"/>
    <s v="CC250206-002"/>
    <s v="S024-0144_x000a_S0240144008-STK300_H2"/>
    <x v="1"/>
    <s v="北方華創"/>
    <s v="組裝異常"/>
    <s v="組裝異常"/>
    <d v="2025-02-06T00:00:00"/>
    <s v="前門TP接頭位置缺少六角銅柱一個"/>
    <m/>
    <m/>
    <s v="以補回"/>
    <m/>
    <n v="2025"/>
    <x v="2"/>
    <s v="產品一部"/>
    <s v="MINI V"/>
  </r>
  <r>
    <s v="結案"/>
    <m/>
    <s v="CC250207-001"/>
    <s v="S024-0230_x000a_S0240230001-STK200_K2"/>
    <x v="8"/>
    <s v="北方華創"/>
    <s v="部品異常"/>
    <s v="部品異常"/>
    <d v="2025-02-07T00:00:00"/>
    <s v="20250206北方華創（華創N1）顯示器螢幕安裝不上STK200_K2-NSF0S S0240230001-STK200_K2"/>
    <s v="三瓦追加工"/>
    <m/>
    <s v="三瓦追加工"/>
    <m/>
    <n v="2025"/>
    <x v="2"/>
    <s v="產品一部"/>
    <s v="200STK"/>
  </r>
  <r>
    <s v="結案"/>
    <s v="羅文良_x000a_陳孟函"/>
    <s v="CC250207-002"/>
    <s v="S024-0063_x000a_S0240063005-SF"/>
    <x v="2"/>
    <s v="NAPSON CORPORATION"/>
    <s v="真因不明"/>
    <s v="真因不明"/>
    <d v="2025-02-07T00:00:00"/>
    <s v="Placed 燈號亮度不足，燈號由強轉弱變化，直到不易辨別。"/>
    <m/>
    <s v="羅文良_x000a_陳孟函"/>
    <s v="判定基板異常"/>
    <m/>
    <n v="2025"/>
    <x v="2"/>
    <s v="產品二部"/>
    <s v="SMIF"/>
  </r>
  <r>
    <s v="結案"/>
    <m/>
    <s v="CC250210-001"/>
    <s v="S024-0008_x000a_S0240080001-RP"/>
    <x v="12"/>
    <s v="淩巨科技股份有限公司"/>
    <s v="部品異常"/>
    <m/>
    <d v="2025-02-10T00:00:00"/>
    <s v="問題一、X-axis 板金異常鎖固點變形且有螺絲斷在螺孔內部。_x000a_問題二、T -axis 發報 Alarm 21.1 Enconder communication error無法消除。"/>
    <m/>
    <m/>
    <s v="改造機台"/>
    <m/>
    <n v="2025"/>
    <x v="2"/>
    <s v="產品二部"/>
    <m/>
  </r>
  <r>
    <s v="結案"/>
    <m/>
    <s v="CC250210-002"/>
    <s v="S024-0181_x000a_S0240181001-VIP"/>
    <x v="11"/>
    <s v="北方華創"/>
    <s v="組裝異常"/>
    <s v="部品異常"/>
    <d v="2025-02-10T00:00:00"/>
    <s v="Z ENC轉接線PE線脫落"/>
    <m/>
    <m/>
    <s v="供應商:楷燁製線異常"/>
    <m/>
    <n v="2025"/>
    <x v="2"/>
    <s v="產品二部"/>
    <s v="VIP"/>
  </r>
  <r>
    <s v="結案"/>
    <m/>
    <s v="CC250211-001"/>
    <s v="S024-0094_x000a_S0240094003-STK300_H1"/>
    <x v="3"/>
    <s v="北方華創"/>
    <s v="外觀異常"/>
    <s v="設計異常"/>
    <d v="2025-02-11T00:00:00"/>
    <s v="1.C口載台側邊小cover有劃傷，需要更換_x000a_2.三瓦廠內缺少物料，待請購到貨後進行補齊"/>
    <s v="RD已針對此處進行設便亮面處理"/>
    <m/>
    <s v="RD已針對此處進行設便亮面處理"/>
    <m/>
    <n v="2025"/>
    <x v="2"/>
    <s v="產品一部"/>
    <s v="MINI IV"/>
  </r>
  <r>
    <s v="結案"/>
    <s v="陳孟函"/>
    <s v="CC250211-002"/>
    <s v="S024-0247_x000a_SAD301-R03200799-Z300-SL1515"/>
    <x v="0"/>
    <s v="北京和崎精密科技有限公司"/>
    <s v="文件異常"/>
    <s v="文件異常"/>
    <d v="2025-02-11T00:00:00"/>
    <s v="文件內容敘述有誤:R為上arm位置，L為下arm位置。"/>
    <s v="RD文件異常"/>
    <m/>
    <s v="RD已修正檔"/>
    <m/>
    <n v="2025"/>
    <x v="2"/>
    <s v="產品二部"/>
    <s v="S系列"/>
  </r>
  <r>
    <s v="結案"/>
    <m/>
    <s v="CC250214-001"/>
    <s v="S021-297_x000a_S021297007-MS468"/>
    <x v="12"/>
    <s v="北方華創"/>
    <s v="部品異常"/>
    <s v="客戶責任"/>
    <d v="2025-02-14T00:00:00"/>
    <s v="1.客戶回饋業主廠務端斷電導致機台跳電，後來上電發現FFU報警，無法消除。_x000a_2.檢查發現FFU風機可以轉動，但是FFU上的指示燈亮紅燈._x000a_3.初步分析，判斷是斷電導致FFU的電路板有損壞而報警。_x000a_4.客戶已將損壞的電路板寄回公司，請公司對損壞的電路板做出分析，並出具相關說明報告。"/>
    <m/>
    <m/>
    <s v="客端廠務端斷電造成損壞"/>
    <m/>
    <n v="2025"/>
    <x v="2"/>
    <s v="產品一部"/>
    <m/>
  </r>
  <r>
    <s v="結案"/>
    <m/>
    <s v="CC250214-002"/>
    <s v="S022-010_x000a_S022010006-STK300_H2"/>
    <x v="1"/>
    <s v="北方華創"/>
    <s v="設計缺失(電氣)"/>
    <s v="設計缺失(電氣)"/>
    <d v="2025-02-14T00:00:00"/>
    <s v="1.V型 Latch-key新程式計畫導入測試，在導入新程式後測試失敗。_x000a_2.現場導入新程式後，動作測試與理論上的不一樣._x000a_3.現場看到CD口側邊電磁閥模組的型號是：SS5J3-60SQ3D-07B8+SJ3360-5CU-L6*2+SJ3260-5CU-L6*4+SJ3160-5CU-L6*1，_x000a_品號：1170573。_x000a_4.其他五型設備使用的電磁閥模組的規格是：SS5Y3-41-08-M5_40-5LZ_31123221，品號：1170732。_x000a_5.跟公司溝通後，CW/CCW控制電磁閥（SJ3260-5CU-L6）沒辦法做到兩邊同時開氣或者關氣，對V型的Latch Key的動作邏輯不適用。"/>
    <m/>
    <m/>
    <s v="設計缺失(電)"/>
    <m/>
    <n v="2025"/>
    <x v="2"/>
    <s v="產品一部"/>
    <s v="MINI V"/>
  </r>
  <r>
    <s v="結案"/>
    <s v="林美琴"/>
    <s v="CC250217-001"/>
    <s v="S024-0171_x000a_S02400171004-STK300_H2"/>
    <x v="1"/>
    <s v="北方華創"/>
    <s v="部品異常"/>
    <s v="部品異常"/>
    <d v="2025-02-17T00:00:00"/>
    <s v="20250214北方華創（華創N7）C口載台側面cover有劃傷_STK300_H2-N22S-N_S02400171004-STK300_H2"/>
    <m/>
    <m/>
    <s v="目前廠內先進行研磨拋光處理"/>
    <m/>
    <n v="2025"/>
    <x v="2"/>
    <s v="產品一部"/>
    <s v="MINI V"/>
  </r>
  <r>
    <s v="結案"/>
    <m/>
    <s v="CC250217-002"/>
    <s v="S024-0230_x000a_S0240230001-STK200_K2"/>
    <x v="8"/>
    <s v="北方華創"/>
    <s v="部品異常"/>
    <s v="組裝異常"/>
    <d v="2025-02-17T00:00:00"/>
    <s v="OPEN DOOR按鈕卡頓"/>
    <s v="1加強檢查open  door按鈕，重複按壓五次_x000a_2加入重點點檢表單"/>
    <m/>
    <s v="加入IPQC巡檢表單"/>
    <m/>
    <n v="2025"/>
    <x v="2"/>
    <s v="產品一部"/>
    <s v="200STK"/>
  </r>
  <r>
    <s v="結案"/>
    <m/>
    <s v="CC250217-003"/>
    <s v="S023-0228_x000a_S0230228001-DLR-S"/>
    <x v="12"/>
    <s v="力晶積成電子製造股份有限公司"/>
    <s v="部品異常"/>
    <s v="部品異常"/>
    <d v="2025-02-17T00:00:00"/>
    <s v="客戶反映滑鼠功能失效，重新拔插USB接頭後排除。"/>
    <m/>
    <m/>
    <s v="待客服領料後攜帶入廠更換"/>
    <m/>
    <n v="2025"/>
    <x v="2"/>
    <s v="產品二部"/>
    <m/>
  </r>
  <r>
    <s v="結案"/>
    <m/>
    <s v="CC250218-001"/>
    <s v="S024-0208_x000a_S0240208005-SF"/>
    <x v="2"/>
    <s v="北京和崎精密科技有限公司"/>
    <s v="部品異常"/>
    <s v="部品異常"/>
    <d v="2025-02-18T00:00:00"/>
    <s v="SMIF1 X軸Jog動作時提示Over Deviation錯誤，同時TP顯示X軸當前位置與X軸機構實際位置不符，更換SI Driver基板後即正常。"/>
    <m/>
    <m/>
    <s v="更換一片新的SI-driver，就可正常運行"/>
    <m/>
    <n v="2025"/>
    <x v="2"/>
    <s v="產品二部"/>
    <s v="SMIF"/>
  </r>
  <r>
    <s v="結案"/>
    <s v="林美琴"/>
    <s v="CC250218-002"/>
    <s v="S024-0094_x000a_S0240094016-STK300_H1"/>
    <x v="3"/>
    <s v="北方華創"/>
    <s v="外觀異常"/>
    <s v="部品異常"/>
    <d v="2025-02-18T00:00:00"/>
    <s v="門鎖處優力膠緩衝墊損壞"/>
    <m/>
    <m/>
    <s v="由三瓦廠內備料進行領料流程"/>
    <m/>
    <n v="2025"/>
    <x v="2"/>
    <s v="產品一部"/>
    <s v="MINI IV"/>
  </r>
  <r>
    <s v="結案"/>
    <m/>
    <s v="_x000a_CC250221-003"/>
    <s v="S0240094015-STK300_H1"/>
    <x v="3"/>
    <s v="北方華創"/>
    <s v="外觀異常"/>
    <s v="部品異常"/>
    <d v="2025-02-21T00:00:00"/>
    <s v="20250220 北方華創(華創N7) D口載台側面 Cover有劃傷_STK300_H1-N22A_S0240094015-STK300_H1"/>
    <s v="S0240165#6開始導入"/>
    <m/>
    <s v="S0240165#6開始導入"/>
    <m/>
    <n v="2025"/>
    <x v="2"/>
    <s v="產品一部"/>
    <s v="MINI IV"/>
  </r>
  <r>
    <s v="結案"/>
    <m/>
    <s v="_x000a_CC250221-002"/>
    <s v="S0240094004-STK300_H1"/>
    <x v="3"/>
    <s v="北方華創"/>
    <s v="外觀異常"/>
    <s v="部品異常"/>
    <d v="2025-02-21T00:00:00"/>
    <s v="20250220 北方華創(華創N7) D口載台側面 Cover有劃傷STK300_H1-N22A S0240094004-STK300_H1"/>
    <s v="S0240165#6開始導入"/>
    <m/>
    <s v="S0240165#6開始導入"/>
    <m/>
    <n v="2025"/>
    <x v="2"/>
    <s v="產品一部"/>
    <s v="MINI IV"/>
  </r>
  <r>
    <s v="結案"/>
    <s v="羅文良"/>
    <s v="_x000a_CC250221-001"/>
    <s v="S0240171004-STK300_H2"/>
    <x v="13"/>
    <s v="北方華創"/>
    <s v="部品異常"/>
    <s v="部品異常"/>
    <d v="2025-02-21T00:00:00"/>
    <s v="軍規接頭線夾缺少固定螺絲"/>
    <m/>
    <m/>
    <s v="預計2/27補寄料件 軍規線夾"/>
    <m/>
    <n v="2025"/>
    <x v="2"/>
    <s v="產品一部"/>
    <s v="MINI  V"/>
  </r>
  <r>
    <s v="結案"/>
    <s v="羅文良"/>
    <s v="_x000a_CC250221-004"/>
    <s v="S0240208009-SF"/>
    <x v="2"/>
    <s v="北京和崎精密科技有限公司"/>
    <s v="_x000a_真因不明"/>
    <s v="參數異常"/>
    <d v="2025-02-21T00:00:00"/>
    <s v="有發出alarm message ,但上位沒收到。經查驗1.22版透過Ethernet 通訊，上位無法收到報警，升級至1.25版.，開立課訴，請品保追查其它未出貨之機台韌體版本，客服於下週二(2/25)前提供1.25版更新檔"/>
    <m/>
    <m/>
    <s v="基板1.22版無法收到上位警報，升級至1.25"/>
    <m/>
    <n v="2025"/>
    <x v="2"/>
    <s v="產品二部"/>
    <s v="SMIF"/>
  </r>
  <r>
    <s v="結案"/>
    <m/>
    <s v="CC250224-001"/>
    <s v="S0810006"/>
    <x v="12"/>
    <s v="群創"/>
    <s v="部品異常"/>
    <m/>
    <d v="2025-02-24T00:00:00"/>
    <s v="客戶反應先前與三和購買料件S008-010-0201-k04-00_x000a_缺少防鬆脫螺母與止付螺絲"/>
    <m/>
    <m/>
    <s v="客戶反應缺少防鬆脫螺母與_x000a_止付螺絲"/>
    <m/>
    <n v="2025"/>
    <x v="2"/>
    <s v="產品二部"/>
    <m/>
  </r>
  <r>
    <s v="結案"/>
    <s v="羅文良"/>
    <s v="CC250224-003"/>
    <s v="S0240137001-SF1"/>
    <x v="2"/>
    <s v="北方華創"/>
    <s v="非自責"/>
    <s v="非自責"/>
    <d v="2025-02-24T00:00:00"/>
    <s v="1.SMIF RFID讀取異常_x000a_2.客戶反饋RFID晶片於讀頭相差甚遠,需要優化方案"/>
    <m/>
    <m/>
    <s v="客戶CST規格RFID TAG位置不同"/>
    <m/>
    <n v="2025"/>
    <x v="2"/>
    <s v="產品二部"/>
    <s v="SMIF"/>
  </r>
  <r>
    <m/>
    <s v="林美琴"/>
    <s v="CC250225-001"/>
    <s v="S021275007-LP316"/>
    <x v="2"/>
    <s v="北方華創"/>
    <s v="部品異常"/>
    <s v="部品異常"/>
    <d v="2025-02-25T00:00:00"/>
    <s v="1.SMIF ENC損壞_x000a_2.上海積塔現場5台SMIF ENC損壞_x000a_3.機台過保,客戶仍需ENC損壞原因"/>
    <m/>
    <m/>
    <s v="enc損壞,外觀無異常,會從北京返回新竹請供應商確認_x000a_目前部品異常原因還不清楚_x000a_3/13剛寄出(給廠商)"/>
    <m/>
    <n v="2025"/>
    <x v="2"/>
    <s v="產品二部"/>
    <s v="SMIF"/>
  </r>
  <r>
    <m/>
    <s v="羅文良"/>
    <s v="CC250226-001"/>
    <s v="S022010007-STK300_H2"/>
    <x v="1"/>
    <s v="北方華創"/>
    <s v="部品異常"/>
    <m/>
    <d v="2025-02-26T00:00:00"/>
    <s v="1.檢查C口 CW/CCW卡頓，發現連桿與凸輪之間卡頓_x000a_2.測量連桿上U型槽尺寸，低於圖紙上的尺寸範圍，應該是物料異常，導致卡頓。"/>
    <m/>
    <m/>
    <m/>
    <m/>
    <n v="2025"/>
    <x v="2"/>
    <s v="產品一部"/>
    <s v="MINI V"/>
  </r>
  <r>
    <s v="結案"/>
    <s v="陳孟函"/>
    <s v="_x000a_CC250227-001"/>
    <s v="S0240089001-SA"/>
    <x v="0"/>
    <s v="積凱科技股份有限公司"/>
    <s v="_x000a_部品異常"/>
    <m/>
    <d v="2025-02-27T00:00:00"/>
    <s v="客戶反應CHUCK吸附異常"/>
    <m/>
    <m/>
    <s v="其中一個吸嘴堵塞的狀況"/>
    <m/>
    <n v="2025"/>
    <x v="2"/>
    <s v="產品二部"/>
    <s v="S系列"/>
  </r>
  <r>
    <s v="結案"/>
    <m/>
    <s v="_x000a_CC250228-001"/>
    <s v="S0240101009-STK300_H1"/>
    <x v="3"/>
    <s v="北方華創"/>
    <s v="_x000a_部品異常"/>
    <s v="組裝異常"/>
    <d v="2025-02-28T00:00:00"/>
    <s v="C口和D口外方框螺絲孔位與光亮板有偏差_STK300_H1-N22A_S0240101009-STK300_H1"/>
    <m/>
    <m/>
    <s v="人員鎖付異常"/>
    <m/>
    <n v="2025"/>
    <x v="2"/>
    <s v="產品一部"/>
    <s v="MINI IV"/>
  </r>
  <r>
    <s v="暫緩"/>
    <m/>
    <s v="CC250228-002"/>
    <s v="S024-0101_x000a_S0240101011-STK300_H1"/>
    <x v="3"/>
    <s v="北方華創"/>
    <s v="_x000a_部品異常"/>
    <m/>
    <d v="2025-02-28T00:00:00"/>
    <s v="對應客戶：製造部-吳琦  單位：北方華創N7製造四部  _x000a_入廠檢發現門鎖位置優力膠緩衝墊破損，三瓦廠內剩餘庫存1EA，預計3/3日領用庫存進行替換"/>
    <m/>
    <m/>
    <s v="CC250218-002"/>
    <m/>
    <n v="2025"/>
    <x v="2"/>
    <s v="產品一部"/>
    <s v="MINI IV"/>
  </r>
  <r>
    <s v="結案"/>
    <s v="陳孟函"/>
    <s v="CC250303-001"/>
    <s v="S02161002-EF020"/>
    <x v="14"/>
    <s v="北京和崎精密科技有限公司"/>
    <s v="_x000a_部品異常"/>
    <s v="部品異常"/>
    <d v="2025-03-03T00:00:00"/>
    <s v="客戶反應機台基板異常，須針對異常品進行解析。_x000a_1.ROBOT S2162004-SS008 SS301-R02650763S-Z300_x000a_         異常：R1控制基板燈不亮_x000a_         基板品號：3R015-002-0000-E62 SI-DRIVER BOARD_x000a_            2.SMIF SF200 STD S2161002_x000a_          異常：偶發SI DRIVER INITIAL FAIL_x000a_          基板品號：3R015-002-0000-E39"/>
    <s v="維修業務已提供新機板給客戶更換"/>
    <m/>
    <s v="待確認基板故障原因分析"/>
    <m/>
    <n v="2025"/>
    <x v="3"/>
    <s v="產品二部"/>
    <s v="EFEM"/>
  </r>
  <r>
    <s v="結案"/>
    <s v="陳孟函"/>
    <s v="_x000a_CC250303-002"/>
    <s v="S021193006-EF036"/>
    <x v="14"/>
    <s v="北京和崎精密科技有限公司"/>
    <s v="_x000a_部品異常"/>
    <s v="部品異常"/>
    <d v="2025-03-03T00:00:00"/>
    <s v="客戶反應機台基板異常，須針對異常品進行解析。_x000a_    1.SMIF SF INDEXER S021193006_x000a_         異常：偶發開蓋不到位，且不報警_x000a_         基板品號：3R015-002-0000-E62"/>
    <s v="維修業務已提供新機板給客戶更換"/>
    <m/>
    <s v="待確認基板故障原因分析"/>
    <m/>
    <n v="2025"/>
    <x v="3"/>
    <s v="產品二部"/>
    <s v="EFEM"/>
  </r>
  <r>
    <s v="結案"/>
    <s v="羅文良"/>
    <s v="CC250304-001"/>
    <s v="S024-0257_x000a_S0240257001-SA"/>
    <x v="0"/>
    <s v="北京和崎精密科技有限公司"/>
    <s v="_x000a_部品異常"/>
    <s v="組裝異常"/>
    <d v="2025-03-04T00:00:00"/>
    <s v="1.客戶反映機台執行PUT動作時會有脫片的狀況，導致於wafer位置有所偏差_x000a_2.和崎客服安裝防水盤時發現螺絲開孔大小不足，導致所附螺絲會有干涉。"/>
    <m/>
    <m/>
    <s v="業務允許未整機檢證，模組分批出貨"/>
    <m/>
    <n v="2025"/>
    <x v="3"/>
    <s v="產品二部"/>
    <s v="S系列"/>
  </r>
  <r>
    <m/>
    <s v="林美琴"/>
    <s v="CC250305-001"/>
    <s v="S024-0230_x000a_S0240230001-STK200_K2"/>
    <x v="8"/>
    <s v="北方華創"/>
    <s v="組裝異常"/>
    <s v="組裝異常"/>
    <d v="2025-03-05T00:00:00"/>
    <s v="CST ROBOT R軸動作晃動"/>
    <s v="已新增至IPQC重點巡檢表單"/>
    <m/>
    <s v="已查閱調查成績書內容皮帶張力符合規範"/>
    <m/>
    <n v="2025"/>
    <x v="3"/>
    <s v="產品一部"/>
    <s v="200STK"/>
  </r>
  <r>
    <s v="結案"/>
    <m/>
    <s v="CC250306-001"/>
    <s v="S024-0171_x000d__x000a_S0240171002-STK300_H2"/>
    <x v="1"/>
    <s v="北方華創"/>
    <s v="部品異常"/>
    <s v="部品異常"/>
    <d v="2025-03-06T00:00:00"/>
    <s v="20250303 北方華創（華創N7）製造部吳琦氣壓表頭指針不在0刻度線處_STK300_H2-N22S-N_S0240171002-STK300_H2"/>
    <s v="壓力錶頭來料異常"/>
    <m/>
    <s v="已新增至IPQC巡檢表單_x000a_"/>
    <m/>
    <n v="2025"/>
    <x v="3"/>
    <s v="產品一部"/>
    <s v="MINI V"/>
  </r>
  <r>
    <s v="結案"/>
    <s v="羅文良"/>
    <s v="CC250306-002"/>
    <s v="S024-0061_x000d__x000a_S0240061001-STK300_H2"/>
    <x v="1"/>
    <s v="北方華創"/>
    <s v="真因不明"/>
    <s v="組裝異常"/>
    <d v="2025-03-06T00:00:00"/>
    <s v=" WRIST BLOCK水準偏移"/>
    <m/>
    <m/>
    <s v="成績書已於2025/01/17改版_x000a_後續繼續觀察"/>
    <m/>
    <n v="2025"/>
    <x v="3"/>
    <s v="產品一部"/>
    <s v="MINI V"/>
  </r>
  <r>
    <s v="結案"/>
    <m/>
    <s v="CC250306-003"/>
    <s v="S023-0194_x000d__x000a_S0230194001-STK300_H2"/>
    <x v="1"/>
    <s v="北方華創"/>
    <s v="部品異常"/>
    <s v="部品異常"/>
    <d v="2025-03-06T00:00:00"/>
    <s v="手操器白屏"/>
    <s v="更換Cpu"/>
    <m/>
    <s v="SN-2307270016，異常晶片批次2135"/>
    <m/>
    <n v="2025"/>
    <x v="3"/>
    <s v="產品一部"/>
    <s v="MINI V"/>
  </r>
  <r>
    <s v="結案"/>
    <m/>
    <s v="CC250306-004"/>
    <s v="S023-0006_x000d__x000a_S0230006001-STK300_H2"/>
    <x v="1"/>
    <s v="北方華創"/>
    <s v="非自責"/>
    <s v="設計異常"/>
    <d v="2025-03-06T00:00:00"/>
    <s v="新款信越FOUP使用存在干涉"/>
    <s v="新款Foup存在干涉"/>
    <m/>
    <s v="未處裡，等待優化方案"/>
    <m/>
    <n v="2025"/>
    <x v="3"/>
    <s v="產品一部"/>
    <s v="MINI V"/>
  </r>
  <r>
    <m/>
    <m/>
    <s v="CC250306-005"/>
    <s v="S024-0015_x000d__x000a_S0240015003-STK300_H2"/>
    <x v="1"/>
    <s v="北方華創"/>
    <s v="組裝異常"/>
    <s v="組裝異常"/>
    <d v="2025-03-06T00:00:00"/>
    <s v="Foup Robot Clamp/Unclamp動作卡頓"/>
    <s v="Clamp汽缸桿與滑軌平行度不好"/>
    <m/>
    <s v="重新調整平行度，異常解除"/>
    <m/>
    <n v="2025"/>
    <x v="3"/>
    <s v="產品一部"/>
    <s v="MINI V"/>
  </r>
  <r>
    <s v="結案"/>
    <m/>
    <s v="CC250306-006"/>
    <s v="S024-0015_x000d__x000a_S0240015003-STK300_H2"/>
    <x v="1"/>
    <s v="北方華創"/>
    <s v="組裝異常"/>
    <m/>
    <d v="2025-03-06T00:00:00"/>
    <s v="Robot Clamp/Unclamp動作卡頓_x000a_備注:此筆異常為重複開立，請以CC250306-005為準"/>
    <s v="重複開立"/>
    <m/>
    <s v="重複開立"/>
    <m/>
    <n v="2025"/>
    <x v="3"/>
    <s v="產品一部"/>
    <s v="MINI V"/>
  </r>
  <r>
    <m/>
    <s v="林美琴"/>
    <s v="CC250306-008"/>
    <s v="S024-0076_x000d__x000a_S0240076021-STK300_H2"/>
    <x v="1"/>
    <s v="北方華創"/>
    <s v="組裝異常"/>
    <s v="組裝異常"/>
    <d v="2025-03-06T00:00:00"/>
    <s v="A口天車在放置完foup時，會偶發對照sensor信號沒正常on的情況。需要重新擋住B口發射端A口信號才on。"/>
    <s v="上位觸摸屏指示燈沒正常on"/>
    <m/>
    <s v="建議廠內將此項檢查手法納入三和出機check list項目。"/>
    <m/>
    <n v="2025"/>
    <x v="3"/>
    <s v="產品一部"/>
    <s v="MINI V"/>
  </r>
  <r>
    <s v="結案"/>
    <m/>
    <s v="CC250306-007"/>
    <s v="S024-0242_x000a_S0240242001-SS"/>
    <x v="0"/>
    <s v="北京和崎精密科技有限公司"/>
    <s v="部品異常"/>
    <s v="部品異常"/>
    <d v="2025-03-06T00:00:00"/>
    <s v="Robot異常：Robot運行過程中，偶發Z軸報錯，導致設備中止運行，Alarm資訊如下：_x000a_(1) Z:Alarm 26.0 Over-Speed protection_x000a_(2) Z:Over Deviation(Static)"/>
    <s v="請購encoder線供和崎更換 3S024-0040-0C51-C002-00"/>
    <m/>
    <s v="請購encoder線供和崎更換 3S024-0040-0C51-C002-00"/>
    <m/>
    <n v="2025"/>
    <x v="3"/>
    <s v="產品二部"/>
    <s v="S系列"/>
  </r>
  <r>
    <m/>
    <s v="陳孟函"/>
    <s v="CC250307-001"/>
    <s v="S024-0042_x000a_S0240042001-STK300_H1"/>
    <x v="3"/>
    <s v="北方華創"/>
    <s v="設計缺失(機構)"/>
    <m/>
    <d v="2025-03-07T00:00:00"/>
    <s v="1.7STK300_H2-0301-008,測試時用的固定RFID讀頭的鈑金件料號：7STK300_H2-0301-056_x000a_2.現場B口固定線束時，缺少一個壓線板，物料號是：7S017-002-1301-028_x000a_3.現場要達到改造sop上的尺寸，讀頭固定鈑金只能鎖付2個螺絲"/>
    <m/>
    <m/>
    <s v="1.後續改造案請廠內提供2個RFID讀頭固定鈑金（7STK300_H2-0301-056）物料，1個壓線板（7S017-002-1301-028）_x000a__x000a_2.建議對固定RFID讀頭的白色塑膠加工件（物料號7STK300_H2-0301-006）的安裝孔改為長孔，是否可行進行評估測試"/>
    <m/>
    <n v="2025"/>
    <x v="3"/>
    <s v="產品一部"/>
    <s v="MINI IV"/>
  </r>
  <r>
    <m/>
    <s v="羅文良"/>
    <s v="CC250307-002"/>
    <s v="S0240076015-STK300_H1"/>
    <x v="3"/>
    <s v="北方華創"/>
    <s v="組裝異常"/>
    <m/>
    <d v="2025-03-07T00:00:00"/>
    <s v="多台設備A/B口4th sensor 發射端&amp;接收端安裝角度未統一化"/>
    <m/>
    <m/>
    <s v="後續請廠內整理提供4th sensor安裝時發射端&amp;接收端的角度規範定義"/>
    <m/>
    <n v="2025"/>
    <x v="3"/>
    <s v="產品一部"/>
    <s v="MINI IV"/>
  </r>
  <r>
    <s v="結案"/>
    <m/>
    <s v="CC250310-001"/>
    <s v="S024-0123_x000a_S0240120001-HAL"/>
    <x v="15"/>
    <s v="漢民科技股份有限公司"/>
    <s v="_x0009__x000a_部品異常"/>
    <s v="_x0009__x000a_部品異常"/>
    <d v="2025-03-10T00:00:00"/>
    <s v="0x86801000_x0009_ECD_ALN_DATA_INDEX_x0009_Data Index Error_x0009_Align 資料序號異常_x000a_0x86804000_x0009_ECD_ALN_DATA_FULL_x0009_Data Buffer Full_x0009_Align CCD 資料超出最大筆數_x000a_客端在移機後，首次align後，跳出此兩異常"/>
    <m/>
    <m/>
    <s v="更換CPU Board"/>
    <m/>
    <n v="2025"/>
    <x v="3"/>
    <s v="產品二部"/>
    <s v="HAL"/>
  </r>
  <r>
    <s v="結案"/>
    <m/>
    <s v="CC250310-004"/>
    <s v="S024-0101_x000d__x000a_S0240101008-STK300_H1"/>
    <x v="3"/>
    <s v="北方華創"/>
    <s v="部品異常"/>
    <s v="設計異常"/>
    <d v="2025-03-10T00:00:00"/>
    <s v="20250307 北方華創（華創N7）製造部郭豔鵬 CD口載台側面cover有劃傷_STK300_H1-N22A_S0240101008-STK300_H1"/>
    <m/>
    <m/>
    <s v="RD已針對此處進行設便亮面處理"/>
    <m/>
    <n v="2025"/>
    <x v="3"/>
    <s v="產品一部"/>
    <s v="MINI IV"/>
  </r>
  <r>
    <m/>
    <s v="林美琴"/>
    <s v="CC250310-003"/>
    <s v="S024-0171_x000d__x000a_S0240171002-STK300_H2"/>
    <x v="1"/>
    <s v="北方華創"/>
    <s v="組裝異常"/>
    <s v="組裝異常"/>
    <d v="2025-03-10T00:00:00"/>
    <s v="20250307 北方華創（華創N7）製造部吳琦缺少排氣總管與上方排氣連接元件_STK300_H2-N22S-N_S0240171002-STK300_H2"/>
    <m/>
    <m/>
    <s v="出貨照片沒拍此處，無法證明出貨有安裝；IPQC未檢查此機台（與CC25031１-003同機台）。"/>
    <m/>
    <n v="2025"/>
    <x v="3"/>
    <s v="產品一部"/>
    <s v="MINI V"/>
  </r>
  <r>
    <s v="結案"/>
    <m/>
    <s v="CC250310-002"/>
    <s v="S024-0111_x000d__x000a_S0240111023-STK300_H1"/>
    <x v="3"/>
    <s v="北方華創"/>
    <s v="外觀異常"/>
    <s v="設計異常"/>
    <d v="2025-03-10T00:00:00"/>
    <s v="20250307 北方華創（華創N7）製造部吳琦C口載台表面上方Cover劃痕過多_STK300_H1-N22A_S0240111023-STK300_H1"/>
    <m/>
    <m/>
    <s v="RD已針對此處進行設變亮面處理"/>
    <m/>
    <n v="2025"/>
    <x v="3"/>
    <s v="產品一部"/>
    <s v="MINI IV"/>
  </r>
  <r>
    <m/>
    <s v="陳孟函"/>
    <s v="CC250311-001"/>
    <s v="S024-0249_x000a_S0240249001"/>
    <x v="16"/>
    <s v="群創光電股份有限公司樹穀分公司"/>
    <s v="組裝異常"/>
    <m/>
    <d v="2025-03-11T00:00:00"/>
    <s v="1．R相，S相 線色 未統一， 會有短路風險_x000a_2．彩虹排線 外殼接地線焊接脫落，會有雜訊幹擾風險"/>
    <m/>
    <m/>
    <m/>
    <m/>
    <n v="2025"/>
    <x v="3"/>
    <s v="產品二部"/>
    <s v="ET"/>
  </r>
  <r>
    <m/>
    <s v="林美琴"/>
    <s v="CC250311-005"/>
    <s v="S022-0127_x000d__x000a_S0220127001-STK300_H2"/>
    <x v="1"/>
    <s v="北方華創"/>
    <s v="真因不明"/>
    <m/>
    <d v="2025-03-11T00:00:00"/>
    <s v="Wafer Robot 與PLC通訊出現字串丟失，客戶需求在PLC與Wafer Robot通訊線中間增加防幹擾磁扣進行測試。"/>
    <s v="期望設計優化"/>
    <m/>
    <s v="客戶希望之後前電盤的2號線可加裝防磁扣"/>
    <s v="2號線"/>
    <n v="2025"/>
    <x v="3"/>
    <s v="產品一部"/>
    <s v="MINI V"/>
  </r>
  <r>
    <m/>
    <s v="羅文良"/>
    <s v="CC250311-004"/>
    <s v="S024-0277_x000d__x000a_S0240277001-FR"/>
    <x v="9"/>
    <s v="北方華創"/>
    <s v="設計缺失(電氣)"/>
    <m/>
    <d v="2025-03-11T00:00:00"/>
    <s v="FR301驗證節拍測試fail異常,A口取放FOUP到各工位耗時時間比ATEL ROBOT久,需進行整改,提出方案對策"/>
    <m/>
    <m/>
    <m/>
    <m/>
    <n v="2025"/>
    <x v="3"/>
    <s v="產品一部"/>
    <s v="FR301"/>
  </r>
  <r>
    <m/>
    <s v="林美琴"/>
    <s v="CC250311-003"/>
    <s v="S024-0171_x000d__x000a_S0240171002-STK300_H2"/>
    <x v="1"/>
    <s v="北方華創"/>
    <s v="組裝異常"/>
    <s v="組裝異常"/>
    <d v="2025-03-11T00:00:00"/>
    <s v="STOCKER內網線接頭線序錯誤"/>
    <m/>
    <m/>
    <s v="檢證作業、IPQC、FQC皆有檢查網路通訊此項目；IPQC未檢查此機台（與CC250310-003同機台）。"/>
    <m/>
    <n v="2025"/>
    <x v="3"/>
    <s v="產品一部"/>
    <s v="MINI V"/>
  </r>
  <r>
    <m/>
    <s v="林美琴"/>
    <s v="CC250311-002"/>
    <s v="S024-0111_x000d__x000a_S0240111017-STK300_H1"/>
    <x v="3"/>
    <s v="北方華創"/>
    <s v="部品異常"/>
    <s v="部品異常"/>
    <d v="2025-03-11T00:00:00"/>
    <s v="C口外方框架下方一個孔位鎖附螺母脫落"/>
    <m/>
    <m/>
    <s v="推測為廠商焊點沒牢固"/>
    <m/>
    <n v="2025"/>
    <x v="3"/>
    <s v="產品一部"/>
    <s v="MINI IV"/>
  </r>
  <r>
    <m/>
    <s v="羅文良"/>
    <s v="CC250312-001"/>
    <s v="S024-0144_x000a_S0240144007-STK300_H2"/>
    <x v="1"/>
    <s v="北方華創"/>
    <s v="部品異常"/>
    <s v="組裝異常"/>
    <d v="2025-03-12T00:00:00"/>
    <s v="20250311 北方華創（華創N7）製造部 吳琦 軍規接頭錯誤_STK300_H2-N22S-N_S0240144007-STK300_H2"/>
    <m/>
    <m/>
    <m/>
    <m/>
    <n v="2025"/>
    <x v="3"/>
    <s v="產品一部"/>
    <s v="MINI V"/>
  </r>
  <r>
    <m/>
    <s v="陳孟函"/>
    <s v="CC250313-001"/>
    <s v="S024-0247_x000a_S0240247001-SA"/>
    <x v="0"/>
    <s v="北京和崎精密科技有限公司"/>
    <s v="部品異常"/>
    <m/>
    <d v="2025-03-13T00:00:00"/>
    <s v="客戶表示 TP 手操器初次將鑰匙撥到 AUTO 後，系統沒有切換到 AUTO 模式，拆開內部檢示發現Switch開關之auto檔位白線過短脫落。"/>
    <m/>
    <m/>
    <m/>
    <m/>
    <n v="2025"/>
    <x v="3"/>
    <s v="產品二部"/>
    <s v="S系列"/>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
  <r>
    <s v="結案"/>
    <s v="-"/>
    <s v="CC241202-001"/>
    <s v="S023-0190_x000d__x000a_S0230190001-SS"/>
    <s v="北京和崎精密科技有限公司"/>
    <s v="部品異常"/>
    <s v="部品異常"/>
    <d v="2024-12-02T00:00:00"/>
    <s v="客戶反映Teach Pendant  Enter按鍵功能異常"/>
    <s v="部品異常"/>
    <m/>
    <s v="T/P Enter按鈕接觸不良"/>
    <m/>
    <n v="2024"/>
    <x v="0"/>
    <x v="0"/>
  </r>
  <r>
    <s v="結案"/>
    <s v="-"/>
    <s v="CC241202-002"/>
    <s v="S022-0210_x000d__x000a_S0220210002-STK300_H2"/>
    <s v="北方華創"/>
    <s v="部品異常"/>
    <s v="組裝異常"/>
    <d v="2024-12-02T00:00:00"/>
    <s v="保護罩破損異常,需進行更換"/>
    <s v="立即更換備品"/>
    <m/>
    <s v="廠內進行補料"/>
    <m/>
    <n v="2024"/>
    <x v="0"/>
    <x v="1"/>
  </r>
  <r>
    <s v="結案"/>
    <s v="-"/>
    <s v="CC241203-001"/>
    <s v="S023-0119_x000d__x000a_S0230119001-SF1"/>
    <s v="北方華創"/>
    <s v="非自責"/>
    <s v="客戶異常"/>
    <d v="2024-12-03T00:00:00"/>
    <s v="終端客戶AGV車放置POD時與SMIF引導白塊有刮蹭干涉放置不順暢,初判AGV車定位不佳問題,後續客..."/>
    <s v="客戶則任"/>
    <m/>
    <s v="需求優化"/>
    <m/>
    <n v="2024"/>
    <x v="0"/>
    <x v="1"/>
  </r>
  <r>
    <s v="結案"/>
    <s v="羅文良"/>
    <s v="CC241203-002"/>
    <s v="S024-0043_x000d__x000a_S0240043001-STK300_H1"/>
    <s v="北方華創"/>
    <s v="部品異常"/>
    <s v="部品異常"/>
    <d v="2024-12-03T00:00:00"/>
    <s v="光纖COVER尺寸存在誤差，造成C/D口位置存在漏氣情況"/>
    <s v="料件本身異常"/>
    <m/>
    <s v="1.初判為物料加工件公差過大造成無法達成壓合密封狀態。_x000a_2.追加密膠墊使板件對接處達成密封狀態(施予微量密封膠滿足密封)_x000a_目前設備客戶執行CIP項目中，待後續驗證效果。"/>
    <m/>
    <n v="2024"/>
    <x v="0"/>
    <x v="1"/>
  </r>
  <r>
    <s v="結案"/>
    <s v="羅文良"/>
    <s v="CC241203-003"/>
    <s v="S024-0046_x000d__x000a_S0240046001-STK300_H2"/>
    <s v="北方華創"/>
    <s v="組裝異常"/>
    <s v="組裝異常"/>
    <d v="2024-12-03T00:00:00"/>
    <s v="20241128-北方華創-STK300_H2-N22S-N(M2)_S0240046001-STK..."/>
    <s v="新增檢證項目，量測FV Robot 走行軸與Load Port間的距離確認走行軸與Load Port的相對位置"/>
    <s v="羅文良"/>
    <s v="新增檢證項目"/>
    <m/>
    <n v="2024"/>
    <x v="0"/>
    <x v="1"/>
  </r>
  <r>
    <s v="結案"/>
    <s v="林美琴"/>
    <s v="CC241204-001"/>
    <s v="S022-0085_x000a_S0220085018-STK300_H1"/>
    <s v="北方華創"/>
    <s v="組裝異常"/>
    <s v="組裝異常"/>
    <d v="2024-12-04T00:00:00"/>
    <s v="PLC與Devicenet06 通訊異常，Devicenet06CAN_L接觸不良，未擰緊"/>
    <s v="更換不需鎖固插入式的接頭_x000b_"/>
    <s v="林美琴"/>
    <s v="更換接頭"/>
    <m/>
    <n v="2024"/>
    <x v="0"/>
    <x v="1"/>
  </r>
  <r>
    <s v="結案"/>
    <s v="林美琴"/>
    <s v="CC241204-002"/>
    <s v="S022-0085_x000d__x000a_S0220085018-STK300_H1"/>
    <s v="北方華創"/>
    <s v="真因不明"/>
    <s v="部品異常"/>
    <d v="2024-12-04T00:00:00"/>
    <s v="PLC與Devicenet14 通訊異常,STK斷電重啟故障解除，備Devicenet14模組更換排..."/>
    <s v="更換部品Devicent14"/>
    <s v="林美琴"/>
    <s v="更換部品Devicent14"/>
    <m/>
    <n v="2024"/>
    <x v="0"/>
    <x v="1"/>
  </r>
  <r>
    <s v="結案"/>
    <s v="羅文良"/>
    <s v="CC241205-001"/>
    <s v="S023-0217_x000d__x000a_S0230217001-SA"/>
    <s v="倍利科技股份有限公司"/>
    <s v="參數異常"/>
    <s v="參數異常"/>
    <d v="2024-12-05T00:00:00"/>
    <s v="客戶在teach時，無法設定需要的BTM-T值，跳over range alarm"/>
    <m/>
    <s v="羅文良"/>
    <s v="參數備份異常，已寄給客戶原出廠備份參數修正此問題"/>
    <m/>
    <n v="2024"/>
    <x v="0"/>
    <x v="0"/>
  </r>
  <r>
    <s v="結案"/>
    <s v="林美琴"/>
    <s v="CC241205-002"/>
    <s v="S024-0118_x000a_S0240118002-STK300_H2"/>
    <s v="北方華創"/>
    <s v="組裝異常"/>
    <s v="組裝異常"/>
    <d v="2024-12-05T00:00:00"/>
    <s v="配電盤右側shelf Purge氣控閥下方排氣氣管與地腳干涉。"/>
    <s v="大約從專案S0240144001開始有綁束線。(育軒)"/>
    <s v="林美琴"/>
    <s v="修改綁線方式"/>
    <m/>
    <n v="2024"/>
    <x v="0"/>
    <x v="1"/>
  </r>
  <r>
    <s v="結案"/>
    <s v="-"/>
    <s v="CC241206-001"/>
    <s v="S024-0194_x000a_S0240194001-SV"/>
    <s v="鼎樺精密有限公司"/>
    <s v="文件異常"/>
    <s v="文件異常"/>
    <d v="2024-12-06T00:00:00"/>
    <s v="客戶反應出廠報告與機械規格書洩漏率不一致"/>
    <m/>
    <m/>
    <s v="以更正出廠報告"/>
    <m/>
    <n v="2024"/>
    <x v="0"/>
    <x v="0"/>
  </r>
  <r>
    <s v="結案"/>
    <s v="-"/>
    <s v="CC241209-001"/>
    <s v="19999999_x000d__x000a_S20102003-STK015"/>
    <s v="北方華創"/>
    <s v="設計缺失(機構)"/>
    <s v="設計異常"/>
    <d v="2024-12-09T00:00:00"/>
    <s v="PRESENT SENSOR改造測試存在干涉"/>
    <m/>
    <m/>
    <s v="改造缺失"/>
    <m/>
    <n v="2024"/>
    <x v="0"/>
    <x v="1"/>
  </r>
  <r>
    <s v="結案"/>
    <s v="羅文良"/>
    <s v="CC241210-001"/>
    <s v="CC241210-001_x000a_S0220085018-STK300_H1"/>
    <s v="北方華創"/>
    <s v="部品異常"/>
    <s v="部品異常"/>
    <d v="2024-12-10T00:00:00"/>
    <s v="門鎖底座優力膠保護套損壞"/>
    <m/>
    <s v="羅文良"/>
    <s v="更換新品"/>
    <m/>
    <n v="2024"/>
    <x v="0"/>
    <x v="1"/>
  </r>
  <r>
    <s v="結案"/>
    <s v="-"/>
    <s v="CC241211-001"/>
    <s v="S024-0123_x000d__x000a_S0240123001-DLR-F"/>
    <s v="漢民科技股份有限公司"/>
    <s v="文件異常"/>
    <s v="文件異常"/>
    <d v="2024-12-11T00:00:00"/>
    <s v="機械規格書書面資料異常_x000d__x000a_手冊內容第7章 Sorter對應Robot系統Teaching點位表_x000d__x000a_"/>
    <m/>
    <m/>
    <s v="修正手冊內容"/>
    <m/>
    <n v="2024"/>
    <x v="0"/>
    <x v="0"/>
  </r>
  <r>
    <s v="結案"/>
    <s v="-"/>
    <s v="CC241211-002"/>
    <s v="19999999_x000d__x000a_19999999"/>
    <s v="台灣積體電路製造股份有限公司"/>
    <s v="部品異常"/>
    <s v="部品異常"/>
    <d v="2024-12-11T00:00:00"/>
    <s v="客戶反映更換CPU 模組仍出現異常無法排除，異常代碼為00081300 Z:Z phase erro..."/>
    <m/>
    <m/>
    <s v="CPU &amp; GEN Board 異常"/>
    <m/>
    <n v="2024"/>
    <x v="0"/>
    <x v="2"/>
  </r>
  <r>
    <s v="結案"/>
    <s v="羅文良"/>
    <s v="CC241213-001"/>
    <s v="S021-091_x000d__x000a_ S2191002-MS290"/>
    <s v="北方華創"/>
    <s v="部品異常"/>
    <s v="客戶問題"/>
    <d v="2024-12-13T00:00:00"/>
    <s v="CLAMP時無法同時相容英特格和中勤兩種FOUP"/>
    <s v="提出能相容英特格&amp;中勤兩種Foup的Clamp機構"/>
    <s v="羅文良"/>
    <s v="客戶使用Foup異常"/>
    <m/>
    <n v="2024"/>
    <x v="0"/>
    <x v="1"/>
  </r>
  <r>
    <s v="結案"/>
    <s v="林美琴"/>
    <s v="CC241213-002"/>
    <s v="S024-0058_x000d__x000a_S0240058006-STK300_H1"/>
    <s v="北方華創"/>
    <s v="外觀異常"/>
    <s v="設計缺失機構)"/>
    <d v="2024-12-13T00:00:00"/>
    <s v="D口載台處側邊COVER有劃痕，經後續品保確認需更換_x000d__x000a_12/19_x000d__x000a_物料定做完成，現已更換完成"/>
    <s v="RD原本把該位置定義為A級面，​_x000a_因該位在載台作動時管線容易刮傷板金，經討論後改定義為B級面。​_x000a_"/>
    <s v="林美琴"/>
    <s v="重新定義Cover的A級面與B級面"/>
    <m/>
    <n v="2024"/>
    <x v="0"/>
    <x v="1"/>
  </r>
  <r>
    <s v="結案"/>
    <s v="-"/>
    <s v="CC241213-003"/>
    <s v="19999999_x000d__x000a_SD9410501"/>
    <s v="台灣積體電路製造股份有限公司"/>
    <s v="真因不明"/>
    <s v="真因不明"/>
    <d v="2024-12-13T00:00:00"/>
    <s v="1.  Arm2 , Arm3 , Arm4 取放片抖動造成客戶設備精度不佳_x000d__x000a_2.  Chambe..."/>
    <m/>
    <m/>
    <m/>
    <m/>
    <n v="2024"/>
    <x v="0"/>
    <x v="2"/>
  </r>
  <r>
    <s v="結案"/>
    <s v="羅文良"/>
    <s v="CC241213-004"/>
    <s v="S022-0101_x000d__x000a_S0220101001-STK300_H1"/>
    <s v="北方華創"/>
    <s v="真因不明"/>
    <s v="真因不明"/>
    <d v="2024-12-13T00:00:00"/>
    <s v="終端現場有多台偶發RFID讀取異常_x000d__x000a_2024/12/25_x000d__x000a_現場調查後，發現foup上的TAG位置..."/>
    <m/>
    <m/>
    <s v="A口偶發性讀取異常"/>
    <m/>
    <n v="2024"/>
    <x v="0"/>
    <x v="1"/>
  </r>
  <r>
    <s v="結案"/>
    <s v="林美琴"/>
    <s v="CC241213-005"/>
    <s v="S024-0042_x000a_S0240042005-STK300_H1"/>
    <s v="北方華創"/>
    <s v="組裝異常"/>
    <s v="組裝異常"/>
    <d v="2024-12-13T00:00:00"/>
    <s v="STK ROBOT上FOUP終端馬拉松傳送測試時與SHELF 13上FOUP相撞"/>
    <m/>
    <s v="林美琴"/>
    <s v="貼原點標籤時位置有存在差異導致"/>
    <m/>
    <n v="2024"/>
    <x v="0"/>
    <x v="1"/>
  </r>
  <r>
    <s v="結案"/>
    <s v="羅文良"/>
    <s v="CC241216-001"/>
    <s v="S022-0085_x000d__x000a_"/>
    <s v="北方華創"/>
    <s v="設計缺失(機構)"/>
    <s v="設計缺失"/>
    <d v="2024-12-16T00:00:00"/>
    <s v="Barcode Reader安裝後無法正常讀碼。"/>
    <m/>
    <s v="羅文良"/>
    <s v="設計缺失，無法正常讀碼"/>
    <m/>
    <n v="2024"/>
    <x v="0"/>
    <x v="1"/>
  </r>
  <r>
    <s v="結案"/>
    <s v="林美琴"/>
    <s v="CC241217-001"/>
    <s v="S024-0216_x000a_S0240216002-SA"/>
    <s v="北京和崎精密科技有限公司"/>
    <s v="真因不明"/>
    <s v="設計異常(機構)"/>
    <d v="2024-12-17T00:00:00"/>
    <s v="傳送wafer中，wafer會有抖動情況"/>
    <m/>
    <s v="羅文良"/>
    <s v="廠內與客戶端定義抖動Spac定義不同"/>
    <m/>
    <n v="2024"/>
    <x v="0"/>
    <x v="0"/>
  </r>
  <r>
    <s v="結案"/>
    <s v="林美琴"/>
    <s v="CC241217-002"/>
    <s v="S024-0216_x000d__x000a_S0240216002-SA"/>
    <s v="北京和崎精密科技有限公司"/>
    <s v="部品異常"/>
    <s v="部品異常"/>
    <d v="2024-12-17T00:00:00"/>
    <s v="客戶反映Z軸外部COVER有間隙，以尺量測凸出約2mm"/>
    <m/>
    <s v="林美琴"/>
    <s v="廠內料件問題"/>
    <m/>
    <n v="2024"/>
    <x v="0"/>
    <x v="0"/>
  </r>
  <r>
    <s v="結案"/>
    <s v="羅文良"/>
    <s v="CC241217-003"/>
    <s v="S024-0097_x000d__x000a_S0240097001-SA"/>
    <s v="晶彩科技股份有限公司"/>
    <s v="部品異常"/>
    <s v="部品異常"/>
    <d v="2024-12-17T00:00:00"/>
    <s v="客戶使用上位程式(RS232通訊)對robot下command，robot會作動但無ack"/>
    <m/>
    <s v="羅文良"/>
    <s v="CPU Board 異常_x000a_(ACK: 確認信號)"/>
    <m/>
    <n v="2024"/>
    <x v="0"/>
    <x v="0"/>
  </r>
  <r>
    <s v="結案"/>
    <s v="林美琴"/>
    <s v="CC241218-002"/>
    <s v="S021-172_x000d__x000a_S021172001-SD004"/>
    <s v="北京和崎精密科技有限公司"/>
    <s v="部品異常"/>
    <s v="部品異常"/>
    <d v="2024-12-18T00:00:00"/>
    <s v="客戶反映R axis Hold 訊號異常。"/>
    <m/>
    <s v="陳孟函"/>
    <s v="經RD最終考量設變(新增取代)零件：8/2 7S021-172-0601-016 SHAFT 7S021-172-0601-017 CLAMP BASE A"/>
    <m/>
    <n v="2024"/>
    <x v="0"/>
    <x v="0"/>
  </r>
  <r>
    <s v="結案"/>
    <s v="羅文良"/>
    <s v="CC241218-003"/>
    <s v="S024-0062_x000d__x000a_S0240062004-SF"/>
    <s v="NAPSON CORPORATION"/>
    <s v="真因不明"/>
    <s v="真因不明"/>
    <d v="2024-12-18T00:00:00"/>
    <s v="客戶反饋機台動作/回饋異常_x000d__x000a_1.Smif Indexer調試6英寸Smif Pot時，6英寸Smi..."/>
    <m/>
    <s v="羅文良"/>
    <s v="設備異常_x000a_懷疑為調整異常出現偶發性問題"/>
    <m/>
    <n v="2024"/>
    <x v="0"/>
    <x v="0"/>
  </r>
  <r>
    <s v="結案"/>
    <s v="林美琴"/>
    <s v="CC241219-001"/>
    <s v="S023-0227_x000d__x000a_S0230227005-SA"/>
    <s v="北京三瓦應用技術有限公司"/>
    <s v="部品異常"/>
    <s v="部品異常"/>
    <d v="2024-12-19T00:00:00"/>
    <s v="應因客戶WRIST BLOCK(手臂延長),改造完成後測試時ARM FORK有存在較嚴重的振動問題_x000d_..."/>
    <m/>
    <s v="林美琴"/>
    <s v="T軸螺絲未鎖緊"/>
    <m/>
    <n v="2024"/>
    <x v="0"/>
    <x v="0"/>
  </r>
  <r>
    <s v="結案"/>
    <s v="林美琴"/>
    <s v="CC241219-002"/>
    <s v="S024-0058_x000a_S0240058008-STK300_H1"/>
    <s v="北方華創"/>
    <s v="參數異常"/>
    <s v="參數異常"/>
    <d v="2024-12-19T00:00:00"/>
    <s v="新入廠設備通電後，檢查RFID制串長度異常。"/>
    <s v="加入巡檢表單"/>
    <s v="林美琴"/>
    <s v="加入巡檢表單"/>
    <m/>
    <n v="2024"/>
    <x v="0"/>
    <x v="1"/>
  </r>
  <r>
    <s v="結案"/>
    <s v="林美琴"/>
    <s v="CC241223-001"/>
    <s v="S022-0064_x000d__x000a_S0220064013-STK200_K1"/>
    <s v="北方華創"/>
    <s v="組裝異常"/>
    <s v="組裝異常"/>
    <d v="2024-12-23T00:00:00"/>
    <s v="CC-LINK端子PIN針脫出&amp;STK光亮板髒汙"/>
    <m/>
    <s v="林美琴"/>
    <s v="Pin針過短"/>
    <m/>
    <n v="2024"/>
    <x v="0"/>
    <x v="1"/>
  </r>
  <r>
    <s v="結案"/>
    <s v="羅文良"/>
    <s v="CC241223-002"/>
    <s v="S024-0171_x000d__x000a_S0240171003-STK300_H2"/>
    <s v="北方華創"/>
    <s v="真因不明"/>
    <s v="組裝異常"/>
    <d v="2024-12-23T00:00:00"/>
    <s v="FOUP ROBOT小臂磕傷"/>
    <s v="RD設變"/>
    <s v="羅文良"/>
    <s v="事件紀錄"/>
    <m/>
    <n v="2024"/>
    <x v="0"/>
    <x v="1"/>
  </r>
  <r>
    <s v="結案"/>
    <s v="林美琴"/>
    <s v="CC241223-003"/>
    <s v="_x000a_S0240023001-STK300_H2_x000a_STK300_H2-N22SNT(Model2)"/>
    <s v="北方華創"/>
    <s v="組裝異常"/>
    <s v="組裝異常"/>
    <d v="2024-12-23T00:00:00"/>
    <s v="機臺上電後PLC頻繁通訊掉線。_x000a_排查發現是PLC模組後面的導軌鎖附螺絲太突出頂到PLC模組。"/>
    <m/>
    <m/>
    <s v="滑軌鎖付螺絲過長"/>
    <m/>
    <n v="2024"/>
    <x v="0"/>
    <x v="1"/>
  </r>
  <r>
    <s v="暫緩"/>
    <s v="羅文良"/>
    <s v="CC241225-001"/>
    <s v="S024-0108_x000a_S0240108001-SA"/>
    <s v="常鴻新科技股份有限公司"/>
    <s v="真因不明"/>
    <s v="真因不明"/>
    <d v="2024-12-25T00:00:00"/>
    <s v=" 8 Iinch wafer 夾取未到位"/>
    <m/>
    <m/>
    <m/>
    <m/>
    <n v="2024"/>
    <x v="0"/>
    <x v="0"/>
  </r>
  <r>
    <s v="結案"/>
    <s v="徐治東"/>
    <s v="CC241226-001"/>
    <s v="S024-0057_x000a_S0240057001-STK300_H2"/>
    <s v="北方華創"/>
    <s v="組裝異常"/>
    <s v="組裝異常"/>
    <d v="2024-12-26T00:00:00"/>
    <s v="FIMS D口缺少BACK密封圈,現場重新安裝"/>
    <m/>
    <m/>
    <s v="現場重新安裝"/>
    <m/>
    <n v="2024"/>
    <x v="0"/>
    <x v="1"/>
  </r>
  <r>
    <s v="結案"/>
    <s v="羅文良"/>
    <s v="CC241227-001"/>
    <s v="S024-0046_x000d__x000a_S0240046003-STK300_H2"/>
    <s v="北方華創"/>
    <s v="部品異常"/>
    <s v="組裝異常"/>
    <d v="2024-12-27T00:00:00"/>
    <s v="20241227-北方華創-STK300_H2-N22S-N(M2)_S0240046003-STK300_H2_機械手wrist block水準異常，機械手與LoadPort相對位置異常"/>
    <m/>
    <m/>
    <s v="新增檢證項目"/>
    <m/>
    <n v="2024"/>
    <x v="0"/>
    <x v="1"/>
  </r>
  <r>
    <s v="結案"/>
    <s v="羅文良"/>
    <s v="CC241227-002"/>
    <s v="S024-0015_x000d__x000a_S0240015002-STK300_H2"/>
    <s v="北方華創"/>
    <s v="部品異常"/>
    <s v="組裝異常"/>
    <d v="2024-12-27T00:00:00"/>
    <s v="20241227-北方華創-STK300_H2-N22S-N(M2)_S0240046003-STK300_H2_機械手wrist block水準異常，機械手與LoadPort相對位置異常"/>
    <m/>
    <m/>
    <s v="新增檢證項目"/>
    <m/>
    <n v="2024"/>
    <x v="0"/>
    <x v="1"/>
  </r>
  <r>
    <s v="結案"/>
    <s v="林美琴"/>
    <s v="CC241227-003"/>
    <s v="S024-0099_x000a_S0240099006-STK300-H2"/>
    <s v="北方華創"/>
    <s v="組裝異常"/>
    <s v="組裝異常"/>
    <d v="2024-12-27T00:00:00"/>
    <s v="Shelf purge PN2氣管和氣管轉接頭缺失漏裝"/>
    <m/>
    <m/>
    <s v="加入出貨清單"/>
    <m/>
    <n v="2024"/>
    <x v="0"/>
    <x v="0"/>
  </r>
  <r>
    <s v="結案"/>
    <s v="-"/>
    <s v="CC241230-001"/>
    <s v="S024-0157_x000a_S0240157001-SA"/>
    <s v="華海清科"/>
    <s v="文件異常"/>
    <s v="文件異常"/>
    <d v="2024-12-30T00:00:00"/>
    <s v="設備安裝手冊資料缺失"/>
    <m/>
    <m/>
    <s v="文件缺失"/>
    <m/>
    <n v="2024"/>
    <x v="0"/>
    <x v="0"/>
  </r>
  <r>
    <s v="結案"/>
    <s v="徐治東"/>
    <s v="CC241230-002"/>
    <s v="S022-0064_x000a_S0220064013-STK200_K1"/>
    <s v="北方華創"/>
    <s v="組裝異常"/>
    <s v="組裝異常"/>
    <d v="2024-12-30T00:00:00"/>
    <s v="STOCKER螢幕下按鈕CR OUT和TX PAUSE線路位置接反"/>
    <m/>
    <m/>
    <s v="接線錯誤"/>
    <m/>
    <n v="2024"/>
    <x v="0"/>
    <x v="1"/>
  </r>
  <r>
    <s v="結案"/>
    <s v="-"/>
    <s v="CC250102-001"/>
    <s v="S021-185_x000d__x000a_S21185005-MS357"/>
    <s v="北方華創"/>
    <s v="部品異常"/>
    <s v="部品異常"/>
    <d v="2025-01-02T00:00:00"/>
    <s v="終端測試E84功能失敗,檢查光柵訊號異常,物料損壞"/>
    <m/>
    <m/>
    <m/>
    <m/>
    <n v="2025"/>
    <x v="1"/>
    <x v="1"/>
  </r>
  <r>
    <s v="結案"/>
    <s v="林美琴"/>
    <s v="CC250102-002"/>
    <s v="S024-0193_x000a_S0240193001-SA"/>
    <s v="北京三瓦應用技術有限公司"/>
    <s v="組裝異常"/>
    <s v="組裝異常"/>
    <d v="2025-01-02T00:00:00"/>
    <s v="R/L軸 wrist block 上的軟管材質不同"/>
    <m/>
    <m/>
    <m/>
    <m/>
    <n v="2025"/>
    <x v="1"/>
    <x v="0"/>
  </r>
  <r>
    <s v="結案"/>
    <s v="羅文良"/>
    <s v="CC250105-001"/>
    <s v="S024-0277_x000d__x000a_S0240277001-FR"/>
    <s v="北方華創"/>
    <s v="部品異常"/>
    <s v="組裝異常_x000a_設計異常"/>
    <d v="2025-01-05T00:00:00"/>
    <s v="改造過程中遇見的異常問題進行條列式說明,資訊如下:_x000a_1._x0009_回升電阻接頭使用端子公母PIN錯誤,無法對接。_x000a_2._x0009_氣管&amp;轉接頭物料未附送。_x000a_3._x0009_24號網線接線標示錯誤。_x000a_4._x0009_3FR301-0351-000-C006線路接線錯誤,功能異常。"/>
    <m/>
    <m/>
    <m/>
    <m/>
    <n v="2025"/>
    <x v="1"/>
    <x v="1"/>
  </r>
  <r>
    <s v="結案"/>
    <s v="徐治東"/>
    <s v="CC250106-001"/>
    <s v="S024-0009_x000d__x000a_S0240009004-STK300_H2"/>
    <s v="北方華創"/>
    <s v="組裝異常"/>
    <s v="組裝異常"/>
    <d v="2025-01-06T00:00:00"/>
    <s v="20250105_北方華創(北京長鑫)_S0240009004-STK300_H2_C D口螺絲掉落..."/>
    <m/>
    <m/>
    <m/>
    <m/>
    <n v="2025"/>
    <x v="1"/>
    <x v="1"/>
  </r>
  <r>
    <s v="設計評估中"/>
    <s v="-"/>
    <s v="CC250107-001"/>
    <s v="S023-0066_x000d__x000a_S0230066001-SF、S0230066002-SF、S0230066003-SF、S0230"/>
    <s v="北京和崎精密科技有限公司"/>
    <s v="設計缺失(機構)"/>
    <m/>
    <d v="2025-01-07T00:00:00"/>
    <s v="CST ID 偶發無法讀取。"/>
    <m/>
    <m/>
    <s v="設計評估中"/>
    <m/>
    <n v="2025"/>
    <x v="1"/>
    <x v="0"/>
  </r>
  <r>
    <s v="結案"/>
    <s v="徐治東"/>
    <s v="CC250109-001"/>
    <s v="S024-0061_x000d__x000a_S0240061002-STK300_H2"/>
    <s v="北方華創"/>
    <s v="部品異常"/>
    <s v="組裝異常"/>
    <d v="2025-01-09T00:00:00"/>
    <s v="物料箱內軍規接頭母針數量與清單不一致，數量缺少3個"/>
    <m/>
    <m/>
    <m/>
    <m/>
    <n v="2025"/>
    <x v="1"/>
    <x v="1"/>
  </r>
  <r>
    <s v="結案"/>
    <s v="羅文良"/>
    <s v="CC250112-001"/>
    <s v="S024-0277_x000d__x000a_S0240277001-FR"/>
    <s v="北方華創"/>
    <s v="真因不明"/>
    <s v="參數異常"/>
    <d v="2025-01-12T00:00:00"/>
    <s v="1.上會連續執行HOME指令,第二次發報超時未完成異常,TP未報警_x000d__x000a_2.初判軟件存在BUG,待分析"/>
    <m/>
    <m/>
    <m/>
    <m/>
    <n v="2025"/>
    <x v="1"/>
    <x v="1"/>
  </r>
  <r>
    <s v="結案"/>
    <s v="林美琴"/>
    <s v="CC250110-006"/>
    <s v="S024-0058_x000d__x000a_S0240058009-STK300_H1"/>
    <s v="北方華創"/>
    <s v="組裝異常"/>
    <s v="組裝異常"/>
    <d v="2025-01-10T00:00:00"/>
    <s v="1.客戶回饋，在驗收機台時，抽查fims C/D口真空氣管固定方式，發現還是以前的固定方式，沒有進行..."/>
    <m/>
    <m/>
    <m/>
    <m/>
    <n v="2025"/>
    <x v="1"/>
    <x v="1"/>
  </r>
  <r>
    <s v="結案"/>
    <s v="-"/>
    <s v="CC250110-004"/>
    <s v="S024-0136_x000d__x000a_S0240136001-STK200_K2"/>
    <s v="北方華創"/>
    <s v="部品異常"/>
    <s v="部品異常"/>
    <d v="2025-01-10T00:00:00"/>
    <s v="FFU FAULT報警無法消除"/>
    <m/>
    <m/>
    <m/>
    <m/>
    <n v="2025"/>
    <x v="1"/>
    <x v="1"/>
  </r>
  <r>
    <s v="結案"/>
    <s v="-"/>
    <s v="CC250110-007"/>
    <s v="S024-0063_x000d__x000a_S0240063006-SF"/>
    <s v="NAPSON CORPORATION"/>
    <s v="設計缺失(機構)"/>
    <s v="設計缺失機構)"/>
    <d v="2025-01-10T00:00:00"/>
    <s v="治具固定位置應改至前方。"/>
    <m/>
    <m/>
    <m/>
    <m/>
    <n v="2025"/>
    <x v="1"/>
    <x v="0"/>
  </r>
  <r>
    <s v="結案"/>
    <s v="-"/>
    <s v="CC250110-008"/>
    <s v="19999999_x000d__x000a_19999999"/>
    <s v="北京和崎精密科技有限公司"/>
    <s v="部品異常"/>
    <s v="部品異常"/>
    <d v="2025-01-10T00:00:00"/>
    <s v="客戶反饋3R015-002-0000-E75 基板有CN7 connector焊接異常"/>
    <m/>
    <m/>
    <m/>
    <m/>
    <n v="2025"/>
    <x v="1"/>
    <x v="2"/>
  </r>
  <r>
    <s v="結案"/>
    <s v="-"/>
    <s v="CC250110-005"/>
    <s v="S023-0178_x000d__x000a_S0230177001-LPT"/>
    <s v="浩克科技有限公司"/>
    <s v="非自責"/>
    <s v="非自責"/>
    <d v="2025-01-10T00:00:00"/>
    <s v="客戶反映LPT 執行ORG會有door open &amp; Z axis search的動作，終端客戶會有所疑慮，會有重測particle的可能"/>
    <m/>
    <m/>
    <s v="設計優化"/>
    <m/>
    <n v="2025"/>
    <x v="1"/>
    <x v="0"/>
  </r>
  <r>
    <s v="暫緩"/>
    <s v="羅文良"/>
    <s v="CC250110-003"/>
    <s v="S024-0062_x000d__x000a_S0240062006-SF"/>
    <s v="NAPSON CORPORATION"/>
    <s v="設計缺失(機構)"/>
    <m/>
    <d v="2025-01-10T00:00:00"/>
    <s v="1/9客端反映調整完成後，仍有異常發生(原先在客端客戶提供三個CST均測試OK，以下為客戶拿其他CS..."/>
    <m/>
    <m/>
    <m/>
    <m/>
    <n v="2025"/>
    <x v="1"/>
    <x v="0"/>
  </r>
  <r>
    <s v="暫緩"/>
    <s v="羅文良"/>
    <s v="CC250110-002"/>
    <s v="S024-0062_x000d__x000a_S0240062004-SF"/>
    <s v="NAPSON CORPORATION"/>
    <s v="設計缺失(機構)"/>
    <m/>
    <d v="2025-01-10T00:00:00"/>
    <s v="1/9客端反映整完成後，仍有異常發生(原先在客端客戶提供三個CST均測試OK，以下為客戶拿其他CST..."/>
    <m/>
    <m/>
    <m/>
    <m/>
    <n v="2025"/>
    <x v="1"/>
    <x v="0"/>
  </r>
  <r>
    <s v="結案"/>
    <s v="林美琴"/>
    <s v="CC250110-001"/>
    <s v="S024-0146_x000d__x000a_S0240146001-SA"/>
    <s v="晶彩科技股份有限公司"/>
    <s v="非自責"/>
    <s v="非自責"/>
    <d v="2025-01-10T00:00:00"/>
    <s v="原點姿態上下ARM重疊性落差2.5-3mm"/>
    <m/>
    <m/>
    <m/>
    <m/>
    <n v="2025"/>
    <x v="1"/>
    <x v="0"/>
  </r>
  <r>
    <s v="結案"/>
    <s v="羅文良"/>
    <s v="CC250113-004"/>
    <s v="S024-0137_x000d__x000a_S0240137002-SF2"/>
    <s v="北方華創"/>
    <s v="組裝異常"/>
    <s v="組裝異常"/>
    <d v="2025-01-13T00:00:00"/>
    <s v="Loader X1軸行程不到位&amp;滑塊缺少注油嘴"/>
    <m/>
    <m/>
    <m/>
    <m/>
    <n v="2025"/>
    <x v="1"/>
    <x v="0"/>
  </r>
  <r>
    <s v="結案"/>
    <s v="羅文良"/>
    <s v="CC250113-003"/>
    <s v="S021-258_x000d__x000a_S021258003-VIP032"/>
    <s v="北方華創"/>
    <s v="組裝異常"/>
    <s v="組裝異常"/>
    <d v="2025-01-13T00:00:00"/>
    <s v="SENVO ON後T軸存在不正常間隙&amp;_x000a_Z軸升降有刮蹭現象"/>
    <m/>
    <m/>
    <m/>
    <m/>
    <n v="2025"/>
    <x v="1"/>
    <x v="0"/>
  </r>
  <r>
    <s v="結案"/>
    <s v="林美琴"/>
    <s v="CC250113-002"/>
    <s v="S024-0094_x000d__x000a_S0240094008-STK300_H1"/>
    <s v="北方華創"/>
    <s v="部品異常"/>
    <s v="組裝異常"/>
    <d v="2025-01-13T00:00:00"/>
    <s v="20250113_北方華創_RFID控制器異常，大臂表面Cover有劃痕 31300-000052A..."/>
    <m/>
    <m/>
    <m/>
    <m/>
    <n v="2025"/>
    <x v="1"/>
    <x v="1"/>
  </r>
  <r>
    <s v="結案"/>
    <s v="-"/>
    <s v="CC250113-001"/>
    <s v="S024-0137_x000d__x000a_S0240137001-SF1"/>
    <s v="北方華創"/>
    <s v="非自責"/>
    <s v="非自責"/>
    <d v="2025-01-13T00:00:00"/>
    <s v="SMIF LIFT乘載CST(安徽華鑫) 面積過小,客戶提出優化評估"/>
    <m/>
    <m/>
    <m/>
    <m/>
    <n v="2025"/>
    <x v="1"/>
    <x v="0"/>
  </r>
  <r>
    <s v="結案"/>
    <s v="-"/>
    <s v="CC250114-001"/>
    <s v="S022-0106_x000d__x000a_S0220106005-VIP"/>
    <s v="北方華創"/>
    <s v="真因不明"/>
    <s v="真因不明"/>
    <d v="2025-01-14T00:00:00"/>
    <s v="TP無法執行SERVO ON"/>
    <m/>
    <m/>
    <m/>
    <m/>
    <n v="2025"/>
    <x v="1"/>
    <x v="0"/>
  </r>
  <r>
    <s v="結案"/>
    <s v="-"/>
    <s v="CC250116-001"/>
    <s v="S024-0076_x000d__x000a_S0240076014-STK300_H1"/>
    <s v="北方華創"/>
    <s v="外觀異常"/>
    <s v="外觀異常"/>
    <d v="2025-01-16T00:00:00"/>
    <s v="C口purge 氣動閥表面有劃傷"/>
    <s v="以執行貼藍膜防範"/>
    <m/>
    <m/>
    <m/>
    <n v="2025"/>
    <x v="1"/>
    <x v="1"/>
  </r>
  <r>
    <s v="結案"/>
    <s v="-"/>
    <s v="CC250116-002"/>
    <s v="S024-0062_x000d__x000a_S0240062007-SF、S0240063004-SF"/>
    <s v="NAPSON CORPORATION"/>
    <s v="真因不明"/>
    <s v="人員調整損壞"/>
    <d v="2025-01-16T00:00:00"/>
    <s v="現場檢修工程師於檢修完成復歸時，未注意光纖線外露而將COVE蓋上。"/>
    <m/>
    <m/>
    <m/>
    <m/>
    <n v="2025"/>
    <x v="1"/>
    <x v="0"/>
  </r>
  <r>
    <s v="結案"/>
    <s v="-"/>
    <s v="CC250117-007"/>
    <s v="S0240061002-STK300_H2"/>
    <s v="北方華創"/>
    <s v="組裝異常"/>
    <s v="外觀異常"/>
    <d v="2025-01-17T00:00:00"/>
    <s v="20250116_北方華創_特規節氣閥有磕碰痕跡 STK300_H2-N22S-N S0240061002-STK300_H2"/>
    <s v="以執行貼藍膜防範"/>
    <m/>
    <m/>
    <m/>
    <n v="2025"/>
    <x v="1"/>
    <x v="1"/>
  </r>
  <r>
    <s v="結案"/>
    <s v="-"/>
    <s v="CC250117-006"/>
    <s v="S0240101005-STK300_H1"/>
    <s v="北方華創"/>
    <s v="外觀異常"/>
    <s v="外觀異常"/>
    <d v="2025-01-17T00:00:00"/>
    <s v="機台內後方端子台保護罩有裂痕"/>
    <s v="已加入IPQC巡檢"/>
    <m/>
    <m/>
    <m/>
    <n v="2025"/>
    <x v="1"/>
    <x v="1"/>
  </r>
  <r>
    <s v="結案"/>
    <s v="-"/>
    <s v="CC250117-005"/>
    <s v="S0240094014-STK300_H1"/>
    <s v="北方華創"/>
    <s v="外觀異常"/>
    <s v="組裝異常"/>
    <d v="2025-01-17T00:00:00"/>
    <s v="D口載台側邊cover有華劃傷"/>
    <m/>
    <m/>
    <m/>
    <m/>
    <n v="2025"/>
    <x v="1"/>
    <x v="1"/>
  </r>
  <r>
    <s v="結案"/>
    <s v="-"/>
    <s v="CC250117-004"/>
    <s v="S0240144008-STK300_H2"/>
    <s v="北方華創"/>
    <s v="外觀異常"/>
    <s v="外觀異常"/>
    <d v="2025-01-17T00:00:00"/>
    <s v="C口Clamp氣動閥表面有鏽跡"/>
    <m/>
    <m/>
    <s v="鏽跡為異常項目"/>
    <m/>
    <n v="2025"/>
    <x v="1"/>
    <x v="1"/>
  </r>
  <r>
    <s v="結案"/>
    <s v="-"/>
    <s v="CC250117-003"/>
    <s v="S0240065001-STK200_K2"/>
    <s v="北方華創"/>
    <s v="自責"/>
    <s v="設計異常"/>
    <d v="2025-01-17T00:00:00"/>
    <s v="相容版200STK搭配SMIF配合間隙過大客戶需求優化,北方華創(重慶渝芯)"/>
    <m/>
    <m/>
    <s v="客戶認為SMIF縫隙過大_x000a_有Particle產生"/>
    <m/>
    <n v="2025"/>
    <x v="1"/>
    <x v="1"/>
  </r>
  <r>
    <s v="結案"/>
    <s v="林美琴"/>
    <s v="CC250117-002"/>
    <s v="S0240136002-STK200_K2,S0240235002-STK200_K2"/>
    <s v="北方華創(安徽華鑫)"/>
    <s v="組裝異常"/>
    <s v="組裝異常"/>
    <d v="2025-01-17T00:00:00"/>
    <s v="Oht STK 前中間門安全插銷加工件長度有誤,安裝後無法被門檢感應到_x000a_現場有兩台異常(S0240136002-STK200_K2 , S0240235002-STK200_K2)"/>
    <m/>
    <m/>
    <m/>
    <m/>
    <n v="2025"/>
    <x v="1"/>
    <x v="1"/>
  </r>
  <r>
    <s v="結案"/>
    <s v="羅文良"/>
    <s v="CC250117-001"/>
    <s v="S021185003-MS355"/>
    <s v=" 北方華創（成都比亞迪)"/>
    <s v="部品異常"/>
    <s v="部品異常"/>
    <d v="2025-01-17T00:00:00"/>
    <s v="1.2025年1月14日，客戶電話反饋，A/B上方的AUTO/LOAD指示燈閃爍異常。_x000a_2.2025年1月16日，客戶借機檢查，發現15站的模塊上net燈和MOD燈閃爍，歐姆龍PLC模塊上顯示d9 15報警，懷疑時組網異常。_x000a_3.斷電後，測量歐姆龍PLC端CAN-L與CAN-H之間電阻62.3歐姆，對調第15站與19站的模塊，異常報警跟隨模塊走，懷疑是第15站模塊損壞。"/>
    <m/>
    <m/>
    <m/>
    <m/>
    <n v="2025"/>
    <x v="1"/>
    <x v="1"/>
  </r>
  <r>
    <s v="結案"/>
    <s v="林美琴"/>
    <s v="CC250120-004"/>
    <s v="S023-0007_x000d__x000a_S0230007002-STK300_H2"/>
    <s v="北方華創"/>
    <s v="組裝異常"/>
    <s v="組裝異常"/>
    <d v="2025-01-20T00:00:00"/>
    <s v="20250120-北方華創-STK300_H2-N22S-N_S0230007002-STK300_H2_機械手clamp動作卡滯&lt;螺絲沒鎖緊&gt;"/>
    <m/>
    <m/>
    <m/>
    <m/>
    <n v="2025"/>
    <x v="1"/>
    <x v="1"/>
  </r>
  <r>
    <s v="結案"/>
    <s v="林美琴"/>
    <s v="CC250120-003"/>
    <s v="S021-170_x000d__x000a_S021170003-MS347"/>
    <s v="北方華創"/>
    <s v="部品異常"/>
    <s v="部品異常"/>
    <d v="2025-01-20T00:00:00"/>
    <s v="北方華創武漢長存D口在席sensor線路內斷異常。"/>
    <m/>
    <m/>
    <m/>
    <m/>
    <n v="2025"/>
    <x v="1"/>
    <x v="1"/>
  </r>
  <r>
    <s v="結案"/>
    <s v="羅文良"/>
    <s v="CC250120-002"/>
    <s v="S024-0101_x000d__x000a_S0240101007-STK300_H1"/>
    <s v="北方華創"/>
    <s v="部品異常"/>
    <s v="部品異常"/>
    <d v="2025-01-20T00:00:00"/>
    <s v="北方華創武漢長存CD口光亮板螺絲鎖附異常,孔位存在偏移。"/>
    <m/>
    <s v="羅文良"/>
    <m/>
    <m/>
    <n v="2025"/>
    <x v="1"/>
    <x v="1"/>
  </r>
  <r>
    <s v="結案"/>
    <s v="林美琴"/>
    <s v="CC250120-001"/>
    <s v="S024-0094_x000d__x000a_S0240094014-STK300_H1"/>
    <s v="北方華創"/>
    <s v="外觀異常"/>
    <s v="組裝異常"/>
    <d v="2025-01-20T00:00:00"/>
    <s v="機械手控制器底板有變形，對應位置未綁縛紮帶"/>
    <m/>
    <m/>
    <m/>
    <m/>
    <n v="2025"/>
    <x v="1"/>
    <x v="1"/>
  </r>
  <r>
    <s v="結案"/>
    <s v="羅文良"/>
    <s v="CC250120-007"/>
    <s v="S024-0144_x000d__x000a_S0240144003-STK300_H2"/>
    <s v="北方華創"/>
    <s v="組裝異常"/>
    <s v="組裝異常"/>
    <d v="2025-01-20T00:00:00"/>
    <s v="初判螺絲鬆脫導致STM水準偏移"/>
    <s v="加入重點點檢表單"/>
    <m/>
    <m/>
    <m/>
    <n v="2025"/>
    <x v="1"/>
    <x v="1"/>
  </r>
  <r>
    <s v="結案"/>
    <s v="-"/>
    <s v="CC250120-006"/>
    <s v="S024-0043_x000d__x000a_S0240043003-STK300_H1"/>
    <s v="北方華創"/>
    <s v="部品異常"/>
    <s v="部品異常"/>
    <d v="2025-01-20T00:00:00"/>
    <s v="20250117_北方華創_轉接板RS232接頭銅柱長短不一 31300-000052A S0240..."/>
    <m/>
    <m/>
    <m/>
    <m/>
    <n v="2025"/>
    <x v="1"/>
    <x v="1"/>
  </r>
  <r>
    <s v="結案"/>
    <s v="-"/>
    <s v="CC250120-005"/>
    <s v="S024-0137_x000d__x000a_S0240137002-SF2"/>
    <s v="北方華創"/>
    <s v="參數異常"/>
    <s v="組裝異常"/>
    <d v="2025-01-20T00:00:00"/>
    <s v="Loader載台白色擋塊與鈑金件刮蹭"/>
    <m/>
    <m/>
    <m/>
    <m/>
    <n v="2025"/>
    <x v="1"/>
    <x v="0"/>
  </r>
  <r>
    <m/>
    <s v="林美琴"/>
    <s v="CC250122-001"/>
    <s v="S022-0084_x000a_S0220084012-STK300-H1"/>
    <s v="北方華創"/>
    <s v="部品異常"/>
    <m/>
    <d v="2025-01-22T00:00:00"/>
    <s v="20250121-北方華創-31300-000052A_S0220084012-STK300-H1_AB口個別英特格FOUP RFID讀取失敗"/>
    <m/>
    <m/>
    <m/>
    <m/>
    <n v="2025"/>
    <x v="1"/>
    <x v="1"/>
  </r>
  <r>
    <m/>
    <s v="羅文良"/>
    <s v="CC250122-002"/>
    <s v="S024-0208_x000a_S0240208005-SF"/>
    <s v="北京和崎精密科技有限公司"/>
    <s v="部品異常"/>
    <s v="部品異常"/>
    <d v="2025-01-22T00:00:00"/>
    <s v="X軸運行過程動態脫調"/>
    <m/>
    <m/>
    <m/>
    <m/>
    <n v="2025"/>
    <x v="1"/>
    <x v="0"/>
  </r>
  <r>
    <s v="結案"/>
    <s v="-"/>
    <s v="CC250123-001"/>
    <s v="S024-0058_x000d__x000a_S0240058002-STK300_H1"/>
    <s v="北方華創"/>
    <s v="外觀異常"/>
    <s v="外觀異常"/>
    <d v="2025-01-23T00:00:00"/>
    <s v="滑塊卡有鐵屑，載台伴有劃痕"/>
    <m/>
    <m/>
    <s v="滑塊鐵屑"/>
    <m/>
    <n v="2025"/>
    <x v="1"/>
    <x v="1"/>
  </r>
  <r>
    <s v="結案"/>
    <s v="林美琴"/>
    <s v="CC250123-002"/>
    <s v="S024-0076_x000d__x000a_S0240076024-STK300_H1"/>
    <s v="北方華創"/>
    <s v="組裝異常"/>
    <s v="組裝異常"/>
    <d v="2025-01-23T00:00:00"/>
    <s v="防護板鎖付螺絲松脫"/>
    <m/>
    <m/>
    <s v="待資訊完善"/>
    <m/>
    <n v="2025"/>
    <x v="1"/>
    <x v="1"/>
  </r>
  <r>
    <s v="結案"/>
    <s v="羅文良"/>
    <s v="CC250123-004"/>
    <s v="S023-0261_x000d__x000a_S0230261002-STK300_H1"/>
    <s v="北方華創"/>
    <s v="部品異常"/>
    <s v="客端異常"/>
    <d v="2025-01-23T00:00:00"/>
    <s v="合肥長鑫R軸水準歪斜異常分析"/>
    <m/>
    <m/>
    <s v="客戶手法錯誤"/>
    <m/>
    <n v="2025"/>
    <x v="1"/>
    <x v="1"/>
  </r>
  <r>
    <s v="結案"/>
    <s v="-"/>
    <s v="CC250123-003"/>
    <s v="S024-0099_x000d__x000a_S0240099003-STK300_H2"/>
    <s v="北方華創"/>
    <s v="部品異常"/>
    <s v="部品異常"/>
    <d v="2025-01-23T00:00:00"/>
    <s v="1.客戶回饋C口中間的在席sensor按壓後無法彈起。_x000a_2.檢查sensor發現（面向fims俯視）朝右前方向歪斜，sensor外表沒有撞痕，懷疑是sensor問題._x000a_3.現場進行更換sensor，測試正常。"/>
    <m/>
    <m/>
    <m/>
    <m/>
    <n v="2025"/>
    <x v="1"/>
    <x v="1"/>
  </r>
  <r>
    <s v="結案"/>
    <s v="陳孟函"/>
    <s v="CC250204-001"/>
    <s v="S024-0188_x000a_S0240188001-DLR-A"/>
    <s v="KULICKE &amp; SOFFA PTE LTD"/>
    <s v="部品異常"/>
    <s v="設計異常"/>
    <d v="2025-02-04T00:00:00"/>
    <s v="客戶反饋安全門無法關上"/>
    <s v="RD已設變"/>
    <m/>
    <s v="RD已設變"/>
    <m/>
    <n v="2025"/>
    <x v="2"/>
    <x v="0"/>
  </r>
  <r>
    <s v="結案"/>
    <s v="陳孟函"/>
    <s v="CC250205-001"/>
    <s v="S022-0189_x000a_S0220189001-LPT"/>
    <s v="北方華創"/>
    <s v="部品異常"/>
    <s v="部品異常"/>
    <d v="2025-02-05T00:00:00"/>
    <s v="20250129-北方華創-LPT200-STKOC1_S0220189001-LPT_LoadPort台車shutter無回應異常_x000a_1.目前此異常已恢復正常。_x000a_2.異常物料待終端放行後返廠。"/>
    <s v="寄送新料件給客戶更換"/>
    <m/>
    <s v="3R015-018-0000-E03"/>
    <m/>
    <n v="2025"/>
    <x v="2"/>
    <x v="0"/>
  </r>
  <r>
    <s v="結案"/>
    <s v="-"/>
    <s v="CC250206-001"/>
    <s v="_x0009__x000a_S024-0123_x000a_S0240123001-DLR-F"/>
    <s v="漢民科技股份有限公司"/>
    <s v="真因不明"/>
    <s v="部品異常"/>
    <d v="2025-02-06T00:00:00"/>
    <s v="客戶反映鍵盤滑鼠功能失效無法動作，具先前反映出現第三次。"/>
    <m/>
    <m/>
    <s v="廠內重新補寄新品"/>
    <m/>
    <n v="2025"/>
    <x v="2"/>
    <x v="0"/>
  </r>
  <r>
    <s v="結案"/>
    <s v="林美琴"/>
    <s v="CC250206-002"/>
    <s v="S024-0144_x000a_S0240144008-STK300_H2"/>
    <s v="北方華創"/>
    <s v="組裝異常"/>
    <s v="組裝異常"/>
    <d v="2025-02-06T00:00:00"/>
    <s v="前門TP接頭位置缺少六角銅柱一個"/>
    <m/>
    <m/>
    <s v="以補回"/>
    <m/>
    <n v="2025"/>
    <x v="2"/>
    <x v="1"/>
  </r>
  <r>
    <s v="結案"/>
    <m/>
    <s v="CC250207-001"/>
    <s v="S024-0230_x000a_S0240230001-STK200_K2"/>
    <s v="北方華創"/>
    <s v="部品異常"/>
    <s v="部品異常"/>
    <d v="2025-02-07T00:00:00"/>
    <s v="20250206北方華創（華創N1）顯示器螢幕安裝不上STK200_K2-NSF0S S0240230001-STK200_K2"/>
    <s v="三瓦追加工"/>
    <m/>
    <s v="三瓦追加工"/>
    <m/>
    <n v="2025"/>
    <x v="2"/>
    <x v="1"/>
  </r>
  <r>
    <s v="結案"/>
    <s v="羅文良_x000a_陳孟函"/>
    <s v="CC250207-002"/>
    <s v="S024-0063_x000a_S0240063005-SF"/>
    <s v="NAPSON CORPORATION"/>
    <s v="真因不明"/>
    <s v="真因不明"/>
    <d v="2025-02-07T00:00:00"/>
    <s v="Placed 燈號亮度不足，燈號由強轉弱變化，直到不易辨別。"/>
    <m/>
    <s v="羅文良_x000a_陳孟函"/>
    <s v="判定基板異常"/>
    <m/>
    <n v="2025"/>
    <x v="2"/>
    <x v="0"/>
  </r>
  <r>
    <s v="結案"/>
    <m/>
    <s v="CC250210-001"/>
    <s v="S024-0008_x000a_S0240080001-RP"/>
    <s v="淩巨科技股份有限公司"/>
    <s v="部品異常"/>
    <m/>
    <d v="2025-02-10T00:00:00"/>
    <s v="問題一、X-axis 板金異常鎖固點變形且有螺絲斷在螺孔內部。_x000a_問題二、T -axis 發報 Alarm 21.1 Enconder communication error無法消除。"/>
    <m/>
    <m/>
    <s v="改造機台"/>
    <m/>
    <n v="2025"/>
    <x v="2"/>
    <x v="0"/>
  </r>
  <r>
    <s v="結案"/>
    <m/>
    <s v="CC250210-002"/>
    <s v="S024-0181_x000a_S0240181001-VIP"/>
    <s v="北方華創"/>
    <s v="組裝異常"/>
    <s v="部品異常"/>
    <d v="2025-02-10T00:00:00"/>
    <s v="Z ENC轉接線PE線脫落"/>
    <m/>
    <m/>
    <s v="供應商:楷燁製線異常"/>
    <m/>
    <n v="2025"/>
    <x v="2"/>
    <x v="0"/>
  </r>
  <r>
    <s v="結案"/>
    <m/>
    <s v="CC250211-001"/>
    <s v="S024-0094_x000a_S0240094003-STK300_H1"/>
    <s v="北方華創"/>
    <s v="外觀異常"/>
    <s v="設計異常"/>
    <d v="2025-02-11T00:00:00"/>
    <s v="1.C口載台側邊小cover有劃傷，需要更換_x000a_2.三瓦廠內缺少物料，待請購到貨後進行補齊"/>
    <s v="RD已針對此處進行設便亮面處理"/>
    <m/>
    <s v="RD已針對此處進行設便亮面處理"/>
    <m/>
    <n v="2025"/>
    <x v="2"/>
    <x v="1"/>
  </r>
  <r>
    <s v="結案"/>
    <s v="陳孟函"/>
    <s v="CC250211-002"/>
    <s v="S024-0247_x000a_SAD301-R03200799-Z300-SL1515"/>
    <s v="北京和崎精密科技有限公司"/>
    <s v="文件異常"/>
    <s v="文件異常"/>
    <d v="2025-02-11T00:00:00"/>
    <s v="文件內容敘述有誤:R為上arm位置，L為下arm位置。"/>
    <s v="RD文件異常"/>
    <m/>
    <s v="RD已修正檔"/>
    <m/>
    <n v="2025"/>
    <x v="2"/>
    <x v="0"/>
  </r>
  <r>
    <s v="結案"/>
    <m/>
    <s v="CC250214-001"/>
    <s v="S021-297_x000a_S021297007-MS468"/>
    <s v="北方華創"/>
    <s v="部品異常"/>
    <s v="客戶責任"/>
    <d v="2025-02-14T00:00:00"/>
    <s v="1.客戶回饋業主廠務端斷電導致機台跳電，後來上電發現FFU報警，無法消除。_x000a_2.檢查發現FFU風機可以轉動，但是FFU上的指示燈亮紅燈._x000a_3.初步分析，判斷是斷電導致FFU的電路板有損壞而報警。_x000a_4.客戶已將損壞的電路板寄回公司，請公司對損壞的電路板做出分析，並出具相關說明報告。"/>
    <m/>
    <m/>
    <s v="客端廠務端斷電造成損壞"/>
    <m/>
    <n v="2025"/>
    <x v="2"/>
    <x v="1"/>
  </r>
  <r>
    <s v="結案"/>
    <m/>
    <s v="CC250214-002"/>
    <s v="S022-010_x000a_S022010006-STK300_H2"/>
    <s v="北方華創"/>
    <s v="設計缺失(電氣)"/>
    <s v="設計缺失(電氣)"/>
    <d v="2025-02-14T00:00:00"/>
    <s v="1.V型 Latch-key新程式計畫導入測試，在導入新程式後測試失敗。_x000a_2.現場導入新程式後，動作測試與理論上的不一樣._x000a_3.現場看到CD口側邊電磁閥模組的型號是：SS5J3-60SQ3D-07B8+SJ3360-5CU-L6*2+SJ3260-5CU-L6*4+SJ3160-5CU-L6*1，_x000a_品號：1170573。_x000a_4.其他五型設備使用的電磁閥模組的規格是：SS5Y3-41-08-M5_40-5LZ_31123221，品號：1170732。_x000a_5.跟公司溝通後，CW/CCW控制電磁閥（SJ3260-5CU-L6）沒辦法做到兩邊同時開氣或者關氣，對V型的Latch Key的動作邏輯不適用。"/>
    <m/>
    <m/>
    <s v="設計缺失(電)"/>
    <m/>
    <n v="2025"/>
    <x v="2"/>
    <x v="1"/>
  </r>
  <r>
    <s v="結案"/>
    <s v="林美琴"/>
    <s v="CC250217-001"/>
    <s v="S024-0171_x000a_S02400171004-STK300_H2"/>
    <s v="北方華創"/>
    <s v="部品異常"/>
    <s v="部品異常"/>
    <d v="2025-02-17T00:00:00"/>
    <s v="20250214北方華創（華創N7）C口載台側面cover有劃傷_STK300_H2-N22S-N_S02400171004-STK300_H2"/>
    <m/>
    <m/>
    <s v="目前廠內先進行研磨拋光處理"/>
    <m/>
    <n v="2025"/>
    <x v="2"/>
    <x v="1"/>
  </r>
  <r>
    <s v="結案"/>
    <m/>
    <s v="CC250217-002"/>
    <s v="S024-0230_x000a_S0240230001-STK200_K2"/>
    <s v="北方華創"/>
    <s v="部品異常"/>
    <s v="組裝異常"/>
    <d v="2025-02-17T00:00:00"/>
    <s v="OPEN DOOR按鈕卡頓"/>
    <s v="1加強檢查open  door按鈕，重複按壓五次_x000a_2加入重點點檢表單"/>
    <m/>
    <s v="加入IPQC巡檢表單"/>
    <m/>
    <n v="2025"/>
    <x v="2"/>
    <x v="1"/>
  </r>
  <r>
    <s v="結案"/>
    <m/>
    <s v="CC250217-003"/>
    <s v="S023-0228_x000a_S0230228001-DLR-S"/>
    <s v="力晶積成電子製造股份有限公司"/>
    <s v="部品異常"/>
    <s v="部品異常"/>
    <d v="2025-02-17T00:00:00"/>
    <s v="客戶反映滑鼠功能失效，重新拔插USB接頭後排除。"/>
    <m/>
    <m/>
    <s v="待客服領料後攜帶入廠更換"/>
    <m/>
    <n v="2025"/>
    <x v="2"/>
    <x v="0"/>
  </r>
  <r>
    <s v="結案"/>
    <m/>
    <s v="CC250218-001"/>
    <s v="S024-0208_x000a_S0240208005-SF"/>
    <s v="北京和崎精密科技有限公司"/>
    <s v="部品異常"/>
    <s v="部品異常"/>
    <d v="2025-02-18T00:00:00"/>
    <s v="SMIF1 X軸Jog動作時提示Over Deviation錯誤，同時TP顯示X軸當前位置與X軸機構實際位置不符，更換SI Driver基板後即正常。"/>
    <m/>
    <m/>
    <s v="更換一片新的SI-driver，就可正常運行"/>
    <m/>
    <n v="2025"/>
    <x v="2"/>
    <x v="0"/>
  </r>
  <r>
    <s v="結案"/>
    <s v="林美琴"/>
    <s v="CC250218-002"/>
    <s v="S024-0094_x000a_S0240094016-STK300_H1"/>
    <s v="北方華創"/>
    <s v="外觀異常"/>
    <s v="部品異常"/>
    <d v="2025-02-18T00:00:00"/>
    <s v="門鎖處優力膠緩衝墊損壞"/>
    <m/>
    <m/>
    <s v="由三瓦廠內備料進行領料流程"/>
    <m/>
    <n v="2025"/>
    <x v="2"/>
    <x v="1"/>
  </r>
  <r>
    <s v="結案"/>
    <m/>
    <s v="_x000a_CC250221-003"/>
    <s v="S0240094015-STK300_H1"/>
    <s v="北方華創"/>
    <s v="外觀異常"/>
    <s v="部品異常"/>
    <d v="2025-02-21T00:00:00"/>
    <s v="20250220 北方華創(華創N7) D口載台側面 Cover有劃傷_STK300_H1-N22A_S0240094015-STK300_H1"/>
    <s v="S0240165#6開始導入"/>
    <m/>
    <s v="S0240165#6開始導入"/>
    <m/>
    <n v="2025"/>
    <x v="2"/>
    <x v="1"/>
  </r>
  <r>
    <s v="結案"/>
    <m/>
    <s v="_x000a_CC250221-002"/>
    <s v="S0240094004-STK300_H1"/>
    <s v="北方華創"/>
    <s v="外觀異常"/>
    <s v="部品異常"/>
    <d v="2025-02-21T00:00:00"/>
    <s v="20250220 北方華創(華創N7) D口載台側面 Cover有劃傷STK300_H1-N22A S0240094004-STK300_H1"/>
    <s v="S0240165#6開始導入"/>
    <m/>
    <s v="S0240165#6開始導入"/>
    <m/>
    <n v="2025"/>
    <x v="2"/>
    <x v="1"/>
  </r>
  <r>
    <s v="結案"/>
    <s v="羅文良"/>
    <s v="_x000a_CC250221-001"/>
    <s v="S0240171004-STK300_H2"/>
    <s v="北方華創"/>
    <s v="部品異常"/>
    <s v="部品異常"/>
    <d v="2025-02-21T00:00:00"/>
    <s v="軍規接頭線夾缺少固定螺絲"/>
    <m/>
    <m/>
    <s v="預計2/27補寄料件 軍規線夾"/>
    <m/>
    <n v="2025"/>
    <x v="2"/>
    <x v="1"/>
  </r>
  <r>
    <s v="結案"/>
    <s v="羅文良"/>
    <s v="_x000a_CC250221-004"/>
    <s v="S0240208009-SF"/>
    <s v="北京和崎精密科技有限公司"/>
    <s v="_x000a_真因不明"/>
    <s v="參數異常"/>
    <d v="2025-02-21T00:00:00"/>
    <s v="有發出alarm message ,但上位沒收到。經查驗1.22版透過Ethernet 通訊，上位無法收到報警，升級至1.25版.，開立課訴，請品保追查其它未出貨之機台韌體版本，客服於下週二(2/25)前提供1.25版更新檔"/>
    <m/>
    <m/>
    <s v="基板1.22版無法收到上位警報，升級至1.25"/>
    <m/>
    <n v="2025"/>
    <x v="2"/>
    <x v="0"/>
  </r>
  <r>
    <s v="結案"/>
    <m/>
    <s v="CC250224-001"/>
    <s v="S0810006"/>
    <s v="群創"/>
    <s v="部品異常"/>
    <m/>
    <d v="2025-02-24T00:00:00"/>
    <s v="客戶反應先前與三和購買料件S008-010-0201-k04-00_x000a_缺少防鬆脫螺母與止付螺絲"/>
    <m/>
    <m/>
    <s v="客戶反應缺少防鬆脫螺母與_x000a_止付螺絲"/>
    <m/>
    <n v="2025"/>
    <x v="2"/>
    <x v="0"/>
  </r>
  <r>
    <s v="結案"/>
    <s v="羅文良"/>
    <s v="CC250224-003"/>
    <s v="S0240137001-SF1"/>
    <s v="北方華創"/>
    <s v="非自責"/>
    <s v="非自責"/>
    <d v="2025-02-24T00:00:00"/>
    <s v="1.SMIF RFID讀取異常_x000a_2.客戶反饋RFID晶片於讀頭相差甚遠,需要優化方案"/>
    <m/>
    <m/>
    <s v="客戶CST規格RFID TAG位置不同"/>
    <m/>
    <n v="2025"/>
    <x v="2"/>
    <x v="0"/>
  </r>
  <r>
    <m/>
    <s v="林美琴"/>
    <s v="CC250225-001"/>
    <s v="S021275007-LP316"/>
    <s v="北方華創"/>
    <s v="部品異常"/>
    <s v="部品異常"/>
    <d v="2025-02-25T00:00:00"/>
    <s v="1.SMIF ENC損壞_x000a_2.上海積塔現場5台SMIF ENC損壞_x000a_3.機台過保,客戶仍需ENC損壞原因"/>
    <m/>
    <m/>
    <s v="enc損壞,外觀無異常,會從北京返回新竹請供應商確認_x000a_目前部品異常原因還不清楚_x000a_3/13剛寄出(給廠商)"/>
    <m/>
    <n v="2025"/>
    <x v="2"/>
    <x v="0"/>
  </r>
  <r>
    <m/>
    <s v="羅文良"/>
    <s v="CC250226-001"/>
    <s v="S022010007-STK300_H2"/>
    <s v="北方華創"/>
    <s v="部品異常"/>
    <m/>
    <d v="2025-02-26T00:00:00"/>
    <s v="1.檢查C口 CW/CCW卡頓，發現連桿與凸輪之間卡頓_x000a_2.測量連桿上U型槽尺寸，低於圖紙上的尺寸範圍，應該是物料異常，導致卡頓。"/>
    <m/>
    <m/>
    <m/>
    <m/>
    <n v="2025"/>
    <x v="2"/>
    <x v="1"/>
  </r>
  <r>
    <s v="結案"/>
    <s v="陳孟函"/>
    <s v="_x000a_CC250227-001"/>
    <s v="S0240089001-SA"/>
    <s v="積凱科技股份有限公司"/>
    <s v="_x000a_部品異常"/>
    <m/>
    <d v="2025-02-27T00:00:00"/>
    <s v="客戶反應CHUCK吸附異常"/>
    <m/>
    <m/>
    <s v="其中一個吸嘴堵塞的狀況"/>
    <m/>
    <n v="2025"/>
    <x v="2"/>
    <x v="0"/>
  </r>
  <r>
    <s v="結案"/>
    <m/>
    <s v="_x000a_CC250228-001"/>
    <s v="S0240101009-STK300_H1"/>
    <s v="北方華創"/>
    <s v="_x000a_部品異常"/>
    <s v="組裝異常"/>
    <d v="2025-02-28T00:00:00"/>
    <s v="C口和D口外方框螺絲孔位與光亮板有偏差_STK300_H1-N22A_S0240101009-STK300_H1"/>
    <m/>
    <m/>
    <s v="人員鎖付異常"/>
    <m/>
    <n v="2025"/>
    <x v="2"/>
    <x v="1"/>
  </r>
  <r>
    <s v="暫緩"/>
    <m/>
    <s v="CC250228-002"/>
    <s v="S024-0101_x000a_S0240101011-STK300_H1"/>
    <s v="北方華創"/>
    <s v="_x000a_部品異常"/>
    <m/>
    <d v="2025-02-28T00:00:00"/>
    <s v="對應客戶：製造部-吳琦  單位：北方華創N7製造四部  _x000a_入廠檢發現門鎖位置優力膠緩衝墊破損，三瓦廠內剩餘庫存1EA，預計3/3日領用庫存進行替換"/>
    <m/>
    <m/>
    <s v="CC250218-002"/>
    <m/>
    <n v="2025"/>
    <x v="2"/>
    <x v="1"/>
  </r>
  <r>
    <s v="結案"/>
    <s v="陳孟函"/>
    <s v="CC250303-001"/>
    <s v="S02161002-EF020"/>
    <s v="北京和崎精密科技有限公司"/>
    <s v="_x000a_部品異常"/>
    <s v="部品異常"/>
    <d v="2025-03-03T00:00:00"/>
    <s v="客戶反應機台基板異常，須針對異常品進行解析。_x000a_1.ROBOT S2162004-SS008 SS301-R02650763S-Z300_x000a_         異常：R1控制基板燈不亮_x000a_         基板品號：3R015-002-0000-E62 SI-DRIVER BOARD_x000a_            2.SMIF SF200 STD S2161002_x000a_          異常：偶發SI DRIVER INITIAL FAIL_x000a_          基板品號：3R015-002-0000-E39"/>
    <s v="維修業務已提供新機板給客戶更換"/>
    <m/>
    <s v="待確認基板故障原因分析"/>
    <m/>
    <n v="2025"/>
    <x v="3"/>
    <x v="0"/>
  </r>
  <r>
    <s v="結案"/>
    <s v="陳孟函"/>
    <s v="_x000a_CC250303-002"/>
    <s v="S021193006-EF036"/>
    <s v="北京和崎精密科技有限公司"/>
    <s v="_x000a_部品異常"/>
    <s v="部品異常"/>
    <d v="2025-03-03T00:00:00"/>
    <s v="客戶反應機台基板異常，須針對異常品進行解析。_x000a_    1.SMIF SF INDEXER S021193006_x000a_         異常：偶發開蓋不到位，且不報警_x000a_         基板品號：3R015-002-0000-E62"/>
    <s v="維修業務已提供新機板給客戶更換"/>
    <m/>
    <s v="待確認基板故障原因分析"/>
    <m/>
    <n v="2025"/>
    <x v="3"/>
    <x v="0"/>
  </r>
  <r>
    <s v="結案"/>
    <s v="羅文良"/>
    <s v="CC250304-001"/>
    <s v="S024-0257_x000a_S0240257001-SA"/>
    <s v="北京和崎精密科技有限公司"/>
    <s v="_x000a_部品異常"/>
    <s v="組裝異常"/>
    <d v="2025-03-04T00:00:00"/>
    <s v="1.客戶反映機台執行PUT動作時會有脫片的狀況，導致於wafer位置有所偏差_x000a_2.和崎客服安裝防水盤時發現螺絲開孔大小不足，導致所附螺絲會有干涉。"/>
    <m/>
    <m/>
    <s v="業務允許未整機檢證，模組分批出貨"/>
    <m/>
    <n v="2025"/>
    <x v="3"/>
    <x v="0"/>
  </r>
  <r>
    <m/>
    <s v="林美琴"/>
    <s v="CC250305-001"/>
    <s v="S024-0230_x000a_S0240230001-STK200_K2"/>
    <s v="北方華創"/>
    <s v="組裝異常"/>
    <s v="組裝異常"/>
    <d v="2025-03-05T00:00:00"/>
    <s v="CST ROBOT R軸動作晃動"/>
    <s v="已新增至IPQC重點巡檢表單"/>
    <m/>
    <s v="已查閱調查成績書內容皮帶張力符合規範"/>
    <m/>
    <n v="2025"/>
    <x v="3"/>
    <x v="1"/>
  </r>
  <r>
    <s v="結案"/>
    <m/>
    <s v="CC250306-001"/>
    <s v="S024-0171_x000d__x000a_S0240171002-STK300_H2"/>
    <s v="北方華創"/>
    <s v="部品異常"/>
    <s v="部品異常"/>
    <d v="2025-03-06T00:00:00"/>
    <s v="20250303 北方華創（華創N7）製造部吳琦氣壓表頭指針不在0刻度線處_STK300_H2-N22S-N_S0240171002-STK300_H2"/>
    <s v="壓力錶頭來料異常"/>
    <m/>
    <s v="已新增至IPQC巡檢表單_x000a_"/>
    <m/>
    <n v="2025"/>
    <x v="3"/>
    <x v="1"/>
  </r>
  <r>
    <s v="結案"/>
    <s v="羅文良"/>
    <s v="CC250306-002"/>
    <s v="S024-0061_x000d__x000a_S0240061001-STK300_H2"/>
    <s v="北方華創"/>
    <s v="真因不明"/>
    <s v="組裝異常"/>
    <d v="2025-03-06T00:00:00"/>
    <s v=" WRIST BLOCK水準偏移"/>
    <m/>
    <m/>
    <s v="成績書已於2025/01/17改版_x000a_後續繼續觀察"/>
    <m/>
    <n v="2025"/>
    <x v="3"/>
    <x v="1"/>
  </r>
  <r>
    <s v="結案"/>
    <m/>
    <s v="CC250306-003"/>
    <s v="S023-0194_x000d__x000a_S0230194001-STK300_H2"/>
    <s v="北方華創"/>
    <s v="部品異常"/>
    <s v="部品異常"/>
    <d v="2025-03-06T00:00:00"/>
    <s v="手操器白屏"/>
    <s v="更換Cpu"/>
    <m/>
    <s v="SN-2307270016，異常晶片批次2135"/>
    <m/>
    <n v="2025"/>
    <x v="3"/>
    <x v="1"/>
  </r>
  <r>
    <s v="結案"/>
    <m/>
    <s v="CC250306-004"/>
    <s v="S023-0006_x000d__x000a_S0230006001-STK300_H2"/>
    <s v="北方華創"/>
    <s v="非自責"/>
    <s v="設計異常"/>
    <d v="2025-03-06T00:00:00"/>
    <s v="新款信越FOUP使用存在干涉"/>
    <s v="新款Foup存在干涉"/>
    <m/>
    <s v="未處裡，等待優化方案"/>
    <m/>
    <n v="2025"/>
    <x v="3"/>
    <x v="1"/>
  </r>
  <r>
    <m/>
    <m/>
    <s v="CC250306-005"/>
    <s v="S024-0015_x000d__x000a_S0240015003-STK300_H2"/>
    <s v="北方華創"/>
    <s v="組裝異常"/>
    <s v="組裝異常"/>
    <d v="2025-03-06T00:00:00"/>
    <s v="Foup Robot Clamp/Unclamp動作卡頓"/>
    <s v="Clamp汽缸桿與滑軌平行度不好"/>
    <m/>
    <s v="重新調整平行度，異常解除"/>
    <m/>
    <n v="2025"/>
    <x v="3"/>
    <x v="1"/>
  </r>
  <r>
    <s v="結案"/>
    <m/>
    <s v="CC250306-006"/>
    <s v="S024-0015_x000d__x000a_S0240015003-STK300_H2"/>
    <s v="北方華創"/>
    <s v="組裝異常"/>
    <m/>
    <d v="2025-03-06T00:00:00"/>
    <s v="Robot Clamp/Unclamp動作卡頓_x000a_備注:此筆異常為重複開立，請以CC250306-005為準"/>
    <s v="重複開立"/>
    <m/>
    <s v="重複開立"/>
    <m/>
    <n v="2025"/>
    <x v="3"/>
    <x v="1"/>
  </r>
  <r>
    <m/>
    <s v="林美琴"/>
    <s v="CC250306-008"/>
    <s v="S024-0076_x000d__x000a_S0240076021-STK300_H2"/>
    <s v="北方華創"/>
    <s v="組裝異常"/>
    <s v="組裝異常"/>
    <d v="2025-03-06T00:00:00"/>
    <s v="A口天車在放置完foup時，會偶發對照sensor信號沒正常on的情況。需要重新擋住B口發射端A口信號才on。"/>
    <s v="上位觸摸屏指示燈沒正常on"/>
    <m/>
    <s v="建議廠內將此項檢查手法納入三和出機check list項目。"/>
    <m/>
    <n v="2025"/>
    <x v="3"/>
    <x v="1"/>
  </r>
  <r>
    <s v="結案"/>
    <m/>
    <s v="CC250306-007"/>
    <s v="S024-0242_x000a_S0240242001-SS"/>
    <s v="北京和崎精密科技有限公司"/>
    <s v="部品異常"/>
    <s v="部品異常"/>
    <d v="2025-03-06T00:00:00"/>
    <s v="Robot異常：Robot運行過程中，偶發Z軸報錯，導致設備中止運行，Alarm資訊如下：_x000a_(1) Z:Alarm 26.0 Over-Speed protection_x000a_(2) Z:Over Deviation(Static)"/>
    <s v="請購encoder線供和崎更換 3S024-0040-0C51-C002-00"/>
    <m/>
    <s v="請購encoder線供和崎更換 3S024-0040-0C51-C002-00"/>
    <m/>
    <n v="2025"/>
    <x v="3"/>
    <x v="0"/>
  </r>
  <r>
    <m/>
    <s v="陳孟函"/>
    <s v="CC250307-001"/>
    <s v="S024-0042_x000a_S0240042001-STK300_H1"/>
    <s v="北方華創"/>
    <s v="設計缺失(機構)"/>
    <m/>
    <d v="2025-03-07T00:00:00"/>
    <s v="1.7STK300_H2-0301-008,測試時用的固定RFID讀頭的鈑金件料號：7STK300_H2-0301-056_x000a_2.現場B口固定線束時，缺少一個壓線板，物料號是：7S017-002-1301-028_x000a_3.現場要達到改造sop上的尺寸，讀頭固定鈑金只能鎖付2個螺絲"/>
    <m/>
    <m/>
    <s v="1.後續改造案請廠內提供2個RFID讀頭固定鈑金（7STK300_H2-0301-056）物料，1個壓線板（7S017-002-1301-028）_x000a__x000a_2.建議對固定RFID讀頭的白色塑膠加工件（物料號7STK300_H2-0301-006）的安裝孔改為長孔，是否可行進行評估測試"/>
    <m/>
    <n v="2025"/>
    <x v="3"/>
    <x v="1"/>
  </r>
  <r>
    <m/>
    <s v="羅文良"/>
    <s v="CC250307-002"/>
    <s v="S0240076015-STK300_H1"/>
    <s v="北方華創"/>
    <s v="組裝異常"/>
    <m/>
    <d v="2025-03-07T00:00:00"/>
    <s v="多台設備A/B口4th sensor 發射端&amp;接收端安裝角度未統一化"/>
    <m/>
    <m/>
    <s v="後續請廠內整理提供4th sensor安裝時發射端&amp;接收端的角度規範定義"/>
    <m/>
    <n v="2025"/>
    <x v="3"/>
    <x v="1"/>
  </r>
  <r>
    <s v="結案"/>
    <m/>
    <s v="CC250310-001"/>
    <s v="S024-0123_x000a_S0240120001-HAL"/>
    <s v="漢民科技股份有限公司"/>
    <s v="_x0009__x000a_部品異常"/>
    <s v="_x0009__x000a_部品異常"/>
    <d v="2025-03-10T00:00:00"/>
    <s v="0x86801000_x0009_ECD_ALN_DATA_INDEX_x0009_Data Index Error_x0009_Align 資料序號異常_x000a_0x86804000_x0009_ECD_ALN_DATA_FULL_x0009_Data Buffer Full_x0009_Align CCD 資料超出最大筆數_x000a_客端在移機後，首次align後，跳出此兩異常"/>
    <m/>
    <m/>
    <s v="更換CPU Board"/>
    <m/>
    <n v="2025"/>
    <x v="3"/>
    <x v="0"/>
  </r>
  <r>
    <s v="結案"/>
    <m/>
    <s v="CC250310-004"/>
    <s v="S024-0101_x000d__x000a_S0240101008-STK300_H1"/>
    <s v="北方華創"/>
    <s v="部品異常"/>
    <s v="設計異常"/>
    <d v="2025-03-10T00:00:00"/>
    <s v="20250307 北方華創（華創N7）製造部郭豔鵬 CD口載台側面cover有劃傷_STK300_H1-N22A_S0240101008-STK300_H1"/>
    <m/>
    <m/>
    <s v="RD已針對此處進行設便亮面處理"/>
    <m/>
    <n v="2025"/>
    <x v="3"/>
    <x v="1"/>
  </r>
  <r>
    <m/>
    <s v="林美琴"/>
    <s v="CC250310-003"/>
    <s v="S024-0171_x000d__x000a_S0240171002-STK300_H2"/>
    <s v="北方華創"/>
    <s v="組裝異常"/>
    <s v="組裝異常"/>
    <d v="2025-03-10T00:00:00"/>
    <s v="20250307 北方華創（華創N7）製造部吳琦缺少排氣總管與上方排氣連接元件_STK300_H2-N22S-N_S0240171002-STK300_H2"/>
    <m/>
    <m/>
    <s v="出貨照片沒拍此處，無法證明出貨有安裝；IPQC未檢查此機台（與CC25031１-003同機台）。"/>
    <m/>
    <n v="2025"/>
    <x v="3"/>
    <x v="1"/>
  </r>
  <r>
    <s v="結案"/>
    <m/>
    <s v="CC250310-002"/>
    <s v="S024-0111_x000d__x000a_S0240111023-STK300_H1"/>
    <s v="北方華創"/>
    <s v="外觀異常"/>
    <s v="設計異常"/>
    <d v="2025-03-10T00:00:00"/>
    <s v="20250307 北方華創（華創N7）製造部吳琦C口載台表面上方Cover劃痕過多_STK300_H1-N22A_S0240111023-STK300_H1"/>
    <m/>
    <m/>
    <s v="RD已針對此處進行設變亮面處理"/>
    <m/>
    <n v="2025"/>
    <x v="3"/>
    <x v="1"/>
  </r>
  <r>
    <m/>
    <s v="陳孟函"/>
    <s v="CC250311-001"/>
    <s v="S024-0249_x000a_S0240249001"/>
    <s v="群創光電股份有限公司樹穀分公司"/>
    <s v="組裝異常"/>
    <m/>
    <d v="2025-03-11T00:00:00"/>
    <s v="1．R相，S相 線色 未統一， 會有短路風險_x000a_2．彩虹排線 外殼接地線焊接脫落，會有雜訊幹擾風險"/>
    <m/>
    <m/>
    <m/>
    <m/>
    <n v="2025"/>
    <x v="3"/>
    <x v="0"/>
  </r>
  <r>
    <m/>
    <s v="林美琴"/>
    <s v="CC250311-005"/>
    <s v="S022-0127_x000d__x000a_S0220127001-STK300_H2"/>
    <s v="北方華創"/>
    <s v="真因不明"/>
    <m/>
    <d v="2025-03-11T00:00:00"/>
    <s v="Wafer Robot 與PLC通訊出現字串丟失，客戶需求在PLC與Wafer Robot通訊線中間增加防幹擾磁扣進行測試。"/>
    <s v="期望設計優化"/>
    <m/>
    <s v="客戶希望之後前電盤的2號線可加裝防磁扣"/>
    <s v="2號線"/>
    <n v="2025"/>
    <x v="3"/>
    <x v="1"/>
  </r>
  <r>
    <m/>
    <s v="羅文良"/>
    <s v="CC250311-004"/>
    <s v="S024-0277_x000d__x000a_S0240277001-FR"/>
    <s v="北方華創"/>
    <s v="設計缺失(電氣)"/>
    <m/>
    <d v="2025-03-11T00:00:00"/>
    <s v="FR301驗證節拍測試fail異常,A口取放FOUP到各工位耗時時間比ATEL ROBOT久,需進行整改,提出方案對策"/>
    <m/>
    <m/>
    <m/>
    <m/>
    <n v="2025"/>
    <x v="3"/>
    <x v="1"/>
  </r>
  <r>
    <m/>
    <s v="林美琴"/>
    <s v="CC250311-003"/>
    <s v="S024-0171_x000d__x000a_S0240171002-STK300_H2"/>
    <s v="北方華創"/>
    <s v="組裝異常"/>
    <s v="組裝異常"/>
    <d v="2025-03-11T00:00:00"/>
    <s v="STOCKER內網線接頭線序錯誤"/>
    <m/>
    <m/>
    <s v="檢證作業、IPQC、FQC皆有檢查網路通訊此項目；IPQC未檢查此機台（與CC250310-003同機台）。"/>
    <m/>
    <n v="2025"/>
    <x v="3"/>
    <x v="1"/>
  </r>
  <r>
    <m/>
    <s v="林美琴"/>
    <s v="CC250311-002"/>
    <s v="S024-0111_x000d__x000a_S0240111017-STK300_H1"/>
    <s v="北方華創"/>
    <s v="部品異常"/>
    <s v="部品異常"/>
    <d v="2025-03-11T00:00:00"/>
    <s v="C口外方框架下方一個孔位鎖附螺母脫落"/>
    <m/>
    <m/>
    <s v="推測為廠商焊點沒牢固"/>
    <m/>
    <n v="2025"/>
    <x v="3"/>
    <x v="1"/>
  </r>
  <r>
    <m/>
    <s v="羅文良"/>
    <s v="CC250312-001"/>
    <s v="S024-0144_x000a_S0240144007-STK300_H2"/>
    <s v="北方華創"/>
    <s v="部品異常"/>
    <s v="組裝異常"/>
    <d v="2025-03-12T00:00:00"/>
    <s v="20250311 北方華創（華創N7）製造部 吳琦 軍規接頭錯誤_STK300_H2-N22S-N_S0240144007-STK300_H2"/>
    <m/>
    <m/>
    <m/>
    <m/>
    <n v="2025"/>
    <x v="3"/>
    <x v="1"/>
  </r>
  <r>
    <m/>
    <s v="陳孟函"/>
    <s v="CC250313-001"/>
    <s v="S024-0247_x000a_S0240247001-SA"/>
    <s v="北京和崎精密科技有限公司"/>
    <s v="部品異常"/>
    <m/>
    <d v="2025-03-13T00:00:00"/>
    <s v="客戶表示 TP 手操器初次將鑰匙撥到 AUTO 後，系統沒有切換到 AUTO 模式，拆開內部檢示發現Switch開關之auto檔位白線過短脫落。"/>
    <m/>
    <m/>
    <m/>
    <m/>
    <n v="2025"/>
    <x v="3"/>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6">
  <r>
    <x v="0"/>
    <x v="0"/>
    <s v="CC241202-001"/>
    <s v="S023-0190_x000d__x000a_S0230190001-SS"/>
    <s v="S系列"/>
    <s v="北京和崎精密科技有限公司"/>
    <s v="部品異常"/>
    <x v="0"/>
    <x v="0"/>
    <s v="客戶反映Teach Pendant  Enter按鍵功能異常"/>
    <s v="部品異常"/>
    <m/>
    <s v="T/P Enter按鈕接觸不良"/>
  </r>
  <r>
    <x v="0"/>
    <x v="0"/>
    <s v="CC241202-002"/>
    <s v="S022-0210_x000d__x000a_S0220210002-STK300_H2"/>
    <s v="MINI V"/>
    <s v="北方華創"/>
    <s v="部品異常"/>
    <x v="1"/>
    <x v="0"/>
    <s v="保護罩破損異常,需進行更換"/>
    <s v="立即更換備品"/>
    <m/>
    <s v="廠內進行補料"/>
  </r>
  <r>
    <x v="0"/>
    <x v="0"/>
    <s v="CC241203-001"/>
    <s v="S023-0119_x000d__x000a_S0230119001-SF1"/>
    <s v="SMIF"/>
    <s v="北方華創"/>
    <s v="非自責"/>
    <x v="2"/>
    <x v="1"/>
    <s v="終端客戶AGV車放置POD時與SMIF引導白塊有刮蹭干涉放置不順暢,初判AGV車定位不佳問題,後續客..."/>
    <s v="客戶則任"/>
    <m/>
    <s v="需求優化"/>
  </r>
  <r>
    <x v="0"/>
    <x v="1"/>
    <s v="CC241203-002"/>
    <s v="S024-0043_x000d__x000a_S0240043001-STK300_H1"/>
    <s v="MINI IV"/>
    <s v="北方華創"/>
    <s v="部品異常"/>
    <x v="0"/>
    <x v="1"/>
    <s v="光纖COVER尺寸存在誤差，造成C/D口位置存在漏氣情況"/>
    <s v="料件本身異常"/>
    <m/>
    <s v="1.初判為物料加工件公差過大造成無法達成壓合密封狀態。_x000a_2.追加密膠墊使板件對接處達成密封狀態(施予微量密封膠滿足密封)_x000a_目前設備客戶執行CIP項目中，待後續驗證效果。"/>
  </r>
  <r>
    <x v="0"/>
    <x v="1"/>
    <s v="CC241203-003"/>
    <s v="S024-0046_x000d__x000a_S0240046001-STK300_H2"/>
    <s v="MINI V"/>
    <s v="北方華創"/>
    <s v="組裝異常"/>
    <x v="1"/>
    <x v="1"/>
    <s v="20241128-北方華創-STK300_H2-N22S-N(M2)_S0240046001-STK..."/>
    <s v="新增檢證項目，量測FV Robot 走行軸與Load Port間的距離確認走行軸與Load Port的相對位置"/>
    <s v="羅文良"/>
    <s v="新增檢證項目"/>
  </r>
  <r>
    <x v="0"/>
    <x v="2"/>
    <s v="CC241204-001"/>
    <s v="S022-0085_x000a_S0220085018-STK300_H1"/>
    <s v="MINI IV"/>
    <s v="北方華創"/>
    <s v="組裝異常"/>
    <x v="1"/>
    <x v="2"/>
    <s v="PLC與Devicenet06 通訊異常，Devicenet06CAN_L接觸不良，未擰緊"/>
    <s v="更換不需鎖固插入式的接頭_x000b_"/>
    <s v="林美琴"/>
    <s v="更換接頭"/>
  </r>
  <r>
    <x v="0"/>
    <x v="2"/>
    <s v="CC241204-002"/>
    <s v="S022-0085_x000d__x000a_S0220085018-STK300_H1"/>
    <s v="MINI IV"/>
    <s v="北方華創"/>
    <s v="真因不明"/>
    <x v="0"/>
    <x v="2"/>
    <s v="PLC與Devicenet14 通訊異常,STK斷電重啟故障解除，備Devicenet14模組更換排..."/>
    <s v="更換部品Devicent14"/>
    <s v="林美琴"/>
    <s v="更換部品Devicent14"/>
  </r>
  <r>
    <x v="0"/>
    <x v="1"/>
    <s v="CC241205-001"/>
    <s v="S023-0217_x000d__x000a_S0230217001-SA"/>
    <s v="S系列"/>
    <s v="倍利科技股份有限公司"/>
    <s v="參數異常"/>
    <x v="3"/>
    <x v="3"/>
    <s v="客戶在teach時，無法設定需要的BTM-T值，跳over range alarm"/>
    <m/>
    <s v="羅文良"/>
    <s v="參數備份異常，已寄給客戶原出廠備份參數修正此問題"/>
  </r>
  <r>
    <x v="0"/>
    <x v="2"/>
    <s v="CC241205-002"/>
    <s v="S024-0118_x000a_S0240118002-STK300_H2"/>
    <s v="MINI V"/>
    <s v="北方華創"/>
    <s v="組裝異常"/>
    <x v="1"/>
    <x v="3"/>
    <s v="配電盤右側shelf Purge氣控閥下方排氣氣管與地腳干涉。"/>
    <s v="大約從專案S0240144001開始有綁束線。(育軒)"/>
    <s v="林美琴"/>
    <s v="修改綁線方式"/>
  </r>
  <r>
    <x v="0"/>
    <x v="0"/>
    <s v="CC241206-001"/>
    <s v="S024-0194_x000a_S0240194001-SV"/>
    <s v="S系列"/>
    <s v="鼎樺精密有限公司"/>
    <s v="文件異常"/>
    <x v="4"/>
    <x v="4"/>
    <s v="客戶反應出廠報告與機械規格書洩漏率不一致"/>
    <m/>
    <m/>
    <s v="以更正出廠報告"/>
  </r>
  <r>
    <x v="0"/>
    <x v="0"/>
    <s v="CC241209-001"/>
    <s v="19999999_x000d__x000a_S20102003-STK015"/>
    <s v="改造"/>
    <s v="北方華創"/>
    <s v="設計缺失(機構)"/>
    <x v="5"/>
    <x v="5"/>
    <s v="PRESENT SENSOR改造測試存在干涉"/>
    <m/>
    <m/>
    <s v="改造缺失"/>
  </r>
  <r>
    <x v="0"/>
    <x v="1"/>
    <s v="CC241210-001"/>
    <s v="CC241210-001_x000a_S0220085018-STK300_H1"/>
    <s v="MINI IV"/>
    <s v="北方華創"/>
    <s v="部品異常"/>
    <x v="0"/>
    <x v="6"/>
    <s v="門鎖底座優力膠保護套損壞"/>
    <m/>
    <s v="羅文良"/>
    <s v="更換新品"/>
  </r>
  <r>
    <x v="0"/>
    <x v="0"/>
    <s v="CC241211-001"/>
    <s v="S024-0123_x000d__x000a_S0240123001-DLR-F"/>
    <s v="EFEM"/>
    <s v="漢民科技股份有限公司"/>
    <s v="文件異常"/>
    <x v="4"/>
    <x v="7"/>
    <s v="機械規格書書面資料異常_x000d__x000a_手冊內容第7章 Sorter對應Robot系統Teaching點位表_x000d__x000a_"/>
    <m/>
    <m/>
    <s v="修正手冊內容"/>
  </r>
  <r>
    <x v="0"/>
    <x v="0"/>
    <s v="CC241211-002"/>
    <s v="19999999_x000d__x000a_19999999"/>
    <s v="零件一批"/>
    <s v="台灣積體電路製造股份有限公司"/>
    <s v="部品異常"/>
    <x v="0"/>
    <x v="7"/>
    <s v="客戶反映更換CPU 模組仍出現異常無法排除，異常代碼為00081300 Z:Z phase erro..."/>
    <m/>
    <m/>
    <s v="CPU &amp; GEN Board 異常"/>
  </r>
  <r>
    <x v="0"/>
    <x v="1"/>
    <s v="CC241213-001"/>
    <s v="S021-091_x000d__x000a_ S2191002-MS290"/>
    <s v="MINI IV"/>
    <s v="北方華創"/>
    <s v="部品異常"/>
    <x v="6"/>
    <x v="8"/>
    <s v="CLAMP時無法同時相容英特格和中勤兩種FOUP"/>
    <s v="提出能相容英特格&amp;中勤兩種Foup的Clamp機構"/>
    <s v="羅文良"/>
    <s v="客戶使用Foup異常"/>
  </r>
  <r>
    <x v="0"/>
    <x v="2"/>
    <s v="CC241213-002"/>
    <s v="S024-0058_x000d__x000a_S0240058006-STK300_H1"/>
    <s v="MINI IV"/>
    <s v="北方華創"/>
    <s v="外觀異常"/>
    <x v="7"/>
    <x v="8"/>
    <s v="D口載台處側邊COVER有劃痕，經後續品保確認需更換_x000d__x000a_12/19_x000d__x000a_物料定做完成，現已更換完成"/>
    <s v="RD原本把該位置定義為A級面，​_x000a_因該位在載台作動時管線容易刮傷板金，經討論後改定義為B級面。​_x000a_"/>
    <s v="林美琴"/>
    <s v="重新定義Cover的A級面與B級面"/>
  </r>
  <r>
    <x v="0"/>
    <x v="0"/>
    <s v="CC241213-003"/>
    <s v="19999999_x000d__x000a_SD9410501"/>
    <s v="零件一批"/>
    <s v="台灣積體電路製造股份有限公司"/>
    <s v="真因不明"/>
    <x v="8"/>
    <x v="8"/>
    <s v="1.  Arm2 , Arm3 , Arm4 取放片抖動造成客戶設備精度不佳_x000d__x000a_2.  Chambe..."/>
    <m/>
    <m/>
    <m/>
  </r>
  <r>
    <x v="0"/>
    <x v="1"/>
    <s v="CC241213-004"/>
    <s v="S022-0101_x000d__x000a_S0220101001-STK300_H1"/>
    <s v="MINI IV"/>
    <s v="北方華創"/>
    <s v="真因不明"/>
    <x v="8"/>
    <x v="8"/>
    <s v="終端現場有多台偶發RFID讀取異常_x000d__x000a_2024/12/25_x000d__x000a_現場調查後，發現foup上的TAG位置..."/>
    <m/>
    <m/>
    <s v="A口偶發性讀取異常"/>
  </r>
  <r>
    <x v="0"/>
    <x v="2"/>
    <s v="CC241213-005"/>
    <s v="S024-0042_x000a_S0240042005-STK300_H1"/>
    <s v="MINI IV"/>
    <s v="北方華創"/>
    <s v="組裝異常"/>
    <x v="1"/>
    <x v="8"/>
    <s v="STK ROBOT上FOUP終端馬拉松傳送測試時與SHELF 13上FOUP相撞"/>
    <m/>
    <s v="林美琴"/>
    <s v="貼原點標籤時位置有存在差異導致"/>
  </r>
  <r>
    <x v="0"/>
    <x v="1"/>
    <s v="CC241216-001"/>
    <s v="S022-0085_x000d__x000a_"/>
    <s v="MINI IV"/>
    <s v="北方華創"/>
    <s v="設計缺失(機構)"/>
    <x v="9"/>
    <x v="9"/>
    <s v="Barcode Reader安裝後無法正常讀碼。"/>
    <m/>
    <s v="羅文良"/>
    <s v="設計缺失，無法正常讀碼"/>
  </r>
  <r>
    <x v="0"/>
    <x v="2"/>
    <s v="CC241217-001"/>
    <s v="S024-0216_x000a_S0240216002-SA"/>
    <s v="S系列"/>
    <s v="北京和崎精密科技有限公司"/>
    <s v="真因不明"/>
    <x v="10"/>
    <x v="10"/>
    <s v="傳送wafer中，wafer會有抖動情況"/>
    <m/>
    <s v="羅文良"/>
    <s v="廠內與客戶端定義抖動Spac定義不同"/>
  </r>
  <r>
    <x v="0"/>
    <x v="2"/>
    <s v="CC241217-002"/>
    <s v="S024-0216_x000d__x000a_S0240216002-SA"/>
    <s v="S系列"/>
    <s v="北京和崎精密科技有限公司"/>
    <s v="部品異常"/>
    <x v="0"/>
    <x v="10"/>
    <s v="客戶反映Z軸外部COVER有間隙，以尺量測凸出約2mm"/>
    <m/>
    <s v="林美琴"/>
    <s v="廠內料件問題"/>
  </r>
  <r>
    <x v="0"/>
    <x v="1"/>
    <s v="CC241217-003"/>
    <s v="S024-0097_x000d__x000a_S0240097001-SA"/>
    <s v="S系列"/>
    <s v="晶彩科技股份有限公司"/>
    <s v="部品異常"/>
    <x v="0"/>
    <x v="10"/>
    <s v="客戶使用上位程式(RS232通訊)對robot下command，robot會作動但無ack"/>
    <m/>
    <s v="羅文良"/>
    <s v="CPU Board 異常_x000a_(ACK: 確認信號)"/>
  </r>
  <r>
    <x v="0"/>
    <x v="2"/>
    <s v="CC241218-002"/>
    <s v="S021-172_x000d__x000a_S021172001-SD004"/>
    <s v="S系列"/>
    <s v="北京和崎精密科技有限公司"/>
    <s v="部品異常"/>
    <x v="0"/>
    <x v="11"/>
    <s v="客戶反映R axis Hold 訊號異常。"/>
    <m/>
    <s v="陳孟函"/>
    <s v="經RD最終考量設變(新增取代)零件：8/2 7S021-172-0601-016 SHAFT 7S021-172-0601-017 CLAMP BASE A"/>
  </r>
  <r>
    <x v="0"/>
    <x v="1"/>
    <s v="CC241218-003"/>
    <s v="S024-0062_x000d__x000a_S0240062004-SF"/>
    <s v="SMIF"/>
    <s v="NAPSON CORPORATION"/>
    <s v="真因不明"/>
    <x v="8"/>
    <x v="11"/>
    <s v="客戶反饋機台動作/回饋異常_x000d__x000a_1.Smif Indexer調試6英寸Smif Pot時，6英寸Smi..."/>
    <m/>
    <s v="羅文良"/>
    <s v="設備異常_x000a_懷疑為調整異常出現偶發性問題"/>
  </r>
  <r>
    <x v="0"/>
    <x v="2"/>
    <s v="CC241219-001"/>
    <s v="S023-0227_x000d__x000a_S0230227005-SA"/>
    <s v="S系列"/>
    <s v="北京三瓦應用技術有限公司"/>
    <s v="部品異常"/>
    <x v="0"/>
    <x v="12"/>
    <s v="應因客戶WRIST BLOCK(手臂延長),改造完成後測試時ARM FORK有存在較嚴重的振動問題_x000d_..."/>
    <m/>
    <s v="林美琴"/>
    <s v="T軸螺絲未鎖緊"/>
  </r>
  <r>
    <x v="0"/>
    <x v="2"/>
    <s v="CC241219-002"/>
    <s v="S024-0058_x000a_S0240058008-STK300_H1"/>
    <s v="MINI IV"/>
    <s v="北方華創"/>
    <s v="參數異常"/>
    <x v="3"/>
    <x v="12"/>
    <s v="新入廠設備通電後，檢查RFID制串長度異常。"/>
    <s v="加入巡檢表單"/>
    <s v="林美琴"/>
    <s v="加入巡檢表單"/>
  </r>
  <r>
    <x v="0"/>
    <x v="2"/>
    <s v="CC241223-001"/>
    <s v="S022-0064_x000d__x000a_S0220064013-STK200_K1"/>
    <s v="MINI IV"/>
    <s v="北方華創"/>
    <s v="組裝異常"/>
    <x v="1"/>
    <x v="13"/>
    <s v="CC-LINK端子PIN針脫出&amp;STK光亮板髒汙"/>
    <m/>
    <s v="林美琴"/>
    <s v="Pin針過短"/>
  </r>
  <r>
    <x v="0"/>
    <x v="1"/>
    <s v="CC241223-002"/>
    <s v="S024-0171_x000d__x000a_S0240171003-STK300_H2"/>
    <s v="MINI V"/>
    <s v="北方華創"/>
    <s v="真因不明"/>
    <x v="1"/>
    <x v="13"/>
    <s v="FOUP ROBOT小臂磕傷"/>
    <s v="RD設變"/>
    <s v="羅文良"/>
    <s v="事件紀錄"/>
  </r>
  <r>
    <x v="0"/>
    <x v="2"/>
    <s v="CC241223-003"/>
    <s v="_x000a_S0240023001-STK300_H2_x000a_STK300_H2-N22SNT(Model2)"/>
    <s v="MINI V"/>
    <s v="北方華創"/>
    <s v="組裝異常"/>
    <x v="1"/>
    <x v="13"/>
    <s v="機臺上電後PLC頻繁通訊掉線。_x000a_排查發現是PLC模組後面的導軌鎖附螺絲太突出頂到PLC模組。"/>
    <m/>
    <m/>
    <s v="滑軌鎖付螺絲過長"/>
  </r>
  <r>
    <x v="1"/>
    <x v="1"/>
    <s v="CC241225-001"/>
    <s v="S024-0108_x000a_S0240108001-SA"/>
    <s v="S系列"/>
    <s v="常鴻新科技股份有限公司"/>
    <s v="真因不明"/>
    <x v="8"/>
    <x v="14"/>
    <s v=" 8 Iinch wafer 夾取未到位"/>
    <m/>
    <m/>
    <m/>
  </r>
  <r>
    <x v="0"/>
    <x v="3"/>
    <s v="CC241226-001"/>
    <s v="S024-0057_x000a_S0240057001-STK300_H2"/>
    <s v="MINI V"/>
    <s v="北方華創"/>
    <s v="組裝異常"/>
    <x v="1"/>
    <x v="15"/>
    <s v="FIMS D口缺少BACK密封圈,現場重新安裝"/>
    <m/>
    <m/>
    <s v="現場重新安裝"/>
  </r>
  <r>
    <x v="0"/>
    <x v="1"/>
    <s v="CC241227-001"/>
    <s v="S024-0046_x000d__x000a_S0240046003-STK300_H2"/>
    <s v="MINI V"/>
    <s v="北方華創"/>
    <s v="部品異常"/>
    <x v="1"/>
    <x v="16"/>
    <s v="20241227-北方華創-STK300_H2-N22S-N(M2)_S0240046003-STK300_H2_機械手wrist block水準異常，機械手與LoadPort相對位置異常"/>
    <m/>
    <m/>
    <s v="新增檢證項目"/>
  </r>
  <r>
    <x v="0"/>
    <x v="1"/>
    <s v="CC241227-002"/>
    <s v="S024-0015_x000d__x000a_S0240015002-STK300_H2"/>
    <s v="MINI V"/>
    <s v="北方華創"/>
    <s v="部品異常"/>
    <x v="1"/>
    <x v="16"/>
    <s v="20241227-北方華創-STK300_H2-N22S-N(M2)_S0240046003-STK300_H2_機械手wrist block水準異常，機械手與LoadPort相對位置異常"/>
    <m/>
    <m/>
    <s v="新增檢證項目"/>
  </r>
  <r>
    <x v="0"/>
    <x v="2"/>
    <s v="CC241227-003"/>
    <s v="S024-0099_x000a_S0240099006-STK300-H2"/>
    <s v="MINI V"/>
    <s v="北方華創"/>
    <s v="組裝異常"/>
    <x v="1"/>
    <x v="16"/>
    <s v="Shelf purge PN2氣管和氣管轉接頭缺失漏裝"/>
    <m/>
    <m/>
    <s v="加入出貨清單"/>
  </r>
  <r>
    <x v="0"/>
    <x v="0"/>
    <s v="CC241230-001"/>
    <s v="S024-0157_x000a_S0240157001-SA"/>
    <s v="S系列"/>
    <s v="華海清科"/>
    <s v="文件異常"/>
    <x v="4"/>
    <x v="17"/>
    <s v="設備安裝手冊資料缺失"/>
    <m/>
    <m/>
    <s v="文件缺失"/>
  </r>
  <r>
    <x v="0"/>
    <x v="3"/>
    <s v="CC241230-002"/>
    <s v="S022-0064_x000a_S0220064013-STK200_K1"/>
    <s v="200STK"/>
    <s v="北方華創"/>
    <s v="組裝異常"/>
    <x v="1"/>
    <x v="17"/>
    <s v="STOCKER螢幕下按鈕CR OUT和TX PAUSE線路位置接反"/>
    <m/>
    <m/>
    <s v="接線錯誤"/>
  </r>
  <r>
    <x v="0"/>
    <x v="0"/>
    <s v="CC250102-001"/>
    <s v="S021-185_x000d__x000a_S21185005-MS357"/>
    <s v="MINI IV"/>
    <s v="北方華創"/>
    <s v="部品異常"/>
    <x v="0"/>
    <x v="18"/>
    <s v="終端測試E84功能失敗,檢查光柵訊號異常,物料損壞"/>
    <m/>
    <m/>
    <m/>
  </r>
  <r>
    <x v="0"/>
    <x v="2"/>
    <s v="CC250102-002"/>
    <s v="S024-0193_x000a_S0240193001-SA"/>
    <s v="S系列"/>
    <s v="北京三瓦應用技術有限公司"/>
    <s v="組裝異常"/>
    <x v="1"/>
    <x v="18"/>
    <s v="R/L軸 wrist block 上的軟管材質不同"/>
    <m/>
    <m/>
    <m/>
  </r>
  <r>
    <x v="0"/>
    <x v="1"/>
    <s v="CC250105-001"/>
    <s v="S024-0277_x000d__x000a_S0240277001-FR"/>
    <s v="FR301"/>
    <s v="北方華創"/>
    <s v="部品異常"/>
    <x v="11"/>
    <x v="19"/>
    <s v="改造過程中遇見的異常問題進行條列式說明,資訊如下:_x000a_1._x0009_回升電阻接頭使用端子公母PIN錯誤,無法對接。_x000a_2._x0009_氣管&amp;轉接頭物料未附送。_x000a_3._x0009_24號網線接線標示錯誤。_x000a_4._x0009_3FR301-0351-000-C006線路接線錯誤,功能異常。"/>
    <m/>
    <m/>
    <m/>
  </r>
  <r>
    <x v="0"/>
    <x v="3"/>
    <s v="CC250106-001"/>
    <s v="S024-0009_x000d__x000a_S0240009004-STK300_H2"/>
    <s v="MINI V"/>
    <s v="北方華創"/>
    <s v="組裝異常"/>
    <x v="1"/>
    <x v="20"/>
    <s v="20250105_北方華創(北京長鑫)_S0240009004-STK300_H2_C D口螺絲掉落..."/>
    <m/>
    <m/>
    <m/>
  </r>
  <r>
    <x v="2"/>
    <x v="0"/>
    <s v="CC250107-001"/>
    <s v="S023-0066_x000d__x000a_S0230066001-SF、S0230066002-SF、S0230066003-SF、S0230"/>
    <s v="SMIF"/>
    <s v="北京和崎精密科技有限公司"/>
    <s v="設計缺失(機構)"/>
    <x v="12"/>
    <x v="21"/>
    <s v="CST ID 偶發無法讀取。"/>
    <m/>
    <m/>
    <s v="設計評估中"/>
  </r>
  <r>
    <x v="0"/>
    <x v="3"/>
    <s v="CC250109-001"/>
    <s v="S024-0061_x000d__x000a_S0240061002-STK300_H2"/>
    <s v="MINI V"/>
    <s v="北方華創"/>
    <s v="部品異常"/>
    <x v="1"/>
    <x v="22"/>
    <s v="物料箱內軍規接頭母針數量與清單不一致，數量缺少3個"/>
    <m/>
    <m/>
    <m/>
  </r>
  <r>
    <x v="0"/>
    <x v="1"/>
    <s v="CC250112-001"/>
    <s v="S024-0277_x000d__x000a_S0240277001-FR"/>
    <s v="FR301"/>
    <s v="北方華創"/>
    <s v="真因不明"/>
    <x v="3"/>
    <x v="23"/>
    <s v="1.上會連續執行HOME指令,第二次發報超時未完成異常,TP未報警_x000d__x000a_2.初判軟件存在BUG,待分析"/>
    <m/>
    <m/>
    <m/>
  </r>
  <r>
    <x v="0"/>
    <x v="2"/>
    <s v="CC250110-006"/>
    <s v="S024-0058_x000d__x000a_S0240058009-STK300_H1"/>
    <s v="MINI IV"/>
    <s v="北方華創"/>
    <s v="組裝異常"/>
    <x v="1"/>
    <x v="24"/>
    <s v="1.客戶回饋，在驗收機台時，抽查fims C/D口真空氣管固定方式，發現還是以前的固定方式，沒有進行..."/>
    <m/>
    <m/>
    <m/>
  </r>
  <r>
    <x v="0"/>
    <x v="0"/>
    <s v="CC250110-004"/>
    <s v="S024-0136_x000d__x000a_S0240136001-STK200_K2"/>
    <s v="200STK"/>
    <s v="北方華創"/>
    <s v="部品異常"/>
    <x v="0"/>
    <x v="24"/>
    <s v="FFU FAULT報警無法消除"/>
    <m/>
    <m/>
    <m/>
  </r>
  <r>
    <x v="0"/>
    <x v="0"/>
    <s v="CC250110-007"/>
    <s v="S024-0063_x000d__x000a_S0240063006-SF"/>
    <s v="SMIF"/>
    <s v="NAPSON CORPORATION"/>
    <s v="設計缺失(機構)"/>
    <x v="7"/>
    <x v="24"/>
    <s v="治具固定位置應改至前方。"/>
    <m/>
    <m/>
    <m/>
  </r>
  <r>
    <x v="0"/>
    <x v="0"/>
    <s v="CC250110-008"/>
    <s v="19999999_x000d__x000a_19999999"/>
    <s v="零件一批"/>
    <s v="北京和崎精密科技有限公司"/>
    <s v="部品異常"/>
    <x v="0"/>
    <x v="24"/>
    <s v="客戶反饋3R015-002-0000-E75 基板有CN7 connector焊接異常"/>
    <m/>
    <m/>
    <m/>
  </r>
  <r>
    <x v="0"/>
    <x v="0"/>
    <s v="CC250110-005"/>
    <s v="S023-0178_x000d__x000a_S0230177001-LPT"/>
    <s v="LPT"/>
    <s v="浩克科技有限公司"/>
    <s v="非自責"/>
    <x v="13"/>
    <x v="24"/>
    <s v="客戶反映LPT 執行ORG會有door open &amp; Z axis search的動作，終端客戶會有所疑慮，會有重測particle的可能"/>
    <m/>
    <m/>
    <s v="設計優化"/>
  </r>
  <r>
    <x v="1"/>
    <x v="1"/>
    <s v="CC250110-003"/>
    <s v="S024-0062_x000d__x000a_S0240062006-SF"/>
    <s v="SMIF"/>
    <s v="NAPSON CORPORATION"/>
    <s v="設計缺失(機構)"/>
    <x v="12"/>
    <x v="24"/>
    <s v="1/9客端反映調整完成後，仍有異常發生(原先在客端客戶提供三個CST均測試OK，以下為客戶拿其他CS..."/>
    <m/>
    <m/>
    <m/>
  </r>
  <r>
    <x v="1"/>
    <x v="1"/>
    <s v="CC250110-002"/>
    <s v="S024-0062_x000d__x000a_S0240062004-SF"/>
    <s v="SMIF"/>
    <s v="NAPSON CORPORATION"/>
    <s v="設計缺失(機構)"/>
    <x v="12"/>
    <x v="24"/>
    <s v="1/9客端反映整完成後，仍有異常發生(原先在客端客戶提供三個CST均測試OK，以下為客戶拿其他CST..."/>
    <m/>
    <m/>
    <m/>
  </r>
  <r>
    <x v="0"/>
    <x v="2"/>
    <s v="CC250110-001"/>
    <s v="S024-0146_x000d__x000a_S0240146001-SA"/>
    <s v="S系列"/>
    <s v="晶彩科技股份有限公司"/>
    <s v="非自責"/>
    <x v="13"/>
    <x v="24"/>
    <s v="原點姿態上下ARM重疊性落差2.5-3mm"/>
    <m/>
    <m/>
    <m/>
  </r>
  <r>
    <x v="0"/>
    <x v="1"/>
    <s v="CC250113-004"/>
    <s v="S024-0137_x000d__x000a_S0240137002-SF2"/>
    <s v="SMIF"/>
    <s v="北方華創"/>
    <s v="組裝異常"/>
    <x v="1"/>
    <x v="25"/>
    <s v="Loader X1軸行程不到位&amp;滑塊缺少注油嘴"/>
    <m/>
    <m/>
    <m/>
  </r>
  <r>
    <x v="0"/>
    <x v="1"/>
    <s v="CC250113-003"/>
    <s v="S021-258_x000d__x000a_S021258003-VIP032"/>
    <s v="VIP"/>
    <s v="北方華創"/>
    <s v="組裝異常"/>
    <x v="1"/>
    <x v="25"/>
    <s v="SENVO ON後T軸存在不正常間隙&amp;_x000a_Z軸升降有刮蹭現象"/>
    <m/>
    <m/>
    <m/>
  </r>
  <r>
    <x v="0"/>
    <x v="2"/>
    <s v="CC250113-002"/>
    <s v="S024-0094_x000d__x000a_S0240094008-STK300_H1"/>
    <s v="MINI IV"/>
    <s v="北方華創"/>
    <s v="部品異常"/>
    <x v="1"/>
    <x v="25"/>
    <s v="20250113_北方華創_RFID控制器異常，大臂表面Cover有劃痕 31300-000052A..."/>
    <m/>
    <m/>
    <m/>
  </r>
  <r>
    <x v="0"/>
    <x v="0"/>
    <s v="CC250113-001"/>
    <s v="S024-0137_x000d__x000a_S0240137001-SF1"/>
    <s v="SMIF"/>
    <s v="北方華創"/>
    <s v="非自責"/>
    <x v="13"/>
    <x v="25"/>
    <s v="SMIF LIFT乘載CST(安徽華鑫) 面積過小,客戶提出優化評估"/>
    <m/>
    <m/>
    <m/>
  </r>
  <r>
    <x v="0"/>
    <x v="0"/>
    <s v="CC250114-001"/>
    <s v="S022-0106_x000d__x000a_S0220106005-VIP"/>
    <s v="VIP"/>
    <s v="北方華創"/>
    <s v="真因不明"/>
    <x v="8"/>
    <x v="26"/>
    <s v="TP無法執行SERVO ON"/>
    <m/>
    <m/>
    <m/>
  </r>
  <r>
    <x v="0"/>
    <x v="0"/>
    <s v="CC250116-001"/>
    <s v="S024-0076_x000d__x000a_S0240076014-STK300_H1"/>
    <s v="MINI IV"/>
    <s v="北方華創"/>
    <s v="外觀異常"/>
    <x v="14"/>
    <x v="27"/>
    <s v="C口purge 氣動閥表面有劃傷"/>
    <s v="以執行貼藍膜防範"/>
    <m/>
    <m/>
  </r>
  <r>
    <x v="0"/>
    <x v="0"/>
    <s v="CC250116-002"/>
    <s v="S024-0062_x000d__x000a_S0240062007-SF、S0240063004-SF"/>
    <s v="SMIF"/>
    <s v="NAPSON CORPORATION"/>
    <s v="真因不明"/>
    <x v="15"/>
    <x v="27"/>
    <s v="現場檢修工程師於檢修完成復歸時，未注意光纖線外露而將COVE蓋上。"/>
    <m/>
    <m/>
    <m/>
  </r>
  <r>
    <x v="0"/>
    <x v="0"/>
    <s v="CC250117-007"/>
    <s v="S0240061002-STK300_H2"/>
    <s v="MINI V"/>
    <s v="北方華創"/>
    <s v="組裝異常"/>
    <x v="14"/>
    <x v="28"/>
    <s v="20250116_北方華創_特規節氣閥有磕碰痕跡 STK300_H2-N22S-N S0240061002-STK300_H2"/>
    <s v="以執行貼藍膜防範"/>
    <m/>
    <m/>
  </r>
  <r>
    <x v="0"/>
    <x v="0"/>
    <s v="CC250117-006"/>
    <s v="S0240101005-STK300_H1"/>
    <s v="MINI IV"/>
    <s v="北方華創"/>
    <s v="外觀異常"/>
    <x v="14"/>
    <x v="28"/>
    <s v="機台內後方端子台保護罩有裂痕"/>
    <s v="已加入IPQC巡檢"/>
    <m/>
    <m/>
  </r>
  <r>
    <x v="0"/>
    <x v="0"/>
    <s v="CC250117-005"/>
    <s v="S0240094014-STK300_H1"/>
    <s v="MINI IV"/>
    <s v="北方華創"/>
    <s v="外觀異常"/>
    <x v="1"/>
    <x v="28"/>
    <s v="D口載台側邊cover有華劃傷"/>
    <m/>
    <m/>
    <m/>
  </r>
  <r>
    <x v="0"/>
    <x v="0"/>
    <s v="CC250117-004"/>
    <s v="S0240144008-STK300_H2"/>
    <s v="MINI V"/>
    <s v="北方華創"/>
    <s v="外觀異常"/>
    <x v="14"/>
    <x v="28"/>
    <s v="C口Clamp氣動閥表面有鏽跡"/>
    <m/>
    <m/>
    <s v="鏽跡為異常項目"/>
  </r>
  <r>
    <x v="0"/>
    <x v="0"/>
    <s v="CC250117-003"/>
    <s v="S0240065001-STK200_K2"/>
    <s v="200STK"/>
    <s v="北方華創"/>
    <s v="自責"/>
    <x v="5"/>
    <x v="28"/>
    <s v="相容版200STK搭配SMIF配合間隙過大客戶需求優化,北方華創(重慶渝芯)"/>
    <m/>
    <m/>
    <s v="客戶認為SMIF縫隙過大_x000a_有Particle產生"/>
  </r>
  <r>
    <x v="0"/>
    <x v="2"/>
    <s v="CC250117-002"/>
    <s v="S0240136002-STK200_K2,S0240235002-STK200_K2"/>
    <s v="200STK"/>
    <s v="北方華創(安徽華鑫)"/>
    <s v="組裝異常"/>
    <x v="1"/>
    <x v="28"/>
    <s v="Oht STK 前中間門安全插銷加工件長度有誤,安裝後無法被門檢感應到_x000a_現場有兩台異常(S0240136002-STK200_K2 , S0240235002-STK200_K2)"/>
    <m/>
    <m/>
    <m/>
  </r>
  <r>
    <x v="0"/>
    <x v="1"/>
    <s v="CC250117-001"/>
    <s v="S021185003-MS355"/>
    <s v="MINI IV"/>
    <s v=" 北方華創（成都比亞迪)"/>
    <s v="部品異常"/>
    <x v="0"/>
    <x v="28"/>
    <s v="1.2025年1月14日，客戶電話反饋，A/B上方的AUTO/LOAD指示燈閃爍異常。_x000a_2.2025年1月16日，客戶借機檢查，發現15站的模塊上net燈和MOD燈閃爍，歐姆龍PLC模塊上顯示d9 15報警，懷疑時組網異常。_x000a_3.斷電後，測量歐姆龍PLC端CAN-L與CAN-H之間電阻62.3歐姆，對調第15站與19站的模塊，異常報警跟隨模塊走，懷疑是第15站模塊損壞。"/>
    <m/>
    <m/>
    <m/>
  </r>
  <r>
    <x v="0"/>
    <x v="2"/>
    <s v="CC250120-004"/>
    <s v="S023-0007_x000d__x000a_S0230007002-STK300_H2"/>
    <s v="MINI V"/>
    <s v="北方華創"/>
    <s v="組裝異常"/>
    <x v="1"/>
    <x v="29"/>
    <s v="20250120-北方華創-STK300_H2-N22S-N_S0230007002-STK300_H2_機械手clamp動作卡滯&lt;螺絲沒鎖緊&gt;"/>
    <m/>
    <m/>
    <m/>
  </r>
  <r>
    <x v="0"/>
    <x v="2"/>
    <s v="CC250120-003"/>
    <s v="S021-170_x000d__x000a_S021170003-MS347"/>
    <s v="MINI IV"/>
    <s v="北方華創"/>
    <s v="部品異常"/>
    <x v="0"/>
    <x v="29"/>
    <s v="北方華創武漢長存D口在席sensor線路內斷異常。"/>
    <m/>
    <m/>
    <m/>
  </r>
  <r>
    <x v="0"/>
    <x v="1"/>
    <s v="CC250120-002"/>
    <s v="S024-0101_x000d__x000a_S0240101007-STK300_H1"/>
    <s v="MINI IV"/>
    <s v="北方華創"/>
    <s v="部品異常"/>
    <x v="0"/>
    <x v="29"/>
    <s v="北方華創武漢長存CD口光亮板螺絲鎖附異常,孔位存在偏移。"/>
    <m/>
    <s v="羅文良"/>
    <m/>
  </r>
  <r>
    <x v="0"/>
    <x v="2"/>
    <s v="CC250120-001"/>
    <s v="S024-0094_x000d__x000a_S0240094014-STK300_H1"/>
    <s v="MINI IV"/>
    <s v="北方華創"/>
    <s v="外觀異常"/>
    <x v="1"/>
    <x v="29"/>
    <s v="機械手控制器底板有變形，對應位置未綁縛紮帶"/>
    <m/>
    <m/>
    <m/>
  </r>
  <r>
    <x v="0"/>
    <x v="1"/>
    <s v="CC250120-007"/>
    <s v="S024-0144_x000d__x000a_S0240144003-STK300_H2"/>
    <s v="MINI V"/>
    <s v="北方華創"/>
    <s v="組裝異常"/>
    <x v="1"/>
    <x v="29"/>
    <s v="初判螺絲鬆脫導致STM水準偏移"/>
    <s v="加入重點點檢表單"/>
    <m/>
    <m/>
  </r>
  <r>
    <x v="0"/>
    <x v="0"/>
    <s v="CC250120-006"/>
    <s v="S024-0043_x000d__x000a_S0240043003-STK300_H1"/>
    <s v="MINI IV"/>
    <s v="北方華創"/>
    <s v="部品異常"/>
    <x v="0"/>
    <x v="29"/>
    <s v="20250117_北方華創_轉接板RS232接頭銅柱長短不一 31300-000052A S0240..."/>
    <m/>
    <m/>
    <m/>
  </r>
  <r>
    <x v="0"/>
    <x v="0"/>
    <s v="CC250120-005"/>
    <s v="S024-0137_x000d__x000a_S0240137002-SF2"/>
    <s v="SMIF"/>
    <s v="北方華創"/>
    <s v="參數異常"/>
    <x v="1"/>
    <x v="29"/>
    <s v="Loader載台白色擋塊與鈑金件刮蹭"/>
    <m/>
    <m/>
    <m/>
  </r>
  <r>
    <x v="3"/>
    <x v="1"/>
    <s v="CC250122-001"/>
    <s v="S022-0084_x000a_S0220084012-STK300-H1"/>
    <s v="MINI IV"/>
    <s v="北方華創"/>
    <s v="部品異常"/>
    <x v="12"/>
    <x v="30"/>
    <s v="20250121-北方華創-31300-000052A_S0220084012-STK300-H1_AB口個別英特格FOUP RFID讀取失敗"/>
    <m/>
    <m/>
    <m/>
  </r>
  <r>
    <x v="1"/>
    <x v="1"/>
    <s v="CC250122-002"/>
    <s v="S024-0208_x000a_S0240208005-SF"/>
    <s v="SMIF"/>
    <s v="北京和崎精密科技有限公司"/>
    <s v="部品異常"/>
    <x v="0"/>
    <x v="30"/>
    <s v="X軸運行過程動態脫調"/>
    <m/>
    <m/>
    <m/>
  </r>
  <r>
    <x v="0"/>
    <x v="0"/>
    <s v="CC250123-001"/>
    <s v="S024-0058_x000d__x000a_S0240058002-STK300_H1"/>
    <s v="MINI IV"/>
    <s v="北方華創"/>
    <s v="外觀異常"/>
    <x v="14"/>
    <x v="31"/>
    <s v="滑塊卡有鐵屑，載台伴有劃痕"/>
    <m/>
    <m/>
    <s v="滑塊鐵屑"/>
  </r>
  <r>
    <x v="0"/>
    <x v="2"/>
    <s v="CC250123-002"/>
    <s v="S024-0076_x000d__x000a_S0240076024-STK300_H1"/>
    <s v="MINI IV"/>
    <s v="北方華創"/>
    <s v="組裝異常"/>
    <x v="1"/>
    <x v="31"/>
    <s v="防護板鎖付螺絲松脫"/>
    <m/>
    <m/>
    <s v="待資訊完善"/>
  </r>
  <r>
    <x v="0"/>
    <x v="1"/>
    <s v="CC250123-004"/>
    <s v="S023-0261_x000d__x000a_S0230261002-STK300_H1"/>
    <s v="MINI IV"/>
    <s v="北方華創"/>
    <s v="部品異常"/>
    <x v="16"/>
    <x v="32"/>
    <s v="合肥長鑫R軸水準歪斜異常分析"/>
    <m/>
    <m/>
    <s v="客戶手法錯誤"/>
  </r>
  <r>
    <x v="0"/>
    <x v="0"/>
    <s v="CC250123-003"/>
    <s v="S024-0099_x000d__x000a_S0240099003-STK300_H2"/>
    <s v="MINI V"/>
    <s v="北方華創"/>
    <s v="部品異常"/>
    <x v="0"/>
    <x v="32"/>
    <s v="1.客戶回饋C口中間的在席sensor按壓後無法彈起。_x000a_2.檢查sensor發現（面向fims俯視）朝右前方向歪斜，sensor外表沒有撞痕，懷疑是sensor問題._x000a_3.現場進行更換sensor，測試正常。"/>
    <m/>
    <m/>
    <m/>
  </r>
  <r>
    <x v="0"/>
    <x v="4"/>
    <s v="CC250204-001"/>
    <s v="S024-0188_x000a_S0240188001-DLR-A"/>
    <m/>
    <s v="KULICKE &amp; SOFFA PTE LTD"/>
    <s v="部品異常"/>
    <x v="5"/>
    <x v="33"/>
    <s v="客戶反饋安全門無法關上"/>
    <s v="RD已設變"/>
    <m/>
    <s v="RD已設變"/>
  </r>
  <r>
    <x v="0"/>
    <x v="4"/>
    <s v="CC250205-001"/>
    <s v="S022-0189_x000a_S0220189001-LPT"/>
    <s v="LPT"/>
    <s v="北方華創"/>
    <s v="部品異常"/>
    <x v="0"/>
    <x v="34"/>
    <s v="20250129-北方華創-LPT200-STKOC1_S0220189001-LPT_LoadPort台車shutter無回應異常_x000a_1.目前此異常已恢復正常。_x000a_2.異常物料待終端放行後返廠。"/>
    <s v="寄送新料件給客戶更換"/>
    <m/>
    <s v="3R015-018-0000-E03"/>
  </r>
  <r>
    <x v="0"/>
    <x v="0"/>
    <s v="CC250206-001"/>
    <s v="_x0009__x000a_S024-0123_x000a_S0240123001-DLR-F"/>
    <m/>
    <s v="漢民科技股份有限公司"/>
    <s v="真因不明"/>
    <x v="0"/>
    <x v="35"/>
    <s v="客戶反映鍵盤滑鼠功能失效無法動作，具先前反映出現第三次。"/>
    <m/>
    <m/>
    <s v="廠內重新補寄新品"/>
  </r>
  <r>
    <x v="0"/>
    <x v="2"/>
    <s v="CC250206-002"/>
    <s v="S024-0144_x000a_S0240144008-STK300_H2"/>
    <s v="MINI V"/>
    <s v="北方華創"/>
    <s v="組裝異常"/>
    <x v="1"/>
    <x v="35"/>
    <s v="前門TP接頭位置缺少六角銅柱一個"/>
    <m/>
    <m/>
    <s v="以補回"/>
  </r>
  <r>
    <x v="0"/>
    <x v="5"/>
    <s v="CC250207-001"/>
    <s v="S024-0230_x000a_S0240230001-STK200_K2"/>
    <s v="200STK"/>
    <s v="北方華創"/>
    <s v="部品異常"/>
    <x v="0"/>
    <x v="36"/>
    <s v="20250206北方華創（華創N1）顯示器螢幕安裝不上STK200_K2-NSF0S S0240230001-STK200_K2"/>
    <s v="三瓦追加工"/>
    <m/>
    <s v="三瓦追加工"/>
  </r>
  <r>
    <x v="0"/>
    <x v="6"/>
    <s v="CC250207-002"/>
    <s v="S024-0063_x000a_S0240063005-SF"/>
    <s v="SMIF"/>
    <s v="NAPSON CORPORATION"/>
    <s v="真因不明"/>
    <x v="8"/>
    <x v="36"/>
    <s v="Placed 燈號亮度不足，燈號由強轉弱變化，直到不易辨別。"/>
    <m/>
    <s v="羅文良_x000a_陳孟函"/>
    <s v="判定基板異常"/>
  </r>
  <r>
    <x v="0"/>
    <x v="5"/>
    <s v="CC250210-001"/>
    <s v="S024-0008_x000a_S0240080001-RP"/>
    <m/>
    <s v="淩巨科技股份有限公司"/>
    <s v="部品異常"/>
    <x v="12"/>
    <x v="37"/>
    <s v="問題一、X-axis 板金異常鎖固點變形且有螺絲斷在螺孔內部。_x000a_問題二、T -axis 發報 Alarm 21.1 Enconder communication error無法消除。"/>
    <m/>
    <m/>
    <s v="改造機台"/>
  </r>
  <r>
    <x v="0"/>
    <x v="5"/>
    <s v="CC250210-002"/>
    <s v="S024-0181_x000a_S0240181001-VIP"/>
    <s v="VIP"/>
    <s v="北方華創"/>
    <s v="組裝異常"/>
    <x v="0"/>
    <x v="37"/>
    <s v="Z ENC轉接線PE線脫落"/>
    <m/>
    <m/>
    <s v="供應商:楷燁製線異常"/>
  </r>
  <r>
    <x v="0"/>
    <x v="5"/>
    <s v="CC250211-001"/>
    <s v="S024-0094_x000a_S0240094003-STK300_H1"/>
    <s v="MINI IV"/>
    <s v="北方華創"/>
    <s v="外觀異常"/>
    <x v="5"/>
    <x v="38"/>
    <s v="1.C口載台側邊小cover有劃傷，需要更換_x000a_2.三瓦廠內缺少物料，待請購到貨後進行補齊"/>
    <s v="RD已針對此處進行設便亮面處理"/>
    <m/>
    <s v="RD已針對此處進行設便亮面處理"/>
  </r>
  <r>
    <x v="0"/>
    <x v="4"/>
    <s v="CC250211-002"/>
    <s v="S024-0247_x000a_SAD301-R03200799-Z300-SL1515"/>
    <s v="S系列"/>
    <s v="北京和崎精密科技有限公司"/>
    <s v="文件異常"/>
    <x v="4"/>
    <x v="38"/>
    <s v="文件內容敘述有誤:R為上arm位置，L為下arm位置。"/>
    <s v="RD文件異常"/>
    <m/>
    <s v="RD已修正檔"/>
  </r>
  <r>
    <x v="0"/>
    <x v="5"/>
    <s v="CC250214-001"/>
    <s v="S021-297_x000a_S021297007-MS468"/>
    <m/>
    <s v="北方華創"/>
    <s v="部品異常"/>
    <x v="17"/>
    <x v="39"/>
    <s v="1.客戶回饋業主廠務端斷電導致機台跳電，後來上電發現FFU報警，無法消除。_x000a_2.檢查發現FFU風機可以轉動，但是FFU上的指示燈亮紅燈._x000a_3.初步分析，判斷是斷電導致FFU的電路板有損壞而報警。_x000a_4.客戶已將損壞的電路板寄回公司，請公司對損壞的電路板做出分析，並出具相關說明報告。"/>
    <m/>
    <m/>
    <s v="客端廠務端斷電造成損壞"/>
  </r>
  <r>
    <x v="0"/>
    <x v="5"/>
    <s v="CC250214-002"/>
    <s v="S022-010_x000a_S022010006-STK300_H2"/>
    <s v="MINI V"/>
    <s v="北方華創"/>
    <s v="設計缺失(電氣)"/>
    <x v="18"/>
    <x v="39"/>
    <s v="1.V型 Latch-key新程式計畫導入測試，在導入新程式後測試失敗。_x000a_2.現場導入新程式後，動作測試與理論上的不一樣._x000a_3.現場看到CD口側邊電磁閥模組的型號是：SS5J3-60SQ3D-07B8+SJ3360-5CU-L6*2+SJ3260-5CU-L6*4+SJ3160-5CU-L6*1，_x000a_品號：1170573。_x000a_4.其他五型設備使用的電磁閥模組的規格是：SS5Y3-41-08-M5_40-5LZ_31123221，品號：1170732。_x000a_5.跟公司溝通後，CW/CCW控制電磁閥（SJ3260-5CU-L6）沒辦法做到兩邊同時開氣或者關氣，對V型的Latch Key的動作邏輯不適用。"/>
    <m/>
    <m/>
    <s v="設計缺失(電)"/>
  </r>
  <r>
    <x v="0"/>
    <x v="2"/>
    <s v="CC250217-001"/>
    <s v="S024-0171_x000a_S02400171004-STK300_H2"/>
    <s v="MINI V"/>
    <s v="北方華創"/>
    <s v="部品異常"/>
    <x v="0"/>
    <x v="40"/>
    <s v="20250214北方華創（華創N7）C口載台側面cover有劃傷_STK300_H2-N22S-N_S02400171004-STK300_H2"/>
    <m/>
    <m/>
    <s v="目前廠內先進行研磨拋光處理"/>
  </r>
  <r>
    <x v="0"/>
    <x v="5"/>
    <s v="CC250217-002"/>
    <s v="S024-0230_x000a_S0240230001-STK200_K2"/>
    <s v="200STK"/>
    <s v="北方華創"/>
    <s v="部品異常"/>
    <x v="1"/>
    <x v="40"/>
    <s v="OPEN DOOR按鈕卡頓"/>
    <s v="1加強檢查open  door按鈕，重複按壓五次_x000a_2加入重點點檢表單"/>
    <m/>
    <s v="加入IPQC巡檢表單"/>
  </r>
  <r>
    <x v="0"/>
    <x v="5"/>
    <s v="CC250217-003"/>
    <s v="S023-0228_x000a_S0230228001-DLR-S"/>
    <m/>
    <s v="力晶積成電子製造股份有限公司"/>
    <s v="部品異常"/>
    <x v="0"/>
    <x v="40"/>
    <s v="客戶反映滑鼠功能失效，重新拔插USB接頭後排除。"/>
    <m/>
    <m/>
    <s v="待客服領料後攜帶入廠更換"/>
  </r>
  <r>
    <x v="0"/>
    <x v="5"/>
    <s v="CC250218-001"/>
    <s v="S024-0208_x000a_S0240208005-SF"/>
    <s v="SMIF"/>
    <s v="北京和崎精密科技有限公司"/>
    <s v="部品異常"/>
    <x v="0"/>
    <x v="41"/>
    <s v="SMIF1 X軸Jog動作時提示Over Deviation錯誤，同時TP顯示X軸當前位置與X軸機構實際位置不符，更換SI Driver基板後即正常。"/>
    <m/>
    <m/>
    <s v="更換一片新的SI-driver，就可正常運行"/>
  </r>
  <r>
    <x v="0"/>
    <x v="2"/>
    <s v="CC250218-002"/>
    <s v="S024-0094_x000a_S0240094016-STK300_H1"/>
    <s v="MINI IV"/>
    <s v="北方華創"/>
    <s v="外觀異常"/>
    <x v="0"/>
    <x v="41"/>
    <s v="門鎖處優力膠緩衝墊損壞"/>
    <m/>
    <m/>
    <s v="由三瓦廠內備料進行領料流程"/>
  </r>
  <r>
    <x v="0"/>
    <x v="5"/>
    <s v="_x000a_CC250221-003"/>
    <s v="S0240094015-STK300_H1"/>
    <s v="MINI IV"/>
    <s v="北方華創"/>
    <s v="外觀異常"/>
    <x v="0"/>
    <x v="42"/>
    <s v="20250220 北方華創(華創N7) D口載台側面 Cover有劃傷_STK300_H1-N22A_S0240094015-STK300_H1"/>
    <s v="S0240165#6開始導入"/>
    <m/>
    <s v="S0240165#6開始導入"/>
  </r>
  <r>
    <x v="0"/>
    <x v="5"/>
    <s v="_x000a_CC250221-002"/>
    <s v="S0240094004-STK300_H1"/>
    <s v="MINI IV"/>
    <s v="北方華創"/>
    <s v="外觀異常"/>
    <x v="0"/>
    <x v="42"/>
    <s v="20250220 北方華創(華創N7) D口載台側面 Cover有劃傷STK300_H1-N22A S0240094004-STK300_H1"/>
    <s v="S0240165#6開始導入"/>
    <m/>
    <s v="S0240165#6開始導入"/>
  </r>
  <r>
    <x v="0"/>
    <x v="1"/>
    <s v="_x000a_CC250221-001"/>
    <s v="S0240171004-STK300_H2"/>
    <s v="MINI  V"/>
    <s v="北方華創"/>
    <s v="部品異常"/>
    <x v="0"/>
    <x v="42"/>
    <s v="軍規接頭線夾缺少固定螺絲"/>
    <m/>
    <m/>
    <s v="預計2/27補寄料件 軍規線夾"/>
  </r>
  <r>
    <x v="0"/>
    <x v="1"/>
    <s v="_x000a_CC250221-004"/>
    <s v="S0240208009-SF"/>
    <s v="SMIF"/>
    <s v="北京和崎精密科技有限公司"/>
    <s v="_x000a_真因不明"/>
    <x v="3"/>
    <x v="42"/>
    <s v="有發出alarm message ,但上位沒收到。經查驗1.22版透過Ethernet 通訊，上位無法收到報警，升級至1.25版.，開立課訴，請品保追查其它未出貨之機台韌體版本，客服於下週二(2/25)前提供1.25版更新檔"/>
    <m/>
    <m/>
    <s v="基板1.22版無法收到上位警報，升級至1.25"/>
  </r>
  <r>
    <x v="0"/>
    <x v="5"/>
    <s v="CC250224-001"/>
    <s v="S0810006"/>
    <m/>
    <s v="群創"/>
    <s v="部品異常"/>
    <x v="12"/>
    <x v="43"/>
    <s v="客戶反應先前與三和購買料件S008-010-0201-k04-00_x000a_缺少防鬆脫螺母與止付螺絲"/>
    <m/>
    <m/>
    <s v="客戶反應缺少防鬆脫螺母與_x000a_止付螺絲"/>
  </r>
  <r>
    <x v="0"/>
    <x v="1"/>
    <s v="CC250224-003"/>
    <s v="S0240137001-SF1"/>
    <s v="SMIF"/>
    <s v="北方華創"/>
    <s v="非自責"/>
    <x v="13"/>
    <x v="43"/>
    <s v="1.SMIF RFID讀取異常_x000a_2.客戶反饋RFID晶片於讀頭相差甚遠,需要優化方案"/>
    <m/>
    <m/>
    <s v="客戶CST規格RFID TAG位置不同"/>
  </r>
  <r>
    <x v="0"/>
    <x v="2"/>
    <s v="CC250225-001"/>
    <s v="S021275007-LP316"/>
    <s v="SMIF"/>
    <s v="北方華創"/>
    <s v="部品異常"/>
    <x v="0"/>
    <x v="44"/>
    <s v="1.SMIF ENC損壞_x000a_2.上海積塔現場5台SMIF ENC損壞_x000a_3.機台過保,客戶仍需ENC損壞原因"/>
    <m/>
    <m/>
    <s v="enc損壞,外觀無異常,會從北京返回新竹請供應商確認_x000a_目前部品異常原因還不清楚_x000a_3/13剛寄出(給廠商)_x000a_4/24廠商報告回覆主機IC損毀"/>
  </r>
  <r>
    <x v="0"/>
    <x v="1"/>
    <s v="CC250226-001"/>
    <s v="S022010007-STK300_H2"/>
    <s v="MINI V"/>
    <s v="北方華創"/>
    <s v="部品異常"/>
    <x v="1"/>
    <x v="45"/>
    <s v="1.檢查C口 CW/CCW卡頓，發現連桿與凸輪之間卡頓_x000a_2.測量連桿上U型槽尺寸，低於圖紙上的尺寸範圍，應該是物料異常，導致卡頓。"/>
    <m/>
    <m/>
    <s v="目前5型發料中，需待發料完成到現場確認尺寸"/>
  </r>
  <r>
    <x v="0"/>
    <x v="4"/>
    <s v="_x000a_CC250227-001"/>
    <s v="S0240089001-SA"/>
    <s v="S系列"/>
    <s v="積凱科技股份有限公司"/>
    <s v="_x000a_部品異常"/>
    <x v="12"/>
    <x v="46"/>
    <s v="客戶反應CHUCK吸附異常"/>
    <m/>
    <m/>
    <s v="其中一個吸嘴堵塞的狀況"/>
  </r>
  <r>
    <x v="0"/>
    <x v="5"/>
    <s v="_x000a_CC250228-001"/>
    <s v="S0240101009-STK300_H1"/>
    <s v="MINI IV"/>
    <s v="北方華創"/>
    <s v="_x000a_部品異常"/>
    <x v="1"/>
    <x v="47"/>
    <s v="C口和D口外方框螺絲孔位與光亮板有偏差_STK300_H1-N22A_S0240101009-STK300_H1"/>
    <m/>
    <m/>
    <s v="人員鎖付異常"/>
  </r>
  <r>
    <x v="0"/>
    <x v="5"/>
    <s v="CC250228-002"/>
    <s v="S024-0101_x000a_S0240101011-STK300_H1"/>
    <s v="MINI IV"/>
    <s v="北方華創"/>
    <s v="_x000a_部品異常"/>
    <x v="12"/>
    <x v="47"/>
    <s v="對應客戶：製造部-吳琦  單位：北方華創N7製造四部  _x000a_入廠檢發現門鎖位置優力膠緩衝墊破損，三瓦廠內剩餘庫存1EA，預計3/3日領用庫存進行替換"/>
    <m/>
    <m/>
    <s v="CC250218-002"/>
  </r>
  <r>
    <x v="0"/>
    <x v="4"/>
    <s v="CC250303-001"/>
    <s v="S02161002-EF020"/>
    <s v="EFEM"/>
    <s v="北京和崎精密科技有限公司"/>
    <s v="_x000a_部品異常"/>
    <x v="0"/>
    <x v="48"/>
    <s v="客戶反應機台基板異常，須針對異常品進行解析。_x000a_1.ROBOT S2162004-SS008 SS301-R02650763S-Z300_x000a_         異常：R1控制基板燈不亮_x000a_         基板品號：3R015-002-0000-E62 SI-DRIVER BOARD_x000a_            2.SMIF SF200 STD S2161002_x000a_          異常：偶發SI DRIVER INITIAL FAIL_x000a_          基板品號：3R015-002-0000-E39"/>
    <s v="維修業務已提供新機板給客戶更換"/>
    <m/>
    <s v="待確認基板故障原因分析"/>
  </r>
  <r>
    <x v="0"/>
    <x v="4"/>
    <s v="_x000a_CC250303-002"/>
    <s v="S021193006-EF036"/>
    <s v="EFEM"/>
    <s v="北京和崎精密科技有限公司"/>
    <s v="_x000a_部品異常"/>
    <x v="0"/>
    <x v="48"/>
    <s v="客戶反應機台基板異常，須針對異常品進行解析。_x000a_    1.SMIF SF INDEXER S021193006_x000a_         異常：偶發開蓋不到位，且不報警_x000a_         基板品號：3R015-002-0000-E62"/>
    <s v="維修業務已提供新機板給客戶更換"/>
    <m/>
    <s v="待確認基板故障原因分析"/>
  </r>
  <r>
    <x v="0"/>
    <x v="1"/>
    <s v="CC250304-001"/>
    <s v="S024-0257_x000a_S0240257001-SA"/>
    <s v="S系列"/>
    <s v="北京和崎精密科技有限公司"/>
    <s v="_x000a_部品異常"/>
    <x v="1"/>
    <x v="49"/>
    <s v="1.客戶反映機台執行PUT動作時會有脫片的狀況，導致於wafer位置有所偏差_x000a_2.和崎客服安裝防水盤時發現螺絲開孔大小不足，導致所附螺絲會有干涉。"/>
    <m/>
    <m/>
    <s v="業務允許未整機檢證，模組分批出貨"/>
  </r>
  <r>
    <x v="0"/>
    <x v="2"/>
    <s v="CC250305-001"/>
    <s v="S024-0230_x000a_S0240230001-STK200_K2"/>
    <s v="200STK"/>
    <s v="北方華創"/>
    <s v="組裝異常"/>
    <x v="1"/>
    <x v="50"/>
    <s v="CST ROBOT R軸動作晃動"/>
    <s v="已新增至IPQC重點巡檢表單"/>
    <m/>
    <s v="已查閱調查成績書內容皮帶張力符合規範"/>
  </r>
  <r>
    <x v="0"/>
    <x v="5"/>
    <s v="CC250306-001"/>
    <s v="S024-0171_x000d__x000a_S0240171002-STK300_H2"/>
    <s v="MINI V"/>
    <s v="北方華創"/>
    <s v="部品異常"/>
    <x v="0"/>
    <x v="51"/>
    <s v="20250303 北方華創（華創N7）製造部吳琦氣壓表頭指針不在0刻度線處_STK300_H2-N22S-N_S0240171002-STK300_H2"/>
    <s v="壓力錶頭來料異常"/>
    <m/>
    <s v="已新增至IPQC巡檢表單_x000a_"/>
  </r>
  <r>
    <x v="0"/>
    <x v="1"/>
    <s v="CC250306-002"/>
    <s v="S024-0061_x000d__x000a_S0240061001-STK300_H2"/>
    <s v="MINI V"/>
    <s v="北方華創"/>
    <s v="真因不明"/>
    <x v="1"/>
    <x v="51"/>
    <s v=" WRIST BLOCK水準偏移"/>
    <m/>
    <m/>
    <s v="成績書已於2025/01/17改版_x000a_後續繼續觀察"/>
  </r>
  <r>
    <x v="0"/>
    <x v="5"/>
    <s v="CC250306-003"/>
    <s v="S023-0194_x000d__x000a_S0230194001-STK300_H2"/>
    <s v="MINI V"/>
    <s v="北方華創"/>
    <s v="部品異常"/>
    <x v="0"/>
    <x v="51"/>
    <s v="手操器白屏"/>
    <s v="更換Cpu"/>
    <m/>
    <s v="SN-2307270016，異常晶片批次2135"/>
  </r>
  <r>
    <x v="0"/>
    <x v="5"/>
    <s v="CC250306-004"/>
    <s v="S023-0006_x000d__x000a_S0230006001-STK300_H2"/>
    <s v="MINI V"/>
    <s v="北方華創"/>
    <s v="非自責"/>
    <x v="5"/>
    <x v="51"/>
    <s v="新款信越FOUP使用存在干涉"/>
    <s v="新款Foup存在干涉"/>
    <m/>
    <s v="未處裡，等待優化方案"/>
  </r>
  <r>
    <x v="0"/>
    <x v="1"/>
    <s v="CC250306-005"/>
    <s v="S024-0015_x000d__x000a_S0240015003-STK300_H2"/>
    <s v="MINI V"/>
    <s v="北方華創"/>
    <s v="組裝異常"/>
    <x v="1"/>
    <x v="51"/>
    <s v="Foup Robot Clamp/Unclamp動作卡頓"/>
    <s v="Clamp汽缸桿與滑軌平行度不好"/>
    <m/>
    <s v="重新調整平行度，異常解除"/>
  </r>
  <r>
    <x v="0"/>
    <x v="5"/>
    <s v="CC250306-006"/>
    <s v="S024-0015_x000d__x000a_S0240015003-STK300_H2"/>
    <s v="MINI V"/>
    <s v="北方華創"/>
    <s v="組裝異常"/>
    <x v="12"/>
    <x v="51"/>
    <s v="Robot Clamp/Unclamp動作卡頓_x000a_備注:此筆異常為重複開立，請以CC250306-005為準"/>
    <s v="重複開立"/>
    <m/>
    <s v="重複開立"/>
  </r>
  <r>
    <x v="0"/>
    <x v="1"/>
    <s v="CC250306-008"/>
    <s v="S024-0076_x000d__x000a_S0240076021-STK300_H2"/>
    <s v="MINI V"/>
    <s v="北方華創"/>
    <s v="組裝異常"/>
    <x v="1"/>
    <x v="51"/>
    <s v="A口天車在放置完foup時，會偶發對照sensor信號沒正常on的情況。需要重新擋住B口發射端A口信號才on。"/>
    <s v="上位觸摸屏指示燈沒正常on"/>
    <m/>
    <s v="建議廠內將此項檢查手法納入三和出機check list項目。"/>
  </r>
  <r>
    <x v="0"/>
    <x v="5"/>
    <s v="CC250306-007"/>
    <s v="S024-0242_x000a_S0240242001-SS"/>
    <s v="S系列"/>
    <s v="北京和崎精密科技有限公司"/>
    <s v="部品異常"/>
    <x v="0"/>
    <x v="51"/>
    <s v="Robot異常：Robot運行過程中，偶發Z軸報錯，導致設備中止運行，Alarm資訊如下：_x000a_(1) Z:Alarm 26.0 Over-Speed protection_x000a_(2) Z:Over Deviation(Static)"/>
    <s v="請購encoder線供和崎更換 3S024-0040-0C51-C002-00"/>
    <m/>
    <s v="請購encoder線供和崎更換 3S024-0040-0C51-C002-00"/>
  </r>
  <r>
    <x v="0"/>
    <x v="4"/>
    <s v="CC250307-001"/>
    <s v="S024-0042_x000a_S0240042001-STK300_H1"/>
    <s v="MINI IV"/>
    <s v="北方華創"/>
    <s v="設計缺失(機構)"/>
    <x v="12"/>
    <x v="52"/>
    <s v="1.7STK300_H2-0301-008,測試時用的固定RFID讀頭的鈑金件料號：7STK300_H2-0301-056_x000a_2.現場B口固定線束時，缺少一個壓線板，物料號是：7S017-002-1301-028_x000a_3.現場要達到改造sop上的尺寸，讀頭固定鈑金只能鎖付2個螺絲"/>
    <m/>
    <m/>
    <s v="1.後續改造案請廠內提供2個RFID讀頭固定鈑金（7STK300_H2-0301-056）物料，1個壓線板（7S017-002-1301-028）_x000a__x000a_2.建議對固定RFID讀頭的白色塑膠加工件（物料號7STK300_H2-0301-006）的安裝孔改為長孔，是否可行進行評估測試"/>
  </r>
  <r>
    <x v="0"/>
    <x v="1"/>
    <s v="CC250307-002"/>
    <s v="S0240076015-STK300_H1"/>
    <s v="MINI IV"/>
    <s v="北方華創"/>
    <s v="組裝異常"/>
    <x v="12"/>
    <x v="52"/>
    <s v="多台設備A/B口4th sensor 發射端&amp;接收端安裝角度未統一化"/>
    <m/>
    <m/>
    <s v="後續請廠內整理提供4th sensor安裝時發射端&amp;接收端的角度規範定義"/>
  </r>
  <r>
    <x v="0"/>
    <x v="5"/>
    <s v="CC250310-001"/>
    <s v="S024-0123_x000a_S0240120001-HAL"/>
    <s v="HAL"/>
    <s v="漢民科技股份有限公司"/>
    <s v="_x0009__x000a_部品異常"/>
    <x v="19"/>
    <x v="53"/>
    <s v="0x86801000_x0009_ECD_ALN_DATA_INDEX_x0009_Data Index Error_x0009_Align 資料序號異常_x000a_0x86804000_x0009_ECD_ALN_DATA_FULL_x0009_Data Buffer Full_x0009_Align CCD 資料超出最大筆數_x000a_客端在移機後，首次align後，跳出此兩異常"/>
    <m/>
    <m/>
    <s v="更換CPU Board"/>
  </r>
  <r>
    <x v="0"/>
    <x v="5"/>
    <s v="CC250310-004"/>
    <s v="S024-0101_x000d__x000a_S0240101008-STK300_H1"/>
    <s v="MINI IV"/>
    <s v="北方華創"/>
    <s v="部品異常"/>
    <x v="5"/>
    <x v="53"/>
    <s v="20250307 北方華創（華創N7）製造部郭豔鵬 CD口載台側面cover有劃傷_STK300_H1-N22A_S0240101008-STK300_H1"/>
    <m/>
    <m/>
    <s v="RD已針對此處進行設便亮面處理"/>
  </r>
  <r>
    <x v="0"/>
    <x v="2"/>
    <s v="CC250310-003"/>
    <s v="S024-0171_x000d__x000a_S0240171002-STK300_H2"/>
    <s v="MINI V"/>
    <s v="北方華創"/>
    <s v="組裝異常"/>
    <x v="1"/>
    <x v="53"/>
    <s v="20250307 北方華創（華創N7）製造部吳琦缺少排氣總管與上方排氣連接元件_STK300_H2-N22S-N_S0240171002-STK300_H2"/>
    <s v="加入IPQC重點點檢表"/>
    <m/>
    <s v="出貨照片沒拍此處，無法證明出貨有安裝；IPQC未檢查此機台（與CC25031１-003同機台）。"/>
  </r>
  <r>
    <x v="0"/>
    <x v="5"/>
    <s v="CC250310-002"/>
    <s v="S024-0111_x000d__x000a_S0240111023-STK300_H1"/>
    <s v="MINI IV"/>
    <s v="北方華創"/>
    <s v="外觀異常"/>
    <x v="5"/>
    <x v="53"/>
    <s v="20250307 北方華創（華創N7）製造部吳琦C口載台表面上方Cover劃痕過多_STK300_H1-N22A_S0240111023-STK300_H1"/>
    <m/>
    <m/>
    <s v="RD已針對此處進行設變亮面處理"/>
  </r>
  <r>
    <x v="0"/>
    <x v="4"/>
    <s v="CC250311-001"/>
    <s v="S024-0249_x000a_S0240249001"/>
    <s v="ET"/>
    <s v="群創光電股份有限公司樹穀分公司"/>
    <s v="組裝異常"/>
    <x v="1"/>
    <x v="54"/>
    <s v="1．R相，S相 線色 未統一， 會有短路風險_x000a_2．彩虹排線 外殼接地線焊接脫落，會有雜訊幹擾風險"/>
    <m/>
    <m/>
    <m/>
  </r>
  <r>
    <x v="0"/>
    <x v="2"/>
    <s v="CC250311-005"/>
    <s v="S022-0127_x000d__x000a_S0220127001-STK300_H2"/>
    <s v="MINI V"/>
    <s v="北方華創"/>
    <s v="真因不明"/>
    <x v="20"/>
    <x v="54"/>
    <s v="Wafer Robot 與PLC通訊出現字串丟失，客戶需求在PLC與Wafer Robot通訊線中間增加防幹擾磁扣進行測試。"/>
    <s v="待設計優化"/>
    <m/>
    <s v="客戶希望之後前電盤的2號線可加裝防磁扣"/>
  </r>
  <r>
    <x v="0"/>
    <x v="1"/>
    <s v="CC250311-004"/>
    <s v="S024-0277_x000d__x000a_S0240277001-FR"/>
    <s v="FR301"/>
    <s v="北方華創"/>
    <s v="設計缺失(電氣)"/>
    <x v="18"/>
    <x v="54"/>
    <s v="FR301驗證節拍測試fail異常,A口取放FOUP到各工位耗時時間比ATEL ROBOT久,需進行整改,提出方案對策"/>
    <m/>
    <m/>
    <s v="待RD改善TACK TIME"/>
  </r>
  <r>
    <x v="0"/>
    <x v="2"/>
    <s v="CC250311-003"/>
    <s v="S024-0171_x000d__x000a_S0240171002-STK300_H2"/>
    <s v="MINI V"/>
    <s v="北方華創"/>
    <s v="組裝異常"/>
    <x v="1"/>
    <x v="54"/>
    <s v="STOCKER內網線接頭線序錯誤"/>
    <s v="加入IPQC重點點檢表單"/>
    <m/>
    <s v="人員作業錯誤，提出治具改善"/>
  </r>
  <r>
    <x v="0"/>
    <x v="2"/>
    <s v="CC250311-002"/>
    <s v="S024-0111_x000d__x000a_S0240111017-STK300_H1"/>
    <s v="MINI IV"/>
    <s v="北方華創"/>
    <s v="部品異常"/>
    <x v="0"/>
    <x v="54"/>
    <s v="C口外方框架下方一個孔位鎖附螺母脫落"/>
    <m/>
    <m/>
    <s v="推測為廠商焊點沒牢固"/>
  </r>
  <r>
    <x v="0"/>
    <x v="1"/>
    <s v="CC250312-001"/>
    <s v="S024-0144_x000a_S0240144007-STK300_H2"/>
    <s v="MINI V"/>
    <s v="北方華創"/>
    <s v="部品異常"/>
    <x v="1"/>
    <x v="55"/>
    <s v="20250311 北方華創（華創N7）製造部 吳琦 軍規接頭錯誤_STK300_H2-N22S-N_S0240144007-STK300_H2"/>
    <m/>
    <m/>
    <s v="出貨正確&amp;錯誤報告"/>
  </r>
  <r>
    <x v="0"/>
    <x v="4"/>
    <s v="CC250313-001"/>
    <s v="S024-0247_x000a_S0240247001-SA"/>
    <s v="SA"/>
    <s v="北京和崎精密科技有限公司"/>
    <s v="部品異常"/>
    <x v="0"/>
    <x v="56"/>
    <s v="客戶表示 TP 手操器初次將鑰匙撥到 AUTO 後，系統沒有切換到 AUTO 模式，拆開內部檢示發現Switch開關之auto檔位白線過短脫落。"/>
    <s v="加入IPQC重點點檢表"/>
    <m/>
    <m/>
  </r>
  <r>
    <x v="0"/>
    <x v="5"/>
    <s v="CC250314-001"/>
    <s v="S023-0228_x000a_S0230228001-DLR-S"/>
    <s v="Sorter"/>
    <s v="力晶積成電子製造股份有限公司"/>
    <s v="文件異常"/>
    <x v="4"/>
    <x v="57"/>
    <s v="客戶反映錯誤碼說明手冊不易閱讀，無對應的Solution"/>
    <m/>
    <m/>
    <m/>
  </r>
  <r>
    <x v="0"/>
    <x v="5"/>
    <s v="CC250319-001"/>
    <s v="S021-229_x000a_S021229002-HA098"/>
    <s v="HAL"/>
    <s v="上銀科技股份有限公司"/>
    <s v="參數異常"/>
    <x v="3"/>
    <x v="58"/>
    <s v="客戶無法對6吋半透明wafer進行align"/>
    <m/>
    <m/>
    <m/>
  </r>
  <r>
    <x v="0"/>
    <x v="7"/>
    <s v="CC250319-002"/>
    <s v="S024-0094_x000a_S0240094010-STK300_H1"/>
    <s v="MINI IV"/>
    <s v="北方華創"/>
    <s v="組裝異常"/>
    <x v="1"/>
    <x v="58"/>
    <s v="PURGE OFF sensor不亮，上位機無信號回饋"/>
    <m/>
    <m/>
    <s v="調查系統圖&amp;檢證人員"/>
  </r>
  <r>
    <x v="0"/>
    <x v="2"/>
    <s v="CC250319-003"/>
    <s v="S024-0111_x000a_S0240111017-STK300_H1"/>
    <s v="MINI IV"/>
    <s v="北方華創"/>
    <s v="組裝異常"/>
    <x v="1"/>
    <x v="58"/>
    <s v="C口外方框架下密封圈有孔位沒有穿進螺絲造成氧含量異常"/>
    <m/>
    <m/>
    <s v="1.機台誰做的(組配點檢表)"/>
  </r>
  <r>
    <x v="0"/>
    <x v="5"/>
    <s v="CC250320-001"/>
    <s v="S024-0299_x000a_S0240299001-SA"/>
    <s v="S系列"/>
    <s v="積凱科技股份有限公司"/>
    <s v="部品異常"/>
    <x v="0"/>
    <x v="59"/>
    <s v="客戶反映Chuck加工不佳，表面呈現很差"/>
    <m/>
    <m/>
    <m/>
  </r>
  <r>
    <x v="0"/>
    <x v="8"/>
    <s v="CC250320-002"/>
    <s v="S024-0111_x000a_S0240111001-STK300_H1"/>
    <s v="MINI IV"/>
    <s v="北方華創"/>
    <s v="部品異常"/>
    <x v="12"/>
    <x v="59"/>
    <s v="物料箱少軍規接頭，D口外方框鈑金件變形，RB大臂COVER有劃傷"/>
    <m/>
    <m/>
    <m/>
  </r>
  <r>
    <x v="0"/>
    <x v="1"/>
    <s v="CC250321-001"/>
    <s v="S023-0165_x000a_S0230165001-RP"/>
    <s v="EX"/>
    <s v="台灣積體電路製造股份有限公司"/>
    <s v="真因不明"/>
    <x v="0"/>
    <x v="60"/>
    <s v="客戶反應Robot跳Cont error，客戶自己重新開機變成buffer 1有Wafer，人機介面顯示沒有Wafer卡住無法動作_x000a_到廠確認Robot到CST5取片Arm收回後，上位會發報異常(Cont error)，我司T/P會顯示，R Present Sensor off fail。"/>
    <m/>
    <m/>
    <s v="現場更換基板後異常排除"/>
  </r>
  <r>
    <x v="0"/>
    <x v="4"/>
    <s v="CC250321-002"/>
    <s v="S022-0175_x000a_S0220175001-STK300_H2"/>
    <s v="MINI V"/>
    <s v="北方華創"/>
    <s v="部品異常"/>
    <x v="1"/>
    <x v="60"/>
    <s v="對應設備：10078_x000a_廠牌及型號：Mini V_Model 2_x000a_序號：S0220175001-STK300_H2_x000a_異常原因調查 ：23站（CAN-2057D-ODM1）模組異常，導致其他模組無法組網。_x000a_現場處理對策：拆下23站異常模組，機台無此模組暫時不影響裝機。_x000a_現場異常初判 ：泓格從站模組品質異常。三瓦無庫存，需要儘快補料。_x000a_料號:1260118_x000a_品名:輸出模組_x000a_規格:CAN-2057D ODM1(160UT)_x000a_數量:1個"/>
    <m/>
    <m/>
    <s v="三瓦廠內側試無異常，判定為組裝時未鎖緊"/>
  </r>
  <r>
    <x v="0"/>
    <x v="9"/>
    <s v="CC250321-003"/>
    <s v="S0230204008-SA"/>
    <s v="SAD"/>
    <s v="常鴻新"/>
    <s v="真因不明"/>
    <x v="1"/>
    <x v="60"/>
    <s v="_x0009__x000a_客端RB在正常運行下跳T:PN6 21.0 alarm"/>
    <m/>
    <m/>
    <s v="新增組裝端套，避免鬆脫"/>
  </r>
  <r>
    <x v="0"/>
    <x v="2"/>
    <s v="CC250321-004"/>
    <s v="S024-0094_x000a_S0240094005-STK300_H1"/>
    <s v="MINI IV"/>
    <s v="北方華創"/>
    <s v="組裝異常"/>
    <x v="1"/>
    <x v="60"/>
    <s v="A/B口TOYO滑台在原點位時，兩者不平行，誤差為1.5mm（標準值為±0.5mm），A口TOYO滑台與本體Frame edge間距為19.5mm（標準值19.5±1mm）標準內。B口TOYO滑台與本體Frame edge間距為18mm（標準值19.5±1mm）不在標準內。"/>
    <m/>
    <m/>
    <m/>
  </r>
  <r>
    <x v="0"/>
    <x v="10"/>
    <s v="CC250324-001"/>
    <s v="S024-0111_x000a_S0240111002-STK300_H1"/>
    <s v="MINI IV"/>
    <s v="北方華創"/>
    <s v="部品異常"/>
    <x v="12"/>
    <x v="61"/>
    <s v="C口外方框形變導致螺絲孔位與光亮板有偏差"/>
    <s v="加大外方框鎖孔尺寸防止變形_x000a_加入IQC進料檢驗品項_x000a_組裝人員若有發現異常即通報異常品(勿硬鎖)"/>
    <m/>
    <m/>
  </r>
  <r>
    <x v="0"/>
    <x v="5"/>
    <s v="CC250324-002"/>
    <s v="S024-0111_x000a_S0240111002-STK300_H1"/>
    <s v="MINI IV"/>
    <s v="北方華創"/>
    <s v="部品異常"/>
    <x v="0"/>
    <x v="61"/>
    <s v="N7入廠檢發現2台機台真空壓力錶頭異常"/>
    <m/>
    <m/>
    <s v="已加入IPQC巡檢表單"/>
  </r>
  <r>
    <x v="0"/>
    <x v="5"/>
    <s v="CC250324-003"/>
    <s v="S024-0043_x000a_S0240043006-STK300_H1"/>
    <s v="MINI IV"/>
    <s v="北方華創"/>
    <s v="外觀異常"/>
    <x v="0"/>
    <x v="61"/>
    <s v="入廠檢發現C口載台側面防護板劃痕過多"/>
    <m/>
    <m/>
    <s v="重新定義Cover的A級面與B級面"/>
  </r>
  <r>
    <x v="0"/>
    <x v="5"/>
    <s v="CC250325-002"/>
    <s v="S024-0111_x000a_S0240111002-STK300_H1"/>
    <s v="MINI IV"/>
    <s v="北方華創"/>
    <s v="部品異常"/>
    <x v="0"/>
    <x v="62"/>
    <s v="下骨架治具變形，下骨架頂部框體變形"/>
    <m/>
    <m/>
    <m/>
  </r>
  <r>
    <x v="0"/>
    <x v="5"/>
    <s v="CC250326-003"/>
    <s v="S024-0111_x000a_S0240111007-STK300_H1"/>
    <s v="MINI IV"/>
    <s v="北方華創"/>
    <s v="部品異常"/>
    <x v="0"/>
    <x v="63"/>
    <s v="氣壓錶頭指標不在0刻度線處"/>
    <m/>
    <m/>
    <s v="已加入巡檢表單"/>
  </r>
  <r>
    <x v="0"/>
    <x v="1"/>
    <s v="CC250326-004"/>
    <s v="S022-0128_x000a_S0220128002-STK300_H2"/>
    <s v="MINI V"/>
    <s v="北方華創"/>
    <s v="部品異常"/>
    <x v="0"/>
    <x v="63"/>
    <s v="現場檢查KM1繼電器未吸合，上位觸控式螢幕&amp;手操器均不能動作"/>
    <m/>
    <m/>
    <m/>
  </r>
  <r>
    <x v="0"/>
    <x v="4"/>
    <s v="CC250327-001"/>
    <s v="S021-257_x000a_S021257002-LP270"/>
    <s v="SMIF"/>
    <s v="北方華創"/>
    <s v="組裝異常"/>
    <x v="1"/>
    <x v="64"/>
    <s v="SMIF偶發報 opener postion error，開合角度不到86度，需Opener 調整治具調試"/>
    <s v="加入重點點檢表單中"/>
    <m/>
    <s v="加入重點點檢表單中"/>
  </r>
  <r>
    <x v="0"/>
    <x v="5"/>
    <s v="CC250328-004"/>
    <s v="S024-0100_x000d__x000a_S0240100001-STK300_H2"/>
    <s v="MINI V"/>
    <s v="北方華創"/>
    <s v="組裝異常"/>
    <x v="1"/>
    <x v="65"/>
    <s v="前門TP接頭位置鎖附螺母未鎖緊導致六角銅柱缺失"/>
    <s v="每一台確實執行檢查是否鎖緊(4/1)"/>
    <m/>
    <s v="每一台確實執行檢查是否鎖緊_x000a_(4/1)"/>
  </r>
  <r>
    <x v="0"/>
    <x v="2"/>
    <s v="CC250328-003"/>
    <s v="S024-0100_x000d__x000a_S0240100001-STK300_H2"/>
    <s v="MINI V"/>
    <s v="北方華創"/>
    <s v="組裝異常"/>
    <x v="20"/>
    <x v="65"/>
    <s v="V型Model 1 機台STOCKER內氣路對接孔IN-S位置缺少堵頭"/>
    <s v="客戶希望優化"/>
    <m/>
    <m/>
  </r>
  <r>
    <x v="0"/>
    <x v="11"/>
    <s v="CC250328-002"/>
    <s v="S024-0100_x000d__x000a_S0240100001-STK300_H2"/>
    <s v="MINI V"/>
    <s v="北方華創"/>
    <s v="部品異常"/>
    <x v="12"/>
    <x v="65"/>
    <s v="物料箱內M8彈簧華司錯發成M8螺母"/>
    <s v="IPQC加入製程中巡檢(藍箱)"/>
    <m/>
    <s v="IPQC加入製程中巡檢(藍箱)"/>
  </r>
  <r>
    <x v="0"/>
    <x v="5"/>
    <s v="CC250328-001"/>
    <s v="S024-0100_x000d__x000a_S0240100001-STK300_H2"/>
    <s v="MINI V"/>
    <s v="北方華創"/>
    <s v="外觀異常"/>
    <x v="12"/>
    <x v="65"/>
    <s v="C口載台側面擋板劃痕過多"/>
    <m/>
    <m/>
    <m/>
  </r>
  <r>
    <x v="0"/>
    <x v="5"/>
    <s v="CC250331-001"/>
    <s v="S022-0128_x000a_S0220128002-STK300_H2"/>
    <s v="MINI V"/>
    <s v="北方華創"/>
    <s v="部品異常"/>
    <x v="0"/>
    <x v="66"/>
    <s v="合肥長鑫FC4000控制器基板RS232接頭松脫異常"/>
    <m/>
    <m/>
    <m/>
  </r>
  <r>
    <x v="0"/>
    <x v="2"/>
    <s v="CC250401-001"/>
    <s v="S024-0094_x000a_S0240094006-STK300_H1"/>
    <s v="MINI IV"/>
    <s v="北方華創"/>
    <s v="部品異常"/>
    <x v="12"/>
    <x v="67"/>
    <s v="1.客戶回饋，剛進機台，在move in時發現上骨架靠近人機側有三組固定載台的加工件和螺絲缺失，CD口上方有一組缺失，另外有六組螺絲松脫。_x000a_2.跟客戶瞭解相關情況，客戶要求儘快寄4組固定件到現場，避免影響裝機進度。加工件與螺絲的料號，工件圖紙是： 7STK300_H1-1601-017-00，中間是M5*8皿頭十字螺絲。"/>
    <m/>
    <m/>
    <m/>
  </r>
  <r>
    <x v="0"/>
    <x v="5"/>
    <s v="_x0009__x000a_CC250402-001"/>
    <s v="S024-0242_x000a_S0240242006-SS"/>
    <s v="SS"/>
    <s v="北京和崎精密科技有限公司"/>
    <s v="外觀異常"/>
    <x v="14"/>
    <x v="68"/>
    <s v="客端拆包裝後，發現外觀有刮傷，要求補件。"/>
    <m/>
    <m/>
    <s v="確認出貨拍照無刮傷"/>
  </r>
  <r>
    <x v="0"/>
    <x v="5"/>
    <s v="CC250402-002"/>
    <s v="S024-0137_x000a_S0240137001-SF2"/>
    <s v="SMIF"/>
    <s v="北方華創"/>
    <s v="組裝異常"/>
    <x v="12"/>
    <x v="68"/>
    <s v="台達版SMIF LATCH LOCK FAIL,排查為LATCH擋片安裝位置不佳,未遮擋到擋光機板"/>
    <m/>
    <m/>
    <m/>
  </r>
  <r>
    <x v="0"/>
    <x v="5"/>
    <s v="CC250407-001"/>
    <s v="S024-0199_x000a_SNE101-R02400589S-Z1530_SL1535"/>
    <s v="SNE"/>
    <s v="北京和崎精密科技有限公司"/>
    <s v="設計缺失(機構)"/>
    <x v="21"/>
    <x v="69"/>
    <s v="加工尺寸異常"/>
    <m/>
    <m/>
    <s v="加工件尺寸錯誤"/>
  </r>
  <r>
    <x v="0"/>
    <x v="2"/>
    <s v="CC250408-001"/>
    <s v="S022-0210_x000a_S0220210002-STK300_H2"/>
    <s v="MINI V"/>
    <s v="北方華創"/>
    <s v="真因不明"/>
    <x v="0"/>
    <x v="70"/>
    <s v="RB傳送測試發生帳料異常,排查SHELF 在席SENSOR訊號,按壓上位無變化,同步設備發報組網異常"/>
    <m/>
    <m/>
    <m/>
  </r>
  <r>
    <x v="0"/>
    <x v="5"/>
    <s v="CC250408-002"/>
    <s v="S024-0076_x000a_S0240076020-STK300_H1"/>
    <s v="MINI IV"/>
    <s v="北方華創"/>
    <s v="部品異常"/>
    <x v="0"/>
    <x v="70"/>
    <s v="C口LEFT 到位SENSOR損壞,導致上位訊號長ON異常,需求更換"/>
    <m/>
    <m/>
    <s v="Sensor 本體損壞"/>
  </r>
  <r>
    <x v="0"/>
    <x v="5"/>
    <s v="CC250408-003"/>
    <s v="S022-0210_x000a_S0220210002-STK300_H2"/>
    <s v="MINI V"/>
    <s v="北方華創"/>
    <s v="設計缺失(機構)"/>
    <x v="20"/>
    <x v="70"/>
    <s v="對於去年6月份西安奕斯偉Loadport C/D口壓感sensor改造事項，目前現場發現由於sensor信號線連接處存在較大接頭，在滑軌滑動中易導致信號線受力，目前已發生兩次線纜接頭扯斷的情況，現需改造優化滑台處接頭線纜._x000a_（由於西安奕斯偉機臺屬於單FIMS無序號無SN碼，故上面專案代號欄和序號欄的內容是錯的，望知悉）"/>
    <m/>
    <m/>
    <m/>
  </r>
  <r>
    <x v="0"/>
    <x v="5"/>
    <s v="CC250409-001"/>
    <s v="S023-0228_x000a_S0230228001-DLR-S"/>
    <s v="EFEM"/>
    <s v="力晶積成電子製造股份有限公司"/>
    <s v="部品異常"/>
    <x v="20"/>
    <x v="71"/>
    <s v="1.偶發觸發 Door Vacuum fail_x000a_2.偶發Clamp到位 error"/>
    <m/>
    <m/>
    <s v="Clamp 角度需優化"/>
  </r>
  <r>
    <x v="0"/>
    <x v="12"/>
    <s v="CC250410-001"/>
    <s v="S024-0165_x000a_S0240165009-STK300_H1"/>
    <s v="MINI IV"/>
    <s v="北方華創"/>
    <s v="組裝異常"/>
    <x v="1"/>
    <x v="72"/>
    <s v="機台底板下走線連接上位機線束未進行包線管綁紮"/>
    <m/>
    <m/>
    <s v="廠內出機前就未進行捆綁捲式束線帶"/>
  </r>
  <r>
    <x v="0"/>
    <x v="1"/>
    <s v="CC250410-002"/>
    <s v="S024-0306_x000a_S0240306002-SA"/>
    <s v="SA"/>
    <s v="倍利科技股份有限公司"/>
    <s v="真因不明"/>
    <x v="1"/>
    <x v="72"/>
    <s v="客端反映RB pitch不一"/>
    <m/>
    <m/>
    <s v="需討論Fork打包方式"/>
  </r>
  <r>
    <x v="0"/>
    <x v="10"/>
    <s v="CC250410-003"/>
    <s v="S024-0092_x000a_S0240092004-STK300_H2"/>
    <s v="MINI V"/>
    <s v="北方華創"/>
    <s v="部品異常"/>
    <x v="1"/>
    <x v="72"/>
    <s v="V型M2 物料箱裡軍規接頭錯誤"/>
    <m/>
    <m/>
    <s v="已完成Mini IV型拍照治具盤-4/25已導入現場_x000a_Mini V型治具預計4/30完成治具"/>
  </r>
  <r>
    <x v="0"/>
    <x v="4"/>
    <s v="CC250411-001"/>
    <s v="S0211700004-MS348"/>
    <s v="MINI IV"/>
    <s v="北方華創"/>
    <s v="部品異常"/>
    <x v="0"/>
    <x v="73"/>
    <s v="STM在放SHELF2 動作時上位機報STM PLACE FAILED，Devicenet05模塊異常"/>
    <m/>
    <m/>
    <s v="部品異常，廠內更換泓格模組"/>
  </r>
  <r>
    <x v="0"/>
    <x v="5"/>
    <s v="CC250416-001"/>
    <s v="S0230119001-SF1"/>
    <s v="200STK"/>
    <s v="北方華創"/>
    <s v="設計缺失(機構)"/>
    <x v="22"/>
    <x v="74"/>
    <s v="SMIF引導塊優化後POD放置時會與RFID讀頭干涉_x000a_1.販售物料缺少_x000a_2.優化物料評估有誤_x000a_3.涉及序號S0230119001-SF1,S0220213001-SF1,S0230085001-SF1,S0220213002-SF1"/>
    <s v="待RD設計優化"/>
    <m/>
    <s v="待RD設計優化"/>
  </r>
  <r>
    <x v="0"/>
    <x v="5"/>
    <s v="CC250416-002"/>
    <s v="S024-0123_x000a_S0240123001-DLR-F"/>
    <s v="EFEM"/>
    <s v="漢民科技股份有限公司"/>
    <s v="部品異常"/>
    <x v="1"/>
    <x v="74"/>
    <s v="1._x0009_客戶反映6吋Adapter過於緊配，不易取放 _x000a_2._x0009_搬移的空間不足料件無導角導至人員被刮傷。"/>
    <s v="組裝階段發現毛邊需摩掉"/>
    <m/>
    <s v="組裝階段發現毛邊需摩掉"/>
  </r>
  <r>
    <x v="0"/>
    <x v="5"/>
    <s v="CC250417-001"/>
    <s v="S023-0261_x000a_S0230261002-STK300_H1"/>
    <s v="MINI IV"/>
    <s v="北方華創"/>
    <s v="文件異常"/>
    <x v="4"/>
    <x v="75"/>
    <s v="CLAMP壓頭尺寸規範錯誤,廠內提供資料23mm,現場實際調整後為28mm。_x000a_請再次針對fims C/D口相關硬體裝配尺寸進行確認,修正後提供新版資料"/>
    <m/>
    <m/>
    <s v="待RD檔更新"/>
  </r>
  <r>
    <x v="0"/>
    <x v="1"/>
    <s v="_x000a_CC250418-001"/>
    <s v="S0230022001-STK200_K2"/>
    <s v="200STK"/>
    <s v="北方華創"/>
    <s v="組裝異常"/>
    <x v="1"/>
    <x v="76"/>
    <s v="Bypass後，YL1安全鎖插銷拔掉STM會掉電"/>
    <m/>
    <m/>
    <s v="YSL 安全插銷接線錯誤_x000a_造成Bypass功能異常_x000a_      M3-I5 和 M3-I6 接線相反，造成功能異常"/>
  </r>
  <r>
    <x v="0"/>
    <x v="5"/>
    <s v="CC250418-002"/>
    <s v="S0220106002-VIP"/>
    <s v="VIP"/>
    <s v="北方華創"/>
    <s v="真因不明"/>
    <x v="1"/>
    <x v="76"/>
    <s v="Mapping 測試異常"/>
    <m/>
    <m/>
    <s v="判定為廠內包裝時，擠壓Sensor"/>
  </r>
  <r>
    <x v="0"/>
    <x v="4"/>
    <s v="CC250418-003"/>
    <s v="S0240123001-DLR-F"/>
    <s v="EFEM"/>
    <s v="漢民科技"/>
    <s v="真因不明"/>
    <x v="1"/>
    <x v="76"/>
    <s v="客戶反映6吋Adapter水準不佳"/>
    <m/>
    <m/>
    <s v="需重新定義調整手法"/>
  </r>
  <r>
    <x v="0"/>
    <x v="10"/>
    <s v="CC250421-001"/>
    <s v="S025-0006_x000a_S0250006001-SA"/>
    <s v="SA"/>
    <s v="積凱科技股份有限公司"/>
    <s v="部品異常"/>
    <x v="0"/>
    <x v="77"/>
    <s v="固定孔位Pitch錯誤,圖面為290mm,實務為292mm"/>
    <m/>
    <m/>
    <s v="來料與圖面不相符，長導孔差約2mm"/>
  </r>
  <r>
    <x v="0"/>
    <x v="2"/>
    <s v="CC250421-002"/>
    <s v="S024-0306_x000a_S0240306001-SA"/>
    <s v="SA"/>
    <s v="倍利科技股份有限公司"/>
    <s v="組裝異常"/>
    <x v="1"/>
    <x v="77"/>
    <s v="客端反映在取放片時發現clamp機構會干涉上一層Frame，有些則是無法進入CST。"/>
    <s v="製造部當初組裝只有夾取功能；RD需提供圖面和定義距離"/>
    <m/>
    <s v="製造當初未收到出貨圖面定義，_x000a_出貨時候只測試夾取功能"/>
  </r>
  <r>
    <x v="0"/>
    <x v="5"/>
    <s v="_x000a_CC250423-001"/>
    <s v="S0220207003-ELV"/>
    <s v="ELV"/>
    <s v="北方華創"/>
    <s v="組裝異常"/>
    <x v="1"/>
    <x v="78"/>
    <s v="ELV Robot 側 進回水標籤標識貼錯"/>
    <s v="已經加入檢證成績書&amp; 巡檢表單"/>
    <m/>
    <s v="進水及回水貼紙標示錯誤，已加入檢證成績書及巡檢表單中"/>
  </r>
  <r>
    <x v="0"/>
    <x v="5"/>
    <s v="_x000a_CC250423-002"/>
    <s v="S0240325001-SK"/>
    <s v="SK"/>
    <s v="北京和崎精密科技有限公司"/>
    <s v="真因不明"/>
    <x v="9"/>
    <x v="78"/>
    <s v="Wrist block 安裝於 Chuck時存在公差，造成晃動。"/>
    <m/>
    <m/>
    <s v="公差異常，待設計優化"/>
  </r>
  <r>
    <x v="0"/>
    <x v="2"/>
    <s v="CC250424-002"/>
    <s v="S024-0101_x000a_S0240101005-STK300_H1"/>
    <s v="MINI IV"/>
    <s v="北方華創"/>
    <s v="組裝異常"/>
    <x v="1"/>
    <x v="79"/>
    <s v="A口 三個在席sensor觸發後，AUTO燈亮起，切AUTO後，Placement燈亮起，兩者信號線插反。"/>
    <s v="連結報告"/>
    <m/>
    <s v="人員組裝疏失，將線路接反，導致訊號燈亮起順序錯誤"/>
  </r>
  <r>
    <x v="0"/>
    <x v="5"/>
    <s v="CC250425-001"/>
    <s v="S023-0228_x000a_S0230228001-DLR-S"/>
    <s v="EFEM"/>
    <s v="力晶積成電子製造股份有限公司"/>
    <s v="真因不明"/>
    <x v="20"/>
    <x v="80"/>
    <s v="特急件，客端要求取片功能優化，如報告書內容。"/>
    <m/>
    <m/>
    <s v="客戶要求Robot 斜取放片功能，待設計優化"/>
  </r>
  <r>
    <x v="0"/>
    <x v="4"/>
    <s v="CC250425-002"/>
    <s v="S024-0304_x000a_S0240304002-STK300_H2"/>
    <s v="MINI V"/>
    <s v="北方華創"/>
    <s v="部品異常"/>
    <x v="0"/>
    <x v="80"/>
    <s v="上位無法控制STM動作"/>
    <m/>
    <m/>
    <s v="Servo Terminal Module_x000a_伺服驅動模組或智慧端子模組，用來控制馬達；執行器或其他機電元件"/>
  </r>
  <r>
    <x v="0"/>
    <x v="5"/>
    <s v="CC250427-001"/>
    <s v="S0220073008-ELV"/>
    <s v="200立式爐"/>
    <s v="北方華創"/>
    <s v="非自責"/>
    <x v="20"/>
    <x v="81"/>
    <s v="因雙方設備(ELV&amp;CAP)組裝後有金屬裸露,會造成安全跳電,客戶(事業部-徐妍妍)提出優化線路線標套需求"/>
    <m/>
    <m/>
    <s v="客戶希望設計優化"/>
  </r>
  <r>
    <x v="0"/>
    <x v="10"/>
    <s v="_x000a_CC250427-002"/>
    <s v="S0240101010-STK300_H1"/>
    <s v="MINI IV"/>
    <s v="北方華創"/>
    <s v="組裝異常"/>
    <x v="1"/>
    <x v="81"/>
    <s v="1.客戶回饋B口上方的E84 sensor指示燈不亮，天車信號測試失敗。_x000a_2.請客戶檢查第17站devicenet旁的端子台，檢查發現N24的端子臺上缺一個3聯座的短接片。"/>
    <m/>
    <m/>
    <s v="N24端子台缺少短接片"/>
  </r>
  <r>
    <x v="0"/>
    <x v="5"/>
    <s v="_x000a_CC250428-001"/>
    <s v="S0250006001-SA"/>
    <s v="SA"/>
    <s v="積凱"/>
    <s v="部品異常"/>
    <x v="0"/>
    <x v="82"/>
    <s v="客戶反映異常點如下:_x000a_1.6” Fork 夾爪有毛邊及尾端翹起現象(如附件)_x000a_ 2.走行軸固定螺絲與戰車軌固定座干涉"/>
    <m/>
    <m/>
    <s v="走行軸固定螺絲為客戶自行Docking後未鎖緊"/>
  </r>
  <r>
    <x v="0"/>
    <x v="5"/>
    <s v="CC250429-001"/>
    <s v="S022-0102_x000a_S0220102011-STK300-H1"/>
    <s v="MINI IV"/>
    <s v="北方華創"/>
    <s v="部品異常"/>
    <x v="0"/>
    <x v="83"/>
    <s v="異常問題說明 :B口RFID讀取異常。_x000a_異常原因調查：確認下位機讀取指令運作正常，RFID控制器對下位機讀取指令可正常回應。上位機發報RFID讀取逾時異常。_x000a_現場處理對策：借用現場裝置（OX38）RFID控制器與讀頭替換此機台異常RFID控制器與讀頭。上電測試B口讀取恢復正常。_x000a_現場異常初判：RFID讀頭品質異常。_x000a_異常訂單待客戶寄回後回廠分析。"/>
    <m/>
    <m/>
    <s v="RFID控制器對下未機讀取指令可正常回應，上位機發報讀取逾時間"/>
  </r>
  <r>
    <x v="0"/>
    <x v="5"/>
    <s v="_x000a_CC250430-001"/>
    <s v="S0240101010-STK300_H1"/>
    <s v="MINI IV"/>
    <s v="北方華創"/>
    <s v="組裝異常"/>
    <x v="1"/>
    <x v="84"/>
    <s v="1.客戶回饋發現上骨架靠近人機側中間固定載台的加工件和螺絲缺失2組。_x000a_2.跟客戶瞭解相關情況，客戶要求儘快寄2組固定件到現場，避免影響裝機進度。加工件與螺絲的料號，工件圖紙是： 7STK300_H1-1601-017-00，中間是M5*10皿頭十字螺絲。"/>
    <m/>
    <m/>
    <s v="層板水準調整 加工件&amp; 螺絲缺少，_x000a_待檢查治具完成，_x000a_後加入IPQC巡檢項目"/>
  </r>
  <r>
    <x v="0"/>
    <x v="5"/>
    <s v="_x000a_CC250430-002"/>
    <s v="S0240165015-STK300_H1"/>
    <s v="MINI IV"/>
    <s v="北方華創"/>
    <s v="真因不明"/>
    <x v="1"/>
    <x v="84"/>
    <s v="M5*8杯頭內六角螺絲導致D口seal密封圈脫落"/>
    <s v="待螺絲庫房發料方式導入，控制螺絲使用數量"/>
    <m/>
    <s v="廠內出機進行治具螺絲鎖付時掉落，_x000a_未即時取出"/>
  </r>
  <r>
    <x v="0"/>
    <x v="5"/>
    <s v="_x000a_CC250430-003"/>
    <s v="S0240188001-DLR-A"/>
    <s v="DLR"/>
    <s v="KULICKE &amp; SOFFA PTE LTD"/>
    <s v="真因不明"/>
    <x v="6"/>
    <x v="84"/>
    <s v="客供品損壞 End-user 8&quot; Pattern wafer 破裂"/>
    <m/>
    <m/>
    <s v="待廠內客供品保存方式"/>
  </r>
  <r>
    <x v="0"/>
    <x v="5"/>
    <s v="CC250502-001"/>
    <s v="S025-0006_x000a_S0250006001-SA"/>
    <s v="SA"/>
    <s v="積凱科技股份有限公司"/>
    <s v="設計缺失(機構)"/>
    <x v="12"/>
    <x v="85"/>
    <s v="_x0009__x000a_客戶反應clamp機構運作時抖動明顯(R軸L軸都有)"/>
    <m/>
    <m/>
    <s v="Clamp機構強度不足，待設計優化"/>
  </r>
  <r>
    <x v="0"/>
    <x v="5"/>
    <s v="CC250506-001"/>
    <s v="S024-0165_x000a_S0240165021-STK300_H1"/>
    <s v="MINI IV"/>
    <s v="北方華創"/>
    <s v="部品異常"/>
    <x v="0"/>
    <x v="86"/>
    <s v="R軸驅動器異常"/>
    <s v="交換測試過後,確認為部品異常"/>
    <m/>
    <s v="交換測試過後,確認為部品異常"/>
  </r>
  <r>
    <x v="0"/>
    <x v="5"/>
    <s v="_x000a_CC250506-002"/>
    <s v="S024-0165_x000a_S0240165021-STK300_H1"/>
    <s v="MINI IV"/>
    <s v="北方華創"/>
    <s v="部品異常"/>
    <x v="12"/>
    <x v="86"/>
    <s v="軍規線夾規格錯誤"/>
    <s v="已導入物料零件對照盒"/>
    <m/>
    <s v="已導入物料零件對照盒"/>
  </r>
  <r>
    <x v="0"/>
    <x v="5"/>
    <s v="CC250507-001"/>
    <s v="S024-0165_x000a_S0240165003-STK300_H2"/>
    <s v="MINI V"/>
    <s v="北方華創"/>
    <s v="外觀異常"/>
    <x v="1"/>
    <x v="87"/>
    <s v="FIMS上C口氣體調速閥未劃線"/>
    <m/>
    <m/>
    <s v="加入IPQC巡檢表單確認"/>
  </r>
  <r>
    <x v="0"/>
    <x v="5"/>
    <s v="_x000a_CC250509-002"/>
    <s v="S0240111011-STK300_H1"/>
    <s v="MINI V"/>
    <s v="北方華創"/>
    <s v="外觀異常"/>
    <x v="0"/>
    <x v="88"/>
    <s v="門鎖位置優力膠緩衝墊破損"/>
    <m/>
    <m/>
    <s v="更換新品"/>
  </r>
  <r>
    <x v="0"/>
    <x v="5"/>
    <s v="_x000a_CC250509-001"/>
    <s v="S0250006001-SA"/>
    <s v="SA"/>
    <s v="漢民"/>
    <s v="真因不明"/>
    <x v="1"/>
    <x v="88"/>
    <s v="RB在移動過程中跳靜態脫調"/>
    <s v="T軸執行Auto Tunning"/>
    <m/>
    <s v="廠內檢證未調整好，_x000a_需重新Tunning"/>
  </r>
  <r>
    <x v="4"/>
    <x v="1"/>
    <s v="_x000a_CC250509-003"/>
    <s v="S0240031001-SA"/>
    <s v="SA"/>
    <s v="倍利科技"/>
    <s v="設計缺失"/>
    <x v="1"/>
    <x v="88"/>
    <s v="客戶反饋此機台L 取放片時動作正常，但R軸取放片時會有撞擊CST的異常狀況產生"/>
    <m/>
    <m/>
    <s v="1.初判:三和檢證階段點位設定不佳_x000a_2."/>
  </r>
  <r>
    <x v="0"/>
    <x v="5"/>
    <s v="_x000a_CC250512-001"/>
    <s v="S0240242003-SS"/>
    <s v="SS"/>
    <s v="北京和崎精密科技有限公司"/>
    <s v="設計缺失"/>
    <x v="9"/>
    <x v="89"/>
    <s v="Robot機械壁後cover固定方式與robot機械臂前cover固定方式不同,造成COVER彈出。"/>
    <s v="待設計優化"/>
    <m/>
    <s v="Z軸Cover前後所付方式不同_x000a_(設計問題)"/>
  </r>
  <r>
    <x v="4"/>
    <x v="10"/>
    <s v="CC250513-001"/>
    <s v="S0240111003-STK300_H1"/>
    <s v="MINI IV"/>
    <s v="北方華創"/>
    <s v="組裝異常"/>
    <x v="1"/>
    <x v="90"/>
    <s v="裝機機台，歐姆龍PLC站點報警（D5 D9 D11 D15）檢查線路發現15站IO模塊綠色通信街頭未插緊。"/>
    <m/>
    <m/>
    <s v="已新增綁束線帶固定通信接頭_x000a_Mini IV(S024-185#1)_x000a_Mini V (S024-321#3)"/>
  </r>
  <r>
    <x v="0"/>
    <x v="1"/>
    <s v="CC250514-001"/>
    <s v="S024-0073_x000a_S0240073001-SA"/>
    <s v="SA"/>
    <s v="佳宸科技股份有限公司"/>
    <s v="部品異常"/>
    <x v="0"/>
    <x v="91"/>
    <s v="T/P AUTO檔位異常"/>
    <s v="已加入IPQC巡檢表單"/>
    <m/>
    <s v="已加入IPQC巡檢表單(檢查TP)"/>
  </r>
  <r>
    <x v="0"/>
    <x v="5"/>
    <s v="CC250514-002"/>
    <s v="S024-0111_x000a_S0240111022-STK300_H1"/>
    <s v="MINI IV"/>
    <s v="北方華創"/>
    <s v="組裝異常"/>
    <x v="1"/>
    <x v="91"/>
    <s v="shelf 17出現在籍異常，無按壓在席燈亮起,檢查shelf17在席snesor接線是否正常，發現08站模組，0808 0809兩根信號線在插排上對接不牢固，可以晃動，一字螺絲未鎖緊"/>
    <s v="新增配線手法"/>
    <m/>
    <s v="泓格模組接線未鎖緊，新增配線手法"/>
  </r>
  <r>
    <x v="0"/>
    <x v="4"/>
    <s v="CC250514-003"/>
    <s v="S023-0228_x000a_S0230228001-DLR-S"/>
    <s v="EFEM"/>
    <s v="力晶積成電子製造股份有限公司"/>
    <s v="軟體Bug"/>
    <x v="23"/>
    <x v="91"/>
    <s v="20250510_發生撞機_續後修改軟體_待更新驗證"/>
    <m/>
    <m/>
    <s v="與客端功能溝通雙方細節未談妥，_x000a_因客端其他系統不會有相同問題，_x000a_廠內軟體修改進版"/>
  </r>
  <r>
    <x v="0"/>
    <x v="5"/>
    <s v="CC250515-001"/>
    <s v="S024-0101_x000a_S0240101001-STK300_H1"/>
    <s v="MINI IV"/>
    <s v="北方華創"/>
    <s v="外觀異常"/>
    <x v="14"/>
    <x v="92"/>
    <s v="D口滑台cover劃傷"/>
    <m/>
    <m/>
    <m/>
  </r>
  <r>
    <x v="0"/>
    <x v="4"/>
    <s v="CC250516-001"/>
    <s v="S024-0200_x000a_S0240200001-SN、S0240200002-SN"/>
    <s v="SN"/>
    <s v="北京和崎精密科技有限公司"/>
    <s v="組裝異常"/>
    <x v="4"/>
    <x v="93"/>
    <s v="X軸頂絲規格錯誤，須補寄M10*20_96EA(兩台)"/>
    <m/>
    <m/>
    <s v="RD委脫製造清單數量，規格未實際比對，故數量算錯，出貨與清單相符"/>
  </r>
  <r>
    <x v="0"/>
    <x v="10"/>
    <s v="CC250516-003"/>
    <s v="S025-0015_x000a_S0250015001-SA"/>
    <s v="SA"/>
    <s v="凱諾科技股份有限公司"/>
    <s v="參數異常"/>
    <x v="3"/>
    <x v="93"/>
    <s v="問題：客戶反饋Robot回home (原點)時Z軸好像特別高"/>
    <m/>
    <m/>
    <s v="參數設定異常_x000a_Z: Home offset _x000a_(出貨設定正確為21mm;錯誤為210mm)"/>
  </r>
  <r>
    <x v="0"/>
    <x v="5"/>
    <s v="CC250516-004"/>
    <s v="S024-0123_x000a_S0240123001-DLR-F"/>
    <s v="EFEM"/>
    <s v="漢民科技股份有限公司"/>
    <s v="部品異常"/>
    <x v="0"/>
    <x v="93"/>
    <m/>
    <m/>
    <m/>
    <m/>
  </r>
  <r>
    <x v="0"/>
    <x v="5"/>
    <s v="CC250516-002"/>
    <s v="S024-0199_x000a_S0240199001-SN"/>
    <s v="SN"/>
    <s v="北京和崎精密科技有限公司"/>
    <s v="機構/動作異常"/>
    <x v="24"/>
    <x v="93"/>
    <s v="客戶5/14反應_x000a_在5/13晚上測試Robot R 軸在搬運晶圓至 Cassette 第 4 槽位時，R4 指開啟狀態下 Present Sensor 檢測到上限位(超出第4指的上面隔層晶圓)，導致 Wafer in 片異常。"/>
    <m/>
    <m/>
    <s v="機構干涉，偵測誤判，客戶緊急對策為關閉在席偵測軟體，只保留回片無偵測到抓片的成功保護機制"/>
  </r>
  <r>
    <x v="0"/>
    <x v="2"/>
    <s v="CC250519-001"/>
    <s v="S024-0250_x000a_S0240250005-STK300_H2"/>
    <s v="MINI V"/>
    <s v="北方華創"/>
    <s v="部品異常"/>
    <x v="0"/>
    <x v="94"/>
    <s v="EM0按鈕損壞"/>
    <m/>
    <m/>
    <s v="組裝手法差異問題，需在定義檢查手法或安裝手法"/>
  </r>
  <r>
    <x v="0"/>
    <x v="5"/>
    <s v="CC250519-002"/>
    <s v="S024-0311_x000a_S0240311005-STK300_H2"/>
    <s v="MINI V"/>
    <s v="北方華創"/>
    <s v="部品異常"/>
    <x v="0"/>
    <x v="94"/>
    <s v="氣壓錶指標未指向0刻度線"/>
    <s v="已加入IPQC點檢表中"/>
    <m/>
    <s v="已加入IPQC點檢表中，當時緊急出機IPQC尚未檢驗完畢，但FQC也有此檢查項目"/>
  </r>
  <r>
    <x v="0"/>
    <x v="4"/>
    <s v="CC250519-003"/>
    <s v="S024-0304_x000a_S0240304001-STK300_H2"/>
    <s v="MINI V"/>
    <s v="北方華創"/>
    <s v="機構/動作異常"/>
    <x v="24"/>
    <x v="94"/>
    <s v="STK SHELF N2 PURGE進氣接頭規格異常,三和委託殘件"/>
    <m/>
    <m/>
    <s v="設計問題，未改BOM料件無法與客戶對接，新料件未即時到達華創造成異常品流到客端"/>
  </r>
  <r>
    <x v="0"/>
    <x v="5"/>
    <s v="CC250520-001"/>
    <s v="SM-0290-Z1000(日本版)"/>
    <s v="VIP"/>
    <s v="北方華創"/>
    <s v="部品異常"/>
    <x v="0"/>
    <x v="95"/>
    <s v="四.異常問題說明 ：L軸發報靜態脫調異常_x000a_五.異常原因調查 ：更換Gen Board恢復正常，確認Gen Board異常。_x000a_六、現場處理對策：Gen Board無庫存，待物料到貨後更換。_x000a_七、異常初判：Gen Board 品質異常，異常物料見下圖。_x000a_異常物料料號：3RD201806-C06-0000-E03"/>
    <m/>
    <m/>
    <s v="判定基板異常，更換Gen Board後正常"/>
  </r>
  <r>
    <x v="0"/>
    <x v="10"/>
    <s v="CC250521-001"/>
    <s v="S024-0309_x000a_S0240309002-STK300_H2"/>
    <s v="MINI V"/>
    <s v="北方華創"/>
    <s v="參數異常"/>
    <x v="3"/>
    <x v="96"/>
    <s v="B口滑台點位偏移"/>
    <m/>
    <m/>
    <s v="場內此機台出機備份不完善，無從得知為出場設定錯誤或客戶變更了"/>
  </r>
  <r>
    <x v="0"/>
    <x v="2"/>
    <s v="CC250521-002"/>
    <s v="S024-0076_x000a_S0240076006-STK300_H1"/>
    <s v="MINI IV"/>
    <s v="北方華創"/>
    <s v="組裝異常"/>
    <x v="1"/>
    <x v="96"/>
    <s v="D口CCW動作不到位，每次位置不一致，檢查氣缸導杆與直線導杆連接塊螺絲未鎖緊，可以晃動，螺絲未畫線標記，未打螺紋膠，螺絲規格M5-20,有防松墊片。"/>
    <s v="已加入IPQC點檢表中"/>
    <m/>
    <s v="已加入IPQC製程點檢表中"/>
  </r>
  <r>
    <x v="0"/>
    <x v="4"/>
    <s v="CC250521-003"/>
    <s v="S023-0178_x000a_S0230178001-DLR-F"/>
    <s v="EFEM"/>
    <s v="浩克科技有限公司"/>
    <s v="機構/動作異常"/>
    <x v="24"/>
    <x v="96"/>
    <s v="20250513客戶反映LOAD PORT1 OHT天車放料異常_x000a_20250516客戶反映LOAD PORT2 OHT 天車放料異常_x000a_20250521客戶回饋LOAD PORT1 OHT可正常放料 但LOAD PORT2仍然異常"/>
    <m/>
    <m/>
    <s v="1.基板版次問題_x000a_2.恐會有訊幹擾問題"/>
  </r>
  <r>
    <x v="0"/>
    <x v="2"/>
    <s v="CC250522-001"/>
    <s v="S024-0133_x000a_S0240133003-STK300_H1"/>
    <s v="MINI IV"/>
    <s v="北方華創"/>
    <s v="部品異常"/>
    <x v="0"/>
    <x v="97"/>
    <s v="氣壓錶指標未指向0刻度線"/>
    <s v="已加入IPQC點檢表中"/>
    <m/>
    <s v="已加入IPQC點檢表中NO.30(2025/05/23)CC250521-002_x000a_"/>
  </r>
  <r>
    <x v="4"/>
    <x v="2"/>
    <s v="CC250522-002"/>
    <s v="S024-0311_x000a_S0240311001-STK300_H2"/>
    <s v="MINI V"/>
    <s v="北方華創"/>
    <s v="部品異常"/>
    <x v="12"/>
    <x v="97"/>
    <s v="排氣總管變形"/>
    <m/>
    <m/>
    <s v="1.廠內組裝異常_x000a_2.客戶作業導致_x000a_(客服人員至少需半個月收集數據紀錄)"/>
  </r>
  <r>
    <x v="0"/>
    <x v="10"/>
    <s v="CC250522-003"/>
    <s v="S024-0133_x000a_S0240133001-STK300_H1"/>
    <s v="MINI IV"/>
    <s v="北方華創"/>
    <s v="外觀異常"/>
    <x v="14"/>
    <x v="97"/>
    <s v="_x0009__x000a_C口光亮板和光亮板上方cover有劃傷"/>
    <m/>
    <m/>
    <s v="出廠照片無看到有刮傷現象"/>
  </r>
  <r>
    <x v="4"/>
    <x v="5"/>
    <s v="CC250523-001"/>
    <s v="S024-0061_x000a_S0240061001-STK300_H2"/>
    <s v="MINI V"/>
    <s v="北方華創"/>
    <s v="部品異常"/>
    <x v="12"/>
    <x v="98"/>
    <s v="客戶：北方華創 （北方集成）           _x000a_對應設備：MINI STK V_x000a_廠牌及型號：STK300_H2-N22S-T(M1)_x000a_序號：S0240061001-STK300_H2_x000a__x000a_異常問題說明 ：A口RFID讀取異常，家登FOUP無法讀取，信越FOUP可正常讀取。_x000a_異常原因調查 ：讀頭安裝符合規範，讀頭線路未見異常。_x000a_現場處理對策：拆掉讀頭金屬固定片，測試讀取正常。_x000a_異常初判：RFID讀取設備品質異常。_x000a_異常物料品號：1220531；名稱：CIDRW控制器+讀頭；規格：HR4136-B+AT4104"/>
    <m/>
    <m/>
    <m/>
  </r>
  <r>
    <x v="4"/>
    <x v="5"/>
    <s v="CC250523-002"/>
    <s v="S024-0250_x000a_S0240250004-STK300_H2"/>
    <s v="MINI V"/>
    <s v="北方華創"/>
    <s v="組裝異常"/>
    <x v="12"/>
    <x v="98"/>
    <s v="異常問題說明 ：泓格24站模組所有指示燈不亮。_x000a_異常原因調查：綠色插頭線序接反，見下圖。_x000a_現場處理對策：正確接線後測試，模組功能正常。_x000a_異常初判：裝配異常。"/>
    <m/>
    <m/>
    <m/>
  </r>
  <r>
    <x v="4"/>
    <x v="5"/>
    <s v="CC250523-003"/>
    <s v="S02401101006-STK300_H1"/>
    <s v="MINI IV"/>
    <s v="北方華創"/>
    <s v="組裝異常"/>
    <x v="12"/>
    <x v="98"/>
    <s v="1.shelf 7上左側靠近側板載台的位置缺固定螺絲，缺2組。_x000a_2.查看出廠照片，沒有該位置的圖片，請北京公司寄出相關物料。"/>
    <m/>
    <m/>
    <m/>
  </r>
  <r>
    <x v="4"/>
    <x v="5"/>
    <s v="_x000a_CC250523-004"/>
    <s v="S0240165007-STK300_H1"/>
    <s v="MINI IV"/>
    <s v="北方華創"/>
    <s v="部品異常"/>
    <x v="12"/>
    <x v="98"/>
    <s v="交付部門客戶在現場裝機移機完成後進行STK docking動作，安插FLMS interface面板對插頭時（STK側接頭），發現vacuum六pin接頭的V0702接點線皮斷落。"/>
    <m/>
    <m/>
    <m/>
  </r>
  <r>
    <x v="4"/>
    <x v="5"/>
    <s v="_x000a_CC250526-001"/>
    <s v="S0230022001-STK200_K2"/>
    <s v="MINI V"/>
    <s v="北方華創"/>
    <s v="組裝異常"/>
    <x v="12"/>
    <x v="99"/>
    <s v="吉林華耀防塵帶固定件變形"/>
    <m/>
    <m/>
    <m/>
  </r>
  <r>
    <x v="4"/>
    <x v="5"/>
    <s v="_x000a_CC250526-002"/>
    <s v="S02401101005-STK300_H1"/>
    <s v="MINI IV"/>
    <s v="北方華創"/>
    <s v="組裝異常"/>
    <x v="12"/>
    <x v="99"/>
    <s v="1.2025年5月25客戶回饋上骨架shelf15右邊，shelf18兩邊載臺上缺固定調整工件，缺3組。_x000a_2.查看出廠照片，沒有該位置的圖片，而且上骨架在華創廠內是不拆包的，請北京公司寄出相關物料。"/>
    <m/>
    <m/>
    <m/>
  </r>
  <r>
    <x v="4"/>
    <x v="5"/>
    <s v="CC250527-001"/>
    <s v="S024-0025_x000a_S0240025004-STK300_H2"/>
    <s v="MINI V"/>
    <s v="北方華創"/>
    <s v="部品異常"/>
    <x v="12"/>
    <x v="100"/>
    <s v="CW未能正確感應"/>
    <m/>
    <m/>
    <s v="查看相關資料，CW Sensor安裝標準應為12mm 實際安裝與標準相符"/>
  </r>
  <r>
    <x v="4"/>
    <x v="5"/>
    <s v="CC250527-002"/>
    <s v="S024-0046_x000a_S0240046005-STK300_H2"/>
    <s v="MINI V"/>
    <s v="北方華創"/>
    <s v="組裝異常"/>
    <x v="12"/>
    <x v="100"/>
    <s v="CCW未能正確感應"/>
    <m/>
    <m/>
    <s v="查看相關資料，CCW Sensor安裝標準應為42mm 實際安裝未按照標準尺寸畫線安裝"/>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r>
    <x v="4"/>
    <x v="5"/>
    <m/>
    <m/>
    <m/>
    <m/>
    <m/>
    <x v="12"/>
    <x v="101"/>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6">
  <r>
    <s v="結案"/>
    <s v="-"/>
    <s v="CC241202-001"/>
    <s v="S023-0190_x000d__x000a_S0230190001-SS"/>
    <s v="S系列"/>
    <s v="北京和崎精密科技有限公司"/>
    <s v="部品異常"/>
    <s v="部品異常"/>
    <d v="2024-12-02T00:00:00"/>
    <s v="客戶反映Teach Pendant  Enter按鍵功能異常"/>
    <s v="部品異常"/>
    <m/>
    <s v="T/P Enter按鈕接觸不良"/>
    <m/>
    <x v="0"/>
    <x v="0"/>
    <s v="產品二部"/>
  </r>
  <r>
    <s v="結案"/>
    <s v="-"/>
    <s v="CC241202-002"/>
    <s v="S022-0210_x000d__x000a_S0220210002-STK300_H2"/>
    <s v="MINI V"/>
    <s v="北方華創"/>
    <s v="部品異常"/>
    <s v="組裝異常"/>
    <d v="2024-12-02T00:00:00"/>
    <s v="保護罩破損異常,需進行更換"/>
    <s v="立即更換備品"/>
    <m/>
    <s v="廠內進行補料"/>
    <m/>
    <x v="0"/>
    <x v="0"/>
    <s v="產品一部"/>
  </r>
  <r>
    <s v="結案"/>
    <s v="-"/>
    <s v="CC241203-001"/>
    <s v="S023-0119_x000d__x000a_S0230119001-SF1"/>
    <s v="SMIF"/>
    <s v="北方華創"/>
    <s v="非自責"/>
    <s v="客戶異常"/>
    <d v="2024-12-03T00:00:00"/>
    <s v="終端客戶AGV車放置POD時與SMIF引導白塊有刮蹭干涉放置不順暢,初判AGV車定位不佳問題,後續客..."/>
    <s v="客戶則任"/>
    <m/>
    <s v="需求優化"/>
    <m/>
    <x v="0"/>
    <x v="0"/>
    <s v="產品一部"/>
  </r>
  <r>
    <s v="結案"/>
    <s v="羅文良"/>
    <s v="CC241203-002"/>
    <s v="S024-0043_x000d__x000a_S0240043001-STK300_H1"/>
    <s v="MINI IV"/>
    <s v="北方華創"/>
    <s v="部品異常"/>
    <s v="部品異常"/>
    <d v="2024-12-03T00:00:00"/>
    <s v="光纖COVER尺寸存在誤差，造成C/D口位置存在漏氣情況"/>
    <s v="料件本身異常"/>
    <m/>
    <s v="1.初判為物料加工件公差過大造成無法達成壓合密封狀態。_x000a_2.追加密膠墊使板件對接處達成密封狀態(施予微量密封膠滿足密封)_x000a_目前設備客戶執行CIP項目中，待後續驗證效果。"/>
    <m/>
    <x v="0"/>
    <x v="0"/>
    <s v="產品一部"/>
  </r>
  <r>
    <s v="結案"/>
    <s v="羅文良"/>
    <s v="CC241203-003"/>
    <s v="S024-0046_x000d__x000a_S0240046001-STK300_H2"/>
    <s v="MINI V"/>
    <s v="北方華創"/>
    <s v="組裝異常"/>
    <s v="組裝異常"/>
    <d v="2024-12-03T00:00:00"/>
    <s v="20241128-北方華創-STK300_H2-N22S-N(M2)_S0240046001-STK..."/>
    <s v="新增檢證項目，量測FV Robot 走行軸與Load Port間的距離確認走行軸與Load Port的相對位置"/>
    <s v="羅文良"/>
    <s v="新增檢證項目"/>
    <m/>
    <x v="0"/>
    <x v="0"/>
    <s v="產品一部"/>
  </r>
  <r>
    <s v="結案"/>
    <s v="林美琴"/>
    <s v="CC241204-001"/>
    <s v="S022-0085_x000a_S0220085018-STK300_H1"/>
    <s v="MINI IV"/>
    <s v="北方華創"/>
    <s v="組裝異常"/>
    <s v="組裝異常"/>
    <d v="2024-12-04T00:00:00"/>
    <s v="PLC與Devicenet06 通訊異常，Devicenet06CAN_L接觸不良，未擰緊"/>
    <s v="更換不需鎖固插入式的接頭_x000b_"/>
    <s v="林美琴"/>
    <s v="更換接頭"/>
    <m/>
    <x v="0"/>
    <x v="0"/>
    <s v="產品一部"/>
  </r>
  <r>
    <s v="結案"/>
    <s v="林美琴"/>
    <s v="CC241204-002"/>
    <s v="S022-0085_x000d__x000a_S0220085018-STK300_H1"/>
    <s v="MINI IV"/>
    <s v="北方華創"/>
    <s v="真因不明"/>
    <s v="部品異常"/>
    <d v="2024-12-04T00:00:00"/>
    <s v="PLC與Devicenet14 通訊異常,STK斷電重啟故障解除，備Devicenet14模組更換排..."/>
    <s v="更換部品Devicent14"/>
    <s v="林美琴"/>
    <s v="更換部品Devicent14"/>
    <m/>
    <x v="0"/>
    <x v="0"/>
    <s v="產品一部"/>
  </r>
  <r>
    <s v="結案"/>
    <s v="羅文良"/>
    <s v="CC241205-001"/>
    <s v="S023-0217_x000d__x000a_S0230217001-SA"/>
    <s v="S系列"/>
    <s v="倍利科技股份有限公司"/>
    <s v="參數異常"/>
    <s v="參數異常"/>
    <d v="2024-12-05T00:00:00"/>
    <s v="客戶在teach時，無法設定需要的BTM-T值，跳over range alarm"/>
    <m/>
    <s v="羅文良"/>
    <s v="參數備份異常，已寄給客戶原出廠備份參數修正此問題"/>
    <m/>
    <x v="0"/>
    <x v="0"/>
    <s v="產品二部"/>
  </r>
  <r>
    <s v="結案"/>
    <s v="林美琴"/>
    <s v="CC241205-002"/>
    <s v="S024-0118_x000a_S0240118002-STK300_H2"/>
    <s v="MINI V"/>
    <s v="北方華創"/>
    <s v="組裝異常"/>
    <s v="組裝異常"/>
    <d v="2024-12-05T00:00:00"/>
    <s v="配電盤右側shelf Purge氣控閥下方排氣氣管與地腳干涉。"/>
    <s v="大約從專案S0240144001開始有綁束線。(育軒)"/>
    <s v="林美琴"/>
    <s v="修改綁線方式"/>
    <m/>
    <x v="0"/>
    <x v="0"/>
    <s v="產品一部"/>
  </r>
  <r>
    <s v="結案"/>
    <s v="-"/>
    <s v="CC241206-001"/>
    <s v="S024-0194_x000a_S0240194001-SV"/>
    <s v="S系列"/>
    <s v="鼎樺精密有限公司"/>
    <s v="文件異常"/>
    <s v="文件異常"/>
    <d v="2024-12-06T00:00:00"/>
    <s v="客戶反應出廠報告與機械規格書洩漏率不一致"/>
    <m/>
    <m/>
    <s v="以更正出廠報告"/>
    <m/>
    <x v="0"/>
    <x v="0"/>
    <s v="產品二部"/>
  </r>
  <r>
    <s v="結案"/>
    <s v="-"/>
    <s v="CC241209-001"/>
    <s v="19999999_x000d__x000a_S20102003-STK015"/>
    <s v="改造"/>
    <s v="北方華創"/>
    <s v="設計缺失(機構)"/>
    <s v="設計異常"/>
    <d v="2024-12-09T00:00:00"/>
    <s v="PRESENT SENSOR改造測試存在干涉"/>
    <m/>
    <m/>
    <s v="改造缺失"/>
    <m/>
    <x v="0"/>
    <x v="0"/>
    <s v="產品一部"/>
  </r>
  <r>
    <s v="結案"/>
    <s v="羅文良"/>
    <s v="CC241210-001"/>
    <s v="CC241210-001_x000a_S0220085018-STK300_H1"/>
    <s v="MINI IV"/>
    <s v="北方華創"/>
    <s v="部品異常"/>
    <s v="部品異常"/>
    <d v="2024-12-10T00:00:00"/>
    <s v="門鎖底座優力膠保護套損壞"/>
    <m/>
    <s v="羅文良"/>
    <s v="更換新品"/>
    <m/>
    <x v="0"/>
    <x v="0"/>
    <s v="產品一部"/>
  </r>
  <r>
    <s v="結案"/>
    <s v="-"/>
    <s v="CC241211-001"/>
    <s v="S024-0123_x000d__x000a_S0240123001-DLR-F"/>
    <s v="EFEM"/>
    <s v="漢民科技股份有限公司"/>
    <s v="文件異常"/>
    <s v="文件異常"/>
    <d v="2024-12-11T00:00:00"/>
    <s v="機械規格書書面資料異常_x000d__x000a_手冊內容第7章 Sorter對應Robot系統Teaching點位表_x000d__x000a_"/>
    <m/>
    <m/>
    <s v="修正手冊內容"/>
    <m/>
    <x v="0"/>
    <x v="0"/>
    <s v="產品二部"/>
  </r>
  <r>
    <s v="結案"/>
    <s v="-"/>
    <s v="CC241211-002"/>
    <s v="19999999_x000d__x000a_19999999"/>
    <s v="零件一批"/>
    <s v="台灣積體電路製造股份有限公司"/>
    <s v="部品異常"/>
    <s v="部品異常"/>
    <d v="2024-12-11T00:00:00"/>
    <s v="客戶反映更換CPU 模組仍出現異常無法排除，異常代碼為00081300 Z:Z phase erro..."/>
    <m/>
    <m/>
    <s v="CPU &amp; GEN Board 異常"/>
    <m/>
    <x v="0"/>
    <x v="0"/>
    <s v="業務銷售"/>
  </r>
  <r>
    <s v="結案"/>
    <s v="羅文良"/>
    <s v="CC241213-001"/>
    <s v="S021-091_x000d__x000a_ S2191002-MS290"/>
    <s v="MINI IV"/>
    <s v="北方華創"/>
    <s v="部品異常"/>
    <s v="客戶問題"/>
    <d v="2024-12-13T00:00:00"/>
    <s v="CLAMP時無法同時相容英特格和中勤兩種FOUP"/>
    <s v="提出能相容英特格&amp;中勤兩種Foup的Clamp機構"/>
    <s v="羅文良"/>
    <s v="客戶使用Foup異常"/>
    <m/>
    <x v="0"/>
    <x v="0"/>
    <s v="產品一部"/>
  </r>
  <r>
    <s v="結案"/>
    <s v="林美琴"/>
    <s v="CC241213-002"/>
    <s v="S024-0058_x000d__x000a_S0240058006-STK300_H1"/>
    <s v="MINI IV"/>
    <s v="北方華創"/>
    <s v="外觀異常"/>
    <s v="設計缺失機構)"/>
    <d v="2024-12-13T00:00:00"/>
    <s v="D口載台處側邊COVER有劃痕，經後續品保確認需更換_x000d__x000a_12/19_x000d__x000a_物料定做完成，現已更換完成"/>
    <s v="RD原本把該位置定義為A級面，​_x000a_因該位在載台作動時管線容易刮傷板金，經討論後改定義為B級面。​_x000a_"/>
    <s v="林美琴"/>
    <s v="重新定義Cover的A級面與B級面"/>
    <m/>
    <x v="0"/>
    <x v="0"/>
    <s v="產品一部"/>
  </r>
  <r>
    <s v="結案"/>
    <s v="-"/>
    <s v="CC241213-003"/>
    <s v="19999999_x000d__x000a_SD9410501"/>
    <s v="零件一批"/>
    <s v="台灣積體電路製造股份有限公司"/>
    <s v="真因不明"/>
    <s v="真因不明"/>
    <d v="2024-12-13T00:00:00"/>
    <s v="1.  Arm2 , Arm3 , Arm4 取放片抖動造成客戶設備精度不佳_x000d__x000a_2.  Chambe..."/>
    <m/>
    <m/>
    <m/>
    <m/>
    <x v="0"/>
    <x v="0"/>
    <s v="業務銷售"/>
  </r>
  <r>
    <s v="結案"/>
    <s v="羅文良"/>
    <s v="CC241213-004"/>
    <s v="S022-0101_x000d__x000a_S0220101001-STK300_H1"/>
    <s v="MINI IV"/>
    <s v="北方華創"/>
    <s v="真因不明"/>
    <s v="真因不明"/>
    <d v="2024-12-13T00:00:00"/>
    <s v="終端現場有多台偶發RFID讀取異常_x000d__x000a_2024/12/25_x000d__x000a_現場調查後，發現foup上的TAG位置..."/>
    <m/>
    <m/>
    <s v="A口偶發性讀取異常"/>
    <m/>
    <x v="0"/>
    <x v="0"/>
    <s v="產品一部"/>
  </r>
  <r>
    <s v="結案"/>
    <s v="林美琴"/>
    <s v="CC241213-005"/>
    <s v="S024-0042_x000a_S0240042005-STK300_H1"/>
    <s v="MINI IV"/>
    <s v="北方華創"/>
    <s v="組裝異常"/>
    <s v="組裝異常"/>
    <d v="2024-12-13T00:00:00"/>
    <s v="STK ROBOT上FOUP終端馬拉松傳送測試時與SHELF 13上FOUP相撞"/>
    <m/>
    <s v="林美琴"/>
    <s v="貼原點標籤時位置有存在差異導致"/>
    <m/>
    <x v="0"/>
    <x v="0"/>
    <s v="產品一部"/>
  </r>
  <r>
    <s v="結案"/>
    <s v="羅文良"/>
    <s v="CC241216-001"/>
    <s v="S022-0085_x000d__x000a_"/>
    <s v="MINI IV"/>
    <s v="北方華創"/>
    <s v="設計缺失(機構)"/>
    <s v="設計缺失"/>
    <d v="2024-12-16T00:00:00"/>
    <s v="Barcode Reader安裝後無法正常讀碼。"/>
    <m/>
    <s v="羅文良"/>
    <s v="設計缺失，無法正常讀碼"/>
    <m/>
    <x v="0"/>
    <x v="0"/>
    <s v="產品一部"/>
  </r>
  <r>
    <s v="結案"/>
    <s v="林美琴"/>
    <s v="CC241217-001"/>
    <s v="S024-0216_x000a_S0240216002-SA"/>
    <s v="S系列"/>
    <s v="北京和崎精密科技有限公司"/>
    <s v="真因不明"/>
    <s v="設計異常(機構)"/>
    <d v="2024-12-17T00:00:00"/>
    <s v="傳送wafer中，wafer會有抖動情況"/>
    <m/>
    <s v="羅文良"/>
    <s v="廠內與客戶端定義抖動Spac定義不同"/>
    <m/>
    <x v="0"/>
    <x v="0"/>
    <s v="產品二部"/>
  </r>
  <r>
    <s v="結案"/>
    <s v="林美琴"/>
    <s v="CC241217-002"/>
    <s v="S024-0216_x000d__x000a_S0240216002-SA"/>
    <s v="S系列"/>
    <s v="北京和崎精密科技有限公司"/>
    <s v="部品異常"/>
    <s v="部品異常"/>
    <d v="2024-12-17T00:00:00"/>
    <s v="客戶反映Z軸外部COVER有間隙，以尺量測凸出約2mm"/>
    <m/>
    <s v="林美琴"/>
    <s v="廠內料件問題"/>
    <m/>
    <x v="0"/>
    <x v="0"/>
    <s v="產品二部"/>
  </r>
  <r>
    <s v="結案"/>
    <s v="羅文良"/>
    <s v="CC241217-003"/>
    <s v="S024-0097_x000d__x000a_S0240097001-SA"/>
    <s v="S系列"/>
    <s v="晶彩科技股份有限公司"/>
    <s v="部品異常"/>
    <s v="部品異常"/>
    <d v="2024-12-17T00:00:00"/>
    <s v="客戶使用上位程式(RS232通訊)對robot下command，robot會作動但無ack"/>
    <m/>
    <s v="羅文良"/>
    <s v="CPU Board 異常_x000a_(ACK: 確認信號)"/>
    <m/>
    <x v="0"/>
    <x v="0"/>
    <s v="產品二部"/>
  </r>
  <r>
    <s v="結案"/>
    <s v="林美琴"/>
    <s v="CC241218-002"/>
    <s v="S021-172_x000d__x000a_S021172001-SD004"/>
    <s v="S系列"/>
    <s v="北京和崎精密科技有限公司"/>
    <s v="部品異常"/>
    <s v="部品異常"/>
    <d v="2024-12-18T00:00:00"/>
    <s v="客戶反映R axis Hold 訊號異常。"/>
    <m/>
    <s v="陳孟函"/>
    <s v="經RD最終考量設變(新增取代)零件：8/2 7S021-172-0601-016 SHAFT 7S021-172-0601-017 CLAMP BASE A"/>
    <m/>
    <x v="0"/>
    <x v="0"/>
    <s v="產品二部"/>
  </r>
  <r>
    <s v="結案"/>
    <s v="羅文良"/>
    <s v="CC241218-003"/>
    <s v="S024-0062_x000d__x000a_S0240062004-SF"/>
    <s v="SMIF"/>
    <s v="NAPSON CORPORATION"/>
    <s v="真因不明"/>
    <s v="真因不明"/>
    <d v="2024-12-18T00:00:00"/>
    <s v="客戶反饋機台動作/回饋異常_x000d__x000a_1.Smif Indexer調試6英寸Smif Pot時，6英寸Smi..."/>
    <m/>
    <s v="羅文良"/>
    <s v="設備異常_x000a_懷疑為調整異常出現偶發性問題"/>
    <m/>
    <x v="0"/>
    <x v="0"/>
    <s v="產品二部"/>
  </r>
  <r>
    <s v="結案"/>
    <s v="林美琴"/>
    <s v="CC241219-001"/>
    <s v="S023-0227_x000d__x000a_S0230227005-SA"/>
    <s v="S系列"/>
    <s v="北京三瓦應用技術有限公司"/>
    <s v="部品異常"/>
    <s v="部品異常"/>
    <d v="2024-12-19T00:00:00"/>
    <s v="應因客戶WRIST BLOCK(手臂延長),改造完成後測試時ARM FORK有存在較嚴重的振動問題_x000d_..."/>
    <m/>
    <s v="林美琴"/>
    <s v="T軸螺絲未鎖緊"/>
    <m/>
    <x v="0"/>
    <x v="0"/>
    <s v="產品二部"/>
  </r>
  <r>
    <s v="結案"/>
    <s v="林美琴"/>
    <s v="CC241219-002"/>
    <s v="S024-0058_x000a_S0240058008-STK300_H1"/>
    <s v="MINI IV"/>
    <s v="北方華創"/>
    <s v="參數異常"/>
    <s v="參數異常"/>
    <d v="2024-12-19T00:00:00"/>
    <s v="新入廠設備通電後，檢查RFID制串長度異常。"/>
    <s v="加入巡檢表單"/>
    <s v="林美琴"/>
    <s v="加入巡檢表單"/>
    <m/>
    <x v="0"/>
    <x v="0"/>
    <s v="產品一部"/>
  </r>
  <r>
    <s v="結案"/>
    <s v="林美琴"/>
    <s v="CC241223-001"/>
    <s v="S022-0064_x000d__x000a_S0220064013-STK200_K1"/>
    <s v="MINI IV"/>
    <s v="北方華創"/>
    <s v="組裝異常"/>
    <s v="組裝異常"/>
    <d v="2024-12-23T00:00:00"/>
    <s v="CC-LINK端子PIN針脫出&amp;STK光亮板髒汙"/>
    <m/>
    <s v="林美琴"/>
    <s v="Pin針過短"/>
    <m/>
    <x v="0"/>
    <x v="0"/>
    <s v="產品一部"/>
  </r>
  <r>
    <s v="結案"/>
    <s v="羅文良"/>
    <s v="CC241223-002"/>
    <s v="S024-0171_x000d__x000a_S0240171003-STK300_H2"/>
    <s v="MINI V"/>
    <s v="北方華創"/>
    <s v="真因不明"/>
    <s v="組裝異常"/>
    <d v="2024-12-23T00:00:00"/>
    <s v="FOUP ROBOT小臂磕傷"/>
    <s v="RD設變"/>
    <s v="羅文良"/>
    <s v="事件紀錄"/>
    <m/>
    <x v="0"/>
    <x v="0"/>
    <s v="產品一部"/>
  </r>
  <r>
    <s v="結案"/>
    <s v="林美琴"/>
    <s v="CC241223-003"/>
    <s v="_x000a_S0240023001-STK300_H2_x000a_STK300_H2-N22SNT(Model2)"/>
    <s v="MINI V"/>
    <s v="北方華創"/>
    <s v="組裝異常"/>
    <s v="組裝異常"/>
    <d v="2024-12-23T00:00:00"/>
    <s v="機臺上電後PLC頻繁通訊掉線。_x000a_排查發現是PLC模組後面的導軌鎖附螺絲太突出頂到PLC模組。"/>
    <m/>
    <m/>
    <s v="滑軌鎖付螺絲過長"/>
    <m/>
    <x v="0"/>
    <x v="0"/>
    <s v="產品一部"/>
  </r>
  <r>
    <s v="暫緩"/>
    <s v="羅文良"/>
    <s v="CC241225-001"/>
    <s v="S024-0108_x000a_S0240108001-SA"/>
    <s v="S系列"/>
    <s v="常鴻新科技股份有限公司"/>
    <s v="真因不明"/>
    <s v="真因不明"/>
    <d v="2024-12-25T00:00:00"/>
    <s v=" 8 Iinch wafer 夾取未到位"/>
    <m/>
    <m/>
    <m/>
    <m/>
    <x v="0"/>
    <x v="0"/>
    <s v="產品二部"/>
  </r>
  <r>
    <s v="結案"/>
    <s v="徐治東"/>
    <s v="CC241226-001"/>
    <s v="S024-0057_x000a_S0240057001-STK300_H2"/>
    <s v="MINI V"/>
    <s v="北方華創"/>
    <s v="組裝異常"/>
    <s v="組裝異常"/>
    <d v="2024-12-26T00:00:00"/>
    <s v="FIMS D口缺少BACK密封圈,現場重新安裝"/>
    <m/>
    <m/>
    <s v="現場重新安裝"/>
    <m/>
    <x v="0"/>
    <x v="0"/>
    <s v="產品一部"/>
  </r>
  <r>
    <s v="結案"/>
    <s v="羅文良"/>
    <s v="CC241227-001"/>
    <s v="S024-0046_x000d__x000a_S0240046003-STK300_H2"/>
    <s v="MINI V"/>
    <s v="北方華創"/>
    <s v="部品異常"/>
    <s v="組裝異常"/>
    <d v="2024-12-27T00:00:00"/>
    <s v="20241227-北方華創-STK300_H2-N22S-N(M2)_S0240046003-STK300_H2_機械手wrist block水準異常，機械手與LoadPort相對位置異常"/>
    <m/>
    <m/>
    <s v="新增檢證項目"/>
    <m/>
    <x v="0"/>
    <x v="0"/>
    <s v="產品一部"/>
  </r>
  <r>
    <s v="結案"/>
    <s v="羅文良"/>
    <s v="CC241227-002"/>
    <s v="S024-0015_x000d__x000a_S0240015002-STK300_H2"/>
    <s v="MINI V"/>
    <s v="北方華創"/>
    <s v="部品異常"/>
    <s v="組裝異常"/>
    <d v="2024-12-27T00:00:00"/>
    <s v="20241227-北方華創-STK300_H2-N22S-N(M2)_S0240046003-STK300_H2_機械手wrist block水準異常，機械手與LoadPort相對位置異常"/>
    <m/>
    <m/>
    <s v="新增檢證項目"/>
    <m/>
    <x v="0"/>
    <x v="0"/>
    <s v="產品一部"/>
  </r>
  <r>
    <s v="結案"/>
    <s v="林美琴"/>
    <s v="CC241227-003"/>
    <s v="S024-0099_x000a_S0240099006-STK300-H2"/>
    <s v="MINI V"/>
    <s v="北方華創"/>
    <s v="組裝異常"/>
    <s v="組裝異常"/>
    <d v="2024-12-27T00:00:00"/>
    <s v="Shelf purge PN2氣管和氣管轉接頭缺失漏裝"/>
    <m/>
    <m/>
    <s v="加入出貨清單"/>
    <m/>
    <x v="0"/>
    <x v="0"/>
    <s v="產品二部"/>
  </r>
  <r>
    <s v="結案"/>
    <s v="-"/>
    <s v="CC241230-001"/>
    <s v="S024-0157_x000a_S0240157001-SA"/>
    <s v="S系列"/>
    <s v="華海清科"/>
    <s v="文件異常"/>
    <s v="文件異常"/>
    <d v="2024-12-30T00:00:00"/>
    <s v="設備安裝手冊資料缺失"/>
    <m/>
    <m/>
    <s v="文件缺失"/>
    <m/>
    <x v="0"/>
    <x v="0"/>
    <s v="產品二部"/>
  </r>
  <r>
    <s v="結案"/>
    <s v="徐治東"/>
    <s v="CC241230-002"/>
    <s v="S022-0064_x000a_S0220064013-STK200_K1"/>
    <s v="200STK"/>
    <s v="北方華創"/>
    <s v="組裝異常"/>
    <s v="組裝異常"/>
    <d v="2024-12-30T00:00:00"/>
    <s v="STOCKER螢幕下按鈕CR OUT和TX PAUSE線路位置接反"/>
    <m/>
    <m/>
    <s v="接線錯誤"/>
    <m/>
    <x v="0"/>
    <x v="0"/>
    <s v="產品一部"/>
  </r>
  <r>
    <s v="結案"/>
    <s v="-"/>
    <s v="CC250102-001"/>
    <s v="S021-185_x000d__x000a_S21185005-MS357"/>
    <s v="MINI IV"/>
    <s v="北方華創"/>
    <s v="部品異常"/>
    <s v="部品異常"/>
    <d v="2025-01-02T00:00:00"/>
    <s v="終端測試E84功能失敗,檢查光柵訊號異常,物料損壞"/>
    <m/>
    <m/>
    <m/>
    <m/>
    <x v="1"/>
    <x v="1"/>
    <s v="產品一部"/>
  </r>
  <r>
    <s v="結案"/>
    <s v="林美琴"/>
    <s v="CC250102-002"/>
    <s v="S024-0193_x000a_S0240193001-SA"/>
    <s v="S系列"/>
    <s v="北京三瓦應用技術有限公司"/>
    <s v="組裝異常"/>
    <s v="組裝異常"/>
    <d v="2025-01-02T00:00:00"/>
    <s v="R/L軸 wrist block 上的軟管材質不同"/>
    <m/>
    <m/>
    <m/>
    <m/>
    <x v="1"/>
    <x v="1"/>
    <s v="產品二部"/>
  </r>
  <r>
    <s v="結案"/>
    <s v="羅文良"/>
    <s v="CC250105-001"/>
    <s v="S024-0277_x000d__x000a_S0240277001-FR"/>
    <s v="FR301"/>
    <s v="北方華創"/>
    <s v="部品異常"/>
    <s v="組裝異常_x000a_設計異常"/>
    <d v="2025-01-05T00:00:00"/>
    <s v="改造過程中遇見的異常問題進行條列式說明,資訊如下:_x000a_1._x0009_回升電阻接頭使用端子公母PIN錯誤,無法對接。_x000a_2._x0009_氣管&amp;轉接頭物料未附送。_x000a_3._x0009_24號網線接線標示錯誤。_x000a_4._x0009_3FR301-0351-000-C006線路接線錯誤,功能異常。"/>
    <m/>
    <m/>
    <m/>
    <m/>
    <x v="1"/>
    <x v="1"/>
    <s v="產品一部"/>
  </r>
  <r>
    <s v="結案"/>
    <s v="徐治東"/>
    <s v="CC250106-001"/>
    <s v="S024-0009_x000d__x000a_S0240009004-STK300_H2"/>
    <s v="MINI V"/>
    <s v="北方華創"/>
    <s v="組裝異常"/>
    <s v="組裝異常"/>
    <d v="2025-01-06T00:00:00"/>
    <s v="20250105_北方華創(北京長鑫)_S0240009004-STK300_H2_C D口螺絲掉落..."/>
    <m/>
    <m/>
    <m/>
    <m/>
    <x v="1"/>
    <x v="1"/>
    <s v="產品一部"/>
  </r>
  <r>
    <s v="設計評估中"/>
    <s v="-"/>
    <s v="CC250107-001"/>
    <s v="S023-0066_x000d__x000a_S0230066001-SF、S0230066002-SF、S0230066003-SF、S0230"/>
    <s v="SMIF"/>
    <s v="北京和崎精密科技有限公司"/>
    <s v="設計缺失(機構)"/>
    <m/>
    <d v="2025-01-07T00:00:00"/>
    <s v="CST ID 偶發無法讀取。"/>
    <m/>
    <m/>
    <s v="設計評估中"/>
    <m/>
    <x v="1"/>
    <x v="1"/>
    <s v="產品二部"/>
  </r>
  <r>
    <s v="結案"/>
    <s v="徐治東"/>
    <s v="CC250109-001"/>
    <s v="S024-0061_x000d__x000a_S0240061002-STK300_H2"/>
    <s v="MINI V"/>
    <s v="北方華創"/>
    <s v="部品異常"/>
    <s v="組裝異常"/>
    <d v="2025-01-09T00:00:00"/>
    <s v="物料箱內軍規接頭母針數量與清單不一致，數量缺少3個"/>
    <m/>
    <m/>
    <m/>
    <m/>
    <x v="1"/>
    <x v="1"/>
    <s v="產品一部"/>
  </r>
  <r>
    <s v="結案"/>
    <s v="羅文良"/>
    <s v="CC250112-001"/>
    <s v="S024-0277_x000d__x000a_S0240277001-FR"/>
    <s v="FR301"/>
    <s v="北方華創"/>
    <s v="真因不明"/>
    <s v="參數異常"/>
    <d v="2025-01-12T00:00:00"/>
    <s v="1.上會連續執行HOME指令,第二次發報超時未完成異常,TP未報警_x000d__x000a_2.初判軟件存在BUG,待分析"/>
    <m/>
    <m/>
    <m/>
    <m/>
    <x v="1"/>
    <x v="1"/>
    <s v="產品一部"/>
  </r>
  <r>
    <s v="結案"/>
    <s v="林美琴"/>
    <s v="CC250110-006"/>
    <s v="S024-0058_x000d__x000a_S0240058009-STK300_H1"/>
    <s v="MINI IV"/>
    <s v="北方華創"/>
    <s v="組裝異常"/>
    <s v="組裝異常"/>
    <d v="2025-01-10T00:00:00"/>
    <s v="1.客戶回饋，在驗收機台時，抽查fims C/D口真空氣管固定方式，發現還是以前的固定方式，沒有進行..."/>
    <m/>
    <m/>
    <m/>
    <m/>
    <x v="1"/>
    <x v="1"/>
    <s v="產品一部"/>
  </r>
  <r>
    <s v="結案"/>
    <s v="-"/>
    <s v="CC250110-004"/>
    <s v="S024-0136_x000d__x000a_S0240136001-STK200_K2"/>
    <s v="200STK"/>
    <s v="北方華創"/>
    <s v="部品異常"/>
    <s v="部品異常"/>
    <d v="2025-01-10T00:00:00"/>
    <s v="FFU FAULT報警無法消除"/>
    <m/>
    <m/>
    <m/>
    <m/>
    <x v="1"/>
    <x v="1"/>
    <s v="產品一部"/>
  </r>
  <r>
    <s v="結案"/>
    <s v="-"/>
    <s v="CC250110-007"/>
    <s v="S024-0063_x000d__x000a_S0240063006-SF"/>
    <s v="SMIF"/>
    <s v="NAPSON CORPORATION"/>
    <s v="設計缺失(機構)"/>
    <s v="設計缺失機構)"/>
    <d v="2025-01-10T00:00:00"/>
    <s v="治具固定位置應改至前方。"/>
    <m/>
    <m/>
    <m/>
    <m/>
    <x v="1"/>
    <x v="1"/>
    <s v="產品二部"/>
  </r>
  <r>
    <s v="結案"/>
    <s v="-"/>
    <s v="CC250110-008"/>
    <s v="19999999_x000d__x000a_19999999"/>
    <s v="零件一批"/>
    <s v="北京和崎精密科技有限公司"/>
    <s v="部品異常"/>
    <s v="部品異常"/>
    <d v="2025-01-10T00:00:00"/>
    <s v="客戶反饋3R015-002-0000-E75 基板有CN7 connector焊接異常"/>
    <m/>
    <m/>
    <m/>
    <m/>
    <x v="1"/>
    <x v="1"/>
    <s v="業務銷售"/>
  </r>
  <r>
    <s v="結案"/>
    <s v="-"/>
    <s v="CC250110-005"/>
    <s v="S023-0178_x000d__x000a_S0230177001-LPT"/>
    <s v="LPT"/>
    <s v="浩克科技有限公司"/>
    <s v="非自責"/>
    <s v="非自責"/>
    <d v="2025-01-10T00:00:00"/>
    <s v="客戶反映LPT 執行ORG會有door open &amp; Z axis search的動作，終端客戶會有所疑慮，會有重測particle的可能"/>
    <m/>
    <m/>
    <s v="設計優化"/>
    <m/>
    <x v="1"/>
    <x v="1"/>
    <s v="產品二部"/>
  </r>
  <r>
    <s v="暫緩"/>
    <s v="羅文良"/>
    <s v="CC250110-003"/>
    <s v="S024-0062_x000d__x000a_S0240062006-SF"/>
    <s v="SMIF"/>
    <s v="NAPSON CORPORATION"/>
    <s v="設計缺失(機構)"/>
    <m/>
    <d v="2025-01-10T00:00:00"/>
    <s v="1/9客端反映調整完成後，仍有異常發生(原先在客端客戶提供三個CST均測試OK，以下為客戶拿其他CS..."/>
    <m/>
    <m/>
    <m/>
    <m/>
    <x v="1"/>
    <x v="1"/>
    <s v="產品二部"/>
  </r>
  <r>
    <s v="暫緩"/>
    <s v="羅文良"/>
    <s v="CC250110-002"/>
    <s v="S024-0062_x000d__x000a_S0240062004-SF"/>
    <s v="SMIF"/>
    <s v="NAPSON CORPORATION"/>
    <s v="設計缺失(機構)"/>
    <m/>
    <d v="2025-01-10T00:00:00"/>
    <s v="1/9客端反映整完成後，仍有異常發生(原先在客端客戶提供三個CST均測試OK，以下為客戶拿其他CST..."/>
    <m/>
    <m/>
    <m/>
    <m/>
    <x v="1"/>
    <x v="1"/>
    <s v="產品二部"/>
  </r>
  <r>
    <s v="結案"/>
    <s v="林美琴"/>
    <s v="CC250110-001"/>
    <s v="S024-0146_x000d__x000a_S0240146001-SA"/>
    <s v="S系列"/>
    <s v="晶彩科技股份有限公司"/>
    <s v="非自責"/>
    <s v="非自責"/>
    <d v="2025-01-10T00:00:00"/>
    <s v="原點姿態上下ARM重疊性落差2.5-3mm"/>
    <m/>
    <m/>
    <m/>
    <m/>
    <x v="1"/>
    <x v="1"/>
    <s v="產品二部"/>
  </r>
  <r>
    <s v="結案"/>
    <s v="羅文良"/>
    <s v="CC250113-004"/>
    <s v="S024-0137_x000d__x000a_S0240137002-SF2"/>
    <s v="SMIF"/>
    <s v="北方華創"/>
    <s v="組裝異常"/>
    <s v="組裝異常"/>
    <d v="2025-01-13T00:00:00"/>
    <s v="Loader X1軸行程不到位&amp;滑塊缺少注油嘴"/>
    <m/>
    <m/>
    <m/>
    <m/>
    <x v="1"/>
    <x v="1"/>
    <s v="產品二部"/>
  </r>
  <r>
    <s v="結案"/>
    <s v="羅文良"/>
    <s v="CC250113-003"/>
    <s v="S021-258_x000d__x000a_S021258003-VIP032"/>
    <s v="VIP"/>
    <s v="北方華創"/>
    <s v="組裝異常"/>
    <s v="組裝異常"/>
    <d v="2025-01-13T00:00:00"/>
    <s v="SENVO ON後T軸存在不正常間隙&amp;_x000a_Z軸升降有刮蹭現象"/>
    <m/>
    <m/>
    <m/>
    <m/>
    <x v="1"/>
    <x v="1"/>
    <s v="產品二部"/>
  </r>
  <r>
    <s v="結案"/>
    <s v="林美琴"/>
    <s v="CC250113-002"/>
    <s v="S024-0094_x000d__x000a_S0240094008-STK300_H1"/>
    <s v="MINI IV"/>
    <s v="北方華創"/>
    <s v="部品異常"/>
    <s v="組裝異常"/>
    <d v="2025-01-13T00:00:00"/>
    <s v="20250113_北方華創_RFID控制器異常，大臂表面Cover有劃痕 31300-000052A..."/>
    <m/>
    <m/>
    <m/>
    <m/>
    <x v="1"/>
    <x v="1"/>
    <s v="產品一部"/>
  </r>
  <r>
    <s v="結案"/>
    <s v="-"/>
    <s v="CC250113-001"/>
    <s v="S024-0137_x000d__x000a_S0240137001-SF1"/>
    <s v="SMIF"/>
    <s v="北方華創"/>
    <s v="非自責"/>
    <s v="非自責"/>
    <d v="2025-01-13T00:00:00"/>
    <s v="SMIF LIFT乘載CST(安徽華鑫) 面積過小,客戶提出優化評估"/>
    <m/>
    <m/>
    <m/>
    <m/>
    <x v="1"/>
    <x v="1"/>
    <s v="產品二部"/>
  </r>
  <r>
    <s v="結案"/>
    <s v="-"/>
    <s v="CC250114-001"/>
    <s v="S022-0106_x000d__x000a_S0220106005-VIP"/>
    <s v="VIP"/>
    <s v="北方華創"/>
    <s v="真因不明"/>
    <s v="真因不明"/>
    <d v="2025-01-14T00:00:00"/>
    <s v="TP無法執行SERVO ON"/>
    <m/>
    <m/>
    <m/>
    <m/>
    <x v="1"/>
    <x v="1"/>
    <s v="產品二部"/>
  </r>
  <r>
    <s v="結案"/>
    <s v="-"/>
    <s v="CC250116-001"/>
    <s v="S024-0076_x000d__x000a_S0240076014-STK300_H1"/>
    <s v="MINI IV"/>
    <s v="北方華創"/>
    <s v="外觀異常"/>
    <s v="外觀異常"/>
    <d v="2025-01-16T00:00:00"/>
    <s v="C口purge 氣動閥表面有劃傷"/>
    <s v="以執行貼藍膜防範"/>
    <m/>
    <m/>
    <m/>
    <x v="1"/>
    <x v="1"/>
    <s v="產品一部"/>
  </r>
  <r>
    <s v="結案"/>
    <s v="-"/>
    <s v="CC250116-002"/>
    <s v="S024-0062_x000d__x000a_S0240062007-SF、S0240063004-SF"/>
    <s v="SMIF"/>
    <s v="NAPSON CORPORATION"/>
    <s v="真因不明"/>
    <s v="人員調整損壞"/>
    <d v="2025-01-16T00:00:00"/>
    <s v="現場檢修工程師於檢修完成復歸時，未注意光纖線外露而將COVE蓋上。"/>
    <m/>
    <m/>
    <m/>
    <m/>
    <x v="1"/>
    <x v="1"/>
    <s v="產品二部"/>
  </r>
  <r>
    <s v="結案"/>
    <s v="-"/>
    <s v="CC250117-007"/>
    <s v="S0240061002-STK300_H2"/>
    <s v="MINI V"/>
    <s v="北方華創"/>
    <s v="組裝異常"/>
    <s v="外觀異常"/>
    <d v="2025-01-17T00:00:00"/>
    <s v="20250116_北方華創_特規節氣閥有磕碰痕跡 STK300_H2-N22S-N S0240061002-STK300_H2"/>
    <s v="以執行貼藍膜防範"/>
    <m/>
    <m/>
    <m/>
    <x v="1"/>
    <x v="1"/>
    <s v="產品一部"/>
  </r>
  <r>
    <s v="結案"/>
    <s v="-"/>
    <s v="CC250117-006"/>
    <s v="S0240101005-STK300_H1"/>
    <s v="MINI IV"/>
    <s v="北方華創"/>
    <s v="外觀異常"/>
    <s v="外觀異常"/>
    <d v="2025-01-17T00:00:00"/>
    <s v="機台內後方端子台保護罩有裂痕"/>
    <s v="已加入IPQC巡檢"/>
    <m/>
    <m/>
    <m/>
    <x v="1"/>
    <x v="1"/>
    <s v="產品一部"/>
  </r>
  <r>
    <s v="結案"/>
    <s v="-"/>
    <s v="CC250117-005"/>
    <s v="S0240094014-STK300_H1"/>
    <s v="MINI IV"/>
    <s v="北方華創"/>
    <s v="外觀異常"/>
    <s v="組裝異常"/>
    <d v="2025-01-17T00:00:00"/>
    <s v="D口載台側邊cover有華劃傷"/>
    <m/>
    <m/>
    <m/>
    <m/>
    <x v="1"/>
    <x v="1"/>
    <s v="產品一部"/>
  </r>
  <r>
    <s v="結案"/>
    <s v="-"/>
    <s v="CC250117-004"/>
    <s v="S0240144008-STK300_H2"/>
    <s v="MINI V"/>
    <s v="北方華創"/>
    <s v="外觀異常"/>
    <s v="外觀異常"/>
    <d v="2025-01-17T00:00:00"/>
    <s v="C口Clamp氣動閥表面有鏽跡"/>
    <m/>
    <m/>
    <s v="鏽跡為異常項目"/>
    <m/>
    <x v="1"/>
    <x v="1"/>
    <s v="產品一部"/>
  </r>
  <r>
    <s v="結案"/>
    <s v="-"/>
    <s v="CC250117-003"/>
    <s v="S0240065001-STK200_K2"/>
    <s v="200STK"/>
    <s v="北方華創"/>
    <s v="自責"/>
    <s v="設計異常"/>
    <d v="2025-01-17T00:00:00"/>
    <s v="相容版200STK搭配SMIF配合間隙過大客戶需求優化,北方華創(重慶渝芯)"/>
    <m/>
    <m/>
    <s v="客戶認為SMIF縫隙過大_x000a_有Particle產生"/>
    <m/>
    <x v="1"/>
    <x v="1"/>
    <s v="產品一部"/>
  </r>
  <r>
    <s v="結案"/>
    <s v="林美琴"/>
    <s v="CC250117-002"/>
    <s v="S0240136002-STK200_K2,S0240235002-STK200_K2"/>
    <s v="200STK"/>
    <s v="北方華創(安徽華鑫)"/>
    <s v="組裝異常"/>
    <s v="組裝異常"/>
    <d v="2025-01-17T00:00:00"/>
    <s v="Oht STK 前中間門安全插銷加工件長度有誤,安裝後無法被門檢感應到_x000a_現場有兩台異常(S0240136002-STK200_K2 , S0240235002-STK200_K2)"/>
    <m/>
    <m/>
    <m/>
    <m/>
    <x v="1"/>
    <x v="1"/>
    <s v="產品一部"/>
  </r>
  <r>
    <s v="結案"/>
    <s v="羅文良"/>
    <s v="CC250117-001"/>
    <s v="S021185003-MS355"/>
    <s v="MINI IV"/>
    <s v=" 北方華創（成都比亞迪)"/>
    <s v="部品異常"/>
    <s v="部品異常"/>
    <d v="2025-01-17T00:00:00"/>
    <s v="1.2025年1月14日，客戶電話反饋，A/B上方的AUTO/LOAD指示燈閃爍異常。_x000a_2.2025年1月16日，客戶借機檢查，發現15站的模塊上net燈和MOD燈閃爍，歐姆龍PLC模塊上顯示d9 15報警，懷疑時組網異常。_x000a_3.斷電後，測量歐姆龍PLC端CAN-L與CAN-H之間電阻62.3歐姆，對調第15站與19站的模塊，異常報警跟隨模塊走，懷疑是第15站模塊損壞。"/>
    <m/>
    <m/>
    <m/>
    <m/>
    <x v="1"/>
    <x v="1"/>
    <s v="產品一部"/>
  </r>
  <r>
    <s v="結案"/>
    <s v="林美琴"/>
    <s v="CC250120-004"/>
    <s v="S023-0007_x000d__x000a_S0230007002-STK300_H2"/>
    <s v="MINI V"/>
    <s v="北方華創"/>
    <s v="組裝異常"/>
    <s v="組裝異常"/>
    <d v="2025-01-20T00:00:00"/>
    <s v="20250120-北方華創-STK300_H2-N22S-N_S0230007002-STK300_H2_機械手clamp動作卡滯&lt;螺絲沒鎖緊&gt;"/>
    <m/>
    <m/>
    <m/>
    <m/>
    <x v="1"/>
    <x v="1"/>
    <s v="產品一部"/>
  </r>
  <r>
    <s v="結案"/>
    <s v="林美琴"/>
    <s v="CC250120-003"/>
    <s v="S021-170_x000d__x000a_S021170003-MS347"/>
    <s v="MINI IV"/>
    <s v="北方華創"/>
    <s v="部品異常"/>
    <s v="部品異常"/>
    <d v="2025-01-20T00:00:00"/>
    <s v="北方華創武漢長存D口在席sensor線路內斷異常。"/>
    <m/>
    <m/>
    <m/>
    <m/>
    <x v="1"/>
    <x v="1"/>
    <s v="產品一部"/>
  </r>
  <r>
    <s v="結案"/>
    <s v="羅文良"/>
    <s v="CC250120-002"/>
    <s v="S024-0101_x000d__x000a_S0240101007-STK300_H1"/>
    <s v="MINI IV"/>
    <s v="北方華創"/>
    <s v="部品異常"/>
    <s v="部品異常"/>
    <d v="2025-01-20T00:00:00"/>
    <s v="北方華創武漢長存CD口光亮板螺絲鎖附異常,孔位存在偏移。"/>
    <m/>
    <s v="羅文良"/>
    <m/>
    <m/>
    <x v="1"/>
    <x v="1"/>
    <s v="產品一部"/>
  </r>
  <r>
    <s v="結案"/>
    <s v="林美琴"/>
    <s v="CC250120-001"/>
    <s v="S024-0094_x000d__x000a_S0240094014-STK300_H1"/>
    <s v="MINI IV"/>
    <s v="北方華創"/>
    <s v="外觀異常"/>
    <s v="組裝異常"/>
    <d v="2025-01-20T00:00:00"/>
    <s v="機械手控制器底板有變形，對應位置未綁縛紮帶"/>
    <m/>
    <m/>
    <m/>
    <m/>
    <x v="1"/>
    <x v="1"/>
    <s v="產品一部"/>
  </r>
  <r>
    <s v="結案"/>
    <s v="羅文良"/>
    <s v="CC250120-007"/>
    <s v="S024-0144_x000d__x000a_S0240144003-STK300_H2"/>
    <s v="MINI V"/>
    <s v="北方華創"/>
    <s v="組裝異常"/>
    <s v="組裝異常"/>
    <d v="2025-01-20T00:00:00"/>
    <s v="初判螺絲鬆脫導致STM水準偏移"/>
    <s v="加入重點點檢表單"/>
    <m/>
    <m/>
    <m/>
    <x v="1"/>
    <x v="1"/>
    <s v="產品一部"/>
  </r>
  <r>
    <s v="結案"/>
    <s v="-"/>
    <s v="CC250120-006"/>
    <s v="S024-0043_x000d__x000a_S0240043003-STK300_H1"/>
    <s v="MINI IV"/>
    <s v="北方華創"/>
    <s v="部品異常"/>
    <s v="部品異常"/>
    <d v="2025-01-20T00:00:00"/>
    <s v="20250117_北方華創_轉接板RS232接頭銅柱長短不一 31300-000052A S0240..."/>
    <m/>
    <m/>
    <m/>
    <m/>
    <x v="1"/>
    <x v="1"/>
    <s v="產品一部"/>
  </r>
  <r>
    <s v="結案"/>
    <s v="-"/>
    <s v="CC250120-005"/>
    <s v="S024-0137_x000d__x000a_S0240137002-SF2"/>
    <s v="SMIF"/>
    <s v="北方華創"/>
    <s v="參數異常"/>
    <s v="組裝異常"/>
    <d v="2025-01-20T00:00:00"/>
    <s v="Loader載台白色擋塊與鈑金件刮蹭"/>
    <m/>
    <m/>
    <m/>
    <m/>
    <x v="1"/>
    <x v="1"/>
    <s v="產品二部"/>
  </r>
  <r>
    <s v="持續追蹤"/>
    <s v="羅文良"/>
    <s v="CC250122-001"/>
    <s v="S022-0084_x000a_S0220084012-STK300-H1"/>
    <s v="MINI IV"/>
    <s v="北方華創"/>
    <s v="部品異常"/>
    <m/>
    <d v="2025-01-22T00:00:00"/>
    <s v="20250121-北方華創-31300-000052A_S0220084012-STK300-H1_AB口個別英特格FOUP RFID讀取失敗"/>
    <m/>
    <m/>
    <m/>
    <m/>
    <x v="1"/>
    <x v="1"/>
    <s v="產品一部"/>
  </r>
  <r>
    <s v="暫緩"/>
    <s v="羅文良"/>
    <s v="CC250122-002"/>
    <s v="S024-0208_x000a_S0240208005-SF"/>
    <s v="SMIF"/>
    <s v="北京和崎精密科技有限公司"/>
    <s v="部品異常"/>
    <s v="部品異常"/>
    <d v="2025-01-22T00:00:00"/>
    <s v="X軸運行過程動態脫調"/>
    <m/>
    <m/>
    <m/>
    <m/>
    <x v="1"/>
    <x v="1"/>
    <s v="產品二部"/>
  </r>
  <r>
    <s v="結案"/>
    <s v="-"/>
    <s v="CC250123-001"/>
    <s v="S024-0058_x000d__x000a_S0240058002-STK300_H1"/>
    <s v="MINI IV"/>
    <s v="北方華創"/>
    <s v="外觀異常"/>
    <s v="外觀異常"/>
    <s v="01/23/2025"/>
    <s v="滑塊卡有鐵屑，載台伴有劃痕"/>
    <m/>
    <m/>
    <s v="滑塊鐵屑"/>
    <m/>
    <x v="1"/>
    <x v="1"/>
    <s v="產品一部"/>
  </r>
  <r>
    <s v="結案"/>
    <s v="林美琴"/>
    <s v="CC250123-002"/>
    <s v="S024-0076_x000d__x000a_S0240076024-STK300_H1"/>
    <s v="MINI IV"/>
    <s v="北方華創"/>
    <s v="組裝異常"/>
    <s v="組裝異常"/>
    <s v="01/23/2025"/>
    <s v="防護板鎖付螺絲松脫"/>
    <m/>
    <m/>
    <s v="待資訊完善"/>
    <m/>
    <x v="1"/>
    <x v="1"/>
    <s v="產品一部"/>
  </r>
  <r>
    <s v="結案"/>
    <s v="羅文良"/>
    <s v="CC250123-004"/>
    <s v="S023-0261_x000d__x000a_S0230261002-STK300_H1"/>
    <s v="MINI IV"/>
    <s v="北方華創"/>
    <s v="部品異常"/>
    <s v="客端異常"/>
    <d v="2025-01-23T00:00:00"/>
    <s v="合肥長鑫R軸水準歪斜異常分析"/>
    <m/>
    <m/>
    <s v="客戶手法錯誤"/>
    <m/>
    <x v="1"/>
    <x v="1"/>
    <s v="產品一部"/>
  </r>
  <r>
    <s v="結案"/>
    <s v="-"/>
    <s v="CC250123-003"/>
    <s v="S024-0099_x000d__x000a_S0240099003-STK300_H2"/>
    <s v="MINI V"/>
    <s v="北方華創"/>
    <s v="部品異常"/>
    <s v="部品異常"/>
    <d v="2025-01-23T00:00:00"/>
    <s v="1.客戶回饋C口中間的在席sensor按壓後無法彈起。_x000a_2.檢查sensor發現（面向fims俯視）朝右前方向歪斜，sensor外表沒有撞痕，懷疑是sensor問題._x000a_3.現場進行更換sensor，測試正常。"/>
    <m/>
    <m/>
    <m/>
    <m/>
    <x v="1"/>
    <x v="1"/>
    <s v="產品一部"/>
  </r>
  <r>
    <s v="結案"/>
    <s v="陳孟函"/>
    <s v="CC250204-001"/>
    <s v="S024-0188_x000a_S0240188001-DLR-A"/>
    <m/>
    <s v="KULICKE &amp; SOFFA PTE LTD"/>
    <s v="部品異常"/>
    <s v="設計異常"/>
    <d v="2025-02-04T00:00:00"/>
    <s v="客戶反饋安全門無法關上"/>
    <s v="RD已設變"/>
    <m/>
    <s v="RD已設變"/>
    <m/>
    <x v="1"/>
    <x v="2"/>
    <s v="產品二部"/>
  </r>
  <r>
    <s v="結案"/>
    <s v="陳孟函"/>
    <s v="CC250205-001"/>
    <s v="S022-0189_x000a_S0220189001-LPT"/>
    <s v="LPT"/>
    <s v="北方華創"/>
    <s v="部品異常"/>
    <s v="部品異常"/>
    <d v="2025-02-05T00:00:00"/>
    <s v="20250129-北方華創-LPT200-STKOC1_S0220189001-LPT_LoadPort台車shutter無回應異常_x000a_1.目前此異常已恢復正常。_x000a_2.異常物料待終端放行後返廠。"/>
    <s v="寄送新料件給客戶更換"/>
    <m/>
    <s v="3R015-018-0000-E03"/>
    <m/>
    <x v="1"/>
    <x v="2"/>
    <s v="產品二部"/>
  </r>
  <r>
    <s v="結案"/>
    <s v="-"/>
    <s v="CC250206-001"/>
    <s v="_x0009__x000a_S024-0123_x000a_S0240123001-DLR-F"/>
    <m/>
    <s v="漢民科技股份有限公司"/>
    <s v="真因不明"/>
    <s v="部品異常"/>
    <d v="2025-02-06T00:00:00"/>
    <s v="客戶反映鍵盤滑鼠功能失效無法動作，具先前反映出現第三次。"/>
    <m/>
    <m/>
    <s v="廠內重新補寄新品"/>
    <m/>
    <x v="1"/>
    <x v="2"/>
    <s v="產品二部"/>
  </r>
  <r>
    <s v="結案"/>
    <s v="林美琴"/>
    <s v="CC250206-002"/>
    <s v="S024-0144_x000a_S0240144008-STK300_H2"/>
    <s v="MINI V"/>
    <s v="北方華創"/>
    <s v="組裝異常"/>
    <s v="組裝異常"/>
    <d v="2025-02-06T00:00:00"/>
    <s v="前門TP接頭位置缺少六角銅柱一個"/>
    <m/>
    <m/>
    <s v="以補回"/>
    <m/>
    <x v="1"/>
    <x v="2"/>
    <s v="產品一部"/>
  </r>
  <r>
    <s v="結案"/>
    <m/>
    <s v="CC250207-001"/>
    <s v="S024-0230_x000a_S0240230001-STK200_K2"/>
    <s v="200STK"/>
    <s v="北方華創"/>
    <s v="部品異常"/>
    <s v="部品異常"/>
    <d v="2025-02-07T00:00:00"/>
    <s v="20250206北方華創（華創N1）顯示器螢幕安裝不上STK200_K2-NSF0S S0240230001-STK200_K2"/>
    <s v="三瓦追加工"/>
    <m/>
    <s v="三瓦追加工"/>
    <m/>
    <x v="1"/>
    <x v="2"/>
    <s v="產品一部"/>
  </r>
  <r>
    <s v="結案"/>
    <s v="羅文良_x000a_陳孟函"/>
    <s v="CC250207-002"/>
    <s v="S024-0063_x000a_S0240063005-SF"/>
    <s v="SMIF"/>
    <s v="NAPSON CORPORATION"/>
    <s v="真因不明"/>
    <s v="真因不明"/>
    <d v="2025-02-07T00:00:00"/>
    <s v="Placed 燈號亮度不足，燈號由強轉弱變化，直到不易辨別。"/>
    <m/>
    <s v="羅文良_x000a_陳孟函"/>
    <s v="判定基板異常"/>
    <m/>
    <x v="1"/>
    <x v="2"/>
    <s v="產品二部"/>
  </r>
  <r>
    <s v="結案"/>
    <m/>
    <s v="CC250210-001"/>
    <s v="S024-0008_x000a_S0240080001-RP"/>
    <m/>
    <s v="淩巨科技股份有限公司"/>
    <s v="部品異常"/>
    <m/>
    <d v="2025-02-10T00:00:00"/>
    <s v="問題一、X-axis 板金異常鎖固點變形且有螺絲斷在螺孔內部。_x000a_問題二、T -axis 發報 Alarm 21.1 Enconder communication error無法消除。"/>
    <m/>
    <m/>
    <s v="改造機台"/>
    <m/>
    <x v="1"/>
    <x v="2"/>
    <s v="產品二部"/>
  </r>
  <r>
    <s v="結案"/>
    <m/>
    <s v="CC250210-002"/>
    <s v="S024-0181_x000a_S0240181001-VIP"/>
    <s v="VIP"/>
    <s v="北方華創"/>
    <s v="組裝異常"/>
    <s v="部品異常"/>
    <d v="2025-02-10T00:00:00"/>
    <s v="Z ENC轉接線PE線脫落"/>
    <m/>
    <m/>
    <s v="供應商:楷燁製線異常"/>
    <m/>
    <x v="1"/>
    <x v="2"/>
    <s v="產品二部"/>
  </r>
  <r>
    <s v="結案"/>
    <m/>
    <s v="CC250211-001"/>
    <s v="S024-0094_x000a_S0240094003-STK300_H1"/>
    <s v="MINI IV"/>
    <s v="北方華創"/>
    <s v="外觀異常"/>
    <s v="設計異常"/>
    <d v="2025-02-11T00:00:00"/>
    <s v="1.C口載台側邊小cover有劃傷，需要更換_x000a_2.三瓦廠內缺少物料，待請購到貨後進行補齊"/>
    <s v="RD已針對此處進行設便亮面處理"/>
    <m/>
    <s v="RD已針對此處進行設便亮面處理"/>
    <m/>
    <x v="1"/>
    <x v="2"/>
    <s v="產品一部"/>
  </r>
  <r>
    <s v="結案"/>
    <s v="陳孟函"/>
    <s v="CC250211-002"/>
    <s v="S024-0247_x000a_SAD301-R03200799-Z300-SL1515"/>
    <s v="S系列"/>
    <s v="北京和崎精密科技有限公司"/>
    <s v="文件異常"/>
    <s v="文件異常"/>
    <d v="2025-02-11T00:00:00"/>
    <s v="文件內容敘述有誤:R為上arm位置，L為下arm位置。"/>
    <s v="RD文件異常"/>
    <m/>
    <s v="RD已修正檔"/>
    <m/>
    <x v="1"/>
    <x v="2"/>
    <s v="產品二部"/>
  </r>
  <r>
    <s v="結案"/>
    <m/>
    <s v="CC250214-001"/>
    <s v="S021-297_x000a_S021297007-MS468"/>
    <m/>
    <s v="北方華創"/>
    <s v="部品異常"/>
    <s v="客戶責任"/>
    <d v="2025-02-14T00:00:00"/>
    <s v="1.客戶回饋業主廠務端斷電導致機台跳電，後來上電發現FFU報警，無法消除。_x000a_2.檢查發現FFU風機可以轉動，但是FFU上的指示燈亮紅燈._x000a_3.初步分析，判斷是斷電導致FFU的電路板有損壞而報警。_x000a_4.客戶已將損壞的電路板寄回公司，請公司對損壞的電路板做出分析，並出具相關說明報告。"/>
    <m/>
    <m/>
    <s v="客端廠務端斷電造成損壞"/>
    <m/>
    <x v="1"/>
    <x v="2"/>
    <s v="產品一部"/>
  </r>
  <r>
    <s v="結案"/>
    <m/>
    <s v="CC250214-002"/>
    <s v="S022-010_x000a_S022010006-STK300_H2"/>
    <s v="MINI V"/>
    <s v="北方華創"/>
    <s v="設計缺失(電氣)"/>
    <s v="設計缺失(電氣)"/>
    <d v="2025-02-14T00:00:00"/>
    <s v="1.V型 Latch-key新程式計畫導入測試，在導入新程式後測試失敗。_x000a_2.現場導入新程式後，動作測試與理論上的不一樣._x000a_3.現場看到CD口側邊電磁閥模組的型號是：SS5J3-60SQ3D-07B8+SJ3360-5CU-L6*2+SJ3260-5CU-L6*4+SJ3160-5CU-L6*1，_x000a_品號：1170573。_x000a_4.其他五型設備使用的電磁閥模組的規格是：SS5Y3-41-08-M5_40-5LZ_31123221，品號：1170732。_x000a_5.跟公司溝通後，CW/CCW控制電磁閥（SJ3260-5CU-L6）沒辦法做到兩邊同時開氣或者關氣，對V型的Latch Key的動作邏輯不適用。"/>
    <m/>
    <m/>
    <s v="設計缺失(電)"/>
    <m/>
    <x v="1"/>
    <x v="2"/>
    <s v="產品一部"/>
  </r>
  <r>
    <s v="結案"/>
    <s v="林美琴"/>
    <s v="CC250217-001"/>
    <s v="S024-0171_x000a_S02400171004-STK300_H2"/>
    <s v="MINI V"/>
    <s v="北方華創"/>
    <s v="部品異常"/>
    <s v="部品異常"/>
    <d v="2025-02-17T00:00:00"/>
    <s v="20250214北方華創（華創N7）C口載台側面cover有劃傷_STK300_H2-N22S-N_S02400171004-STK300_H2"/>
    <m/>
    <m/>
    <s v="目前廠內先進行研磨拋光處理"/>
    <m/>
    <x v="1"/>
    <x v="2"/>
    <s v="產品一部"/>
  </r>
  <r>
    <s v="結案"/>
    <m/>
    <s v="CC250217-002"/>
    <s v="S024-0230_x000a_S0240230001-STK200_K2"/>
    <s v="200STK"/>
    <s v="北方華創"/>
    <s v="部品異常"/>
    <s v="組裝異常"/>
    <d v="2025-02-17T00:00:00"/>
    <s v="OPEN DOOR按鈕卡頓"/>
    <s v="1加強檢查open  door按鈕，重複按壓五次_x000a_2加入重點點檢表單"/>
    <m/>
    <s v="加入IPQC巡檢表單"/>
    <m/>
    <x v="1"/>
    <x v="2"/>
    <s v="產品一部"/>
  </r>
  <r>
    <s v="結案"/>
    <m/>
    <s v="CC250217-003"/>
    <s v="S023-0228_x000a_S0230228001-DLR-S"/>
    <m/>
    <s v="力晶積成電子製造股份有限公司"/>
    <s v="部品異常"/>
    <s v="部品異常"/>
    <d v="2025-02-17T00:00:00"/>
    <s v="客戶反映滑鼠功能失效，重新拔插USB接頭後排除。"/>
    <m/>
    <m/>
    <s v="待客服領料後攜帶入廠更換"/>
    <m/>
    <x v="1"/>
    <x v="2"/>
    <s v="產品二部"/>
  </r>
  <r>
    <s v="結案"/>
    <m/>
    <s v="CC250218-001"/>
    <s v="S024-0208_x000a_S0240208005-SF"/>
    <s v="SMIF"/>
    <s v="北京和崎精密科技有限公司"/>
    <s v="部品異常"/>
    <s v="部品異常"/>
    <d v="2025-02-18T00:00:00"/>
    <s v="SMIF1 X軸Jog動作時提示Over Deviation錯誤，同時TP顯示X軸當前位置與X軸機構實際位置不符，更換SI Driver基板後即正常。"/>
    <m/>
    <m/>
    <s v="更換一片新的SI-driver，就可正常運行"/>
    <m/>
    <x v="1"/>
    <x v="2"/>
    <s v="產品二部"/>
  </r>
  <r>
    <s v="結案"/>
    <s v="林美琴"/>
    <s v="CC250218-002"/>
    <s v="S024-0094_x000a_S0240094016-STK300_H1"/>
    <s v="MINI IV"/>
    <s v="北方華創"/>
    <s v="外觀異常"/>
    <s v="部品異常"/>
    <d v="2025-02-18T00:00:00"/>
    <s v="門鎖處優力膠緩衝墊損壞"/>
    <m/>
    <m/>
    <s v="由三瓦廠內備料進行領料流程"/>
    <m/>
    <x v="1"/>
    <x v="2"/>
    <s v="產品一部"/>
  </r>
  <r>
    <s v="結案"/>
    <m/>
    <s v="_x000a_CC250221-003"/>
    <s v="S0240094015-STK300_H1"/>
    <s v="MINI IV"/>
    <s v="北方華創"/>
    <s v="外觀異常"/>
    <s v="部品異常"/>
    <d v="2025-02-21T00:00:00"/>
    <s v="20250220 北方華創(華創N7) D口載台側面 Cover有劃傷_STK300_H1-N22A_S0240094015-STK300_H1"/>
    <s v="S0240165#6開始導入"/>
    <m/>
    <s v="S0240165#6開始導入"/>
    <m/>
    <x v="1"/>
    <x v="2"/>
    <s v="產品一部"/>
  </r>
  <r>
    <s v="結案"/>
    <m/>
    <s v="_x000a_CC250221-002"/>
    <s v="S0240094004-STK300_H1"/>
    <s v="MINI IV"/>
    <s v="北方華創"/>
    <s v="外觀異常"/>
    <s v="部品異常"/>
    <d v="2025-02-21T00:00:00"/>
    <s v="20250220 北方華創(華創N7) D口載台側面 Cover有劃傷STK300_H1-N22A S0240094004-STK300_H1"/>
    <s v="S0240165#6開始導入"/>
    <m/>
    <s v="S0240165#6開始導入"/>
    <m/>
    <x v="1"/>
    <x v="2"/>
    <s v="產品一部"/>
  </r>
  <r>
    <s v="結案"/>
    <s v="羅文良"/>
    <s v="_x000a_CC250221-001"/>
    <s v="S0240171004-STK300_H2"/>
    <s v="MINI  V"/>
    <s v="北方華創"/>
    <s v="部品異常"/>
    <s v="部品異常"/>
    <d v="2025-02-21T00:00:00"/>
    <s v="軍規接頭線夾缺少固定螺絲"/>
    <m/>
    <m/>
    <s v="預計2/27補寄料件 軍規線夾"/>
    <m/>
    <x v="1"/>
    <x v="2"/>
    <s v="產品一部"/>
  </r>
  <r>
    <s v="結案"/>
    <s v="羅文良"/>
    <s v="_x000a_CC250221-004"/>
    <s v="S0240208009-SF"/>
    <s v="SMIF"/>
    <s v="北京和崎精密科技有限公司"/>
    <s v="_x000a_真因不明"/>
    <s v="參數異常"/>
    <d v="2025-02-21T00:00:00"/>
    <s v="有發出alarm message ,但上位沒收到。經查驗1.22版透過Ethernet 通訊，上位無法收到報警，升級至1.25版.，開立課訴，請品保追查其它未出貨之機台韌體版本，客服於下週二(2/25)前提供1.25版更新檔"/>
    <m/>
    <m/>
    <s v="基板1.22版無法收到上位警報，升級至1.25"/>
    <m/>
    <x v="1"/>
    <x v="2"/>
    <s v="產品二部"/>
  </r>
  <r>
    <s v="結案"/>
    <m/>
    <s v="CC250224-001"/>
    <s v="S0810006"/>
    <m/>
    <s v="群創"/>
    <s v="部品異常"/>
    <m/>
    <d v="2025-02-24T00:00:00"/>
    <s v="客戶反應先前與三和購買料件S008-010-0201-k04-00_x000a_缺少防鬆脫螺母與止付螺絲"/>
    <m/>
    <m/>
    <s v="客戶反應缺少防鬆脫螺母與_x000a_止付螺絲"/>
    <m/>
    <x v="1"/>
    <x v="2"/>
    <s v="產品二部"/>
  </r>
  <r>
    <s v="結案"/>
    <s v="羅文良"/>
    <s v="CC250224-003"/>
    <s v="S0240137001-SF1"/>
    <s v="SMIF"/>
    <s v="北方華創"/>
    <s v="非自責"/>
    <s v="非自責"/>
    <d v="2025-02-24T00:00:00"/>
    <s v="1.SMIF RFID讀取異常_x000a_2.客戶反饋RFID晶片於讀頭相差甚遠,需要優化方案"/>
    <m/>
    <m/>
    <s v="客戶CST規格RFID TAG位置不同"/>
    <m/>
    <x v="1"/>
    <x v="2"/>
    <s v="產品二部"/>
  </r>
  <r>
    <s v="結案"/>
    <s v="林美琴"/>
    <s v="CC250225-001"/>
    <s v="S021275007-LP316"/>
    <s v="SMIF"/>
    <s v="北方華創"/>
    <s v="部品異常"/>
    <s v="部品異常"/>
    <d v="2025-02-25T00:00:00"/>
    <s v="1.SMIF ENC損壞_x000a_2.上海積塔現場5台SMIF ENC損壞_x000a_3.機台過保,客戶仍需ENC損壞原因"/>
    <m/>
    <m/>
    <s v="enc損壞,外觀無異常,會從北京返回新竹請供應商確認_x000a_目前部品異常原因還不清楚_x000a_3/13剛寄出(給廠商)_x000a_4/24廠商報告回覆主機IC損毀"/>
    <m/>
    <x v="1"/>
    <x v="2"/>
    <s v="產品二部"/>
  </r>
  <r>
    <s v="結案"/>
    <s v="羅文良"/>
    <s v="CC250226-001"/>
    <s v="S022010007-STK300_H2"/>
    <s v="MINI V"/>
    <s v="北方華創"/>
    <s v="部品異常"/>
    <s v="組裝異常"/>
    <d v="2025-02-26T00:00:00"/>
    <s v="1.檢查C口 CW/CCW卡頓，發現連桿與凸輪之間卡頓_x000a_2.測量連桿上U型槽尺寸，低於圖紙上的尺寸範圍，應該是物料異常，導致卡頓。"/>
    <m/>
    <m/>
    <s v="目前5型發料中，需待發料完成到現場確認尺寸"/>
    <m/>
    <x v="1"/>
    <x v="2"/>
    <s v="產品一部"/>
  </r>
  <r>
    <s v="結案"/>
    <s v="陳孟函"/>
    <s v="_x000a_CC250227-001"/>
    <s v="S0240089001-SA"/>
    <s v="S系列"/>
    <s v="積凱科技股份有限公司"/>
    <s v="_x000a_部品異常"/>
    <m/>
    <d v="2025-02-27T00:00:00"/>
    <s v="客戶反應CHUCK吸附異常"/>
    <m/>
    <m/>
    <s v="其中一個吸嘴堵塞的狀況"/>
    <m/>
    <x v="1"/>
    <x v="2"/>
    <s v="產品二部"/>
  </r>
  <r>
    <s v="結案"/>
    <m/>
    <s v="_x000a_CC250228-001"/>
    <s v="S0240101009-STK300_H1"/>
    <s v="MINI IV"/>
    <s v="北方華創"/>
    <s v="_x000a_部品異常"/>
    <s v="組裝異常"/>
    <d v="2025-02-28T00:00:00"/>
    <s v="C口和D口外方框螺絲孔位與光亮板有偏差_STK300_H1-N22A_S0240101009-STK300_H1"/>
    <m/>
    <m/>
    <s v="人員鎖付異常"/>
    <m/>
    <x v="1"/>
    <x v="2"/>
    <s v="產品一部"/>
  </r>
  <r>
    <s v="結案"/>
    <m/>
    <s v="CC250228-002"/>
    <s v="S024-0101_x000a_S0240101011-STK300_H1"/>
    <s v="MINI IV"/>
    <s v="北方華創"/>
    <s v="_x000a_部品異常"/>
    <m/>
    <d v="2025-02-28T00:00:00"/>
    <s v="對應客戶：製造部-吳琦  單位：北方華創N7製造四部  _x000a_入廠檢發現門鎖位置優力膠緩衝墊破損，三瓦廠內剩餘庫存1EA，預計3/3日領用庫存進行替換"/>
    <m/>
    <m/>
    <s v="CC250218-002"/>
    <m/>
    <x v="1"/>
    <x v="2"/>
    <s v="產品一部"/>
  </r>
  <r>
    <s v="結案"/>
    <s v="陳孟函"/>
    <s v="CC250303-001"/>
    <s v="S02161002-EF020"/>
    <s v="EFEM"/>
    <s v="北京和崎精密科技有限公司"/>
    <s v="_x000a_部品異常"/>
    <s v="部品異常"/>
    <d v="2025-03-03T00:00:00"/>
    <s v="客戶反應機台基板異常，須針對異常品進行解析。_x000a_1.ROBOT S2162004-SS008 SS301-R02650763S-Z300_x000a_         異常：R1控制基板燈不亮_x000a_         基板品號：3R015-002-0000-E62 SI-DRIVER BOARD_x000a_            2.SMIF SF200 STD S2161002_x000a_          異常：偶發SI DRIVER INITIAL FAIL_x000a_          基板品號：3R015-002-0000-E39"/>
    <s v="維修業務已提供新機板給客戶更換"/>
    <m/>
    <s v="待確認基板故障原因分析"/>
    <m/>
    <x v="1"/>
    <x v="3"/>
    <s v="產品二部"/>
  </r>
  <r>
    <s v="結案"/>
    <s v="陳孟函"/>
    <s v="_x000a_CC250303-002"/>
    <s v="S021193006-EF036"/>
    <s v="EFEM"/>
    <s v="北京和崎精密科技有限公司"/>
    <s v="_x000a_部品異常"/>
    <s v="部品異常"/>
    <d v="2025-03-03T00:00:00"/>
    <s v="客戶反應機台基板異常，須針對異常品進行解析。_x000a_    1.SMIF SF INDEXER S021193006_x000a_         異常：偶發開蓋不到位，且不報警_x000a_         基板品號：3R015-002-0000-E62"/>
    <s v="維修業務已提供新機板給客戶更換"/>
    <m/>
    <s v="待確認基板故障原因分析"/>
    <m/>
    <x v="1"/>
    <x v="3"/>
    <s v="產品二部"/>
  </r>
  <r>
    <s v="結案"/>
    <s v="羅文良"/>
    <s v="CC250304-001"/>
    <s v="S024-0257_x000a_S0240257001-SA"/>
    <s v="S系列"/>
    <s v="北京和崎精密科技有限公司"/>
    <s v="_x000a_部品異常"/>
    <s v="組裝異常"/>
    <d v="2025-03-04T00:00:00"/>
    <s v="1.客戶反映機台執行PUT動作時會有脫片的狀況，導致於wafer位置有所偏差_x000a_2.和崎客服安裝防水盤時發現螺絲開孔大小不足，導致所附螺絲會有干涉。"/>
    <m/>
    <m/>
    <s v="業務允許未整機檢證，模組分批出貨"/>
    <m/>
    <x v="1"/>
    <x v="3"/>
    <s v="產品二部"/>
  </r>
  <r>
    <s v="結案"/>
    <s v="林美琴"/>
    <s v="CC250305-001"/>
    <s v="S024-0230_x000a_S0240230001-STK200_K2"/>
    <s v="200STK"/>
    <s v="北方華創"/>
    <s v="組裝異常"/>
    <s v="組裝異常"/>
    <d v="2025-03-05T00:00:00"/>
    <s v="CST ROBOT R軸動作晃動"/>
    <s v="已新增至IPQC重點巡檢表單"/>
    <m/>
    <s v="已查閱調查成績書內容皮帶張力符合規範"/>
    <m/>
    <x v="1"/>
    <x v="3"/>
    <s v="產品一部"/>
  </r>
  <r>
    <s v="結案"/>
    <m/>
    <s v="CC250306-001"/>
    <s v="S024-0171_x000d__x000a_S0240171002-STK300_H2"/>
    <s v="MINI V"/>
    <s v="北方華創"/>
    <s v="部品異常"/>
    <s v="部品異常"/>
    <d v="2025-03-06T00:00:00"/>
    <s v="20250303 北方華創（華創N7）製造部吳琦氣壓表頭指針不在0刻度線處_STK300_H2-N22S-N_S0240171002-STK300_H2"/>
    <s v="壓力錶頭來料異常"/>
    <m/>
    <s v="已新增至IPQC巡檢表單_x000a_"/>
    <m/>
    <x v="1"/>
    <x v="3"/>
    <s v="產品一部"/>
  </r>
  <r>
    <s v="結案"/>
    <s v="羅文良"/>
    <s v="CC250306-002"/>
    <s v="S024-0061_x000d__x000a_S0240061001-STK300_H2"/>
    <s v="MINI V"/>
    <s v="北方華創"/>
    <s v="真因不明"/>
    <s v="組裝異常"/>
    <d v="2025-03-06T00:00:00"/>
    <s v=" WRIST BLOCK水準偏移"/>
    <m/>
    <m/>
    <s v="成績書已於2025/01/17改版_x000a_後續繼續觀察"/>
    <m/>
    <x v="1"/>
    <x v="3"/>
    <s v="產品一部"/>
  </r>
  <r>
    <s v="結案"/>
    <m/>
    <s v="CC250306-003"/>
    <s v="S023-0194_x000d__x000a_S0230194001-STK300_H2"/>
    <s v="MINI V"/>
    <s v="北方華創"/>
    <s v="部品異常"/>
    <s v="部品異常"/>
    <d v="2025-03-06T00:00:00"/>
    <s v="手操器白屏"/>
    <s v="更換Cpu"/>
    <m/>
    <s v="SN-2307270016，異常晶片批次2135"/>
    <m/>
    <x v="1"/>
    <x v="3"/>
    <s v="產品一部"/>
  </r>
  <r>
    <s v="結案"/>
    <m/>
    <s v="CC250306-004"/>
    <s v="S023-0006_x000d__x000a_S0230006001-STK300_H2"/>
    <s v="MINI V"/>
    <s v="北方華創"/>
    <s v="非自責"/>
    <s v="設計異常"/>
    <d v="2025-03-06T00:00:00"/>
    <s v="新款信越FOUP使用存在干涉"/>
    <s v="新款Foup存在干涉"/>
    <m/>
    <s v="未處裡，等待優化方案"/>
    <m/>
    <x v="1"/>
    <x v="3"/>
    <s v="產品一部"/>
  </r>
  <r>
    <s v="結案"/>
    <s v="羅文良"/>
    <s v="CC250306-005"/>
    <s v="S024-0015_x000d__x000a_S0240015003-STK300_H2"/>
    <s v="MINI V"/>
    <s v="北方華創"/>
    <s v="組裝異常"/>
    <s v="組裝異常"/>
    <d v="2025-03-06T00:00:00"/>
    <s v="Foup Robot Clamp/Unclamp動作卡頓"/>
    <s v="Clamp汽缸桿與滑軌平行度不好"/>
    <m/>
    <s v="重新調整平行度，異常解除"/>
    <m/>
    <x v="1"/>
    <x v="3"/>
    <s v="產品一部"/>
  </r>
  <r>
    <s v="結案"/>
    <m/>
    <s v="CC250306-006"/>
    <s v="S024-0015_x000d__x000a_S0240015003-STK300_H2"/>
    <s v="MINI V"/>
    <s v="北方華創"/>
    <s v="組裝異常"/>
    <m/>
    <d v="2025-03-06T00:00:00"/>
    <s v="Robot Clamp/Unclamp動作卡頓_x000a_備注:此筆異常為重複開立，請以CC250306-005為準"/>
    <s v="重複開立"/>
    <m/>
    <s v="重複開立"/>
    <m/>
    <x v="1"/>
    <x v="3"/>
    <s v="產品一部"/>
  </r>
  <r>
    <s v="結案"/>
    <s v="羅文良"/>
    <s v="CC250306-008"/>
    <s v="S024-0076_x000d__x000a_S0240076021-STK300_H2"/>
    <s v="MINI V"/>
    <s v="北方華創"/>
    <s v="組裝異常"/>
    <s v="組裝異常"/>
    <d v="2025-03-06T00:00:00"/>
    <s v="A口天車在放置完foup時，會偶發對照sensor信號沒正常on的情況。需要重新擋住B口發射端A口信號才on。"/>
    <s v="上位觸摸屏指示燈沒正常on"/>
    <m/>
    <s v="建議廠內將此項檢查手法納入三和出機check list項目。"/>
    <m/>
    <x v="1"/>
    <x v="3"/>
    <s v="產品一部"/>
  </r>
  <r>
    <s v="結案"/>
    <m/>
    <s v="CC250306-007"/>
    <s v="S024-0242_x000a_S0240242001-SS"/>
    <s v="S系列"/>
    <s v="北京和崎精密科技有限公司"/>
    <s v="部品異常"/>
    <s v="部品異常"/>
    <d v="2025-03-06T00:00:00"/>
    <s v="Robot異常：Robot運行過程中，偶發Z軸報錯，導致設備中止運行，Alarm資訊如下：_x000a_(1) Z:Alarm 26.0 Over-Speed protection_x000a_(2) Z:Over Deviation(Static)"/>
    <s v="請購encoder線供和崎更換 3S024-0040-0C51-C002-00"/>
    <m/>
    <s v="請購encoder線供和崎更換 3S024-0040-0C51-C002-00"/>
    <m/>
    <x v="1"/>
    <x v="3"/>
    <s v="產品二部"/>
  </r>
  <r>
    <s v="結案"/>
    <s v="陳孟函"/>
    <s v="CC250307-001"/>
    <s v="S024-0042_x000a_S0240042001-STK300_H1"/>
    <s v="MINI IV"/>
    <s v="北方華創"/>
    <s v="設計缺失(機構)"/>
    <m/>
    <d v="2025-03-07T00:00:00"/>
    <s v="1.7STK300_H2-0301-008,測試時用的固定RFID讀頭的鈑金件料號：7STK300_H2-0301-056_x000a_2.現場B口固定線束時，缺少一個壓線板，物料號是：7S017-002-1301-028_x000a_3.現場要達到改造sop上的尺寸，讀頭固定鈑金只能鎖付2個螺絲"/>
    <m/>
    <m/>
    <s v="1.後續改造案請廠內提供2個RFID讀頭固定鈑金（7STK300_H2-0301-056）物料，1個壓線板（7S017-002-1301-028）_x000a__x000a_2.建議對固定RFID讀頭的白色塑膠加工件（物料號7STK300_H2-0301-006）的安裝孔改為長孔，是否可行進行評估測試"/>
    <m/>
    <x v="1"/>
    <x v="3"/>
    <s v="產品一部"/>
  </r>
  <r>
    <s v="結案"/>
    <s v="羅文良"/>
    <s v="CC250307-002"/>
    <s v="S0240076015-STK300_H1"/>
    <s v="MINI IV"/>
    <s v="北方華創"/>
    <s v="組裝異常"/>
    <m/>
    <d v="2025-03-07T00:00:00"/>
    <s v="多台設備A/B口4th sensor 發射端&amp;接收端安裝角度未統一化"/>
    <m/>
    <m/>
    <s v="後續請廠內整理提供4th sensor安裝時發射端&amp;接收端的角度規範定義"/>
    <m/>
    <x v="1"/>
    <x v="3"/>
    <s v="產品一部"/>
  </r>
  <r>
    <s v="結案"/>
    <m/>
    <s v="CC250310-001"/>
    <s v="S024-0123_x000a_S0240120001-HAL"/>
    <s v="HAL"/>
    <s v="漢民科技股份有限公司"/>
    <s v="_x0009__x000a_部品異常"/>
    <s v="_x0009__x000a_部品異常"/>
    <d v="2025-03-10T00:00:00"/>
    <s v="0x86801000_x0009_ECD_ALN_DATA_INDEX_x0009_Data Index Error_x0009_Align 資料序號異常_x000a_0x86804000_x0009_ECD_ALN_DATA_FULL_x0009_Data Buffer Full_x0009_Align CCD 資料超出最大筆數_x000a_客端在移機後，首次align後，跳出此兩異常"/>
    <m/>
    <m/>
    <s v="更換CPU Board"/>
    <m/>
    <x v="1"/>
    <x v="3"/>
    <s v="產品二部"/>
  </r>
  <r>
    <s v="結案"/>
    <m/>
    <s v="CC250310-004"/>
    <s v="S024-0101_x000d__x000a_S0240101008-STK300_H1"/>
    <s v="MINI IV"/>
    <s v="北方華創"/>
    <s v="部品異常"/>
    <s v="設計異常"/>
    <d v="2025-03-10T00:00:00"/>
    <s v="20250307 北方華創（華創N7）製造部郭豔鵬 CD口載台側面cover有劃傷_STK300_H1-N22A_S0240101008-STK300_H1"/>
    <m/>
    <m/>
    <s v="RD已針對此處進行設便亮面處理"/>
    <m/>
    <x v="1"/>
    <x v="3"/>
    <s v="產品一部"/>
  </r>
  <r>
    <s v="結案"/>
    <s v="林美琴"/>
    <s v="CC250310-003"/>
    <s v="S024-0171_x000d__x000a_S0240171002-STK300_H2"/>
    <s v="MINI V"/>
    <s v="北方華創"/>
    <s v="組裝異常"/>
    <s v="組裝異常"/>
    <d v="2025-03-10T00:00:00"/>
    <s v="20250307 北方華創（華創N7）製造部吳琦缺少排氣總管與上方排氣連接元件_STK300_H2-N22S-N_S0240171002-STK300_H2"/>
    <s v="加入IPQC重點點檢表"/>
    <m/>
    <s v="出貨照片沒拍此處，無法證明出貨有安裝；IPQC未檢查此機台（與CC25031１-003同機台）。"/>
    <m/>
    <x v="1"/>
    <x v="3"/>
    <s v="產品一部"/>
  </r>
  <r>
    <s v="結案"/>
    <m/>
    <s v="CC250310-002"/>
    <s v="S024-0111_x000d__x000a_S0240111023-STK300_H1"/>
    <s v="MINI IV"/>
    <s v="北方華創"/>
    <s v="外觀異常"/>
    <s v="設計異常"/>
    <d v="2025-03-10T00:00:00"/>
    <s v="20250307 北方華創（華創N7）製造部吳琦C口載台表面上方Cover劃痕過多_STK300_H1-N22A_S0240111023-STK300_H1"/>
    <m/>
    <m/>
    <s v="RD已針對此處進行設變亮面處理"/>
    <m/>
    <x v="1"/>
    <x v="3"/>
    <s v="產品一部"/>
  </r>
  <r>
    <s v="結案"/>
    <s v="陳孟函"/>
    <s v="CC250311-001"/>
    <s v="S024-0249_x000a_S0240249001"/>
    <s v="ET"/>
    <s v="群創光電股份有限公司樹穀分公司"/>
    <s v="組裝異常"/>
    <s v="組裝異常"/>
    <d v="2025-03-11T00:00:00"/>
    <s v="1．R相，S相 線色 未統一， 會有短路風險_x000a_2．彩虹排線 外殼接地線焊接脫落，會有雜訊幹擾風險"/>
    <m/>
    <m/>
    <m/>
    <m/>
    <x v="1"/>
    <x v="3"/>
    <s v="產品二部"/>
  </r>
  <r>
    <s v="結案"/>
    <s v="林美琴"/>
    <s v="CC250311-005"/>
    <s v="S022-0127_x000d__x000a_S0220127001-STK300_H2"/>
    <s v="MINI V"/>
    <s v="北方華創"/>
    <s v="真因不明"/>
    <s v="設計優化"/>
    <d v="2025-03-11T00:00:00"/>
    <s v="Wafer Robot 與PLC通訊出現字串丟失，客戶需求在PLC與Wafer Robot通訊線中間增加防幹擾磁扣進行測試。"/>
    <s v="待設計優化"/>
    <m/>
    <s v="客戶希望之後前電盤的2號線可加裝防磁扣"/>
    <s v="2號線"/>
    <x v="1"/>
    <x v="3"/>
    <s v="產品一部"/>
  </r>
  <r>
    <s v="結案"/>
    <s v="羅文良"/>
    <s v="CC250311-004"/>
    <s v="S024-0277_x000d__x000a_S0240277001-FR"/>
    <s v="FR301"/>
    <s v="北方華創"/>
    <s v="設計缺失(電氣)"/>
    <s v="設計缺失(電氣)"/>
    <d v="2025-03-11T00:00:00"/>
    <s v="FR301驗證節拍測試fail異常,A口取放FOUP到各工位耗時時間比ATEL ROBOT久,需進行整改,提出方案對策"/>
    <m/>
    <m/>
    <s v="待RD改善TACK TIME"/>
    <m/>
    <x v="1"/>
    <x v="3"/>
    <s v="產品一部"/>
  </r>
  <r>
    <s v="結案"/>
    <s v="林美琴"/>
    <s v="CC250311-003"/>
    <s v="S024-0171_x000d__x000a_S0240171002-STK300_H2"/>
    <s v="MINI V"/>
    <s v="北方華創"/>
    <s v="組裝異常"/>
    <s v="組裝異常"/>
    <d v="2025-03-11T00:00:00"/>
    <s v="STOCKER內網線接頭線序錯誤"/>
    <s v="加入IPQC重點點檢表單"/>
    <m/>
    <s v="人員作業錯誤，提出治具改善"/>
    <m/>
    <x v="1"/>
    <x v="3"/>
    <s v="產品一部"/>
  </r>
  <r>
    <s v="結案"/>
    <s v="林美琴"/>
    <s v="CC250311-002"/>
    <s v="S024-0111_x000d__x000a_S0240111017-STK300_H1"/>
    <s v="MINI IV"/>
    <s v="北方華創"/>
    <s v="部品異常"/>
    <s v="部品異常"/>
    <d v="2025-03-11T00:00:00"/>
    <s v="C口外方框架下方一個孔位鎖附螺母脫落"/>
    <m/>
    <m/>
    <s v="推測為廠商焊點沒牢固"/>
    <m/>
    <x v="1"/>
    <x v="3"/>
    <s v="產品一部"/>
  </r>
  <r>
    <s v="結案"/>
    <s v="羅文良"/>
    <s v="CC250312-001"/>
    <s v="S024-0144_x000a_S0240144007-STK300_H2"/>
    <s v="MINI V"/>
    <s v="北方華創"/>
    <s v="部品異常"/>
    <s v="組裝異常"/>
    <d v="2025-03-12T00:00:00"/>
    <s v="20250311 北方華創（華創N7）製造部 吳琦 軍規接頭錯誤_STK300_H2-N22S-N_S0240144007-STK300_H2"/>
    <m/>
    <m/>
    <s v="出貨正確&amp;錯誤報告"/>
    <m/>
    <x v="1"/>
    <x v="3"/>
    <s v="產品一部"/>
  </r>
  <r>
    <s v="結案"/>
    <s v="陳孟函"/>
    <s v="CC250313-001"/>
    <s v="S024-0247_x000a_S0240247001-SA"/>
    <s v="SA"/>
    <s v="北京和崎精密科技有限公司"/>
    <s v="部品異常"/>
    <s v="部品異常"/>
    <d v="2025-03-13T00:00:00"/>
    <s v="客戶表示 TP 手操器初次將鑰匙撥到 AUTO 後，系統沒有切換到 AUTO 模式，拆開內部檢示發現Switch開關之auto檔位白線過短脫落。"/>
    <s v="加入IPQC重點點檢表"/>
    <m/>
    <m/>
    <m/>
    <x v="1"/>
    <x v="3"/>
    <s v="產品二部"/>
  </r>
  <r>
    <s v="結案"/>
    <m/>
    <s v="CC250314-001"/>
    <s v="S023-0228_x000a_S0230228001-DLR-S"/>
    <s v="Sorter"/>
    <s v="力晶積成電子製造股份有限公司"/>
    <s v="文件異常"/>
    <s v="文件異常"/>
    <d v="2025-03-14T00:00:00"/>
    <s v="客戶反映錯誤碼說明手冊不易閱讀，無對應的Solution"/>
    <m/>
    <m/>
    <m/>
    <m/>
    <x v="1"/>
    <x v="3"/>
    <s v="產品二部"/>
  </r>
  <r>
    <s v="結案"/>
    <m/>
    <s v="CC250319-001"/>
    <s v="S021-229_x000a_S021229002-HA098"/>
    <s v="HAL"/>
    <s v="上銀科技股份有限公司"/>
    <s v="參數異常"/>
    <s v="參數異常"/>
    <d v="2025-03-19T00:00:00"/>
    <s v="客戶無法對6吋半透明wafer進行align"/>
    <m/>
    <m/>
    <m/>
    <m/>
    <x v="1"/>
    <x v="3"/>
    <s v="產品二部"/>
  </r>
  <r>
    <s v="結案"/>
    <s v="羅文良 陳致維"/>
    <s v="CC250319-002"/>
    <s v="S024-0094_x000a_S0240094010-STK300_H1"/>
    <s v="MINI IV"/>
    <s v="北方華創"/>
    <s v="組裝異常"/>
    <s v="組裝異常"/>
    <d v="2025-03-19T00:00:00"/>
    <s v="PURGE OFF sensor不亮，上位機無信號回饋"/>
    <m/>
    <m/>
    <s v="調查系統圖&amp;檢證人員"/>
    <m/>
    <x v="1"/>
    <x v="3"/>
    <s v="產品一部"/>
  </r>
  <r>
    <s v="結案"/>
    <s v="林美琴"/>
    <s v="CC250319-003"/>
    <s v="S024-0111_x000a_S0240111017-STK300_H1"/>
    <s v="MINI IV"/>
    <s v="北方華創"/>
    <s v="組裝異常"/>
    <s v="組裝異常"/>
    <d v="2025-03-19T00:00:00"/>
    <s v="C口外方框架下密封圈有孔位沒有穿進螺絲造成氧含量異常"/>
    <m/>
    <m/>
    <s v="1.機台誰做的(組配點檢表)"/>
    <m/>
    <x v="1"/>
    <x v="3"/>
    <s v="產品一部"/>
  </r>
  <r>
    <s v="結案"/>
    <m/>
    <s v="CC250320-001"/>
    <s v="S024-0299_x000a_S0240299001-SA"/>
    <s v="S系列"/>
    <s v="積凱科技股份有限公司"/>
    <s v="部品異常"/>
    <s v="部品異常"/>
    <d v="2025-03-20T00:00:00"/>
    <s v="客戶反映Chuck加工不佳，表面呈現很差"/>
    <m/>
    <m/>
    <m/>
    <m/>
    <x v="1"/>
    <x v="3"/>
    <s v="產品二部"/>
  </r>
  <r>
    <s v="結案"/>
    <s v="陳孟函_x000a_陳致維"/>
    <s v="CC250320-002"/>
    <s v="S024-0111_x000a_S0240111001-STK300_H1"/>
    <s v="MINI IV"/>
    <s v="北方華創"/>
    <s v="部品異常"/>
    <m/>
    <d v="2025-03-20T00:00:00"/>
    <s v="物料箱少軍規接頭，D口外方框鈑金件變形，RB大臂COVER有劃傷"/>
    <m/>
    <m/>
    <m/>
    <m/>
    <x v="1"/>
    <x v="3"/>
    <s v="產品一部"/>
  </r>
  <r>
    <s v="結案"/>
    <s v="羅文良"/>
    <s v="CC250321-001"/>
    <s v="S023-0165_x000a_S0230165001-RP"/>
    <s v="EX"/>
    <s v="台灣積體電路製造股份有限公司"/>
    <s v="真因不明"/>
    <s v="部品異常"/>
    <d v="2025-03-21T00:00:00"/>
    <s v="客戶反應Robot跳Cont error，客戶自己重新開機變成buffer 1有Wafer，人機介面顯示沒有Wafer卡住無法動作_x000a_到廠確認Robot到CST5取片Arm收回後，上位會發報異常(Cont error)，我司T/P會顯示，R Present Sensor off fail。"/>
    <m/>
    <m/>
    <s v="現場更換基板後異常排除"/>
    <m/>
    <x v="1"/>
    <x v="3"/>
    <s v="產品二部"/>
  </r>
  <r>
    <s v="結案"/>
    <s v="陳孟函"/>
    <s v="CC250321-002"/>
    <s v="S022-0175_x000a_S0220175001-STK300_H2"/>
    <s v="MINI V"/>
    <s v="北方華創"/>
    <s v="部品異常"/>
    <s v="組裝異常"/>
    <d v="2025-03-21T00:00:00"/>
    <s v="對應設備：10078_x000a_廠牌及型號：Mini V_Model 2_x000a_序號：S0220175001-STK300_H2_x000a_異常原因調查 ：23站（CAN-2057D-ODM1）模組異常，導致其他模組無法組網。_x000a_現場處理對策：拆下23站異常模組，機台無此模組暫時不影響裝機。_x000a_現場異常初判 ：泓格從站模組品質異常。三瓦無庫存，需要儘快補料。_x000a_料號:1260118_x000a_品名:輸出模組_x000a_規格:CAN-2057D ODM1(160UT)_x000a_數量:1個"/>
    <m/>
    <m/>
    <s v="三瓦廠內側試無異常，判定為組裝時未鎖緊"/>
    <m/>
    <x v="1"/>
    <x v="3"/>
    <s v="產品一部"/>
  </r>
  <r>
    <s v="結案"/>
    <s v="陳致維"/>
    <s v="CC250321-003"/>
    <s v="S0230204008-SA"/>
    <s v="SAD"/>
    <s v="常鴻新"/>
    <s v="真因不明"/>
    <s v="組裝異常"/>
    <d v="2025-03-21T00:00:00"/>
    <s v="_x0009__x000a_客端RB在正常運行下跳T:PN6 21.0 alarm"/>
    <m/>
    <m/>
    <s v="新增組裝端套，避免鬆脫"/>
    <m/>
    <x v="1"/>
    <x v="3"/>
    <s v="產品二部"/>
  </r>
  <r>
    <s v="結案"/>
    <s v="林美琴"/>
    <s v="CC250321-004"/>
    <s v="S024-0094_x000a_S0240094005-STK300_H1"/>
    <s v="MINI IV"/>
    <s v="北方華創"/>
    <s v="組裝異常"/>
    <s v="組裝異常"/>
    <d v="2025-03-21T00:00:00"/>
    <s v="A/B口TOYO滑台在原點位時，兩者不平行，誤差為1.5mm（標準值為±0.5mm），A口TOYO滑台與本體Frame edge間距為19.5mm（標準值19.5±1mm）標準內。B口TOYO滑台與本體Frame edge間距為18mm（標準值19.5±1mm）不在標準內。"/>
    <m/>
    <m/>
    <m/>
    <m/>
    <x v="1"/>
    <x v="3"/>
    <s v="產品一部"/>
  </r>
  <r>
    <s v="結案"/>
    <s v="嚴瑋莉"/>
    <s v="CC250324-001"/>
    <s v="S024-0111_x000a_S0240111002-STK300_H1"/>
    <s v="MINI IV"/>
    <s v="北方華創"/>
    <s v="部品異常"/>
    <m/>
    <d v="2025-03-24T00:00:00"/>
    <s v="C口外方框形變導致螺絲孔位與光亮板有偏差"/>
    <s v="加大外方框鎖孔尺寸防止變形_x000a_加入IQC進料檢驗品項_x000a_組裝人員若有發現異常即通報異常品(勿硬鎖)"/>
    <m/>
    <m/>
    <m/>
    <x v="1"/>
    <x v="3"/>
    <s v="產品一部"/>
  </r>
  <r>
    <s v="結案"/>
    <m/>
    <s v="CC250324-002"/>
    <s v="S024-0111_x000a_S0240111002-STK300_H1"/>
    <s v="MINI IV"/>
    <s v="北方華創"/>
    <s v="部品異常"/>
    <s v="部品異常"/>
    <d v="2025-03-24T00:00:00"/>
    <s v="N7入廠檢發現2台機台真空壓力錶頭異常"/>
    <m/>
    <m/>
    <s v="已加入IPQC巡檢表單"/>
    <m/>
    <x v="1"/>
    <x v="3"/>
    <s v="產品一部"/>
  </r>
  <r>
    <s v="結案"/>
    <m/>
    <s v="CC250324-003"/>
    <s v="S024-0043_x000a_S0240043006-STK300_H1"/>
    <s v="MINI IV"/>
    <s v="北方華創"/>
    <s v="外觀異常"/>
    <s v="部品異常"/>
    <d v="2025-03-24T00:00:00"/>
    <s v="入廠檢發現C口載台側面防護板劃痕過多"/>
    <m/>
    <m/>
    <s v="重新定義Cover的A級面與B級面"/>
    <m/>
    <x v="1"/>
    <x v="3"/>
    <s v="產品一部"/>
  </r>
  <r>
    <s v="結案"/>
    <m/>
    <s v="CC250325-002"/>
    <s v="S024-0111_x000a_S0240111002-STK300_H1"/>
    <s v="MINI IV"/>
    <s v="北方華創"/>
    <s v="部品異常"/>
    <s v="部品異常"/>
    <d v="2025-03-25T00:00:00"/>
    <s v="下骨架治具變形，下骨架頂部框體變形"/>
    <m/>
    <m/>
    <m/>
    <m/>
    <x v="1"/>
    <x v="3"/>
    <s v="產品一部"/>
  </r>
  <r>
    <s v="結案"/>
    <m/>
    <s v="CC250326-003"/>
    <s v="S024-0111_x000a_S0240111007-STK300_H1"/>
    <s v="MINI IV"/>
    <s v="北方華創"/>
    <s v="部品異常"/>
    <s v="部品異常"/>
    <d v="2025-03-26T00:00:00"/>
    <s v="氣壓錶頭指標不在0刻度線處"/>
    <m/>
    <m/>
    <s v="已加入巡檢表單"/>
    <m/>
    <x v="1"/>
    <x v="3"/>
    <s v="產品一部"/>
  </r>
  <r>
    <s v="結案"/>
    <s v="羅文良"/>
    <s v="CC250326-004"/>
    <s v="S022-0128_x000a_S0220128002-STK300_H2"/>
    <s v="MINI V"/>
    <s v="北方華創"/>
    <s v="部品異常"/>
    <s v="部品異常"/>
    <d v="2025-03-26T00:00:00"/>
    <s v="現場檢查KM1繼電器未吸合，上位觸控式螢幕&amp;手操器均不能動作"/>
    <m/>
    <m/>
    <m/>
    <m/>
    <x v="1"/>
    <x v="3"/>
    <s v="產品一部"/>
  </r>
  <r>
    <s v="結案"/>
    <s v="陳孟函"/>
    <s v="CC250327-001"/>
    <s v="S021-257_x000a_S021257002-LP270"/>
    <s v="SMIF"/>
    <s v="北方華創"/>
    <s v="組裝異常"/>
    <s v="組裝異常"/>
    <d v="2025-03-27T00:00:00"/>
    <s v="SMIF偶發報 opener postion error，開合角度不到86度，需Opener 調整治具調試"/>
    <s v="加入重點點檢表單中"/>
    <m/>
    <s v="加入重點點檢表單中"/>
    <m/>
    <x v="1"/>
    <x v="3"/>
    <s v="產品二部"/>
  </r>
  <r>
    <s v="結案"/>
    <m/>
    <s v="CC250328-004"/>
    <s v="S024-0100_x000d__x000a_S0240100001-STK300_H2"/>
    <s v="MINI V"/>
    <s v="北方華創"/>
    <s v="組裝異常"/>
    <s v="組裝異常"/>
    <d v="2025-03-28T00:00:00"/>
    <s v="前門TP接頭位置鎖附螺母未鎖緊導致六角銅柱缺失"/>
    <s v="每一台確實執行檢查是否鎖緊(4/1)"/>
    <m/>
    <s v="每一台確實執行檢查是否鎖緊_x000a_(4/1)"/>
    <m/>
    <x v="1"/>
    <x v="3"/>
    <s v="產品一部"/>
  </r>
  <r>
    <s v="結案"/>
    <s v="林美琴"/>
    <s v="CC250328-003"/>
    <s v="S024-0100_x000d__x000a_S0240100001-STK300_H2"/>
    <s v="MINI V"/>
    <s v="北方華創"/>
    <s v="組裝異常"/>
    <s v="設計優化"/>
    <d v="2025-03-28T00:00:00"/>
    <s v="V型Model 1 機台STOCKER內氣路對接孔IN-S位置缺少堵頭"/>
    <s v="客戶希望優化"/>
    <m/>
    <m/>
    <m/>
    <x v="1"/>
    <x v="3"/>
    <s v="產品一部"/>
  </r>
  <r>
    <s v="結案"/>
    <s v="林美琴_x000a_嚴瑋莉"/>
    <s v="CC250328-002"/>
    <s v="S024-0100_x000d__x000a_S0240100001-STK300_H2"/>
    <s v="MINI V"/>
    <s v="北方華創"/>
    <s v="部品異常"/>
    <m/>
    <d v="2025-03-28T00:00:00"/>
    <s v="物料箱內M8彈簧華司錯發成M8螺母"/>
    <s v="IPQC加入製程中巡檢(藍箱)"/>
    <m/>
    <s v="IPQC加入製程中巡檢(藍箱)"/>
    <m/>
    <x v="1"/>
    <x v="3"/>
    <s v="產品一部"/>
  </r>
  <r>
    <s v="結案"/>
    <m/>
    <s v="CC250328-001"/>
    <s v="S024-0100_x000d__x000a_S0240100001-STK300_H2"/>
    <s v="MINI V"/>
    <s v="北方華創"/>
    <s v="外觀異常"/>
    <m/>
    <d v="2025-03-28T00:00:00"/>
    <s v="C口載台側面擋板劃痕過多"/>
    <m/>
    <m/>
    <m/>
    <m/>
    <x v="1"/>
    <x v="3"/>
    <s v="產品一部"/>
  </r>
  <r>
    <s v="結案"/>
    <m/>
    <s v="CC250331-001"/>
    <s v="S022-0128_x000a_S0220128002-STK300_H2"/>
    <s v="MINI V"/>
    <s v="北方華創"/>
    <s v="部品異常"/>
    <s v="部品異常"/>
    <d v="2025-03-31T00:00:00"/>
    <s v="合肥長鑫FC4000控制器基板RS232接頭松脫異常"/>
    <m/>
    <m/>
    <m/>
    <m/>
    <x v="1"/>
    <x v="3"/>
    <s v="產品一部"/>
  </r>
  <r>
    <s v="結案"/>
    <s v="林美琴"/>
    <s v="CC250401-001"/>
    <s v="S024-0094_x000a_S0240094006-STK300_H1"/>
    <s v="MINI IV"/>
    <s v="北方華創"/>
    <s v="部品異常"/>
    <m/>
    <d v="2025-04-01T00:00:00"/>
    <s v="1.客戶回饋，剛進機台，在move in時發現上骨架靠近人機側有三組固定載台的加工件和螺絲缺失，CD口上方有一組缺失，另外有六組螺絲松脫。_x000a_2.跟客戶瞭解相關情況，客戶要求儘快寄4組固定件到現場，避免影響裝機進度。加工件與螺絲的料號，工件圖紙是： 7STK300_H1-1601-017-00，中間是M5*8皿頭十字螺絲。"/>
    <m/>
    <m/>
    <m/>
    <m/>
    <x v="1"/>
    <x v="4"/>
    <s v="產品一部"/>
  </r>
  <r>
    <s v="結案"/>
    <m/>
    <s v="_x0009__x000a_CC250402-001"/>
    <s v="S024-0242_x000a_S0240242006-SS"/>
    <s v="SS"/>
    <s v="北京和崎精密科技有限公司"/>
    <s v="外觀異常"/>
    <s v="外觀異常"/>
    <d v="2025-04-02T00:00:00"/>
    <s v="客端拆包裝後，發現外觀有刮傷，要求補件。"/>
    <m/>
    <m/>
    <s v="確認出貨拍照無刮傷"/>
    <m/>
    <x v="1"/>
    <x v="4"/>
    <s v="產品二部"/>
  </r>
  <r>
    <s v="結案"/>
    <m/>
    <s v="CC250402-002"/>
    <s v="S024-0137_x000a_S0240137001-SF2"/>
    <s v="SMIF"/>
    <s v="北方華創"/>
    <s v="組裝異常"/>
    <m/>
    <d v="2025-04-02T00:00:00"/>
    <s v="台達版SMIF LATCH LOCK FAIL,排查為LATCH擋片安裝位置不佳,未遮擋到擋光機板"/>
    <m/>
    <m/>
    <m/>
    <m/>
    <x v="1"/>
    <x v="4"/>
    <s v="產品二部"/>
  </r>
  <r>
    <s v="結案"/>
    <m/>
    <s v="CC250407-001"/>
    <s v="S024-0199_x000a_SNE101-R02400589S-Z1530_SL1535"/>
    <s v="SNE"/>
    <s v="北京和崎精密科技有限公司"/>
    <s v="設計缺失(機構)"/>
    <s v="來料異常"/>
    <d v="2025-04-07T00:00:00"/>
    <s v="加工尺寸異常"/>
    <m/>
    <m/>
    <s v="加工件尺寸錯誤"/>
    <m/>
    <x v="1"/>
    <x v="4"/>
    <s v="產品二部"/>
  </r>
  <r>
    <s v="結案"/>
    <s v="林美琴"/>
    <s v="CC250408-001"/>
    <s v="S022-0210_x000a_S0220210002-STK300_H2"/>
    <s v="MINI V"/>
    <s v="北方華創"/>
    <s v="真因不明"/>
    <s v="部品異常"/>
    <d v="2025-04-08T00:00:00"/>
    <s v="RB傳送測試發生帳料異常,排查SHELF 在席SENSOR訊號,按壓上位無變化,同步設備發報組網異常"/>
    <m/>
    <m/>
    <m/>
    <m/>
    <x v="1"/>
    <x v="4"/>
    <s v="產品一部"/>
  </r>
  <r>
    <s v="結案"/>
    <m/>
    <s v="CC250408-002"/>
    <s v="S024-0076_x000a_S0240076020-STK300_H1"/>
    <s v="MINI IV"/>
    <s v="北方華創"/>
    <s v="部品異常"/>
    <s v="部品異常"/>
    <d v="2025-04-08T00:00:00"/>
    <s v="C口LEFT 到位SENSOR損壞,導致上位訊號長ON異常,需求更換"/>
    <m/>
    <m/>
    <s v="Sensor 本體損壞"/>
    <m/>
    <x v="1"/>
    <x v="4"/>
    <s v="產品一部"/>
  </r>
  <r>
    <s v="結案"/>
    <m/>
    <s v="CC250408-003"/>
    <s v="S022-0210_x000a_S0220210002-STK300_H2"/>
    <s v="MINI V"/>
    <s v="北方華創"/>
    <s v="設計缺失(機構)"/>
    <s v="設計優化"/>
    <d v="2025-04-08T00:00:00"/>
    <s v="對於去年6月份西安奕斯偉Loadport C/D口壓感sensor改造事項，目前現場發現由於sensor信號線連接處存在較大接頭，在滑軌滑動中易導致信號線受力，目前已發生兩次線纜接頭扯斷的情況，現需改造優化滑台處接頭線纜._x000a_（由於西安奕斯偉機臺屬於單FIMS無序號無SN碼，故上面專案代號欄和序號欄的內容是錯的，望知悉）"/>
    <m/>
    <m/>
    <m/>
    <m/>
    <x v="1"/>
    <x v="4"/>
    <s v="產品一部"/>
  </r>
  <r>
    <s v="結案"/>
    <m/>
    <s v="CC250409-001"/>
    <s v="S023-0228_x000a_S0230228001-DLR-S"/>
    <s v="EFEM"/>
    <s v="力晶積成電子製造股份有限公司"/>
    <s v="部品異常"/>
    <s v="設計優化"/>
    <d v="2025-04-09T00:00:00"/>
    <s v="1.偶發觸發 Door Vacuum fail_x000a_2.偶發Clamp到位 error"/>
    <m/>
    <m/>
    <s v="Clamp 角度需優化"/>
    <m/>
    <x v="1"/>
    <x v="4"/>
    <s v="產品二部"/>
  </r>
  <r>
    <s v="結案"/>
    <s v="陳孟函_x000a_羅文良"/>
    <s v="CC250410-001"/>
    <s v="S024-0165_x000a_S0240165009-STK300_H1"/>
    <s v="MINI IV"/>
    <s v="北方華創"/>
    <s v="組裝異常"/>
    <s v="組裝異常"/>
    <d v="2025-04-10T00:00:00"/>
    <s v="機台底板下走線連接上位機線束未進行包線管綁紮"/>
    <m/>
    <m/>
    <s v="廠內出機前就未進行捆綁捲式束線帶"/>
    <m/>
    <x v="1"/>
    <x v="4"/>
    <s v="產品一部"/>
  </r>
  <r>
    <s v="結案"/>
    <s v="羅文良"/>
    <s v="CC250410-002"/>
    <s v="S024-0306_x000a_S0240306002-SA"/>
    <s v="SA"/>
    <s v="倍利科技股份有限公司"/>
    <s v="真因不明"/>
    <s v="組裝異常"/>
    <d v="2025-04-10T00:00:00"/>
    <s v="客端反映RB pitch不一"/>
    <m/>
    <m/>
    <s v="需討論Fork打包方式"/>
    <m/>
    <x v="1"/>
    <x v="4"/>
    <s v="產品二部"/>
  </r>
  <r>
    <s v="結案"/>
    <s v="嚴瑋莉"/>
    <s v="CC250410-003"/>
    <s v="S024-0092_x000a_S0240092004-STK300_H2"/>
    <s v="MINI V"/>
    <s v="北方華創"/>
    <s v="部品異常"/>
    <s v="組裝異常"/>
    <d v="2025-04-10T00:00:00"/>
    <s v="V型M2 物料箱裡軍規接頭錯誤"/>
    <m/>
    <m/>
    <s v="已完成Mini IV型拍照治具盤-4/25已導入現場_x000a_Mini V型治具預計4/30完成治具"/>
    <m/>
    <x v="1"/>
    <x v="4"/>
    <s v="產品一部"/>
  </r>
  <r>
    <s v="結案"/>
    <s v="陳孟函"/>
    <s v="CC250411-001"/>
    <s v="S0211700004-MS348"/>
    <s v="MINI IV"/>
    <s v="北方華創"/>
    <s v="部品異常"/>
    <s v="部品異常"/>
    <d v="2025-04-11T00:00:00"/>
    <s v="STM在放SHELF2 動作時上位機報STM PLACE FAILED，Devicenet05模塊異常"/>
    <m/>
    <m/>
    <s v="部品異常，廠內更換泓格模組"/>
    <m/>
    <x v="1"/>
    <x v="4"/>
    <s v="產品一部"/>
  </r>
  <r>
    <s v="結案"/>
    <m/>
    <s v="CC250416-001"/>
    <s v="S0230119001-SF1"/>
    <s v="200STK"/>
    <s v="北方華創"/>
    <s v="設計缺失(機構)"/>
    <s v="設計缺失(機構)"/>
    <d v="2025-04-16T00:00:00"/>
    <s v="SMIF引導塊優化後POD放置時會與RFID讀頭干涉_x000a_1.販售物料缺少_x000a_2.優化物料評估有誤_x000a_3.涉及序號S0230119001-SF1,S0220213001-SF1,S0230085001-SF1,S0220213002-SF1"/>
    <s v="待RD設計優化"/>
    <m/>
    <s v="待RD設計優化"/>
    <m/>
    <x v="1"/>
    <x v="4"/>
    <s v="產品一部"/>
  </r>
  <r>
    <s v="結案"/>
    <m/>
    <s v="CC250416-002"/>
    <s v="S024-0123_x000a_S0240123001-DLR-F"/>
    <s v="EFEM"/>
    <s v="漢民科技股份有限公司"/>
    <s v="部品異常"/>
    <s v="組裝異常"/>
    <d v="2025-04-16T00:00:00"/>
    <s v="1._x0009_客戶反映6吋Adapter過於緊配，不易取放 _x000a_2._x0009_搬移的空間不足料件無導角導至人員被刮傷。"/>
    <s v="組裝階段發現毛邊需摩掉"/>
    <m/>
    <s v="組裝階段發現毛邊需摩掉"/>
    <m/>
    <x v="1"/>
    <x v="4"/>
    <s v="產品二部"/>
  </r>
  <r>
    <s v="結案"/>
    <m/>
    <s v="CC250417-001"/>
    <s v="S023-0261_x000a_S0230261002-STK300_H1"/>
    <s v="MINI IV"/>
    <s v="北方華創"/>
    <s v="文件異常"/>
    <s v="文件異常"/>
    <d v="2025-04-17T00:00:00"/>
    <s v="CLAMP壓頭尺寸規範錯誤,廠內提供資料23mm,現場實際調整後為28mm。_x000a_請再次針對fims C/D口相關硬體裝配尺寸進行確認,修正後提供新版資料"/>
    <m/>
    <m/>
    <s v="待RD檔更新"/>
    <m/>
    <x v="1"/>
    <x v="4"/>
    <s v="產品一部"/>
  </r>
  <r>
    <s v="結案"/>
    <s v="羅文良"/>
    <s v="_x000a_CC250418-001"/>
    <s v="S0230022001-STK200_K2"/>
    <s v="200STK"/>
    <s v="北方華創"/>
    <s v="組裝異常"/>
    <s v="組裝異常"/>
    <d v="2025-04-18T00:00:00"/>
    <s v="Bypass後，YL1安全鎖插銷拔掉STM會掉電"/>
    <m/>
    <m/>
    <s v="YSL 安全插銷接線錯誤_x000a_造成Bypass功能異常_x000a_      M3-I5 和 M3-I6 接線相反，造成功能異常"/>
    <m/>
    <x v="1"/>
    <x v="4"/>
    <s v="產品一部"/>
  </r>
  <r>
    <s v="結案"/>
    <m/>
    <s v="CC250418-002"/>
    <s v="S0220106002-VIP"/>
    <s v="VIP"/>
    <s v="北方華創"/>
    <s v="真因不明"/>
    <s v="組裝異常"/>
    <d v="2025-04-18T00:00:00"/>
    <s v="Mapping 測試異常"/>
    <m/>
    <m/>
    <s v="判定為廠內包裝時，擠壓Sensor"/>
    <m/>
    <x v="1"/>
    <x v="4"/>
    <s v="產品二部"/>
  </r>
  <r>
    <s v="結案"/>
    <s v="陳孟函"/>
    <s v="CC250418-003"/>
    <s v="S0240123001-DLR-F"/>
    <s v="EFEM"/>
    <s v="漢民科技"/>
    <s v="真因不明"/>
    <s v="組裝異常"/>
    <d v="2025-04-18T00:00:00"/>
    <s v="客戶反映6吋Adapter水準不佳"/>
    <m/>
    <m/>
    <s v="需重新定義調整手法"/>
    <m/>
    <x v="1"/>
    <x v="4"/>
    <s v="產品二部"/>
  </r>
  <r>
    <s v="結案"/>
    <s v="嚴瑋莉"/>
    <s v="CC250421-001"/>
    <s v="S025-0006_x000a_S0250006001-SA"/>
    <s v="SA"/>
    <s v="積凱科技股份有限公司"/>
    <s v="部品異常"/>
    <s v="部品異常"/>
    <d v="2025-04-21T00:00:00"/>
    <s v="固定孔位Pitch錯誤,圖面為290mm,實務為292mm"/>
    <m/>
    <m/>
    <s v="來料與圖面不相符，長導孔差約2mm"/>
    <m/>
    <x v="1"/>
    <x v="4"/>
    <s v="產品二部"/>
  </r>
  <r>
    <s v="結案"/>
    <s v="林美琴"/>
    <s v="CC250421-002"/>
    <s v="S024-0306_x000a_S0240306001-SA"/>
    <s v="SA"/>
    <s v="倍利科技股份有限公司"/>
    <s v="組裝異常"/>
    <s v="組裝異常"/>
    <d v="2025-04-21T00:00:00"/>
    <s v="客端反映在取放片時發現clamp機構會干涉上一層Frame，有些則是無法進入CST。"/>
    <s v="製造部當初組裝只有夾取功能；RD需提供圖面和定義距離"/>
    <m/>
    <s v="製造當初未收到出貨圖面定義，_x000a_出貨時候只測試夾取功能"/>
    <m/>
    <x v="1"/>
    <x v="4"/>
    <s v="產品二部"/>
  </r>
  <r>
    <s v="結案"/>
    <m/>
    <s v="_x000a_CC250423-001"/>
    <s v="S0220207003-ELV"/>
    <s v="ELV"/>
    <s v="北方華創"/>
    <s v="組裝異常"/>
    <s v="組裝異常"/>
    <d v="2025-04-23T00:00:00"/>
    <s v="ELV Robot 側 進回水標籤標識貼錯"/>
    <s v="已經加入檢證成績書&amp; 巡檢表單"/>
    <m/>
    <s v="進水及回水貼紙標示錯誤，已加入檢證成績書及巡檢表單中"/>
    <m/>
    <x v="1"/>
    <x v="4"/>
    <s v="產品二部"/>
  </r>
  <r>
    <s v="結案"/>
    <m/>
    <s v="_x000a_CC250423-002"/>
    <s v="S0240325001-SK"/>
    <s v="SK"/>
    <s v="北京和崎精密科技有限公司"/>
    <s v="真因不明"/>
    <s v="設計缺失"/>
    <d v="2025-04-23T00:00:00"/>
    <s v="Wrist block 安裝於 Chuck時存在公差，造成晃動。"/>
    <m/>
    <m/>
    <s v="公差異常，待設計優化"/>
    <m/>
    <x v="1"/>
    <x v="4"/>
    <s v="產品二部"/>
  </r>
  <r>
    <s v="結案"/>
    <s v="林美琴"/>
    <s v="CC250424-002"/>
    <s v="S024-0101_x000a_S0240101005-STK300_H1"/>
    <s v="MINI IV"/>
    <s v="北方華創"/>
    <s v="組裝異常"/>
    <s v="組裝異常"/>
    <d v="2025-04-24T00:00:00"/>
    <s v="A口 三個在席sensor觸發後，AUTO燈亮起，切AUTO後，Placement燈亮起，兩者信號線插反。"/>
    <s v="連結報告"/>
    <m/>
    <s v="人員組裝疏失，將線路接反，導致訊號燈亮起順序錯誤"/>
    <m/>
    <x v="1"/>
    <x v="4"/>
    <s v="產品一部"/>
  </r>
  <r>
    <s v="結案"/>
    <m/>
    <s v="CC250425-001"/>
    <s v="S023-0228_x000a_S0230228001-DLR-S"/>
    <s v="EFEM"/>
    <s v="力晶積成電子製造股份有限公司"/>
    <s v="真因不明"/>
    <s v="設計優化"/>
    <d v="2025-04-25T00:00:00"/>
    <s v="特急件，客端要求取片功能優化，如報告書內容。"/>
    <m/>
    <m/>
    <s v="客戶要求Robot 斜取放片功能，待設計優化"/>
    <m/>
    <x v="1"/>
    <x v="4"/>
    <s v="產品二部"/>
  </r>
  <r>
    <s v="結案"/>
    <s v="陳孟函"/>
    <s v="CC250425-002"/>
    <s v="S024-0304_x000a_S0240304002-STK300_H2"/>
    <s v="MINI V"/>
    <s v="北方華創"/>
    <s v="部品異常"/>
    <s v="部品異常"/>
    <d v="2025-04-25T00:00:00"/>
    <s v="上位無法控制STM動作"/>
    <m/>
    <m/>
    <s v="Servo Terminal Module_x000a_伺服驅動模組或智慧端子模組，用來控制馬達；執行器或其他機電元件"/>
    <m/>
    <x v="1"/>
    <x v="4"/>
    <s v="產品一部"/>
  </r>
  <r>
    <s v="結案"/>
    <m/>
    <s v="CC250427-001"/>
    <s v="S0220073008-ELV"/>
    <s v="200立式爐"/>
    <s v="北方華創"/>
    <s v="非自責"/>
    <s v="設計優化"/>
    <d v="2025-04-27T00:00:00"/>
    <s v="因雙方設備(ELV&amp;CAP)組裝後有金屬裸露,會造成安全跳電,客戶(事業部-徐妍妍)提出優化線路線標套需求"/>
    <m/>
    <m/>
    <s v="客戶希望設計優化"/>
    <m/>
    <x v="1"/>
    <x v="4"/>
    <s v="產品一部"/>
  </r>
  <r>
    <s v="結案"/>
    <s v="嚴瑋莉"/>
    <s v="_x000a_CC250427-002"/>
    <s v="S0240101010-STK300_H1"/>
    <s v="MINI IV"/>
    <s v="北方華創"/>
    <s v="組裝異常"/>
    <s v="組裝異常"/>
    <d v="2025-04-27T00:00:00"/>
    <s v="1.客戶回饋B口上方的E84 sensor指示燈不亮，天車信號測試失敗。_x000a_2.請客戶檢查第17站devicenet旁的端子台，檢查發現N24的端子臺上缺一個3聯座的短接片。"/>
    <m/>
    <m/>
    <s v="N24端子台缺少短接片"/>
    <m/>
    <x v="1"/>
    <x v="4"/>
    <s v="產品一部"/>
  </r>
  <r>
    <s v="結案"/>
    <m/>
    <s v="_x000a_CC250428-001"/>
    <s v="S0250006001-SA"/>
    <s v="SA"/>
    <s v="積凱"/>
    <s v="部品異常"/>
    <s v="部品異常"/>
    <d v="2025-04-28T00:00:00"/>
    <s v="客戶反映異常點如下:_x000a_1.6” Fork 夾爪有毛邊及尾端翹起現象(如附件)_x000a_ 2.走行軸固定螺絲與戰車軌固定座干涉"/>
    <m/>
    <m/>
    <s v="走行軸固定螺絲為客戶自行Docking後未鎖緊"/>
    <m/>
    <x v="1"/>
    <x v="4"/>
    <s v="產品二部"/>
  </r>
  <r>
    <s v="結案"/>
    <m/>
    <s v="CC250429-001"/>
    <s v="S022-0102_x000a_S0220102011-STK300-H1"/>
    <s v="MINI IV"/>
    <s v="北方華創"/>
    <s v="部品異常"/>
    <s v="部品異常"/>
    <d v="2025-04-29T00:00:00"/>
    <s v="異常問題說明 :B口RFID讀取異常。_x000a_異常原因調查：確認下位機讀取指令運作正常，RFID控制器對下位機讀取指令可正常回應。上位機發報RFID讀取逾時異常。_x000a_現場處理對策：借用現場裝置（OX38）RFID控制器與讀頭替換此機台異常RFID控制器與讀頭。上電測試B口讀取恢復正常。_x000a_現場異常初判：RFID讀頭品質異常。_x000a_異常訂單待客戶寄回後回廠分析。"/>
    <m/>
    <m/>
    <s v="RFID控制器對下未機讀取指令可正常回應，上位機發報讀取逾時間"/>
    <m/>
    <x v="1"/>
    <x v="4"/>
    <s v="產品一部"/>
  </r>
  <r>
    <s v="結案"/>
    <m/>
    <s v="_x000a_CC250430-001"/>
    <s v="S0240101010-STK300_H1"/>
    <s v="MINI IV"/>
    <s v="北方華創"/>
    <s v="組裝異常"/>
    <s v="組裝異常"/>
    <d v="2025-04-30T00:00:00"/>
    <s v="1.客戶回饋發現上骨架靠近人機側中間固定載台的加工件和螺絲缺失2組。_x000a_2.跟客戶瞭解相關情況，客戶要求儘快寄2組固定件到現場，避免影響裝機進度。加工件與螺絲的料號，工件圖紙是： 7STK300_H1-1601-017-00，中間是M5*10皿頭十字螺絲。"/>
    <m/>
    <m/>
    <s v="層板水準調整 加工件&amp; 螺絲缺少，_x000a_待檢查治具完成，_x000a_後加入IPQC巡檢項目"/>
    <m/>
    <x v="1"/>
    <x v="4"/>
    <s v="產品一部"/>
  </r>
  <r>
    <s v="結案"/>
    <m/>
    <s v="_x000a_CC250430-002"/>
    <s v="S0240165015-STK300_H1"/>
    <s v="MINI IV"/>
    <s v="北方華創"/>
    <s v="真因不明"/>
    <s v="組裝異常"/>
    <d v="2025-04-30T00:00:00"/>
    <s v="M5*8杯頭內六角螺絲導致D口seal密封圈脫落"/>
    <s v="待螺絲庫房發料方式導入，控制螺絲使用數量"/>
    <m/>
    <s v="廠內出機進行治具螺絲鎖付時掉落，_x000a_未即時取出"/>
    <m/>
    <x v="1"/>
    <x v="4"/>
    <s v="產品一部"/>
  </r>
  <r>
    <s v="結案"/>
    <m/>
    <s v="_x000a_CC250430-003"/>
    <s v="S0240188001-DLR-A"/>
    <s v="DLR"/>
    <s v="KULICKE &amp; SOFFA PTE LTD"/>
    <s v="真因不明"/>
    <s v="客戶問題"/>
    <d v="2025-04-30T00:00:00"/>
    <s v="客供品損壞 End-user 8&quot; Pattern wafer 破裂"/>
    <m/>
    <m/>
    <s v="待廠內客供品保存方式"/>
    <m/>
    <x v="1"/>
    <x v="4"/>
    <s v="產品二部"/>
  </r>
  <r>
    <s v="結案"/>
    <m/>
    <s v="CC250502-001"/>
    <s v="S025-0006_x000a_S0250006001-SA"/>
    <s v="SA"/>
    <s v="積凱科技股份有限公司"/>
    <s v="設計缺失(機構)"/>
    <m/>
    <d v="2025-05-02T00:00:00"/>
    <s v="_x0009__x000a_客戶反應clamp機構運作時抖動明顯(R軸L軸都有)"/>
    <m/>
    <m/>
    <s v="Clamp機構強度不足，待設計優化"/>
    <m/>
    <x v="1"/>
    <x v="5"/>
    <s v="產品二部"/>
  </r>
  <r>
    <s v="結案"/>
    <m/>
    <s v="CC250506-001"/>
    <s v="S024-0165_x000a_S0240165021-STK300_H1"/>
    <s v="MINI IV"/>
    <s v="北方華創"/>
    <s v="部品異常"/>
    <s v="部品異常"/>
    <d v="2025-05-06T00:00:00"/>
    <s v="R軸驅動器異常"/>
    <s v="交換測試過後,確認為部品異常"/>
    <m/>
    <s v="交換測試過後,確認為部品異常"/>
    <m/>
    <x v="1"/>
    <x v="5"/>
    <s v="產品一部"/>
  </r>
  <r>
    <s v="結案"/>
    <m/>
    <s v="_x000a_CC250506-002"/>
    <s v="S024-0165_x000a_S0240165021-STK300_H1"/>
    <s v="MINI IV"/>
    <s v="北方華創"/>
    <s v="部品異常"/>
    <m/>
    <d v="2025-05-06T00:00:00"/>
    <s v="軍規線夾規格錯誤"/>
    <s v="已導入物料零件對照盒"/>
    <m/>
    <s v="已導入物料零件對照盒"/>
    <m/>
    <x v="1"/>
    <x v="5"/>
    <s v="產品一部"/>
  </r>
  <r>
    <s v="結案"/>
    <m/>
    <s v="CC250507-001"/>
    <s v="S024-0165_x000a_S0240165003-STK300_H2"/>
    <s v="MINI V"/>
    <s v="北方華創"/>
    <s v="外觀異常"/>
    <s v="組裝異常"/>
    <d v="2025-05-07T00:00:00"/>
    <s v="FIMS上C口氣體調速閥未劃線"/>
    <m/>
    <m/>
    <s v="加入IPQC巡檢表單確認"/>
    <m/>
    <x v="1"/>
    <x v="5"/>
    <s v="產品一部"/>
  </r>
  <r>
    <s v="結案"/>
    <m/>
    <s v="_x000a_CC250509-002"/>
    <s v="S0240111011-STK300_H1"/>
    <s v="MINI V"/>
    <s v="北方華創"/>
    <s v="外觀異常"/>
    <s v="部品異常"/>
    <d v="2025-05-09T00:00:00"/>
    <s v="門鎖位置優力膠緩衝墊破損"/>
    <m/>
    <m/>
    <s v="更換新品"/>
    <m/>
    <x v="1"/>
    <x v="5"/>
    <s v="產品一部"/>
  </r>
  <r>
    <s v="結案"/>
    <m/>
    <s v="_x000a_CC250509-001"/>
    <s v="S0250006001-SA"/>
    <s v="SA"/>
    <s v="漢民"/>
    <s v="真因不明"/>
    <s v="組裝異常"/>
    <d v="2025-05-09T00:00:00"/>
    <s v="RB在移動過程中跳靜態脫調"/>
    <s v="T軸執行Auto Tunning"/>
    <m/>
    <s v="廠內檢證未調整好，_x000a_需重新Tunning"/>
    <m/>
    <x v="1"/>
    <x v="5"/>
    <s v="產品二部"/>
  </r>
  <r>
    <m/>
    <s v="羅文良"/>
    <s v="_x000a_CC250509-003"/>
    <s v="S0240031001-SA"/>
    <s v="SA"/>
    <s v="倍利科技"/>
    <s v="設計缺失"/>
    <s v="組裝異常"/>
    <d v="2025-05-09T00:00:00"/>
    <s v="客戶反饋此機台L 取放片時動作正常，但R軸取放片時會有撞擊CST的異常狀況產生"/>
    <m/>
    <m/>
    <s v="1.初判:三和檢證階段點位設定不佳_x000a_2."/>
    <m/>
    <x v="1"/>
    <x v="5"/>
    <s v="產品二部"/>
  </r>
  <r>
    <s v="結案"/>
    <m/>
    <s v="_x000a_CC250512-001"/>
    <s v="S0240242003-SS"/>
    <s v="SS"/>
    <s v="北京和崎精密科技有限公司"/>
    <s v="設計缺失"/>
    <s v="設計缺失"/>
    <d v="2025-05-12T00:00:00"/>
    <s v="Robot機械壁後cover固定方式與robot機械臂前cover固定方式不同,造成COVER彈出。"/>
    <s v="待設計優化"/>
    <m/>
    <s v="Z軸Cover前後所付方式不同_x000a_(設計問題)"/>
    <m/>
    <x v="1"/>
    <x v="5"/>
    <s v="產品二部"/>
  </r>
  <r>
    <m/>
    <s v="嚴瑋莉"/>
    <s v="CC250513-001"/>
    <s v="S0240111003-STK300_H1"/>
    <s v="MINI IV"/>
    <s v="北方華創"/>
    <s v="組裝異常"/>
    <s v="組裝異常"/>
    <d v="2025-05-13T00:00:00"/>
    <s v="裝機機台，歐姆龍PLC站點報警（D5 D9 D11 D15）檢查線路發現15站IO模塊綠色通信街頭未插緊。"/>
    <m/>
    <m/>
    <s v="已新增綁束線帶固定通信接頭_x000a_Mini IV(S024-185#1)_x000a_Mini V (S024-321#3)"/>
    <m/>
    <x v="1"/>
    <x v="5"/>
    <s v="產品一部"/>
  </r>
  <r>
    <s v="結案"/>
    <s v="羅文良"/>
    <s v="CC250514-001"/>
    <s v="S024-0073_x000a_S0240073001-SA"/>
    <s v="SA"/>
    <s v="佳宸科技股份有限公司"/>
    <s v="部品異常"/>
    <s v="部品異常"/>
    <d v="2025-05-14T00:00:00"/>
    <s v="T/P AUTO檔位異常"/>
    <s v="已加入IPQC巡檢表單"/>
    <m/>
    <s v="已加入IPQC巡檢表單(檢查TP)"/>
    <m/>
    <x v="1"/>
    <x v="5"/>
    <s v="產品二部"/>
  </r>
  <r>
    <s v="結案"/>
    <m/>
    <s v="CC250514-002"/>
    <s v="S024-0111_x000a_S0240111022-STK300_H1"/>
    <s v="MINI IV"/>
    <s v="北方華創"/>
    <s v="組裝異常"/>
    <s v="組裝異常"/>
    <d v="2025-05-14T00:00:00"/>
    <s v="shelf 17出現在籍異常，無按壓在席燈亮起,檢查shelf17在席snesor接線是否正常，發現08站模組，0808 0809兩根信號線在插排上對接不牢固，可以晃動，一字螺絲未鎖緊"/>
    <s v="新增配線手法"/>
    <m/>
    <s v="泓格模組接線未鎖緊，新增配線手法"/>
    <m/>
    <x v="1"/>
    <x v="5"/>
    <s v="產品一部"/>
  </r>
  <r>
    <s v="結案"/>
    <s v="陳孟函"/>
    <s v="CC250514-003"/>
    <s v="S023-0228_x000a_S0230228001-DLR-S"/>
    <s v="EFEM"/>
    <s v="力晶積成電子製造股份有限公司"/>
    <s v="軟體Bug"/>
    <s v="軟體Bug"/>
    <d v="2025-05-14T00:00:00"/>
    <s v="20250510_發生撞機_續後修改軟體_待更新驗證"/>
    <m/>
    <m/>
    <s v="與客端功能溝通雙方細節未談妥，_x000a_因客端其他系統不會有相同問題，_x000a_廠內軟體修改進版"/>
    <m/>
    <x v="1"/>
    <x v="5"/>
    <s v="產品二部"/>
  </r>
  <r>
    <s v="結案"/>
    <m/>
    <s v="CC250515-001"/>
    <s v="S024-0101_x000a_S0240101001-STK300_H1"/>
    <s v="MINI IV"/>
    <s v="北方華創"/>
    <s v="外觀異常"/>
    <s v="外觀異常"/>
    <d v="2025-05-15T00:00:00"/>
    <s v="D口滑台cover劃傷"/>
    <m/>
    <m/>
    <m/>
    <m/>
    <x v="1"/>
    <x v="5"/>
    <s v="產品一部"/>
  </r>
  <r>
    <s v="結案"/>
    <s v="陳孟函"/>
    <s v="CC250516-001"/>
    <s v="S024-0200_x000a_S0240200001-SN、S0240200002-SN"/>
    <s v="SN"/>
    <s v="北京和崎精密科技有限公司"/>
    <s v="組裝異常"/>
    <s v="文件異常"/>
    <d v="2025-05-16T00:00:00"/>
    <s v="X軸頂絲規格錯誤，須補寄M10*20_96EA(兩台)"/>
    <m/>
    <m/>
    <s v="RD委脫製造清單數量，規格未實際比對，故數量算錯，出貨與清單相符"/>
    <m/>
    <x v="1"/>
    <x v="5"/>
    <s v="產品二部"/>
  </r>
  <r>
    <s v="結案"/>
    <s v="嚴瑋莉"/>
    <s v="CC250516-003"/>
    <s v="S025-0015_x000a_S0250015001-SA"/>
    <s v="SA"/>
    <s v="凱諾科技股份有限公司"/>
    <s v="參數異常"/>
    <s v="參數異常"/>
    <d v="2025-05-16T00:00:00"/>
    <s v="問題：客戶反饋Robot回home (原點)時Z軸好像特別高"/>
    <m/>
    <m/>
    <s v="參數設定異常_x000a_Z: Home offset _x000a_(出貨設定正確為21mm;錯誤為210mm)"/>
    <m/>
    <x v="1"/>
    <x v="5"/>
    <s v="產品二部"/>
  </r>
  <r>
    <s v="結案"/>
    <m/>
    <s v="CC250516-004"/>
    <s v="S024-0123_x000a_S0240123001-DLR-F"/>
    <s v="EFEM"/>
    <s v="漢民科技股份有限公司"/>
    <s v="部品異常"/>
    <s v="部品異常"/>
    <d v="2025-05-16T00:00:00"/>
    <m/>
    <m/>
    <m/>
    <m/>
    <m/>
    <x v="1"/>
    <x v="5"/>
    <s v="產品二部"/>
  </r>
  <r>
    <s v="結案"/>
    <m/>
    <s v="CC250516-002"/>
    <s v="S024-0199_x000a_S0240199001-SN"/>
    <s v="SN"/>
    <s v="北京和崎精密科技有限公司"/>
    <s v="機構/動作異常"/>
    <s v="機構/動作異常"/>
    <d v="2025-05-16T00:00:00"/>
    <s v="客戶5/14反應_x000a_在5/13晚上測試Robot R 軸在搬運晶圓至 Cassette 第 4 槽位時，R4 指開啟狀態下 Present Sensor 檢測到上限位(超出第4指的上面隔層晶圓)，導致 Wafer in 片異常。"/>
    <m/>
    <m/>
    <s v="機構干涉，偵測誤判，客戶緊急對策為關閉在席偵測軟體，只保留回片無偵測到抓片的成功保護機制"/>
    <m/>
    <x v="1"/>
    <x v="5"/>
    <s v="產品二部"/>
  </r>
  <r>
    <s v="結案"/>
    <s v="林美琴"/>
    <s v="CC250519-001"/>
    <s v="S024-0250_x000a_S0240250005-STK300_H2"/>
    <s v="MINI V"/>
    <s v="北方華創"/>
    <s v="部品異常"/>
    <s v="部品異常"/>
    <d v="2025-05-19T00:00:00"/>
    <s v="EM0按鈕損壞"/>
    <m/>
    <m/>
    <s v="組裝手法差異問題，需在定義檢查手法或安裝手法"/>
    <m/>
    <x v="1"/>
    <x v="5"/>
    <s v="產品一部"/>
  </r>
  <r>
    <s v="結案"/>
    <m/>
    <s v="CC250519-002"/>
    <s v="S024-0311_x000a_S0240311005-STK300_H2"/>
    <s v="MINI V"/>
    <s v="北方華創"/>
    <s v="部品異常"/>
    <s v="部品異常"/>
    <d v="2025-05-19T00:00:00"/>
    <s v="氣壓錶指標未指向0刻度線"/>
    <s v="已加入IPQC點檢表中"/>
    <m/>
    <s v="已加入IPQC點檢表中，當時緊急出機IPQC尚未檢驗完畢，但FQC也有此檢查項目"/>
    <m/>
    <x v="1"/>
    <x v="5"/>
    <s v="產品一部"/>
  </r>
  <r>
    <s v="結案"/>
    <s v="陳孟函"/>
    <s v="CC250519-003"/>
    <s v="S024-0304_x000a_S0240304001-STK300_H2"/>
    <s v="MINI V"/>
    <s v="北方華創"/>
    <s v="機構/動作異常"/>
    <s v="機構/動作異常"/>
    <d v="2025-05-19T00:00:00"/>
    <s v="STK SHELF N2 PURGE進氣接頭規格異常,三和委託殘件"/>
    <m/>
    <m/>
    <s v="設計問題，未改BOM料件無法與客戶對接，新料件未即時到達華創造成異常品流到客端"/>
    <m/>
    <x v="1"/>
    <x v="5"/>
    <s v="產品一部"/>
  </r>
  <r>
    <s v="結案"/>
    <m/>
    <s v="CC250520-001"/>
    <s v="SM-0290-Z1000(日本版)"/>
    <s v="VIP"/>
    <s v="北方華創"/>
    <s v="部品異常"/>
    <s v="部品異常"/>
    <d v="2025-05-20T00:00:00"/>
    <s v="四.異常問題說明 ：L軸發報靜態脫調異常_x000a_五.異常原因調查 ：更換Gen Board恢復正常，確認Gen Board異常。_x000a_六、現場處理對策：Gen Board無庫存，待物料到貨後更換。_x000a_七、異常初判：Gen Board 品質異常，異常物料見下圖。_x000a_異常物料料號：3RD201806-C06-0000-E03"/>
    <m/>
    <m/>
    <s v="判定基板異常，更換Gen Board後正常"/>
    <m/>
    <x v="1"/>
    <x v="5"/>
    <s v="產品二部"/>
  </r>
  <r>
    <s v="結案"/>
    <s v="嚴瑋莉"/>
    <s v="CC250521-001"/>
    <s v="S024-0309_x000a_S0240309002-STK300_H2"/>
    <s v="MINI V"/>
    <s v="北方華創"/>
    <s v="參數異常"/>
    <s v="參數異常"/>
    <d v="2025-05-21T00:00:00"/>
    <s v="B口滑台點位偏移"/>
    <m/>
    <m/>
    <s v="場內此機台出機備份不完善，無從得知為出場設定錯誤或客戶變更了"/>
    <m/>
    <x v="1"/>
    <x v="5"/>
    <s v="產品一部"/>
  </r>
  <r>
    <s v="結案"/>
    <s v="林美琴"/>
    <s v="CC250521-002"/>
    <s v="S024-0076_x000a_S0240076006-STK300_H1"/>
    <s v="MINI IV"/>
    <s v="北方華創"/>
    <s v="組裝異常"/>
    <s v="組裝異常"/>
    <d v="2025-05-21T00:00:00"/>
    <s v="D口CCW動作不到位，每次位置不一致，檢查氣缸導杆與直線導杆連接塊螺絲未鎖緊，可以晃動，螺絲未畫線標記，未打螺紋膠，螺絲規格M5-20,有防松墊片。"/>
    <s v="已加入IPQC點檢表中"/>
    <m/>
    <s v="已加入IPQC製程點檢表中"/>
    <m/>
    <x v="1"/>
    <x v="5"/>
    <s v="產品一部"/>
  </r>
  <r>
    <s v="結案"/>
    <s v="陳孟函"/>
    <s v="CC250521-003"/>
    <s v="S023-0178_x000a_S0230178001-DLR-F"/>
    <s v="EFEM"/>
    <s v="浩克科技有限公司"/>
    <s v="機構/動作異常"/>
    <s v="機構/動作異常"/>
    <d v="2025-05-21T00:00:00"/>
    <s v="20250513客戶反映LOAD PORT1 OHT天車放料異常_x000a_20250516客戶反映LOAD PORT2 OHT 天車放料異常_x000a_20250521客戶回饋LOAD PORT1 OHT可正常放料 但LOAD PORT2仍然異常"/>
    <m/>
    <m/>
    <s v="1.基板版次問題_x000a_2.恐會有訊幹擾問題"/>
    <m/>
    <x v="1"/>
    <x v="5"/>
    <s v="產品二部"/>
  </r>
  <r>
    <s v="結案"/>
    <s v="林美琴"/>
    <s v="CC250522-001"/>
    <s v="S024-0133_x000a_S0240133003-STK300_H1"/>
    <s v="MINI IV"/>
    <s v="北方華創"/>
    <s v="部品異常"/>
    <s v="部品異常"/>
    <d v="2025-05-22T00:00:00"/>
    <s v="氣壓錶指標未指向0刻度線"/>
    <s v="已加入IPQC點檢表中"/>
    <m/>
    <s v="已加入IPQC點檢表中NO.30(2025/05/23)CC250521-002_x000a_"/>
    <m/>
    <x v="1"/>
    <x v="5"/>
    <s v="產品一部"/>
  </r>
  <r>
    <m/>
    <s v="林美琴"/>
    <s v="CC250522-002"/>
    <s v="S024-0311_x000a_S0240311001-STK300_H2"/>
    <s v="MINI V"/>
    <s v="北方華創"/>
    <s v="部品異常"/>
    <m/>
    <d v="2025-05-22T00:00:00"/>
    <s v="排氣總管變形"/>
    <m/>
    <m/>
    <s v="1.廠內組裝異常_x000a_2.客戶作業導致_x000a_(客服人員至少需半個月收集數據紀錄)"/>
    <m/>
    <x v="1"/>
    <x v="5"/>
    <s v="產品一部"/>
  </r>
  <r>
    <s v="結案"/>
    <s v="嚴瑋莉"/>
    <s v="CC250522-003"/>
    <s v="S024-0133_x000a_S0240133001-STK300_H1"/>
    <s v="MINI IV"/>
    <s v="北方華創"/>
    <s v="外觀異常"/>
    <s v="外觀異常"/>
    <d v="2025-05-22T00:00:00"/>
    <s v="_x0009__x000a_C口光亮板和光亮板上方cover有劃傷"/>
    <m/>
    <m/>
    <s v="出廠照片無看到有刮傷現象"/>
    <m/>
    <x v="1"/>
    <x v="5"/>
    <s v="產品一部"/>
  </r>
  <r>
    <m/>
    <m/>
    <s v="CC250523-001"/>
    <s v="S024-0061_x000a_S0240061001-STK300_H2"/>
    <s v="MINI V"/>
    <s v="北方華創"/>
    <s v="部品異常"/>
    <m/>
    <d v="2025-05-23T00:00:00"/>
    <s v="客戶：北方華創 （北方集成）           _x000a_對應設備：MINI STK V_x000a_廠牌及型號：STK300_H2-N22S-T(M1)_x000a_序號：S0240061001-STK300_H2_x000a__x000a_異常問題說明 ：A口RFID讀取異常，家登FOUP無法讀取，信越FOUP可正常讀取。_x000a_異常原因調查 ：讀頭安裝符合規範，讀頭線路未見異常。_x000a_現場處理對策：拆掉讀頭金屬固定片，測試讀取正常。_x000a_異常初判：RFID讀取設備品質異常。_x000a_異常物料品號：1220531；名稱：CIDRW控制器+讀頭；規格：HR4136-B+AT4104"/>
    <m/>
    <m/>
    <m/>
    <m/>
    <x v="1"/>
    <x v="5"/>
    <s v="產品一部"/>
  </r>
  <r>
    <m/>
    <m/>
    <s v="CC250523-002"/>
    <s v="S024-0250_x000a_S0240250004-STK300_H2"/>
    <s v="MINI V"/>
    <s v="北方華創"/>
    <s v="組裝異常"/>
    <m/>
    <d v="2025-05-23T00:00:00"/>
    <s v="異常問題說明 ：泓格24站模組所有指示燈不亮。_x000a_異常原因調查：綠色插頭線序接反，見下圖。_x000a_現場處理對策：正確接線後測試，模組功能正常。_x000a_異常初判：裝配異常。"/>
    <m/>
    <m/>
    <m/>
    <m/>
    <x v="1"/>
    <x v="5"/>
    <s v="產品一部"/>
  </r>
  <r>
    <m/>
    <m/>
    <s v="CC250523-003"/>
    <s v="S02401101006-STK300_H1"/>
    <s v="MINI IV"/>
    <s v="北方華創"/>
    <s v="組裝異常"/>
    <m/>
    <d v="2025-05-23T00:00:00"/>
    <s v="1.shelf 7上左側靠近側板載台的位置缺固定螺絲，缺2組。_x000a_2.查看出廠照片，沒有該位置的圖片，請北京公司寄出相關物料。"/>
    <m/>
    <m/>
    <m/>
    <m/>
    <x v="1"/>
    <x v="5"/>
    <s v="產品一部"/>
  </r>
  <r>
    <m/>
    <m/>
    <s v="_x000a_CC250523-004"/>
    <s v="S0240165007-STK300_H1"/>
    <s v="MINI IV"/>
    <s v="北方華創"/>
    <s v="部品異常"/>
    <m/>
    <d v="2025-05-23T00:00:00"/>
    <s v="交付部門客戶在現場裝機移機完成後進行STK docking動作，安插FLMS interface面板對插頭時（STK側接頭），發現vacuum六pin接頭的V0702接點線皮斷落。"/>
    <m/>
    <m/>
    <m/>
    <m/>
    <x v="1"/>
    <x v="5"/>
    <s v="產品一部"/>
  </r>
  <r>
    <m/>
    <m/>
    <s v="_x000a_CC250526-001"/>
    <s v="S0230022001-STK200_K2"/>
    <s v="MINI V"/>
    <s v="北方華創"/>
    <s v="組裝異常"/>
    <m/>
    <d v="2025-05-26T00:00:00"/>
    <s v="吉林華耀防塵帶固定件變形"/>
    <m/>
    <m/>
    <m/>
    <m/>
    <x v="1"/>
    <x v="5"/>
    <s v="產品一部"/>
  </r>
  <r>
    <m/>
    <m/>
    <s v="_x000a_CC250526-002"/>
    <s v="S02401101005-STK300_H1"/>
    <s v="MINI IV"/>
    <s v="北方華創"/>
    <s v="組裝異常"/>
    <m/>
    <d v="2025-05-26T00:00:00"/>
    <s v="1.2025年5月25客戶回饋上骨架shelf15右邊，shelf18兩邊載臺上缺固定調整工件，缺3組。_x000a_2.查看出廠照片，沒有該位置的圖片，而且上骨架在華創廠內是不拆包的，請北京公司寄出相關物料。"/>
    <m/>
    <m/>
    <m/>
    <m/>
    <x v="1"/>
    <x v="5"/>
    <s v="產品一部"/>
  </r>
  <r>
    <m/>
    <m/>
    <s v="CC250527-001"/>
    <s v="S024-0025_x000a_S0240025004-STK300_H2"/>
    <s v="MINI V"/>
    <s v="北方華創"/>
    <s v="部品異常"/>
    <m/>
    <d v="2025-05-27T00:00:00"/>
    <s v="CW未能正確感應"/>
    <m/>
    <m/>
    <s v="查看相關資料，CW Sensor安裝標準應為12mm 實際安裝與標準相符"/>
    <m/>
    <x v="1"/>
    <x v="5"/>
    <s v="產品一部"/>
  </r>
  <r>
    <m/>
    <m/>
    <s v="CC250527-002"/>
    <s v="S024-0046_x000a_S0240046005-STK300_H2"/>
    <s v="MINI V"/>
    <s v="北方華創"/>
    <s v="組裝異常"/>
    <m/>
    <d v="2025-05-27T00:00:00"/>
    <s v="CCW未能正確感應"/>
    <m/>
    <m/>
    <s v="查看相關資料，CCW Sensor安裝標準應為42mm 實際安裝未按照標準尺寸畫線安裝"/>
    <m/>
    <x v="1"/>
    <x v="5"/>
    <s v="產品一部"/>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r>
    <m/>
    <m/>
    <m/>
    <m/>
    <m/>
    <m/>
    <m/>
    <m/>
    <m/>
    <m/>
    <m/>
    <m/>
    <m/>
    <m/>
    <x v="2"/>
    <x v="6"/>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1">
  <r>
    <s v="CC241230-002"/>
    <s v="S022-0064_x000d__x000a_S0220064013-STK200_K1"/>
    <x v="0"/>
    <s v="北方華創"/>
    <s v="組裝異常"/>
    <d v="2024-12-30T00:00:00"/>
    <s v="STOCKER螢幕下按鈕CR OUT和TX PAUSE線路位置接反"/>
    <x v="0"/>
    <x v="0"/>
  </r>
  <r>
    <s v="CC241227-003"/>
    <s v="S024-0099_x000d__x000a_S0240099006-STK300-H2"/>
    <x v="1"/>
    <s v="北方華創"/>
    <s v="組裝異常"/>
    <d v="2024-12-27T00:00:00"/>
    <s v="Shelf purge PN2氣管和氣管轉接頭缺失漏裝"/>
    <x v="0"/>
    <x v="0"/>
  </r>
  <r>
    <s v="CC241227-002"/>
    <s v="S024-0015_x000d__x000a_S0240015002-STK300_H2"/>
    <x v="2"/>
    <s v="北方華創"/>
    <s v="部品異常"/>
    <d v="2024-12-27T00:00:00"/>
    <s v="20241227-北方華創-STK300_H2-N22S-N(M2)_S0240015002-STK..."/>
    <x v="0"/>
    <x v="0"/>
  </r>
  <r>
    <s v="CC241227-001"/>
    <s v="S024-0046_x000d__x000a_S0240046003-STK300_H2"/>
    <x v="3"/>
    <s v="北方華創"/>
    <s v="部品異常"/>
    <d v="2024-12-27T00:00:00"/>
    <s v="20241227-北方華創-STK300_H2-N22S-N(M2)_S0240046003-STK..."/>
    <x v="0"/>
    <x v="0"/>
  </r>
  <r>
    <s v="CC241226-001"/>
    <s v="S024-0057_x000d__x000a_S0240057001-STK300_H2"/>
    <x v="4"/>
    <s v="北方華創"/>
    <s v="組裝異常"/>
    <d v="2024-12-26T00:00:00"/>
    <s v="FIMS D口缺少BACK密封圈,現場重新安裝"/>
    <x v="0"/>
    <x v="0"/>
  </r>
  <r>
    <s v="CC241223-003"/>
    <s v="S024-0023_x000d__x000a_S0240023001-STK300_H2"/>
    <x v="3"/>
    <s v="北方華創"/>
    <s v="組裝異常"/>
    <d v="2024-12-23T00:00:00"/>
    <s v="機臺上電後PLC頻繁通訊掉線。_x000d__x000a_排查發現是PLC模組後面的導軌鎖附螺絲太突出頂到PLC模組。"/>
    <x v="0"/>
    <x v="0"/>
  </r>
  <r>
    <s v="CC241223-002"/>
    <s v="S024-0171_x000d__x000a_S0240171003-STK300_H2"/>
    <x v="1"/>
    <s v="北方華創"/>
    <s v="真因不明"/>
    <d v="2024-12-23T00:00:00"/>
    <s v="FOUP ROBOT小臂磕傷"/>
    <x v="0"/>
    <x v="0"/>
  </r>
  <r>
    <s v="CC241223-001"/>
    <s v="S022-0064_x000d__x000a_S0220064013-STK200_K1"/>
    <x v="0"/>
    <s v="北方華創"/>
    <s v="組裝異常"/>
    <d v="2024-12-23T00:00:00"/>
    <s v="CC-LINK端子PIN針脫出&amp;STK光亮板髒汙"/>
    <x v="0"/>
    <x v="0"/>
  </r>
  <r>
    <s v="CC241219-002"/>
    <s v="S024-0058_x000d__x000a_S0240058008-STK300_H1"/>
    <x v="5"/>
    <s v="北方華創"/>
    <s v="參數異常"/>
    <d v="2024-12-19T00:00:00"/>
    <s v="新入廠設備通電後，檢查RFID制串長度異常。"/>
    <x v="0"/>
    <x v="0"/>
  </r>
  <r>
    <s v="CC241216-001"/>
    <s v="S022-0085_x000d__x000a_"/>
    <x v="6"/>
    <s v="北方華創"/>
    <s v="設計缺失(機構)"/>
    <d v="2024-12-16T00:00:00"/>
    <s v="Barcode Reader安裝後無法正常讀碼。"/>
    <x v="0"/>
    <x v="0"/>
  </r>
  <r>
    <s v="CC241213-005"/>
    <s v="S024-0042_x000d__x000a_S0240042005-STK300_H1"/>
    <x v="7"/>
    <s v="北方華創"/>
    <s v="組裝異常"/>
    <d v="2024-12-13T00:00:00"/>
    <s v="STK ROBOT上FOUP終端馬拉松傳送測試時與SHELF 13上FOUP相撞"/>
    <x v="0"/>
    <x v="0"/>
  </r>
  <r>
    <s v="CC241213-004"/>
    <s v="S022-0101_x000d__x000a_S0220101001-STK300_H1"/>
    <x v="8"/>
    <s v="北方華創"/>
    <s v="真因不明"/>
    <d v="2024-12-13T00:00:00"/>
    <s v="終端現場有多台偶發RFID讀取異常_x000d__x000a_2024/12/25_x000d__x000a_現場調查後，發現foup上的TAG位置..."/>
    <x v="0"/>
    <x v="0"/>
  </r>
  <r>
    <s v="CC241213-002"/>
    <s v="S024-0058_x000d__x000a_S0240058006-STK300_H1"/>
    <x v="5"/>
    <s v="北方華創"/>
    <s v="外觀異常"/>
    <d v="2024-12-13T00:00:00"/>
    <s v="D口載台處側邊COVER有劃痕，經後續品保確認需更換_x000d__x000a_12/19_x000d__x000a_物料定做完成，現已更換完成"/>
    <x v="0"/>
    <x v="0"/>
  </r>
  <r>
    <s v="CC241213-001"/>
    <s v="S021-091_x000d__x000a_ S2191002-MS290"/>
    <x v="9"/>
    <s v="北方華創"/>
    <s v="部品異常"/>
    <d v="2024-12-13T00:00:00"/>
    <s v="CLAMP時無法同時相容英特格和中勤兩種FOUP"/>
    <x v="0"/>
    <x v="0"/>
  </r>
  <r>
    <s v="CC241210-001"/>
    <s v="S024-0076_x000d__x000a_S0240076021-STK300_H1"/>
    <x v="10"/>
    <s v="北方華創"/>
    <s v="部品異常"/>
    <d v="2024-12-10T00:00:00"/>
    <s v="門鎖底座優力膠保護套損壞"/>
    <x v="0"/>
    <x v="0"/>
  </r>
  <r>
    <s v="CC241209-001"/>
    <s v="19999999_x000d__x000a_S20102003-STK015"/>
    <x v="11"/>
    <s v="北方華創"/>
    <s v="設計缺失(機構)"/>
    <d v="2024-12-09T00:00:00"/>
    <s v="PRESENT SENSOR改造測試存在干涉"/>
    <x v="0"/>
    <x v="0"/>
  </r>
  <r>
    <s v="CC241205-002"/>
    <s v="S024-0118_x000d__x000a_S0240118002-STK300_H2"/>
    <x v="3"/>
    <s v="北方華創"/>
    <s v="組裝異常"/>
    <d v="2024-12-05T00:00:00"/>
    <s v="配電盤右側shelf Purge氣控閥下方排氣氣管與地腳干涉。"/>
    <x v="0"/>
    <x v="0"/>
  </r>
  <r>
    <s v="CC241204-002"/>
    <s v="S022-0085_x000d__x000a_S0220085018-STK300_H1"/>
    <x v="6"/>
    <s v="北方華創"/>
    <s v="真因不明"/>
    <d v="2024-12-04T00:00:00"/>
    <s v="PLC與Devicenet14 通訊異常,STK斷電重啟故障解除，備Devicenet14模組更換排..."/>
    <x v="0"/>
    <x v="0"/>
  </r>
  <r>
    <s v="CC241204-001"/>
    <s v="S022-0085_x000d__x000a_S0220085018-STK300_H1"/>
    <x v="6"/>
    <s v="北方華創"/>
    <s v="組裝異常"/>
    <d v="2024-12-04T00:00:00"/>
    <s v="PLC與Devicenet06 通訊異常，Devicenet06CAN_L接觸不良，未擰緊"/>
    <x v="0"/>
    <x v="0"/>
  </r>
  <r>
    <s v="CC241203-003"/>
    <s v="S024-0046_x000d__x000a_S0240046001-STK300_H2"/>
    <x v="3"/>
    <s v="北方華創"/>
    <s v="組裝異常"/>
    <d v="2024-12-03T00:00:00"/>
    <s v="20241128-北方華創-STK300_H2-N22S-N(M2)_S0240046001-STK..."/>
    <x v="0"/>
    <x v="0"/>
  </r>
  <r>
    <s v="CC241203-002"/>
    <s v="S024-0043_x000d__x000a_S0240043001-STK300_H1"/>
    <x v="12"/>
    <s v="北方華創"/>
    <s v="部品異常"/>
    <d v="2024-12-03T00:00:00"/>
    <s v="光纖COVER尺寸存在誤差，造成C/D口位置存在漏氣情況"/>
    <x v="0"/>
    <x v="0"/>
  </r>
  <r>
    <s v="CC241203-001"/>
    <s v="S023-0119_x000d__x000a_S0230119001-SF1"/>
    <x v="13"/>
    <s v="北方華創"/>
    <s v="非自責"/>
    <d v="2024-12-03T00:00:00"/>
    <s v="終端客戶AGV車放置POD時與SMIF引導白塊有刮蹭干涉放置不順暢,初判AGV車定位不佳問題,後續客..."/>
    <x v="0"/>
    <x v="0"/>
  </r>
  <r>
    <s v="CC241202-002"/>
    <s v="S022-0210_x000d__x000a_S0220210002-STK300_H2"/>
    <x v="14"/>
    <s v="北方華創"/>
    <s v="部品異常"/>
    <d v="2024-12-02T00:00:00"/>
    <s v="保護罩破損異常,需進行更換"/>
    <x v="0"/>
    <x v="0"/>
  </r>
  <r>
    <s v="CC241129-002"/>
    <s v="S024-0058_x000d__x000a_S0240058004-STK300_H1"/>
    <x v="5"/>
    <s v="北方華創"/>
    <s v="外觀異常"/>
    <d v="2024-11-29T00:00:00"/>
    <s v="D口載台處側邊COVER劃傷數量超過範圍"/>
    <x v="0"/>
    <x v="1"/>
  </r>
  <r>
    <s v="CC241126-001"/>
    <s v="S024-0094_x000d__x000a_S0240094005-STK300_H1"/>
    <x v="15"/>
    <s v="北方華創"/>
    <s v="組裝異常"/>
    <d v="2024-11-26T00:00:00"/>
    <s v="螢幕觸摸功能異常"/>
    <x v="0"/>
    <x v="1"/>
  </r>
  <r>
    <s v="CC241125-007"/>
    <s v="S024-0076_x000d__x000a_S0240076011-STK300_H1"/>
    <x v="10"/>
    <s v="北方華創"/>
    <s v="外觀異常"/>
    <d v="2024-11-25T00:00:00"/>
    <s v="門鎖處優力膠緩衝墊損壞"/>
    <x v="0"/>
    <x v="1"/>
  </r>
  <r>
    <s v="CC241125-003"/>
    <s v="S024-0155_x000d__x000a_S0240155001-SF1&amp;S0240155001-SF2"/>
    <x v="16"/>
    <s v="北方華創"/>
    <s v="真因不明"/>
    <d v="2024-11-25T00:00:00"/>
    <s v="6吋POD放置SMIF STAGE上與左下角定位PIN有存在刮蹭"/>
    <x v="0"/>
    <x v="1"/>
  </r>
  <r>
    <s v="CC241119-001"/>
    <s v="S024-0235_x000d__x000a_S0240235002-STK200_K2"/>
    <x v="17"/>
    <s v="北方華創"/>
    <s v="組裝異常"/>
    <d v="2024-11-19T00:00:00"/>
    <s v="STK電控門CloseDoor干涉"/>
    <x v="0"/>
    <x v="1"/>
  </r>
  <r>
    <s v="CC241115-003"/>
    <s v="19999999_x000d__x000a_S20135001-VIP020"/>
    <x v="11"/>
    <s v="北京三瓦"/>
    <s v="非自責"/>
    <d v="2024-11-15T00:00:00"/>
    <s v="三瓦請購VIP Z軸CABLE CHAIN線路模組內缺少氣管"/>
    <x v="0"/>
    <x v="1"/>
  </r>
  <r>
    <s v="CC241115-002"/>
    <s v="S024-0043_x000d__x000a_S0240043001-STK300_H1"/>
    <x v="12"/>
    <s v="北方華創"/>
    <s v="外觀異常"/>
    <d v="2024-11-15T00:00:00"/>
    <s v="D口載台表面COVER有劃傷"/>
    <x v="0"/>
    <x v="1"/>
  </r>
  <r>
    <s v="CC241115-001"/>
    <s v="S024-0043_x000d__x000a_S0240043004-STK300_H1"/>
    <x v="12"/>
    <s v="北方華創"/>
    <s v="外觀異常"/>
    <d v="2024-11-15T00:00:00"/>
    <s v="D口載台側COVER有劃傷"/>
    <x v="0"/>
    <x v="1"/>
  </r>
  <r>
    <s v="CC241114-002"/>
    <s v="S024-0057_x000d__x000a_S0240057001-STK300_H2"/>
    <x v="4"/>
    <s v="北方華創"/>
    <s v="組裝異常"/>
    <d v="2024-11-14T00:00:00"/>
    <s v="15 EQ-signal線路在端子台處信號線接錯"/>
    <x v="0"/>
    <x v="1"/>
  </r>
  <r>
    <s v="CC241114-001"/>
    <s v="S021-248_x000d__x000a_S021248007-MS387"/>
    <x v="18"/>
    <s v="北方華創"/>
    <s v="部品異常"/>
    <d v="2024-11-14T00:00:00"/>
    <s v="設備通電後，機械手控制器電源，HUB電源，接觸不穩定。"/>
    <x v="0"/>
    <x v="1"/>
  </r>
  <r>
    <s v="CC241113-003"/>
    <s v="S024-0076_x000d__x000a_S0240076022-STK300_H1"/>
    <x v="10"/>
    <s v="北方華創"/>
    <s v="部品異常"/>
    <d v="2024-11-13T00:00:00"/>
    <s v="D口右側三角板有連續點狀刻痕"/>
    <x v="0"/>
    <x v="1"/>
  </r>
  <r>
    <s v="CC241113-002"/>
    <s v="S023-0197_x000d__x000a_S0230197001-VIP"/>
    <x v="19"/>
    <s v="北方華創"/>
    <s v="部品異常"/>
    <d v="2024-11-13T00:00:00"/>
    <s v="VIP MAP SENSOR異常晃動,根據客戶檢查與處理結果判斷MAP加工件有存在較大加工誤差"/>
    <x v="0"/>
    <x v="1"/>
  </r>
  <r>
    <s v="CC241113-001"/>
    <s v="S024-0076_x000d__x000a_S0240076023-STK300_H1"/>
    <x v="10"/>
    <s v="北方華創"/>
    <s v="外觀異常"/>
    <d v="2024-11-13T00:00:00"/>
    <s v="機械手右側COVER有損傷"/>
    <x v="0"/>
    <x v="1"/>
  </r>
  <r>
    <s v="CC241112-003"/>
    <s v="S023-0261_x000d__x000a_S0230261009-STK300_H1"/>
    <x v="20"/>
    <s v="北方華創"/>
    <s v="參數異常"/>
    <d v="2024-11-12T00:00:00"/>
    <s v="1.於終端首次送電裝機時FOUP ROBOT回ORG會發報SPEED ERROR異常,_x000d__x000a_2.確認為..."/>
    <x v="0"/>
    <x v="1"/>
  </r>
  <r>
    <s v="CC241112-001"/>
    <s v="S024-0144_x000d__x000a_S0240144003-STK300_H2"/>
    <x v="1"/>
    <s v="北方華創"/>
    <s v="組裝異常"/>
    <d v="2024-11-12T00:00:00"/>
    <s v="1.D口Back動作報錯_x000d__x000a_2.排查為Back sensor線路端子處24V pin針未裝到位導致"/>
    <x v="0"/>
    <x v="1"/>
  </r>
  <r>
    <s v="CC241108-002"/>
    <s v="S023-0261_x000d__x000a_S0230261008-STK300_H1"/>
    <x v="20"/>
    <s v="北方華創"/>
    <s v="外觀異常"/>
    <d v="2024-11-08T00:00:00"/>
    <s v="D口密封圈損壞_x000d__x000a_11/14_x000d__x000a_S0240043001密封圈已補齊更換完成"/>
    <x v="0"/>
    <x v="1"/>
  </r>
  <r>
    <s v="CC241107-003"/>
    <s v="S024-0057_x000d__x000a_S0240057002-STK300_H2"/>
    <x v="4"/>
    <s v="北方華創"/>
    <s v="設計缺失(電氣)"/>
    <d v="2024-11-07T00:00:00"/>
    <s v="機械手R軸21.0異常，R軸編碼器驅動器測加裝磁環，將編碼器通訊線與馬達電源線分開走線。_x000d__x000a_"/>
    <x v="0"/>
    <x v="1"/>
  </r>
  <r>
    <s v="CC241106-003"/>
    <s v="S023-0261_x000d__x000a_S0230261008-STK300_H1"/>
    <x v="20"/>
    <s v="北方華創"/>
    <s v="部品異常"/>
    <d v="2024-11-06T00:00:00"/>
    <s v="1.C口門cover鎖附螺絲有一顆卡死_x000d__x000a_2.退螺絲時不慎將COVER刮傷"/>
    <x v="0"/>
    <x v="1"/>
  </r>
  <r>
    <s v="CC241106-002"/>
    <s v="S024-0058_x000d__x000a_S0240058009-STK300_H1"/>
    <x v="5"/>
    <s v="北方華創"/>
    <s v="部品異常"/>
    <d v="2024-11-06T00:00:00"/>
    <s v="C/D口OPEN/CLOSE外方框架螺絲未鎖緊"/>
    <x v="0"/>
    <x v="1"/>
  </r>
  <r>
    <s v="CC241105-002"/>
    <s v="S024-0076_x000d__x000a_S0240076017-STK300_H1"/>
    <x v="10"/>
    <s v="北方華創"/>
    <s v="組裝異常"/>
    <d v="2024-11-05T00:00:00"/>
    <s v="TP發報“EMS INPUT”無法消除"/>
    <x v="0"/>
    <x v="1"/>
  </r>
  <r>
    <s v="CC241105-001"/>
    <s v="S024-0076_x000d__x000a_S0240076015-STK300_H1"/>
    <x v="10"/>
    <s v="北方華創"/>
    <s v="部品異常"/>
    <d v="2024-11-05T00:00:00"/>
    <s v="氣壓錶指標不在0刻度線處_x000d__x000a_11/11_x000d__x000a_異常氣壓錶更換完成"/>
    <x v="0"/>
    <x v="1"/>
  </r>
  <r>
    <s v="CC241104-002"/>
    <s v="S024-0076_x000d__x000a_S0240076007-STK300_H1"/>
    <x v="10"/>
    <s v="北方華創"/>
    <s v="部品異常"/>
    <d v="2024-11-04T00:00:00"/>
    <s v="電控門固定鈑金最下方螺母缺失"/>
    <x v="0"/>
    <x v="1"/>
  </r>
  <r>
    <s v="CC241101-001"/>
    <s v="S022-0177_x000d__x000a_S0220177004-STK300-H2"/>
    <x v="21"/>
    <s v="北方華創"/>
    <s v="組裝異常"/>
    <d v="2024-11-01T00:00:00"/>
    <s v="1.機械手在取foup時，發報pick fail異常。_x000d__x000a_2.檢查到機械手wrist Y方向有偏移，..."/>
    <x v="0"/>
    <x v="1"/>
  </r>
  <r>
    <s v="CC241031-001"/>
    <s v="S022-0102_x000d__x000a_S0220102001-STK300_H1"/>
    <x v="22"/>
    <s v="北方華創"/>
    <s v="組裝異常"/>
    <d v="2024-10-31T00:00:00"/>
    <s v="C口開關門動作異常"/>
    <x v="0"/>
    <x v="2"/>
  </r>
  <r>
    <s v="CC241030-007"/>
    <s v="S024-0235_x000d__x000a_S0240235001-STK200_K2"/>
    <x v="17"/>
    <s v="北方華創"/>
    <s v="組裝異常"/>
    <d v="2024-10-30T00:00:00"/>
    <s v="STK 前面ELV PAUSE 燈號常亮異常"/>
    <x v="0"/>
    <x v="2"/>
  </r>
  <r>
    <s v="CC241030-005"/>
    <s v="S023-0194_x000d__x000a_S0230194003-STK300_H2"/>
    <x v="2"/>
    <s v="北方華創"/>
    <s v="部品異常"/>
    <d v="2024-10-30T00:00:00"/>
    <s v="手操器白屏風險批次，更換CPU。"/>
    <x v="0"/>
    <x v="2"/>
  </r>
  <r>
    <s v="CC241030-004"/>
    <s v="S023-0197_x000d__x000a_S0230197001-VIP"/>
    <x v="19"/>
    <s v="北方華創"/>
    <s v="部品異常"/>
    <d v="2024-10-30T00:00:00"/>
    <s v="senser base 和cover有干涉"/>
    <x v="0"/>
    <x v="2"/>
  </r>
  <r>
    <s v="CC241030-002"/>
    <s v="S023-0193_x000d__x000a_S0230193005-STK300_H2"/>
    <x v="2"/>
    <s v="北方華創"/>
    <s v="部品異常"/>
    <d v="2024-10-30T00:00:00"/>
    <s v="手操器白屏異常，更換CPU。"/>
    <x v="0"/>
    <x v="2"/>
  </r>
  <r>
    <s v="CC241030-001"/>
    <s v="S023-0251_x000d__x000a_S0230251003-STK300_H2"/>
    <x v="1"/>
    <s v="北方華創"/>
    <s v="部品異常"/>
    <d v="2024-10-30T00:00:00"/>
    <s v="機械手R軸發報 92813000 Driver Communication Fail，已更換CPU。"/>
    <x v="0"/>
    <x v="2"/>
  </r>
  <r>
    <s v="CC241029-006"/>
    <s v="S024-0057_x000d__x000a_S0240057001-STK300_H2"/>
    <x v="4"/>
    <s v="北方華創"/>
    <s v="組裝異常"/>
    <d v="2024-10-29T00:00:00"/>
    <s v="D口OPEN外方框螺絲未鎖緊"/>
    <x v="0"/>
    <x v="2"/>
  </r>
  <r>
    <s v="CC241029-005"/>
    <s v="S024-0076_x000d__x000a_S0240076007-STK300_H1"/>
    <x v="10"/>
    <s v="北方華創"/>
    <s v="部品異常"/>
    <d v="2024-10-29T00:00:00"/>
    <s v="門鎖處橡膠套損壞"/>
    <x v="0"/>
    <x v="2"/>
  </r>
  <r>
    <s v="CC241029-004"/>
    <s v="S021-257_x000d__x000a_S021257005-LP276"/>
    <x v="23"/>
    <s v="北方華創"/>
    <s v="軟體Bug"/>
    <d v="2024-10-29T00:00:00"/>
    <s v="SMIF韌體優化RETRY OPTION後PRESENT判斷與EAP衝突,內部討論後以韌體優化方式執..."/>
    <x v="0"/>
    <x v="2"/>
  </r>
  <r>
    <s v="CC241029-003"/>
    <s v="S022-0189_x000d__x000a_S0220189002-LPT"/>
    <x v="24"/>
    <s v="北方華創"/>
    <s v="部品異常"/>
    <d v="2024-10-29T00:00:00"/>
    <s v="OPC光柵訊號異常,排查為OPC子車上#3 I/O機板異常導致"/>
    <x v="0"/>
    <x v="2"/>
  </r>
  <r>
    <s v="CC241029-002"/>
    <s v="S023-0194_x000d__x000a_S0230194003-STK300_H2"/>
    <x v="2"/>
    <s v="北方華創"/>
    <s v="部品異常"/>
    <d v="2024-10-29T00:00:00"/>
    <s v="此機台為手操器白屏風險批次，需要更換CPU，替換用物料來料異常。"/>
    <x v="0"/>
    <x v="2"/>
  </r>
  <r>
    <s v="CC241029-001"/>
    <s v="S024-0099_x000d__x000a_S0240099002-STK300_H2"/>
    <x v="1"/>
    <s v="北方華創"/>
    <s v="部品異常"/>
    <d v="2024-10-29T00:00:00"/>
    <s v="FOUP ROBOT 機械手表面COVER有劃傷"/>
    <x v="0"/>
    <x v="2"/>
  </r>
  <r>
    <s v="CC241028-005"/>
    <s v="S024-0076_x000d__x000a_S0240076007-STK300-H1"/>
    <x v="10"/>
    <s v="北方華創"/>
    <s v="組裝異常"/>
    <d v="2024-10-28T00:00:00"/>
    <s v="安全光柵不亮、蜂鳴器不響"/>
    <x v="0"/>
    <x v="2"/>
  </r>
  <r>
    <s v="CC241028-004"/>
    <s v="S024-0076_x000d__x000a_S0240076018-STK300-H1"/>
    <x v="10"/>
    <s v="北方華創"/>
    <s v="組裝異常"/>
    <d v="2024-10-28T00:00:00"/>
    <s v="上位下指令CLAMP不動作"/>
    <x v="0"/>
    <x v="2"/>
  </r>
  <r>
    <s v="CC241028-003"/>
    <s v="S024-0099_x000d__x000a_S0240099007-STK300_H2"/>
    <x v="1"/>
    <s v="北方華創"/>
    <s v="真因不明"/>
    <d v="2024-10-28T00:00:00"/>
    <s v="FOUP ROBOT小臂磕傷"/>
    <x v="0"/>
    <x v="2"/>
  </r>
  <r>
    <s v="CC241025-001"/>
    <s v="S024-0042_x000d__x000a_S0240042005-STK300_H1"/>
    <x v="7"/>
    <s v="北方華創"/>
    <s v="組裝異常"/>
    <d v="2024-10-25T00:00:00"/>
    <s v="C/D口開關門出現金屬碰撞聲過大"/>
    <x v="0"/>
    <x v="2"/>
  </r>
  <r>
    <s v="CC241024-004"/>
    <s v="S024-0137_x000d__x000a_S0240137002-LPT200"/>
    <x v="25"/>
    <s v="北方華創"/>
    <s v="設計缺失(機構)"/>
    <d v="2024-10-24T00:00:00"/>
    <s v="LOADER X1軸發報脫調及異音情況,排查後發現可能是防塵皮帶輪與COVER安全距離不足,存在刮蹭..."/>
    <x v="0"/>
    <x v="2"/>
  </r>
  <r>
    <s v="CC241024-003"/>
    <s v="S024-0137_x000d__x000a_S0240137002-LPT200"/>
    <x v="25"/>
    <s v="北方華創"/>
    <s v="參數異常"/>
    <d v="2024-10-24T00:00:00"/>
    <s v="10/24_x000d__x000a_台達版SMIF動作較慢導致上位機運動超時,T/P會發報COMMAND EXCUTING..."/>
    <x v="0"/>
    <x v="2"/>
  </r>
  <r>
    <s v="CC241022-003"/>
    <s v="S023-0193_x000d__x000a_S0230193003-STK300_H2"/>
    <x v="2"/>
    <s v="北方華創"/>
    <s v="部品異常"/>
    <d v="2024-10-22T00:00:00"/>
    <s v="1.27號網線在維修門側邊的網線對插接頭處，有鬆動，用手頂住網線通訊正常，鬆開通訊異常。_x000d__x000a_2.初步..."/>
    <x v="0"/>
    <x v="2"/>
  </r>
  <r>
    <s v="CC241022-001"/>
    <s v="S024-0137_x000d__x000a_S0240137001-LPT200"/>
    <x v="25"/>
    <s v="北方華創"/>
    <s v="參數異常"/>
    <d v="2024-10-22T00:00:00"/>
    <s v="1.上位執行取CAS命令發報 COMMAND EXECUTING 異常_x000d__x000a_2.排查為SMIF LOA..."/>
    <x v="0"/>
    <x v="2"/>
  </r>
  <r>
    <s v="CC241021-001"/>
    <s v="S024-0137_x000d__x000a_S0240137001-LPT200"/>
    <x v="25"/>
    <s v="北方華創"/>
    <s v="組裝異常"/>
    <d v="2024-10-21T00:00:00"/>
    <s v="LOADER X1軸偶發動作不到位停止現象"/>
    <x v="0"/>
    <x v="2"/>
  </r>
  <r>
    <s v="CC241018-002"/>
    <s v="S024-0042_x000d__x000a_S0240042004-STK300_H1"/>
    <x v="7"/>
    <s v="北方華創"/>
    <s v="組裝異常"/>
    <d v="2024-10-18T00:00:00"/>
    <s v="1.該台設備2024年10月15日move in，客戶回饋shelf17/18載台缺 載台水準調整及..."/>
    <x v="0"/>
    <x v="2"/>
  </r>
  <r>
    <s v="CC241017-004"/>
    <s v="S024-0136_x000d__x000a_S0240136001-STK200_K2"/>
    <x v="17"/>
    <s v="北方華創"/>
    <s v="組裝異常"/>
    <d v="2024-10-17T00:00:00"/>
    <s v="1.STK CRIN 按鈕失效_x000d__x000a_2.排查為線路接反，對調後已恢復"/>
    <x v="0"/>
    <x v="2"/>
  </r>
  <r>
    <s v="CC241017-003"/>
    <s v="S024-0099_x000d__x000a_S0240099002-STK300_H2"/>
    <x v="1"/>
    <s v="北方華創"/>
    <s v="部品異常"/>
    <d v="2024-10-17T00:00:00"/>
    <s v="入廠清點物料缺少軍規接頭一個"/>
    <x v="0"/>
    <x v="2"/>
  </r>
  <r>
    <s v="CC241017-002"/>
    <s v="S024-0099_x000d__x000a_S0240099002-STK300_H2"/>
    <x v="1"/>
    <s v="北方華創"/>
    <s v="部品異常"/>
    <d v="2024-10-17T00:00:00"/>
    <s v="入廠清點物料，物料箱內缺少軍規接頭一個_x000d__x000a_10/18_x000d__x000a_CC241015-002異常表單中規格錯誤軍..."/>
    <x v="0"/>
    <x v="2"/>
  </r>
  <r>
    <s v="CC241017-001"/>
    <s v="S024-0235_x000d__x000a_S0240235002-STK200_H2"/>
    <x v="17"/>
    <s v="北方華創"/>
    <s v="組裝異常"/>
    <d v="2024-10-17T00:00:00"/>
    <s v="STK內E DRIVER連接線過短,VIP CONTROLLER無法順利接線,線路安裝長度有異"/>
    <x v="0"/>
    <x v="2"/>
  </r>
  <r>
    <s v="CC241016-001"/>
    <s v="S024-0091_x000d__x000a_S0240091001-STK300_H2"/>
    <x v="26"/>
    <s v="北方華創"/>
    <s v="組裝異常"/>
    <d v="2024-10-16T00:00:00"/>
    <s v="CD口嚴重漏氣"/>
    <x v="0"/>
    <x v="2"/>
  </r>
  <r>
    <s v="CC241015-007"/>
    <s v="S024-0235_x000d__x000a_S0240235001-STK200_K2"/>
    <x v="17"/>
    <s v="北方華創"/>
    <s v="部品異常"/>
    <d v="2024-10-15T00:00:00"/>
    <s v="物料箱內缺少物料左下小cover和螺絲"/>
    <x v="0"/>
    <x v="2"/>
  </r>
  <r>
    <s v="CC241015-006"/>
    <s v="S024-0235_x000d__x000a_S0240235001-STK200_K2"/>
    <x v="17"/>
    <s v="北方華創"/>
    <s v="部品異常"/>
    <d v="2024-10-15T00:00:00"/>
    <s v="物料箱內缺少物料左下小cover和螺絲"/>
    <x v="0"/>
    <x v="2"/>
  </r>
  <r>
    <s v="CC241015-005"/>
    <s v="S021-299_x000d__x000a_S021299006-MS515"/>
    <x v="27"/>
    <s v="北方華創"/>
    <s v="部品異常"/>
    <d v="2024-10-15T00:00:00"/>
    <s v="STK LOADERPORT B E84天車通信異常,層別後判定E84通訊線纜有問題,待物料收到後線..."/>
    <x v="0"/>
    <x v="2"/>
  </r>
  <r>
    <s v="CC241015-004"/>
    <s v="S023-0261_x000d__x000a_S0230261001-STK300_H1"/>
    <x v="20"/>
    <s v="北方華創"/>
    <s v="部品異常"/>
    <d v="2024-10-15T00:00:00"/>
    <s v="客戶TEACHING作業發生Z軸驅動器異響冒煙,後續SERVO ON整機跳電異常,檢查驅動器損壞"/>
    <x v="0"/>
    <x v="2"/>
  </r>
  <r>
    <s v="CC241015-002"/>
    <s v="S024-0064_x000d__x000a_S0240064001-STK300_H2"/>
    <x v="3"/>
    <s v="北方華創"/>
    <s v="部品異常"/>
    <d v="2024-10-15T00:00:00"/>
    <s v="1.料件箱附帶軍規接頭規格錯誤_x000d__x000a_2.正確為5芯，錯發3芯"/>
    <x v="0"/>
    <x v="2"/>
  </r>
  <r>
    <s v="CC241015-001"/>
    <s v="S024-0137_x000d__x000a_S0240137001-SF1"/>
    <x v="25"/>
    <s v="北方華創"/>
    <s v="軟體Bug"/>
    <d v="2024-10-15T00:00:00"/>
    <s v="LOADER刹車功能異常"/>
    <x v="0"/>
    <x v="2"/>
  </r>
  <r>
    <s v="CC241014-003"/>
    <s v="S023-0212_x000d__x000a_S0230212003-STK300_H2"/>
    <x v="4"/>
    <s v="北方華創"/>
    <s v="組裝異常"/>
    <d v="2024-10-14T00:00:00"/>
    <s v="D口SealAir OFF SENSOR異常中斷，拖鏈處連接器脫PIN_x000d__x000a_"/>
    <x v="0"/>
    <x v="2"/>
  </r>
  <r>
    <s v="CC241014-002"/>
    <s v="S023-0212_x000d__x000a_S0230212003-STK300_H2"/>
    <x v="4"/>
    <s v="北方華創"/>
    <s v="組裝異常"/>
    <d v="2024-10-14T00:00:00"/>
    <s v="D口SealAir OFF SENSOR異常中斷，拖鏈處連接器脫PIN."/>
    <x v="0"/>
    <x v="2"/>
  </r>
  <r>
    <s v="CC241014-001"/>
    <s v="S023-0085_x000d__x000a_S0230085002-SF2"/>
    <x v="13"/>
    <s v="北方華創"/>
    <s v="組裝異常"/>
    <d v="2024-10-14T00:00:00"/>
    <s v="SMIF2 MOVE STAGE FAIL,T/P發報COMMAND EXCUTING,檢查為SMI..."/>
    <x v="0"/>
    <x v="2"/>
  </r>
  <r>
    <s v="CC241012-003"/>
    <s v="S024-0154_x000d__x000a_S0240154001-STK150_K1"/>
    <x v="28"/>
    <s v="北方華創"/>
    <s v="組裝異常"/>
    <d v="2024-10-12T00:00:00"/>
    <s v="終端現場反饋SMIF子車風扇不轉,排查到可變電阻SC1上線路接反,接正確後依然不轉判斷可變電阻損壞"/>
    <x v="0"/>
    <x v="2"/>
  </r>
  <r>
    <s v="CC241012-002"/>
    <s v="S024-0137_x000d__x000a_S0240137001-LPT200"/>
    <x v="25"/>
    <s v="北方華創"/>
    <s v="部品異常"/>
    <d v="2024-10-12T00:00:00"/>
    <s v="1.子車風扇不轉_x000d__x000a_2.查看線路發現接到可變電阻的L1-D2及L1-D3接反_x000d__x000a_3.對調後還是沒有轉..."/>
    <x v="0"/>
    <x v="2"/>
  </r>
  <r>
    <s v="CC241012-001"/>
    <s v="S024-0099_x000d__x000a_S0240099005-STK300_H2"/>
    <x v="1"/>
    <s v="北方華創"/>
    <s v="部品異常"/>
    <d v="2024-10-12T00:00:00"/>
    <s v="氣壓錶指標不在0刻度線處_x000d__x000a_10/18_x000d__x000a_由於氣壓錶異常，寄往臺灣分析原因，三瓦廠內無料，缺少氣壓錶..."/>
    <x v="0"/>
    <x v="2"/>
  </r>
  <r>
    <s v="CC241011-002"/>
    <s v="S024-0091_x000d__x000a_S0240091001-STK300_H2"/>
    <x v="26"/>
    <s v="北方華創"/>
    <s v="組裝異常"/>
    <d v="2024-10-11T00:00:00"/>
    <s v="CD口載台中間靠後頂PIN螺紋孔滑牙"/>
    <x v="0"/>
    <x v="2"/>
  </r>
  <r>
    <s v="CC241011-001"/>
    <s v="S024-0099_x000d__x000a_S0240099007-STK300_H2"/>
    <x v="1"/>
    <s v="北方華創"/>
    <s v="部品異常"/>
    <d v="2024-10-11T00:00:00"/>
    <s v="物料箱內底座螺帽M20墊片數量缺少1個"/>
    <x v="0"/>
    <x v="2"/>
  </r>
  <r>
    <s v="CC241010-003"/>
    <s v="S024-0093_x000d__x000a_S0240093002-STK300_H2"/>
    <x v="1"/>
    <s v="北方華創"/>
    <s v="組裝異常"/>
    <d v="2024-10-10T00:00:00"/>
    <s v="缺少shelf purge廠務接頭"/>
    <x v="0"/>
    <x v="2"/>
  </r>
  <r>
    <s v="CC241010-002"/>
    <s v="S024-0137_x000d__x000a_S0240137001-SF1"/>
    <x v="25"/>
    <s v="北方華創"/>
    <s v="部品異常"/>
    <d v="2024-10-10T00:00:00"/>
    <s v="LIFT連杆凸輪從動件斷裂"/>
    <x v="0"/>
    <x v="2"/>
  </r>
  <r>
    <s v="CC241010-001"/>
    <s v="S024-0043_x000d__x000a_S0240043005-STK300_H1"/>
    <x v="12"/>
    <s v="北方華創"/>
    <s v="部品異常"/>
    <d v="2024-10-10T00:00:00"/>
    <s v="外觀檢查配電盤亞克力保護罩有裂痕_x000d__x000a_10/17_x000d__x000a_由於三和回饋的出廠照片看不到損壞位置，_x000d__x000a_因此判斷..."/>
    <x v="0"/>
    <x v="2"/>
  </r>
  <r>
    <s v="CC241007-002"/>
    <s v="S023-0197_x000d__x000a_S0230197001-VIP"/>
    <x v="19"/>
    <s v="北方華創"/>
    <s v="設計缺失(機構)"/>
    <d v="2024-10-07T00:00:00"/>
    <s v="6'VIP ROBOT至BOAT最上面取放存在PUSH BAR與BOAT干涉情況_x000d__x000a_*此筆因看板系統..."/>
    <x v="0"/>
    <x v="2"/>
  </r>
  <r>
    <s v="CC241004-001"/>
    <s v="S021-185_x000d__x000a_S021185002-MS354"/>
    <x v="29"/>
    <s v="北方華創"/>
    <s v="部品異常"/>
    <d v="2024-10-04T00:00:00"/>
    <s v="1.RobotZ軸下降時有異音產生。_x000d__x000a_2.經確認後目前初步判斷來自減速機模組。_x000d__x000a_"/>
    <x v="0"/>
    <x v="2"/>
  </r>
  <r>
    <s v="CC240930-002"/>
    <s v="S023-0194_x000d__x000a_S0230194004-STK300_H2"/>
    <x v="2"/>
    <s v="北方華創"/>
    <s v="部品異常"/>
    <d v="2024-09-30T00:00:00"/>
    <s v="C口CCW SENSOR固定頂絲損壞"/>
    <x v="0"/>
    <x v="3"/>
  </r>
  <r>
    <s v="CC240930-001"/>
    <s v="S023-0084_x000d__x000a_S0230084002-STK200_K2"/>
    <x v="30"/>
    <s v="北方華創"/>
    <s v="組裝異常"/>
    <d v="2024-09-30T00:00:00"/>
    <s v="STK SHELF 15 SENSOR狀態異常"/>
    <x v="0"/>
    <x v="3"/>
  </r>
  <r>
    <s v="CC240929-004"/>
    <s v="S021-170_x000d__x000a_S021170002-MS346"/>
    <x v="31"/>
    <s v="北方華創"/>
    <s v="部品異常"/>
    <d v="2024-09-29T00:00:00"/>
    <s v="MINI STK IV型新規改造備料中缺少物料（C,D口篩檢程式接頭及鎖扣）"/>
    <x v="0"/>
    <x v="3"/>
  </r>
  <r>
    <s v="CC240929-003"/>
    <s v="S023-0261_x000d__x000a_S0230261005-STK300_H1"/>
    <x v="20"/>
    <s v="北方華創"/>
    <s v="組裝異常"/>
    <d v="2024-09-29T00:00:00"/>
    <s v="C口Purge ON/OFF報錯,為ON/OFF SENSOR回饋信號線接反"/>
    <x v="0"/>
    <x v="3"/>
  </r>
  <r>
    <s v="CC240929-002"/>
    <s v="S023-0261_x000d__x000a_S0230261002-STK300_H1"/>
    <x v="20"/>
    <s v="北方華創"/>
    <s v="組裝異常"/>
    <d v="2024-09-29T00:00:00"/>
    <s v="D口DOCK報錯，為電磁閥24V線松脫"/>
    <x v="0"/>
    <x v="3"/>
  </r>
  <r>
    <s v="CC240929-001"/>
    <s v="S023-0194_x000d__x000a_S0230194004-STK300_H2"/>
    <x v="2"/>
    <s v="北方華創"/>
    <s v="文件異常"/>
    <d v="2024-09-29T00:00:00"/>
    <s v="更換清單上序號以外出現10號線標錯誤情況"/>
    <x v="0"/>
    <x v="3"/>
  </r>
  <r>
    <s v="CC240927-003"/>
    <s v="S024-0042_x000d__x000a_S0240042001-STK300_H1"/>
    <x v="7"/>
    <s v="北方華創"/>
    <s v="部品異常"/>
    <d v="2024-09-27T00:00:00"/>
    <s v="C口PURGE OFF SENSOR 損壞_x000d__x000a_備註：請以9/30開立報告為准"/>
    <x v="0"/>
    <x v="3"/>
  </r>
  <r>
    <s v="CC240927-002"/>
    <s v="S022-0067_x000d__x000a_S0220067011-VIP"/>
    <x v="32"/>
    <s v="北方華創"/>
    <s v="組裝異常"/>
    <d v="2024-09-27T00:00:00"/>
    <s v="L軸encoder出廠組裝時未鎖緊，頻繁發報靜態脫調異常"/>
    <x v="0"/>
    <x v="3"/>
  </r>
  <r>
    <s v="CC240926-001"/>
    <s v="STK300_H1_x000d__x000a_ S0220085021-STK300_H1"/>
    <x v="33"/>
    <s v="北方華創"/>
    <s v="真因不明"/>
    <d v="2024-09-26T00:00:00"/>
    <s v="MINI STK IV run貨機台seal密封圈脫落斷裂"/>
    <x v="0"/>
    <x v="3"/>
  </r>
  <r>
    <s v="CC240924-003"/>
    <s v="S021-247_x000d__x000a_S021247004-MS376"/>
    <x v="34"/>
    <s v="北方華創"/>
    <s v="組裝異常"/>
    <d v="2024-09-24T00:00:00"/>
    <s v="C口FDO機構偏移。"/>
    <x v="0"/>
    <x v="3"/>
  </r>
  <r>
    <s v="CC240927-001"/>
    <s v="S023-0233_x000d__x000a_S0230233001-STK300_H2"/>
    <x v="4"/>
    <s v="北方華創"/>
    <s v="組裝異常"/>
    <d v="2024-09-24T00:00:00"/>
    <s v="機械手clamp氣缸行程未達到觸發SENSOR位置，氣缸推杆固定螺母鬆動導致。"/>
    <x v="0"/>
    <x v="3"/>
  </r>
  <r>
    <s v="CC240923-002"/>
    <s v="S024-0093_x000d__x000a_S0240093003-STK300_H2"/>
    <x v="1"/>
    <s v="北方華創"/>
    <s v="部品異常"/>
    <d v="2024-09-23T00:00:00"/>
    <s v="機台物料和部分元件異常"/>
    <x v="0"/>
    <x v="3"/>
  </r>
  <r>
    <s v="CC240923-001"/>
    <s v="S024-0154_x000d__x000a_S0240154001-STK150_K1"/>
    <x v="28"/>
    <s v="北方華創"/>
    <s v="組裝異常"/>
    <d v="2024-09-23T00:00:00"/>
    <s v="1.STK 上ELV PAUSE燈號異常,按鈕功能異常,排查為燈上線路接錯_x000d__x000a_2.查看線路圖標示有接..."/>
    <x v="0"/>
    <x v="3"/>
  </r>
  <r>
    <s v="CC240920-003"/>
    <s v="S023-0084_x000d__x000a_S0230084002-STK200_K2"/>
    <x v="30"/>
    <s v="北方華創"/>
    <s v="部品異常"/>
    <d v="2024-09-20T00:00:00"/>
    <s v="1.TPM1視頻線短，不滿足裝機使用_x000d__x000a_2.備註：異常報告書有改版，請以9/23新版為准"/>
    <x v="0"/>
    <x v="3"/>
  </r>
  <r>
    <s v="CC240919-007"/>
    <s v="S021-274_x000d__x000a_S021274007-SC054"/>
    <x v="35"/>
    <s v="北方華創"/>
    <s v="部品異常"/>
    <d v="2024-09-19T00:00:00"/>
    <s v="CST ROBOT PRESENT 信號異常,X軸活動線纜內部異常,此處異常發生第二台"/>
    <x v="0"/>
    <x v="3"/>
  </r>
  <r>
    <s v="CC240920-002"/>
    <s v="S024-0093_x000d__x000a_S0240093004-STK300_H2"/>
    <x v="1"/>
    <s v="北方華創"/>
    <s v="部品異常"/>
    <d v="2024-09-19T00:00:00"/>
    <s v="物料箱內移機治具螺絲數量缺少"/>
    <x v="0"/>
    <x v="3"/>
  </r>
  <r>
    <s v="CC240919-005"/>
    <s v="19999999_x000d__x000a_S021170002-MS346"/>
    <x v="11"/>
    <s v="北方華創"/>
    <s v="部品異常"/>
    <d v="2024-09-19T00:00:00"/>
    <s v="終端用戶端上海光通信MINI STK IV型機台做C/D容積率改造作業中，新CABLE CHAIN中..."/>
    <x v="0"/>
    <x v="3"/>
  </r>
  <r>
    <s v="CC240919-006"/>
    <s v="S024-0136_x000d__x000a_S0240136001"/>
    <x v="17"/>
    <s v="北方華創"/>
    <s v="部品異常"/>
    <d v="2024-09-19T00:00:00"/>
    <s v="STOCKER物料箱內缺少3包螺絲和物料清單"/>
    <x v="0"/>
    <x v="3"/>
  </r>
  <r>
    <s v="CC240919-002"/>
    <s v="S022-0210_x000d__x000a_S0220210002-STK300_H2"/>
    <x v="14"/>
    <s v="北方華創"/>
    <s v="部品異常"/>
    <d v="2024-09-19T00:00:00"/>
    <s v="1.配件箱物料錯誤。"/>
    <x v="0"/>
    <x v="3"/>
  </r>
  <r>
    <s v="CC240914-001"/>
    <s v="S021-256_x000d__x000a_S021256004-SC043"/>
    <x v="36"/>
    <s v="北方華創"/>
    <s v="組裝異常"/>
    <d v="2024-09-14T00:00:00"/>
    <s v="上位執行SERVO ON FAIL"/>
    <x v="0"/>
    <x v="3"/>
  </r>
  <r>
    <s v="CC240913-001"/>
    <s v="S022-0101_x000d__x000a_S0220101021-STK300_H1"/>
    <x v="8"/>
    <s v="北方華創"/>
    <s v="部品異常"/>
    <d v="2024-09-13T00:00:00"/>
    <s v="新裝機STK A口E84通信異常排查為16站DEVICENT模塊異常導致"/>
    <x v="0"/>
    <x v="3"/>
  </r>
  <r>
    <s v="CC240911-001"/>
    <s v="S021-255_x000d__x000a_S021255003-STK032"/>
    <x v="37"/>
    <s v="北方華創"/>
    <s v="部品異常"/>
    <d v="2024-09-11T00:00:00"/>
    <s v="客戶反饋LA腔側TX PAUSE燈常亮狀態無法消除,排查後為STK自帶線3STK200-0851-0..."/>
    <x v="0"/>
    <x v="3"/>
  </r>
  <r>
    <s v="CC240909-002"/>
    <s v="S023-0006_x000d__x000a_S0230006002-STK300_H2"/>
    <x v="2"/>
    <s v="北方華創"/>
    <s v="真因不明"/>
    <d v="2024-09-09T00:00:00"/>
    <s v="1.此機重複發生X軸21.0異常_x000d__x000a_2.排查接線無虛接情況_x000d__x000a_3.2024/07/03更換ENC外部..."/>
    <x v="0"/>
    <x v="3"/>
  </r>
  <r>
    <s v="CC240909-001"/>
    <s v="S024-0009_x000d__x000a_S0240009003-STK300_H2"/>
    <x v="4"/>
    <s v="北方華創"/>
    <s v="部品異常"/>
    <d v="2024-09-09T00:00:00"/>
    <s v="robot控制器內部CN12插頭線芯外露異常。"/>
    <x v="0"/>
    <x v="3"/>
  </r>
  <r>
    <s v="CC240906-001"/>
    <s v="S024-0010_x000d__x000a_S0240010002-STK300_H2"/>
    <x v="38"/>
    <s v="北方華創"/>
    <s v="組裝異常"/>
    <d v="2024-09-06T00:00:00"/>
    <s v="DOOR外框螺絲未鎖緊&amp;銘牌訊息錯誤"/>
    <x v="0"/>
    <x v="3"/>
  </r>
  <r>
    <s v="CC240904-002"/>
    <s v="S023-0194_x000d__x000a_S0230194004-STK300_H2"/>
    <x v="2"/>
    <s v="北方華創"/>
    <s v="部品異常"/>
    <d v="2024-09-04T00:00:00"/>
    <s v="VAC氣管接頭插接異常"/>
    <x v="0"/>
    <x v="3"/>
  </r>
  <r>
    <s v="CC240904-001"/>
    <s v="S022-0176_x000d__x000a_S0220176001-STK300_H2"/>
    <x v="2"/>
    <s v="北方華創"/>
    <s v="部品異常"/>
    <d v="2024-09-04T00:00:00"/>
    <s v="1.最近因檢查particle問題拆開C口背面cover發現左側key的凸輪從動件軸承，跟板型長條連..."/>
    <x v="0"/>
    <x v="3"/>
  </r>
  <r>
    <s v="CC240830-005"/>
    <s v="S024-0042_x000d__x000a_S0240042004-STK300_H1"/>
    <x v="7"/>
    <s v="北方華創"/>
    <s v="參數異常"/>
    <d v="2024-08-30T00:00:00"/>
    <s v="TP無法控制ROBOT動作"/>
    <x v="0"/>
    <x v="4"/>
  </r>
  <r>
    <s v="CC240830-001"/>
    <s v="S024-0042_x000d__x000a_S0240042004"/>
    <x v="7"/>
    <s v="北方華創"/>
    <s v="組裝異常"/>
    <d v="2024-08-30T00:00:00"/>
    <s v="C/D口VAC氣管與機械有干涉_x000d__x000a_"/>
    <x v="0"/>
    <x v="4"/>
  </r>
  <r>
    <s v="CC240829-004"/>
    <s v="S024-0042_x000d__x000a_S0240042002-STK300_H1"/>
    <x v="7"/>
    <s v="北方華創"/>
    <s v="組裝異常"/>
    <d v="2024-08-29T00:00:00"/>
    <s v="C口VAC氣管管路干涉異常"/>
    <x v="0"/>
    <x v="4"/>
  </r>
  <r>
    <s v="CC240829-003"/>
    <s v="S024-0093_x000d__x000a_S0240093001-STK300_H2"/>
    <x v="1"/>
    <s v="北方華創"/>
    <s v="組裝異常"/>
    <d v="2024-08-29T00:00:00"/>
    <s v="C/D口內部氣管管路干涉異常"/>
    <x v="0"/>
    <x v="4"/>
  </r>
  <r>
    <s v="CC240828-001"/>
    <s v="S023-0194_x000d__x000a_S0230194002-STK300_H2"/>
    <x v="2"/>
    <s v="北方華創"/>
    <s v="部品異常"/>
    <d v="2024-08-28T00:00:00"/>
    <s v="終端(上海光通信)裝機機台FOUP ROBOT使用卡頓,層別後判斷CPU部品不良"/>
    <x v="0"/>
    <x v="4"/>
  </r>
  <r>
    <s v="CC240826-003"/>
    <s v="S024-0046_x000d__x000a_S0240046004-STK300_H2"/>
    <x v="3"/>
    <s v="北方華創"/>
    <s v="部品異常"/>
    <d v="2024-08-26T00:00:00"/>
    <s v="1.客戶測機時反饋無法正常通訊。_x000d__x000a_2.檢查通訊線路時，發現CPU基板RS-232通訊接頭脫落。_x000d__x000a_..."/>
    <x v="0"/>
    <x v="4"/>
  </r>
  <r>
    <s v="CC240826-002"/>
    <s v="S024-0015_x000d__x000a_S0240015004-STK300_H2"/>
    <x v="2"/>
    <s v="北方華創"/>
    <s v="部品異常"/>
    <d v="2024-08-26T00:00:00"/>
    <s v="1.MINI V型配件箱內軍規接頭規格錯誤。_x000d__x000a_2.目前與三和廠內調閱出貨照片確認中。"/>
    <x v="0"/>
    <x v="4"/>
  </r>
  <r>
    <s v="CC240826-001"/>
    <s v="S021-277_x000d__x000a_ELV200-Z1500"/>
    <x v="39"/>
    <s v="北方華創"/>
    <s v="設計缺失(機構)"/>
    <d v="2024-08-26T00:00:00"/>
    <s v="ELV SENSOR視窗鈑件與SENSOR支架固定螺絲刮蹭,螺絲間隙可避免干涉,判斷圖面安全間距不足"/>
    <x v="0"/>
    <x v="4"/>
  </r>
  <r>
    <s v="CC240823-002"/>
    <s v="S023-0227_x000d__x000a_S0230227002-SA"/>
    <x v="40"/>
    <s v="北京三瓦"/>
    <s v="軟體Bug"/>
    <d v="2024-08-23T00:00:00"/>
    <s v="MAP功能開啟快捷鍵&quot;4&quot;未正常動作異常,為ATHENA版本錯誤導致"/>
    <x v="0"/>
    <x v="4"/>
  </r>
  <r>
    <s v="CC240816-002"/>
    <s v="S024-0010_x000d__x000a_S0240010002-STK300_H2"/>
    <x v="38"/>
    <s v="北方華創"/>
    <s v="組裝異常"/>
    <d v="2024-08-16T00:00:00"/>
    <s v="1.客戶反饋MINI V型倍福PLC供電線裝配方式不正確。_x000d__x000a_2.目前依客戶需求進行調整。"/>
    <x v="0"/>
    <x v="4"/>
  </r>
  <r>
    <s v="CC240816-001"/>
    <s v="S024-0057_x000d__x000a_S0240057002-STK300_H2"/>
    <x v="4"/>
    <s v="北方華創"/>
    <s v="組裝異常"/>
    <d v="2024-08-16T00:00:00"/>
    <s v="入廠檢發現KM14觸點接錯，此機台不在殘件管控內"/>
    <x v="0"/>
    <x v="4"/>
  </r>
  <r>
    <s v="CC240815-002"/>
    <s v="S023-0006_x000d__x000a_S0230006002-STK300_H2"/>
    <x v="2"/>
    <s v="北方華創"/>
    <s v="部品異常"/>
    <d v="2024-08-15T00:00:00"/>
    <s v="1.機台從3月8日開始經常報X軸driver 21報警，檢查線路接頭正常。_x000d__x000a_2.4月14日更換X軸..."/>
    <x v="0"/>
    <x v="4"/>
  </r>
  <r>
    <s v="CC240813-003"/>
    <s v="S022-0128_x000d__x000a_S0220128003-STK300_H2"/>
    <x v="41"/>
    <s v="北方華創"/>
    <s v="部品異常"/>
    <d v="2024-08-13T00:00:00"/>
    <s v="1.設備進行RFID載台改造作業後，執行上電測試後發生FFU異常。_x000d__x000a_2.作業過程中同步發現CPU ..."/>
    <x v="0"/>
    <x v="4"/>
  </r>
  <r>
    <s v="CC240919-004"/>
    <s v="19999999_x000d__x000a_S021170002-MS346"/>
    <x v="11"/>
    <s v="北方華創"/>
    <s v="部品異常"/>
    <d v="2024-08-13T00:00:00"/>
    <s v="MINI STK IV型機台做C/D容積率改造作業中，新CABLE CHAIN中氣管接頭兩端均無標籤"/>
    <x v="0"/>
    <x v="4"/>
  </r>
  <r>
    <s v="CC240813-001"/>
    <s v="S021-277_x000d__x000a_S021277001-ELV040"/>
    <x v="39"/>
    <s v="北方華創"/>
    <s v="設計缺失(機構)"/>
    <d v="2024-08-13T00:00:00"/>
    <s v="200MM立式爐Boat Elevator PP sensor支架與右側cover間隙設計過小，co..."/>
    <x v="0"/>
    <x v="4"/>
  </r>
  <r>
    <s v="CC240812-001"/>
    <s v="S024-0015_x000d__x000a_S0240015002-STK300_H2"/>
    <x v="2"/>
    <s v="北方華創"/>
    <s v="部品異常"/>
    <d v="2024-08-12T00:00:00"/>
    <s v="客戶反饋EMO線路缺少,查看為外部30號線"/>
    <x v="0"/>
    <x v="4"/>
  </r>
  <r>
    <s v="CC240809-003"/>
    <s v="S021-010_x000d__x000a_S21010001"/>
    <x v="42"/>
    <s v="北方華創"/>
    <s v="組裝異常"/>
    <d v="2024-08-09T00:00:00"/>
    <s v="1.確認點位時，R軸數值變化較大，檢查發現R軸關節2處有間隙，推動後不回彈。_x000d__x000a_2.檢查固定國四都是..."/>
    <x v="0"/>
    <x v="4"/>
  </r>
  <r>
    <s v="CC240809-002"/>
    <s v="S022-0085_x000d__x000a_S0220085010-STK300_H1"/>
    <x v="6"/>
    <s v="北方華創"/>
    <s v="真因不明"/>
    <d v="2024-08-09T00:00:00"/>
    <s v="組網異常,排查懷疑第7站模塊可能存在風險,進行借料更換排查"/>
    <x v="0"/>
    <x v="4"/>
  </r>
  <r>
    <s v="CC240809-001"/>
    <s v="S022-010_x000d__x000a_S022010007-STK300_H2"/>
    <x v="43"/>
    <s v="北方華創"/>
    <s v="設計缺失(機構)"/>
    <d v="2024-08-09T00:00:00"/>
    <s v="1.A/B口放置滿WAFER FOUP時回有下沉情況,下沉量約1mm_x000d__x000a_2.此下沉現象導致FOUP ..."/>
    <x v="0"/>
    <x v="4"/>
  </r>
  <r>
    <s v="CC240807-001"/>
    <s v="S022-0068_x000d__x000a_S0220068001-ELV"/>
    <x v="44"/>
    <s v="北方華創"/>
    <s v="真因不明"/>
    <d v="2024-08-07T00:00:00"/>
    <s v="ELV Z軸CABLE CHAIN上下運動刮蹭出粉屑,造成PA HIGH問題"/>
    <x v="0"/>
    <x v="4"/>
  </r>
  <r>
    <s v="CC240806-004"/>
    <s v="S024-0007_x000d__x000a_S0240007003-STK300_H2"/>
    <x v="1"/>
    <s v="北方華創"/>
    <s v="組裝異常"/>
    <d v="2024-08-06T00:00:00"/>
    <s v="1.客戶裝機時反饋站別七顯示燈號狀態與其他設備有所差異。_x000d__x000a_2.經確認後為燈號異常的表示為終端電阻是..."/>
    <x v="0"/>
    <x v="4"/>
  </r>
  <r>
    <s v="CC240806-003"/>
    <s v="S022-0127_x000d__x000a_S0220127001-STK300_H2"/>
    <x v="2"/>
    <s v="北方華創"/>
    <s v="部品異常"/>
    <d v="2024-08-06T00:00:00"/>
    <s v="1.設備進行安全迴路殘件改造作業後，上電測試時發生FFU異常報警。_x000d__x000a_2.檢查後發現其FFU指示燈號..."/>
    <x v="0"/>
    <x v="4"/>
  </r>
  <r>
    <s v="CC240806-002"/>
    <s v="S021-274_x000d__x000a_S021274007-SC054"/>
    <x v="35"/>
    <s v="北方華創"/>
    <s v="部品異常"/>
    <d v="2024-08-06T00:00:00"/>
    <s v="1.設備Run貨過程中發生取放片異常時，執行存取LOG時發生TP顯示白屏異常。_x000d__x000a_2.目前初步判定為..."/>
    <x v="0"/>
    <x v="4"/>
  </r>
  <r>
    <s v="CC240806-001"/>
    <s v="S022-0101_x000d__x000a_S0220101021-STK300_H1"/>
    <x v="8"/>
    <s v="北方華創"/>
    <s v="部品異常"/>
    <d v="2024-08-06T00:00:00"/>
    <s v="1.設備裝機中發生Device net模塊偶發性掉電。_x000d__x000a_2.經確認後為3S020-111-0551..."/>
    <x v="0"/>
    <x v="4"/>
  </r>
  <r>
    <s v="CC240805-001"/>
    <s v="S023-0023_x000d__x000a_S0230023001-LPT"/>
    <x v="24"/>
    <s v="北方華創"/>
    <s v="設計缺失(機構)"/>
    <d v="2024-08-05T00:00:00"/>
    <s v="OPC INITAIL FAIL查看為PRESENT SENSOR會卡住,存在蓋帽卡頓隱患"/>
    <x v="0"/>
    <x v="4"/>
  </r>
  <r>
    <s v="CC240729-001"/>
    <s v="S023-0251_x000d__x000a_S0230251001-STK300_H2"/>
    <x v="1"/>
    <s v="北方華創"/>
    <s v="部品異常"/>
    <d v="2024-07-29T00:00:00"/>
    <s v="ROBOT回原點動作突發RemoTe IO  initial fail (92820000),排查為..."/>
    <x v="0"/>
    <x v="5"/>
  </r>
  <r>
    <s v="CC240726-001"/>
    <s v="19999999_x000d__x000a_S0220066007-SF1,S0220066007-SF2"/>
    <x v="11"/>
    <s v="北方華創"/>
    <s v="部品異常"/>
    <d v="2024-07-26T00:00:00"/>
    <s v="SMIF改造RFID讀頭線路未標註明確"/>
    <x v="0"/>
    <x v="5"/>
  </r>
  <r>
    <s v="CC240723-002"/>
    <s v="S021-248_x000d__x000a_S021248004-MS384"/>
    <x v="18"/>
    <s v="北方華創"/>
    <s v="部品異常"/>
    <d v="2024-07-23T00:00:00"/>
    <s v="1.客戶執行設備裝機測試時，反饋站別12電磁閥模組有漏氣的情形。_x000d__x000a_2.客戶自查電磁閥後，發現內部O..."/>
    <x v="0"/>
    <x v="5"/>
  </r>
  <r>
    <s v="CC240723-001"/>
    <s v="S021-247_x000d__x000a_S021247007-MS379"/>
    <x v="34"/>
    <s v="北方華創"/>
    <s v="部品異常"/>
    <d v="2024-07-23T00:00:00"/>
    <s v="1.STK螢幕顯示異常。(螢幕一半顯示黑屏)_x000d__x000a_2.交換螢幕分屏器後，顯示正常判斷為分屏器異常。"/>
    <x v="0"/>
    <x v="5"/>
  </r>
  <r>
    <s v="CC240722-005"/>
    <s v="S024-0060_x000d__x000a_S0240060001-STK300_H2-FIMS"/>
    <x v="45"/>
    <s v="北方華創"/>
    <s v="組裝異常"/>
    <d v="2024-07-22T00:00:00"/>
    <s v="1.相容性項目高度與出廠規範有所差異。_x000d__x000a_2.C D口光纖孔漏氣。_x000d__x000a_3.Sealair 於貼合的狀..."/>
    <x v="0"/>
    <x v="5"/>
  </r>
  <r>
    <s v="CC240722-003"/>
    <s v="S022-0066_x000d__x000a_S0220066001-SF"/>
    <x v="46"/>
    <s v="北方華創"/>
    <s v="部品異常"/>
    <d v="2024-07-22T00:00:00"/>
    <s v="1.客戶反饋SMIF跑貨約2個月的時間後發生動作時有異音。_x000d__x000a_2.現場確認線路正常。SMIF上伺服時..."/>
    <x v="0"/>
    <x v="5"/>
  </r>
  <r>
    <s v="CC240722-002"/>
    <s v="S021-298_x000d__x000a_S021298011-MS496"/>
    <x v="47"/>
    <s v="北方華創"/>
    <s v="組裝異常"/>
    <d v="2024-07-22T00:00:00"/>
    <s v="1.設備執行RUN貨時，偶發RFID讀取異常。(A B口都有異常履歷)_x000d__x000a_2.客戶協助檢查硬體狀況後..."/>
    <x v="0"/>
    <x v="5"/>
  </r>
  <r>
    <s v="CC240722-001"/>
    <s v="S021-247_x000d__x000a_S021247002-MS374"/>
    <x v="34"/>
    <s v="北方華創"/>
    <s v="部品異常"/>
    <d v="2024-07-22T00:00:00"/>
    <s v="1.設備 A B口無法正常原點復歸_x000d__x000a_2.檢查MOVE位置SENSOR於Device net腳位信號..."/>
    <x v="0"/>
    <x v="5"/>
  </r>
  <r>
    <s v="CC240716-002"/>
    <s v="S022-0189_x000d__x000a_S0220189002-LPT"/>
    <x v="24"/>
    <s v="北方華創"/>
    <s v="部品異常"/>
    <d v="2024-07-16T00:00:00"/>
    <s v="OPC PRESENT狀態異常,顯示至上位為常ON,排查為#3 IO BOARD異常導致"/>
    <x v="0"/>
    <x v="5"/>
  </r>
  <r>
    <s v="CC240812-002"/>
    <s v="S021-277_x000d__x000a_S021277001-ELV040"/>
    <x v="39"/>
    <s v="北方華創"/>
    <s v="組裝異常"/>
    <d v="2024-07-16T00:00:00"/>
    <s v="1.客戶端執行PM時，發現設備COVER與升降臺的SENSOR檔片支架有干涉的情形。_x000d__x000a_2.經確認後..."/>
    <x v="0"/>
    <x v="5"/>
  </r>
  <r>
    <s v="CC240711-001"/>
    <s v="S023-0251_x000d__x000a_S0230251002-STK300_H2"/>
    <x v="1"/>
    <s v="北方華創"/>
    <s v="部品異常"/>
    <d v="2024-07-11T00:00:00"/>
    <s v="A口ORG FAIL,排查為TOYO滑台控制器到馬達線路異常"/>
    <x v="0"/>
    <x v="5"/>
  </r>
  <r>
    <s v="CC240710-002"/>
    <s v="S023-0006_x000d__x000a_S0230006004-STK300_H2"/>
    <x v="2"/>
    <s v="北方華創"/>
    <s v="部品異常"/>
    <d v="2024-07-10T00:00:00"/>
    <s v="1.客戶執行裝機時，發生Robot通訊異常。_x000d__x000a_2.現場確認後為基板RS-232接頭脫落造成通訊異常..."/>
    <x v="0"/>
    <x v="5"/>
  </r>
  <r>
    <s v="CC240710-001"/>
    <s v="19999999_x000d__x000a_S0220066007-SF1"/>
    <x v="11"/>
    <s v="北方華創"/>
    <s v="設計缺失(電氣)"/>
    <d v="2024-07-10T00:00:00"/>
    <s v="CANTOPS RFID通訊線路接頭接至上位機無發安裝需為母頭,確認早期線路圖為正確兩端公母頭,新版..."/>
    <x v="0"/>
    <x v="5"/>
  </r>
  <r>
    <s v="CC240709-004"/>
    <s v="S023-0233_x000d__x000a_S0230233003-STK300_H2"/>
    <x v="4"/>
    <s v="北方華創"/>
    <s v="部品異常"/>
    <d v="2024-07-09T00:00:00"/>
    <s v="1.客戶使用手操器時，操作介面常發生卡頓的情形。_x000d__x000a_2.更換CPU板後測試功能正常。交付客戶。"/>
    <x v="0"/>
    <x v="5"/>
  </r>
  <r>
    <s v="CC240709-003"/>
    <s v="S021-185_x000d__x000a_S021185001-MS353"/>
    <x v="29"/>
    <s v="北方華創"/>
    <s v="部品異常"/>
    <d v="2024-07-09T00:00:00"/>
    <s v="1.設備執行入廠檢測時，其D口上方鈑金件有外觀異常。_x000d__x000a_2.目前確認外觀後該處不符合規範需要更換。"/>
    <x v="0"/>
    <x v="5"/>
  </r>
  <r>
    <s v="CC240709-002"/>
    <s v="19999999_x000d__x000a_S0220066007-SF1,S0220066007-SF2"/>
    <x v="11"/>
    <s v="北方華創"/>
    <s v="設計缺失(機構)"/>
    <d v="2024-07-09T00:00:00"/>
    <s v="SMIF RFID改造物料下底鈑金件與SMIF台車焊道干涉,螺絲孔位無法鎖附"/>
    <x v="0"/>
    <x v="5"/>
  </r>
  <r>
    <s v="CC240708-003"/>
    <s v="S022-0065_x000d__x000a_S0220065005-FR"/>
    <x v="48"/>
    <s v="北方華創"/>
    <s v="部品異常"/>
    <d v="2024-07-08T00:00:00"/>
    <s v="設備履歷:200mm STK 2022年三和出貨，20230417華創出貨至上海積塔，2023072..."/>
    <x v="0"/>
    <x v="5"/>
  </r>
  <r>
    <s v="CC240705-008"/>
    <s v="S020-027_x000d__x000a_S2027005-SM008"/>
    <x v="49"/>
    <s v="北方華創"/>
    <s v="部品異常"/>
    <d v="2024-07-05T00:00:00"/>
    <s v="WAFER ROBOT PUSH BAR伸出到位信號異常,SENSOR損壞"/>
    <x v="0"/>
    <x v="5"/>
  </r>
  <r>
    <s v="CC240705-005"/>
    <s v="19999999_x000d__x000a_"/>
    <x v="11"/>
    <s v="北京三瓦"/>
    <s v="部品異常"/>
    <d v="2024-07-05T00:00:00"/>
    <s v="1.線材接頭標籤標示錯誤。_x000d__x000a_2.現場針對異常標示進行修改。"/>
    <x v="0"/>
    <x v="5"/>
  </r>
  <r>
    <s v="CC240705-004"/>
    <s v="19999999_x000d__x000a_"/>
    <x v="11"/>
    <s v="北方華創"/>
    <s v="部品異常"/>
    <d v="2024-07-05T00:00:00"/>
    <s v="日本版asyst smif改造物料rfid controller異常,送電後pwr燈不亮"/>
    <x v="0"/>
    <x v="5"/>
  </r>
  <r>
    <s v="CC240705-003"/>
    <s v="S023-0053_x000d__x000a_S0230053002-STK300_H2"/>
    <x v="4"/>
    <s v="北方華創"/>
    <s v="部品異常"/>
    <d v="2024-07-05T00:00:00"/>
    <s v="1.設備執行測試時，發生PLC與Device net通訊異常。_x000d__x000a_2.交叉測試後，為模塊8物料異常造..."/>
    <x v="0"/>
    <x v="5"/>
  </r>
  <r>
    <s v="CC240705-002"/>
    <s v="S021-185_x000d__x000a_S021185002-MS354"/>
    <x v="29"/>
    <s v="北方華創"/>
    <s v="部品異常"/>
    <d v="2024-07-05T00:00:00"/>
    <s v="1.設備執行入廠檢時發現設備腳座有彎取的情形。_x000d__x000a_2.此設備為剛入廠時即發生此異常判斷為出貨前發生。..."/>
    <x v="0"/>
    <x v="5"/>
  </r>
  <r>
    <s v="CC240705-001"/>
    <s v="S021-247_x000d__x000a_S021247004-MS376"/>
    <x v="34"/>
    <s v="北方華創"/>
    <s v="部品異常"/>
    <d v="2024-07-05T00:00:00"/>
    <s v="1.設備執行入廠檢時發現設備腳座有彎取的情形。_x000d__x000a_2.此設備為剛入廠時即發生此異常判斷為出貨前發生。..."/>
    <x v="0"/>
    <x v="5"/>
  </r>
  <r>
    <s v="CC240702-003"/>
    <s v="S023-0212_x000d__x000a_S0230212007-STK300_H2"/>
    <x v="4"/>
    <s v="北方華創"/>
    <s v="真因不明"/>
    <d v="2024-07-02T00:00:00"/>
    <s v="1.客戶反饋FIMS執行 Seal ON/OFF動作發生密封圈脫落。"/>
    <x v="0"/>
    <x v="5"/>
  </r>
  <r>
    <s v="CC240702-001"/>
    <s v="19999999_x000d__x000a_4398-03888"/>
    <x v="11"/>
    <s v="北方華創"/>
    <s v="部品異常"/>
    <d v="2024-07-02T00:00:00"/>
    <s v="客戶執行SMIF exchange作業時，SMIF執行LOAD時發生OPEN DOOR異常。"/>
    <x v="0"/>
    <x v="5"/>
  </r>
  <r>
    <s v="CC240701-001"/>
    <s v="S020-027_x000d__x000a_S2027006-SM009"/>
    <x v="49"/>
    <s v="北方華創"/>
    <s v="部品異常"/>
    <d v="2024-07-01T00:00:00"/>
    <s v="機台履歷:設備2020年出貨，於今年領出進行測試。_x000d__x000a_1.客戶初次上電，發生無法初始化。_x000d__x000a_2.更換..."/>
    <x v="0"/>
    <x v="5"/>
  </r>
  <r>
    <s v="CC240627-001"/>
    <s v="S024-0015_x000d__x000a_S0240015001-STK300_H2"/>
    <x v="2"/>
    <s v="北方華創"/>
    <s v="組裝異常"/>
    <d v="2024-06-27T00:00:00"/>
    <s v="客戶執行裝配時發現設備前電盤27 28號網線過短，無法安裝。"/>
    <x v="0"/>
    <x v="6"/>
  </r>
  <r>
    <s v="CC240626-002"/>
    <s v="S021-186_x000d__x000a_S021186006-MS366"/>
    <x v="50"/>
    <s v="北方華創"/>
    <s v="部品異常"/>
    <d v="2024-06-26T00:00:00"/>
    <s v="1.設備上電時發生，Robot控制器發生讀取異常(Boot Fail)。_x000d__x000a_異常主因:存儲卡內資料有..."/>
    <x v="0"/>
    <x v="6"/>
  </r>
  <r>
    <s v="CC240626-001"/>
    <s v="S023-0193_x000d__x000a_S0230193001-STK300_H2"/>
    <x v="2"/>
    <s v="北方華創"/>
    <s v="部品異常"/>
    <d v="2024-06-26T00:00:00"/>
    <s v="機台偶發VAC吸附異常,調查到C/D口真空吸盤物料使用錯誤,此設備為更換吸盤截點後設備,物料使用到截..."/>
    <x v="0"/>
    <x v="6"/>
  </r>
  <r>
    <s v="CC240623-002"/>
    <s v="S023-0052_x000d__x000a_S0230052002-STK300_H2"/>
    <x v="4"/>
    <s v="北方華創"/>
    <s v="部品異常"/>
    <d v="2024-06-23T00:00:00"/>
    <s v="手操器白屏異常,上位可正常下指令動作,查看序號為風險批次,判斷CPU基板損壞。"/>
    <x v="0"/>
    <x v="6"/>
  </r>
  <r>
    <s v="CC240623-001"/>
    <s v="S022-010_x000d__x000a_S022010001-STK300_H2"/>
    <x v="43"/>
    <s v="北方華創"/>
    <s v="部品異常"/>
    <d v="2024-06-23T00:00:00"/>
    <s v="上位機下指令,ROBOT未動作,重新插拔按壓RS232接頭後恢復正常,已發生3次異常,判斷CPU基板..."/>
    <x v="0"/>
    <x v="6"/>
  </r>
  <r>
    <s v="CC240621-001"/>
    <s v="S022-0212_x000d__x000a_S0220212001-STK200_K2"/>
    <x v="51"/>
    <s v="北方華創"/>
    <s v="部品異常"/>
    <d v="2024-06-21T00:00:00"/>
    <s v="200 OHT STK塔燈不亮,排查後為IO4模塊供電線路接觸不良,線號為:3STK200-0851..."/>
    <x v="0"/>
    <x v="6"/>
  </r>
  <r>
    <s v="CC240620-001"/>
    <s v="S023-0224_x000d__x000a_S0230224001-STK300_H2"/>
    <x v="4"/>
    <s v="北方華創"/>
    <s v="組裝異常"/>
    <d v="2024-06-20T00:00:00"/>
    <s v="機械手多次取放動作後R軸運動軌跡與手掌水準發生偏移"/>
    <x v="0"/>
    <x v="6"/>
  </r>
  <r>
    <s v="CC240619-004"/>
    <s v="S023-0194_x000d__x000a_S0230194002-STK300_H2"/>
    <x v="2"/>
    <s v="北方華創"/>
    <s v="組裝異常"/>
    <d v="2024-06-19T00:00:00"/>
    <s v="設備裝機時反饋，10號網路線過短無法正常安裝。"/>
    <x v="0"/>
    <x v="6"/>
  </r>
  <r>
    <s v="CC240619-003"/>
    <s v="S023-0084_x000d__x000a_S0230084001-STK200_K2"/>
    <x v="30"/>
    <s v="北方華創"/>
    <s v="真因不明"/>
    <d v="2024-06-19T00:00:00"/>
    <s v="1.STK首次送電異常,STK整機沒電,排查QA115保險絲燒毀,未排查出燒毀真因,目前已恢復_x000d__x000a_2..."/>
    <x v="0"/>
    <x v="6"/>
  </r>
  <r>
    <s v="CC240619-002"/>
    <s v="S023-0041_x000d__x000a_S0230041001-STK300_H2"/>
    <x v="2"/>
    <s v="北方華創"/>
    <s v="部品異常"/>
    <d v="2024-06-19T00:00:00"/>
    <s v="1.上位軟件監測FFU訊息發報異常狀態,檢查風機正常轉動,但指示燈顯示異常,判斷物料損壞_x000d__x000a_2.請與..."/>
    <x v="0"/>
    <x v="6"/>
  </r>
  <r>
    <s v="CC240614-002"/>
    <s v="S022-0213_x000d__x000a_S0220213001-LPT"/>
    <x v="52"/>
    <s v="北方華創"/>
    <s v="參數異常"/>
    <d v="2024-06-14T00:00:00"/>
    <s v="SMIF 2 RFID發生異響,排查後確認為 RFID 1,2控制器ADDRESS皆需設定為01,出..."/>
    <x v="0"/>
    <x v="6"/>
  </r>
  <r>
    <s v="CC240612-003"/>
    <s v="S022-0213_x000d__x000a_S0220213001-LPT"/>
    <x v="52"/>
    <s v="北方華創"/>
    <s v="組裝異常"/>
    <d v="2024-06-12T00:00:00"/>
    <s v="SMIF LOADER A,B剛送電後發報X1 STAGE POS ERROR,調整X1軸STAGE..."/>
    <x v="0"/>
    <x v="6"/>
  </r>
  <r>
    <s v="CC240612-002"/>
    <s v="S022-0213_x000d__x000a_S0220213001-SF1"/>
    <x v="52"/>
    <s v="北方華創"/>
    <s v="部品異常"/>
    <d v="2024-06-12T00:00:00"/>
    <s v="SMIF上電後存在白屏情況,排查後為T/P延長線(3S019-078-1A51-C017-01)導致..."/>
    <x v="0"/>
    <x v="6"/>
  </r>
  <r>
    <s v="CC240612-001"/>
    <s v="S022-0212_x000d__x000a_S0220212001-STK200_K2"/>
    <x v="51"/>
    <s v="北方華創"/>
    <s v="部品異常"/>
    <d v="2024-06-12T00:00:00"/>
    <s v="STK內有大量鐵屑,排查為STK天車接線孔洞掉出"/>
    <x v="0"/>
    <x v="6"/>
  </r>
  <r>
    <s v="CC240607-001"/>
    <s v="S023-0194_x000d__x000a_S0230194002-STK300_H2"/>
    <x v="2"/>
    <s v="北方華創"/>
    <s v="組裝異常"/>
    <d v="2024-06-07T00:00:00"/>
    <s v="設備於客戶端執行入場檢時發生下述問題:_x000d__x000a_1.維修門安全門檢未確實安裝。_x000d__x000a_2.設備內遺留三和生產單..."/>
    <x v="0"/>
    <x v="6"/>
  </r>
  <r>
    <s v="CC240606-001"/>
    <s v="S024-0007_x000d__x000a_S0240007003-STK300_H2"/>
    <x v="1"/>
    <s v="北方華創"/>
    <s v="外觀異常"/>
    <d v="2024-06-06T00:00:00"/>
    <s v="入廠檢發現3項缺失,請廠內針對裝配流程進行確認是否存在問題並進行改善_x000d__x000a_1.滑軌/滑塊/導向柱油脂堆..."/>
    <x v="0"/>
    <x v="6"/>
  </r>
  <r>
    <s v="CC240605-003"/>
    <s v="S024-0009_x000d__x000a_S0240009001-STK300_H2"/>
    <x v="4"/>
    <s v="北方華創"/>
    <s v="組裝異常"/>
    <d v="2024-06-05T00:00:00"/>
    <s v="設備入廠檢時，右側電控盤線槽蓋板欠缺"/>
    <x v="0"/>
    <x v="6"/>
  </r>
  <r>
    <s v="CC240605-002"/>
    <s v="S022-0102_x000d__x000a_S0220102003-STK300_H1"/>
    <x v="22"/>
    <s v="北方華創"/>
    <s v="部品異常"/>
    <d v="2024-06-05T00:00:00"/>
    <s v="1.設備執行入廠檢時，C口(B1部)線性滑軌有銹斑點產生。"/>
    <x v="0"/>
    <x v="6"/>
  </r>
  <r>
    <s v="CC240529-001"/>
    <s v="S023-0193_x000d__x000a_S0230193003-STK300_H2"/>
    <x v="2"/>
    <s v="北方華創"/>
    <s v="組裝異常"/>
    <d v="2024-05-29T00:00:00"/>
    <s v="SHELF PURGE進氣管路與底腳干涉破損,需新增氣管保護"/>
    <x v="0"/>
    <x v="7"/>
  </r>
  <r>
    <s v="CC240524-001"/>
    <s v="S023-0193_x000d__x000a_S0230193003-STK300_H2"/>
    <x v="2"/>
    <s v="北方華創"/>
    <s v="部品異常"/>
    <d v="2024-05-24T00:00:00"/>
    <s v="1.客戶執行通訊測試時反饋無法正常執行。_x000d__x000a_2.交換網線後可正常通訊判斷為網線異常。_x000d__x000a_3.檢查後為..."/>
    <x v="0"/>
    <x v="7"/>
  </r>
  <r>
    <s v="CC240523-005"/>
    <s v="S022-0177_x000d__x000a_S0220177005-STK300_H2"/>
    <x v="21"/>
    <s v="北方華創"/>
    <s v="組裝異常"/>
    <d v="2024-05-23T00:00:00"/>
    <s v="C/D口左右橫移滑軌防塵蓋凸出與滑塊干涉磨損,現場檢查另兩台也有相同異常,懷疑未安裝正確到定位"/>
    <x v="0"/>
    <x v="7"/>
  </r>
  <r>
    <s v="CC240523-004"/>
    <s v="S023-0251_x000d__x000a_S0230251003-STK300_H2"/>
    <x v="1"/>
    <s v="北方華創"/>
    <s v="非自責"/>
    <d v="2024-05-23T00:00:00"/>
    <s v="RFID讀取異常,調整作業發現讀頭多增加2個黑色ORING環,詢問增加原因,請廠內提供報告說明加裝用..."/>
    <x v="0"/>
    <x v="7"/>
  </r>
  <r>
    <s v="CC240523-003"/>
    <s v="S022-0213_x000d__x000a_S0220213001-LPT"/>
    <x v="52"/>
    <s v="北方華創"/>
    <s v="外觀異常"/>
    <d v="2024-05-23T00:00:00"/>
    <s v="設備入廠檢時發現台車輪子損壞"/>
    <x v="0"/>
    <x v="7"/>
  </r>
  <r>
    <s v="CC240523-002"/>
    <s v="S021-185_x000d__x000a_S021185005-MS357"/>
    <x v="29"/>
    <s v="北方華創"/>
    <s v="外觀異常"/>
    <d v="2024-05-23T00:00:00"/>
    <s v="1.設備入廠檢時反饋板金件發現刻痕。_x000d__x000a_2.刻痕長度不符合雙方定義標準。"/>
    <x v="0"/>
    <x v="7"/>
  </r>
  <r>
    <s v="CC240523-001"/>
    <s v="S023-0251_x000d__x000a_S0230251003-STK300_H2"/>
    <x v="1"/>
    <s v="北方華創"/>
    <s v="組裝異常"/>
    <d v="2024-05-23T00:00:00"/>
    <s v="1.設備執行馬拉松測試時，C口發生感應不到。經確認後其SENSOR位置過於臨界。_x000d__x000a_2.調整時發現固..."/>
    <x v="0"/>
    <x v="7"/>
  </r>
  <r>
    <s v="CC240521-001"/>
    <s v="S021-185_x000d__x000a_S021185003-MS355"/>
    <x v="29"/>
    <s v="北方華創"/>
    <s v="組裝異常"/>
    <d v="2024-05-21T00:00:00"/>
    <s v="塔燈警報聲音時有時無"/>
    <x v="0"/>
    <x v="7"/>
  </r>
  <r>
    <s v="CC240520-005"/>
    <s v="S023-0007_x000d__x000a_S0230007002-STK300_H2"/>
    <x v="4"/>
    <s v="北方華創"/>
    <s v="部品異常"/>
    <d v="2024-05-20T00:00:00"/>
    <s v="C口VAC數字真空表頭顯示異常，有無真空表頭一直顯示「-94」"/>
    <x v="0"/>
    <x v="7"/>
  </r>
  <r>
    <s v="CC240520-003"/>
    <s v="S021-185_x000d__x000a_S021185007-MS359"/>
    <x v="29"/>
    <s v="北方華創"/>
    <s v="外觀異常"/>
    <d v="2024-05-20T00:00:00"/>
    <s v="D口三角板棱邊損傷"/>
    <x v="0"/>
    <x v="7"/>
  </r>
  <r>
    <s v="CC240517-001"/>
    <s v="S021-185_x000d__x000a_S021185005-MS357, S021185008-MS360"/>
    <x v="29"/>
    <s v="北方華創"/>
    <s v="部品異常"/>
    <d v="2024-05-17T00:00:00"/>
    <s v="觸控螢幕有重影現象，與CC220824-001客訴內容相同"/>
    <x v="0"/>
    <x v="7"/>
  </r>
  <r>
    <s v="CC240516-001"/>
    <s v="S021-091_x000d__x000a_S2191008-MS296"/>
    <x v="9"/>
    <s v="北方華創"/>
    <s v="非自責"/>
    <d v="2024-05-16T00:00:00"/>
    <s v="1.設備因ROBOT內X軸風扇線皮干涉破損,引發其他異常導致當機_x000d__x000a_2.客戶提出需求針對設備內部整體..."/>
    <x v="0"/>
    <x v="7"/>
  </r>
  <r>
    <s v="CC240509-002"/>
    <s v="S023-0193_x000d__x000a_S0230193003-STK300_H2"/>
    <x v="2"/>
    <s v="北方華創"/>
    <s v="部品異常"/>
    <d v="2024-05-09T00:00:00"/>
    <s v="OMRON PLC組網異常-04站13站組網異常"/>
    <x v="0"/>
    <x v="7"/>
  </r>
  <r>
    <s v="CC240509-001"/>
    <s v="S022-010_x000d__x000a_S022010005-STK300_H2"/>
    <x v="43"/>
    <s v="北方華創"/>
    <s v="組裝異常"/>
    <d v="2024-05-09T00:00:00"/>
    <s v="24V電源線路L1-在端子臺上接線錯誤(標籤標示亦錯誤標為L1+),導致SEAL ON/OFF訊號無..."/>
    <x v="0"/>
    <x v="7"/>
  </r>
  <r>
    <s v="CC240506-002"/>
    <s v="S023-0212_x000d__x000a_S0230212002-STK300_H2"/>
    <x v="4"/>
    <s v="北方華創"/>
    <s v="部品異常"/>
    <d v="2024-05-06T00:00:00"/>
    <s v="第8站模塊損壞造成SHELF在席SENSOR異常。"/>
    <x v="0"/>
    <x v="7"/>
  </r>
  <r>
    <s v="CC240503-001"/>
    <s v="S022-010_x000d__x000a_S022010005-STK300_H2"/>
    <x v="43"/>
    <s v="北方華創"/>
    <s v="部品異常"/>
    <d v="2024-05-03T00:00:00"/>
    <s v="30號線缺少連接器"/>
    <x v="0"/>
    <x v="7"/>
  </r>
  <r>
    <s v="CC240430-003"/>
    <s v="S023-0052_x000d__x000a_S0230052003-STK300_H2, S0230224002-STK300_H2, S023"/>
    <x v="4"/>
    <s v="北方華創"/>
    <s v="部品異常"/>
    <d v="2024-04-30T00:00:00"/>
    <s v="手操器白屏異常"/>
    <x v="0"/>
    <x v="8"/>
  </r>
  <r>
    <s v="CC240430-002"/>
    <s v="S023-0193_x000d__x000a_S0230193005-STK300_H2"/>
    <x v="2"/>
    <s v="北方華創"/>
    <s v="外觀異常"/>
    <d v="2024-04-30T00:00:00"/>
    <s v="入廠檢查發現C口右側COVER有一明顯凸點"/>
    <x v="0"/>
    <x v="8"/>
  </r>
  <r>
    <s v="CC240430-001"/>
    <s v="S023-0251_x000d__x000a_S0230251002-STK300_H2"/>
    <x v="1"/>
    <s v="北方華創"/>
    <s v="組裝異常"/>
    <d v="2024-04-30T00:00:00"/>
    <s v="入廠檢發現A口Clamp氣缸做伸縮動作干涉，行程不足"/>
    <x v="0"/>
    <x v="8"/>
  </r>
  <r>
    <s v="CC240426-003"/>
    <s v="S023-0233_x000d__x000a_S0230233002-STK300_H2"/>
    <x v="4"/>
    <s v="北方華創"/>
    <s v="外觀異常"/>
    <d v="2024-04-26T00:00:00"/>
    <s v="D口STAGE COVER刻傷"/>
    <x v="0"/>
    <x v="8"/>
  </r>
  <r>
    <s v="CC240426-002"/>
    <s v="S023-0251_x000d__x000a_S0230251004-STK300_H2"/>
    <x v="1"/>
    <s v="北方華創"/>
    <s v="外觀異常"/>
    <d v="2024-04-26T00:00:00"/>
    <s v="A口鈑金件有點狀髒汙"/>
    <x v="0"/>
    <x v="8"/>
  </r>
  <r>
    <s v="CC240419-003"/>
    <s v="S023-0005_x000d__x000a_S0230005001-STK300_H2"/>
    <x v="2"/>
    <s v="北方華創"/>
    <s v="部品異常"/>
    <d v="2024-04-19T00:00:00"/>
    <s v="FOUP ROBOT T/P白屏問題"/>
    <x v="0"/>
    <x v="8"/>
  </r>
  <r>
    <s v="CC240419-002"/>
    <s v="S022-0101_x000d__x000a_S0220101019-STK300_H1"/>
    <x v="8"/>
    <s v="北方華創"/>
    <s v="組裝異常"/>
    <d v="2024-04-19T00:00:00"/>
    <s v="入廠檢查發現缺少右側電控盤處線槽Cover一塊"/>
    <x v="0"/>
    <x v="8"/>
  </r>
  <r>
    <s v="CC240418-006"/>
    <s v="S022-0101_x000d__x000a_S0220101016-STK300_H1"/>
    <x v="8"/>
    <s v="北方華創"/>
    <s v="組裝異常"/>
    <d v="2024-04-18T00:00:00"/>
    <s v="C,D口管標綁紮不佳字體無法識別"/>
    <x v="0"/>
    <x v="8"/>
  </r>
  <r>
    <s v="CC240418-005"/>
    <s v="S022-0101_x000d__x000a_S0220101016-STK300_H1"/>
    <x v="8"/>
    <s v="北方華創"/>
    <s v="組裝異常"/>
    <d v="2024-04-18T00:00:00"/>
    <s v="D口內部有止洩帶(生料帶)問題"/>
    <x v="0"/>
    <x v="8"/>
  </r>
  <r>
    <s v="CC240418-004"/>
    <s v="S023-0053_x000d__x000a_S0230053001-STK300-H2"/>
    <x v="4"/>
    <s v="北方華創"/>
    <s v="部品異常"/>
    <d v="2024-04-18T00:00:00"/>
    <s v="B口RFID讀取異常"/>
    <x v="0"/>
    <x v="8"/>
  </r>
  <r>
    <s v="CC240418-001"/>
    <s v="S023-0052_x000d__x000a_S0230052002-STK300_H2"/>
    <x v="4"/>
    <s v="北方華創"/>
    <s v="組裝異常"/>
    <d v="2024-04-18T00:00:00"/>
    <s v="螺絲規格錯誤,造成FIMS C口開門機構於BACK位置凸出,LEFT動作時FOUP與背板有干涉"/>
    <x v="0"/>
    <x v="8"/>
  </r>
  <r>
    <s v="CC240417-002"/>
    <s v="S023-0227_x000d__x000a_S0230227003-SA"/>
    <x v="40"/>
    <s v="北京三瓦"/>
    <s v="部品異常"/>
    <d v="2024-04-17T00:00:00"/>
    <s v="Robot上電測試時發生異常，描述如下:_x000d__x000a_1.上電時發報FAN異常。_x000d__x000a_2.執行取片動作時發生R-..."/>
    <x v="0"/>
    <x v="8"/>
  </r>
  <r>
    <s v="CC240416-005"/>
    <s v="S023-0005_x000d__x000a_S0230005001-STK300_H2"/>
    <x v="2"/>
    <s v="北方華創"/>
    <s v="部品異常"/>
    <d v="2024-04-16T00:00:00"/>
    <s v="41站MFC組網異常"/>
    <x v="0"/>
    <x v="8"/>
  </r>
  <r>
    <s v="CC240416-004"/>
    <s v="S023-0224_x000d__x000a_S0230224001-STK300_H2,S0230224002-STK300_H2"/>
    <x v="4"/>
    <s v="北方華創"/>
    <s v="非自責"/>
    <d v="2024-04-16T00:00:00"/>
    <s v="FOUP ROBOT T/P會自動跳回登入頁面"/>
    <x v="0"/>
    <x v="8"/>
  </r>
  <r>
    <s v="CC240416-003"/>
    <s v="S023-0212_x000d__x000a_S0230212001-STK300_H2"/>
    <x v="4"/>
    <s v="北方華創"/>
    <s v="部品異常"/>
    <d v="2024-04-16T00:00:00"/>
    <s v="手操器操作介面卡頓"/>
    <x v="0"/>
    <x v="8"/>
  </r>
  <r>
    <s v="CC240416-002"/>
    <s v="S023-0046_x000d__x000a_S0230046001-STK300_H2"/>
    <x v="4"/>
    <s v="北方華創"/>
    <s v="組裝異常"/>
    <d v="2024-04-16T00:00:00"/>
    <s v="機械手R軸運動軌跡異常，大臂傾斜導致R軸手掌與shelf定位銷干涉"/>
    <x v="0"/>
    <x v="8"/>
  </r>
  <r>
    <s v="CC240416-001"/>
    <s v="S023-0212_x000d__x000a_S0230212005-STK300_H2"/>
    <x v="4"/>
    <s v="北方華創"/>
    <s v="組裝異常"/>
    <d v="2024-04-16T00:00:00"/>
    <s v="後配電盤保護罩破損_x000d__x000a_4/10反饋後配電盤保護罩破損,4/12至現場確認螺絲鎖附側已破損"/>
    <x v="0"/>
    <x v="8"/>
  </r>
  <r>
    <s v="CC240415-003"/>
    <s v="S022-010_x000d__x000a_S022010002-STK300_H2"/>
    <x v="43"/>
    <s v="北方華創"/>
    <s v="部品異常"/>
    <d v="2024-04-15T00:00:00"/>
    <s v="C口開關門機構軸承生鏽,與CC231206-004異常相同,使用錯誤材質軸承,需進行更換"/>
    <x v="0"/>
    <x v="8"/>
  </r>
  <r>
    <s v="CC240412-002"/>
    <s v="S023-0052_x000d__x000a_S0230052001-STK300_H2"/>
    <x v="4"/>
    <s v="北方華創"/>
    <s v="部品異常"/>
    <d v="2024-04-12T00:00:00"/>
    <s v="A口在席SENSOR異常,彈簧無力無法正常復位"/>
    <x v="0"/>
    <x v="8"/>
  </r>
  <r>
    <s v="CC240410-002"/>
    <s v="S023-0193_x000d__x000a_S0230193003-STK300_H2"/>
    <x v="2"/>
    <s v="北方華創"/>
    <s v="部品異常"/>
    <d v="2024-04-10T00:00:00"/>
    <s v="T/P白屏，通訊異常_x000d__x000a_更換CPU基板，測試異常解除"/>
    <x v="0"/>
    <x v="8"/>
  </r>
  <r>
    <s v="CC240409-004"/>
    <s v="S023-0007_x000d__x000a_S0230007005-STK300_H2"/>
    <x v="4"/>
    <s v="北方華創"/>
    <s v="組裝異常"/>
    <d v="2024-04-09T00:00:00"/>
    <s v="異常問題說明 : AB口FOUP 在席指示燈顏色不統一。_x000d__x000a_異常原因調查 ：其他V型機台AB口FOU..."/>
    <x v="0"/>
    <x v="8"/>
  </r>
  <r>
    <s v="CC240409-003"/>
    <s v="S023-0051_x000d__x000a_S0230051002-STK300_H2"/>
    <x v="4"/>
    <s v="北方華創"/>
    <s v="部品異常"/>
    <d v="2024-04-09T00:00:00"/>
    <s v="機械手偶發「R：92813000 Driver Communication Fail」警報可手動清除..."/>
    <x v="0"/>
    <x v="8"/>
  </r>
  <r>
    <s v="CC240409-002"/>
    <s v="S023-0005_x000d__x000a_S0230005001-STK300_H2"/>
    <x v="2"/>
    <s v="北方華創"/>
    <s v="部品異常"/>
    <d v="2024-04-09T00:00:00"/>
    <s v="異常問題說明 : 上位機B口在席狀態常亮_x000d__x000a_異常原因調查：B口02站DeviceNET綠色插頭鬆脫且..."/>
    <x v="0"/>
    <x v="8"/>
  </r>
  <r>
    <s v="CC240409-001"/>
    <s v="S022-0176_x000d__x000a_S0220176002-STK300_H2"/>
    <x v="2"/>
    <s v="北方華創"/>
    <s v="組裝異常"/>
    <d v="2024-04-09T00:00:00"/>
    <s v="異常原因: 拆機時發現底腳外觀不一_x000d__x000a_異常分析: IV,V型物料混用_x000d__x000a_1/15底腳彎曲時領用三瓦備..."/>
    <x v="0"/>
    <x v="8"/>
  </r>
  <r>
    <s v="CC240408-002"/>
    <s v="S023-0193_x000d__x000a_S0230193001-STK300_H2"/>
    <x v="2"/>
    <s v="北方華創"/>
    <s v="部品異常"/>
    <d v="2024-04-08T00:00:00"/>
    <s v="C口載台左側Present sensor常ON_x000d__x000a_異常原因調查:_x000d__x000a_1.客戶回饋C口無FOUP時，上..."/>
    <x v="0"/>
    <x v="8"/>
  </r>
  <r>
    <s v="CC240408-001"/>
    <s v="S023-0212_x000d__x000a_S0230212008-STK300_H2"/>
    <x v="4"/>
    <s v="北方華創"/>
    <s v="部品異常"/>
    <d v="2024-04-08T00:00:00"/>
    <s v="異常問題說明 :上位機可正常控制機械手，手操器白屏無法登入機械手控制器。_x000d__x000a_異常原因調查 ：手操器白..."/>
    <x v="0"/>
    <x v="8"/>
  </r>
  <r>
    <s v="CC240403-002"/>
    <s v="S021-248_x000d__x000a_S021248004-MS384"/>
    <x v="18"/>
    <s v="北方華創"/>
    <s v="外觀異常"/>
    <d v="2024-04-03T00:00:00"/>
    <s v="C口托板有磕傷，D口支架側面有刮痕_x000d__x000a_異常原因 :_x000d__x000a_(C口托板有磕傷)確認出貨照片，照片上相同位..."/>
    <x v="0"/>
    <x v="8"/>
  </r>
  <r>
    <s v="CC240403-001"/>
    <s v="S023-0212_x000d__x000a_S0230212008-STK300_H2"/>
    <x v="4"/>
    <s v="北方華創"/>
    <s v="組裝異常"/>
    <d v="2024-04-03T00:00:00"/>
    <s v="異常問題說明 : 前門數位氣壓表無供電，安全光柵無供電，GS1開關電源指示燈不亮_x000d__x000a_異常原因調查 ：..."/>
    <x v="0"/>
    <x v="8"/>
  </r>
  <r>
    <s v="CC240401-001"/>
    <s v="S021-199_x000d__x000a_S021199001-STK300_H2"/>
    <x v="53"/>
    <s v="北方華創"/>
    <s v="部品異常"/>
    <d v="2024-04-01T00:00:00"/>
    <s v="R軸異常過載_x000d__x000a_異常問題說明 :_x000d__x000a_1.機台run貨過程中，FOUP機械手R軸運動過程中共振異響，最..."/>
    <x v="0"/>
    <x v="8"/>
  </r>
  <r>
    <s v="CC240327-003"/>
    <s v="S021-248_x000d__x000a_S021248004-MS384"/>
    <x v="18"/>
    <s v="北方華創"/>
    <s v="部品異常"/>
    <d v="2024-03-27T00:00:00"/>
    <s v="客戶回饋STK上電後安全光柵Receiver端ALM亮紅燈_x000d__x000a_異常原因調查:_x000d__x000a_1. 檢查機台ALM..."/>
    <x v="0"/>
    <x v="9"/>
  </r>
  <r>
    <s v="CC240327-001"/>
    <s v="S023-0212_x000d__x000a_S0230212002-STK300_H2"/>
    <x v="4"/>
    <s v="北方華創"/>
    <s v="組裝異常"/>
    <d v="2024-03-27T00:00:00"/>
    <s v="Robot GET B口FOUP返回途中發生碰撞_x000d__x000a_1.客戶回饋發生碰撞，現場查看情況，發現小臂CO..."/>
    <x v="0"/>
    <x v="9"/>
  </r>
  <r>
    <s v="CC240320-004"/>
    <s v="S023-0193_x000d__x000a_S0230193002-STK300_H2"/>
    <x v="2"/>
    <s v="北方華創"/>
    <s v="部品異常"/>
    <d v="2024-03-20T00:00:00"/>
    <s v="手操器白屏_x000d__x000a_1. 更換手操器無效_x000d__x000a_2. 內存卡擦拭後插拔無效，更換內存卡無效_x000d__x000a_3. 無可藉用C..."/>
    <x v="0"/>
    <x v="9"/>
  </r>
  <r>
    <s v="CC240320-003"/>
    <s v="S023-0212_x000d__x000a_S0230212004-STK300_H2"/>
    <x v="4"/>
    <s v="北方華創"/>
    <s v="部品異常"/>
    <d v="2024-03-20T00:00:00"/>
    <s v="手操器LOG IN介面按鍵失靈_x000d__x000a_異常內容:_x000d__x000a_1.手操器與廠內其他機台交叉測試，異常現象存在_x000d__x000a_..."/>
    <x v="0"/>
    <x v="9"/>
  </r>
  <r>
    <s v="CC240314-001"/>
    <s v="S023-0007_x000d__x000a_S0230007003-STK300_H2"/>
    <x v="4"/>
    <s v="北方華創"/>
    <s v="部品異常"/>
    <d v="2024-03-14T00:00:00"/>
    <s v="4TH SENSOR訊號異常,排查判斷為物料損壞,現場與其他機台物料交換復機,待補料"/>
    <x v="0"/>
    <x v="9"/>
  </r>
  <r>
    <s v="CC240307-001"/>
    <s v="S023-0006_x000d__x000a_S0230006003-STK300_H2"/>
    <x v="2"/>
    <s v="北方華創"/>
    <s v="組裝異常"/>
    <d v="2024-03-07T00:00:00"/>
    <s v="異常描述:_x000d__x000a_客戶測試C口動作時發生OPENNER 在位SENSOR反饋異常。_x000d__x000a_異常原因:_x000d__x000a_1...."/>
    <x v="0"/>
    <x v="9"/>
  </r>
  <r>
    <s v="CC240306-004"/>
    <s v="S023-0006_x000d__x000a_S0230006002-STK300_H2"/>
    <x v="2"/>
    <s v="北方華創"/>
    <s v="組裝異常"/>
    <d v="2024-03-06T00:00:00"/>
    <s v="第6站DEVICENET鮑率錯誤且接頭未插正確導致組網異常"/>
    <x v="0"/>
    <x v="9"/>
  </r>
  <r>
    <s v="CC240305-001"/>
    <s v="S022-0128_x000d__x000a_S0220128002-STK300_H2"/>
    <x v="41"/>
    <s v="北方華創"/>
    <s v="部品異常"/>
    <d v="2024-03-05T00:00:00"/>
    <s v="RFID讀取異常,現場調查發現RFID讀頭晶片可被拽出,讀取位置無法正常固定,物料損毀"/>
    <x v="0"/>
    <x v="9"/>
  </r>
  <r>
    <s v="CC240229-005"/>
    <s v="S023-0193_x000d__x000a_S0230193001-STK300_H2"/>
    <x v="2"/>
    <s v="北方華創"/>
    <s v="組裝異常"/>
    <d v="2024-02-29T00:00:00"/>
    <s v="1.設備內部INTERFACE 螢幕訊號連接線與接頭未鎖緊。_x000d__x000a_2.客服已針對此異常修復完成。"/>
    <x v="0"/>
    <x v="10"/>
  </r>
  <r>
    <s v="CC240229-004"/>
    <s v="S023-0007_x000d__x000a_S0230007004-STK300_H2"/>
    <x v="4"/>
    <s v="北方華創"/>
    <s v="部品異常"/>
    <d v="2024-02-29T00:00:00"/>
    <s v="1.客戶設備安裝時發生Robot異常，異常訊息:Normal Stop。_x000d__x000a_2.目前調查後為連接線(..."/>
    <x v="0"/>
    <x v="10"/>
  </r>
  <r>
    <s v="CC240226-002"/>
    <s v="S022-0068_x000d__x000a_S0220068014-ELV"/>
    <x v="44"/>
    <s v="北方華創"/>
    <s v="非自責"/>
    <d v="2024-02-26T00:00:00"/>
    <s v="ELV前COVER使用螺絲差異性導致客戶PM後容易裝錯,客戶提出優化需求"/>
    <x v="0"/>
    <x v="10"/>
  </r>
  <r>
    <s v="CC240222-001"/>
    <s v="S023-0151_x000d__x000a_S0230151001-STK300_H2"/>
    <x v="2"/>
    <s v="北方華創"/>
    <s v="部品異常"/>
    <d v="2024-02-22T00:00:00"/>
    <s v="1.設備上電時TP發生白屏現象。重啟電源無法排除。"/>
    <x v="0"/>
    <x v="10"/>
  </r>
  <r>
    <s v="CC240221-003"/>
    <s v="S022-0101_x000d__x000a_S0220101005-STK300_H1"/>
    <x v="8"/>
    <s v="北方華創"/>
    <s v="外觀異常"/>
    <d v="2024-02-21T00:00:00"/>
    <s v="1.華創執行設備入廠檢測時發現C口載台外觀異常_x000d__x000a_2.客戶要求更換此異常加工件"/>
    <x v="0"/>
    <x v="10"/>
  </r>
  <r>
    <s v="CC240221-002"/>
    <s v="S023-0006_x000d__x000a_S0230006003-STK300_H2"/>
    <x v="2"/>
    <s v="北方華創"/>
    <s v="部品異常"/>
    <d v="2024-02-21T00:00:00"/>
    <s v="1.客戶上電測試時發生機械手顯示Boot Fair。_x000d__x000a_2.目前重新清潔讀取面安裝後異常解除且無法再..."/>
    <x v="0"/>
    <x v="10"/>
  </r>
  <r>
    <s v="CC240221-001"/>
    <s v="S023-0053_x000d__x000a_S0230053002-STK300_H2"/>
    <x v="4"/>
    <s v="北方華創"/>
    <s v="部品異常"/>
    <d v="2024-02-21T00:00:00"/>
    <s v="1.客戶上電測試機械手時，發生T/P有白屏的現象。_x000d__x000a_2.目前交換測試後初判為CPU基板異常。"/>
    <x v="0"/>
    <x v="10"/>
  </r>
  <r>
    <s v="CC240218-001"/>
    <s v="S021-300_x000d__x000a_S021300003-STK300_H2"/>
    <x v="54"/>
    <s v="北方華創"/>
    <s v="部品異常"/>
    <d v="2024-02-18T00:00:00"/>
    <s v="FFU電源插座PIN針鬆脫發生斷路,導致電機無動作異常"/>
    <x v="0"/>
    <x v="10"/>
  </r>
  <r>
    <s v="CC240206-003"/>
    <s v="S022-0175_x000d__x000a_S0220175003-STK300_H2"/>
    <x v="2"/>
    <s v="北方華創"/>
    <s v="組裝異常"/>
    <d v="2024-02-06T00:00:00"/>
    <s v="B口護線板金與B口COVER干涉,安裝位置不佳,現場使用螺絲孔間隙調整,目前已無干涉"/>
    <x v="0"/>
    <x v="10"/>
  </r>
  <r>
    <s v="CC240206-002"/>
    <s v="S023-0041_x000d__x000a_"/>
    <x v="2"/>
    <s v="北方華創"/>
    <s v="部品異常"/>
    <d v="2024-02-06T00:00:00"/>
    <s v="1.R軸驅動器顯示異常_x000d__x000a_2.檢查相關線路後為INTERFACE 3RD201908-C01-000..."/>
    <x v="0"/>
    <x v="10"/>
  </r>
  <r>
    <s v="CC240205-003"/>
    <s v="S023-0006_x000d__x000a_S0230006002-STK_H2"/>
    <x v="2"/>
    <s v="北方華創"/>
    <s v="部品異常"/>
    <d v="2024-02-05T00:00:00"/>
    <s v="現場SHELF PURGE模塊鈑金件翹起,造成模塊上PV閥與A口前後動作時與FOUP把手干涉,目前重..."/>
    <x v="0"/>
    <x v="10"/>
  </r>
  <r>
    <s v="CC240205-002"/>
    <s v="S022-0128_x000d__x000a_S0220128002-STK300_H2"/>
    <x v="41"/>
    <s v="北方華創"/>
    <s v="部品異常"/>
    <d v="2024-02-05T00:00:00"/>
    <s v="RFID 讀頭物料異常,偵測範圍過小且讀頭與外殼之間鬆動,內部晶片可被拉出"/>
    <x v="0"/>
    <x v="10"/>
  </r>
  <r>
    <s v="CC240205-001"/>
    <s v="S023-0070_x000d__x000a_S0230070001-STK300_H2"/>
    <x v="2"/>
    <s v="北方華創"/>
    <s v="組裝異常"/>
    <d v="2024-02-05T00:00:00"/>
    <s v="E84訊號測試異常,對應KM11/KM12 E84電源線未接線導致問題"/>
    <x v="0"/>
    <x v="10"/>
  </r>
  <r>
    <s v="CC240202-001"/>
    <s v="S023-0070_x000d__x000a_S0230070002-STK300_H2"/>
    <x v="2"/>
    <s v="北方華創"/>
    <s v="組裝異常"/>
    <d v="2024-02-02T00:00:00"/>
    <s v="客戶回饋D口在teaching的時候，開關門正常，teaching完做馬拉松測試，_x000d__x000a_foup開關門..."/>
    <x v="0"/>
    <x v="10"/>
  </r>
  <r>
    <s v="CC240130-004"/>
    <s v="S021-286_x000d__x000a_S021286004-STK300_H2"/>
    <x v="55"/>
    <s v="北方華創"/>
    <s v="真因不明"/>
    <d v="2024-01-30T00:00:00"/>
    <s v="CW/CCW鈑件固定螺絲鬆動導致開關門異常,初判原因:1.人為因素 2.因動作導致螺絲鬆動引發開關門..."/>
    <x v="0"/>
    <x v="11"/>
  </r>
  <r>
    <s v="CC240130-003"/>
    <s v="S022-0175_x000d__x000a_ S0220175004-STK300_H2"/>
    <x v="2"/>
    <s v="北方華創"/>
    <s v="組裝異常"/>
    <d v="2024-01-30T00:00:00"/>
    <s v="插頭&amp;短接片未插緊插牢導致現場模塊信號異常"/>
    <x v="0"/>
    <x v="11"/>
  </r>
  <r>
    <s v="CC240130-002"/>
    <s v="S020-150_x000d__x000a_S20150006-MS174"/>
    <x v="56"/>
    <s v="北方華創"/>
    <s v="真因不明"/>
    <d v="2024-01-30T00:00:00"/>
    <s v="LOCK KEY固定螺絲鬆脫異常,可能原因1.人員疏失 2.鎖付機構有優化空間,再請提出優化方案"/>
    <x v="0"/>
    <x v="11"/>
  </r>
  <r>
    <s v="CC240124-001"/>
    <s v="S022-0101_x000d__x000a_S0220101002-STK300_H1"/>
    <x v="8"/>
    <s v="北方華創"/>
    <s v="組裝異常"/>
    <d v="2024-01-24T00:00:00"/>
    <s v="備件箱物料配錯"/>
    <x v="0"/>
    <x v="11"/>
  </r>
  <r>
    <s v="CC240122-001"/>
    <s v="S022-0175_x000d__x000a_S0220175003-STK300_H2"/>
    <x v="2"/>
    <s v="北方華創"/>
    <s v="設計缺失(機構)"/>
    <d v="2024-01-22T00:00:00"/>
    <s v="客戶回饋A口clamp氣缸動作時，clamp機構與載台接觸干涉"/>
    <x v="0"/>
    <x v="11"/>
  </r>
  <r>
    <s v="CC240120-002"/>
    <s v="S022-0175_x000d__x000a_S0220175003-STK300_H2"/>
    <x v="2"/>
    <s v="北方華創"/>
    <s v="部品異常"/>
    <d v="2024-01-20T00:00:00"/>
    <s v="B口滑台INI失敗,查看控制器發報過載異常,排查後判斷物料異常,需更換"/>
    <x v="0"/>
    <x v="11"/>
  </r>
  <r>
    <s v="CC240120-001"/>
    <s v="S022-0083_x000d__x000a_S0220083023-STK300_H1"/>
    <x v="57"/>
    <s v="北方華創"/>
    <s v="部品異常"/>
    <d v="2024-01-20T00:00:00"/>
    <s v="客戶裝機調適中發生D口突片檢知異常,排查後初判光纖異常,需補料進行更換"/>
    <x v="0"/>
    <x v="11"/>
  </r>
  <r>
    <s v="CC240118-003"/>
    <s v="S022-0085_x000d__x000a_S0220085006-STK300_H1"/>
    <x v="6"/>
    <s v="北方華創"/>
    <s v="組裝異常"/>
    <d v="2024-01-18T00:00:00"/>
    <s v="1. 客戶回饋D口DOCK/UNDOCK導軌螺絲漏畫線_x000d__x000a_2. 客戶回饋CD口DOCK/UNDOCK..."/>
    <x v="0"/>
    <x v="11"/>
  </r>
  <r>
    <s v="CC240118-002"/>
    <s v="S022-0068_x000d__x000a_S0220068014-ELV"/>
    <x v="44"/>
    <s v="北方華創"/>
    <s v="組裝異常"/>
    <d v="2024-01-18T00:00:00"/>
    <s v="ELV COVER與螺桿注油嘴刮蹭導致PATICLE HIGH問題"/>
    <x v="0"/>
    <x v="11"/>
  </r>
  <r>
    <s v="CC240117-004"/>
    <s v="S022-0084_x000d__x000a_S0220084024-STK300_H1"/>
    <x v="58"/>
    <s v="北方華創"/>
    <s v="部品異常"/>
    <d v="2024-01-17T00:00:00"/>
    <s v="後螢幕線綠屏,初判螢幕轉接線損壞,需更換"/>
    <x v="0"/>
    <x v="11"/>
  </r>
  <r>
    <s v="CC240112-001"/>
    <s v="S022-0085_x000d__x000a_S0220085017-STK300_H1"/>
    <x v="6"/>
    <s v="北方華創"/>
    <s v="組裝異常"/>
    <d v="2024-01-12T00:00:00"/>
    <s v="入廠檢時發現POM至加工件距離異常，與其他機台比對有差異。"/>
    <x v="0"/>
    <x v="11"/>
  </r>
  <r>
    <s v="CC240102-003"/>
    <s v="S022-0085_x000d__x000a_S0220085002-STK300_H1"/>
    <x v="6"/>
    <s v="北方華創"/>
    <s v="部品異常"/>
    <d v="2024-01-02T00:00:00"/>
    <s v="設備裝機後初次送電,ROBOT發報8F300異常,檢查為控制器內部GEN基板損壞"/>
    <x v="0"/>
    <x v="11"/>
  </r>
  <r>
    <s v="CC240102-002"/>
    <s v="S022-0085_x000d__x000a_S0220085020-STK300_H1"/>
    <x v="6"/>
    <s v="北方華創"/>
    <s v="組裝異常"/>
    <d v="2024-01-02T00:00:00"/>
    <s v="現場裝機初次送電,上位發報門檢檢知異常,檢查為繼電器線路接線錯誤導致"/>
    <x v="0"/>
    <x v="11"/>
  </r>
  <r>
    <s v="CC240102-001"/>
    <s v="S023-0018_x000d__x000a_S0230018001-STK300_H2"/>
    <x v="4"/>
    <s v="北方華創"/>
    <s v="部品異常"/>
    <d v="2024-01-02T00:00:00"/>
    <s v="PURGE排氣管90度金屬轉接頭髒汙,客戶質量外觀審核不通過,正常品外觀無髒汙斑點,需進行換料"/>
    <x v="0"/>
    <x v="11"/>
  </r>
  <r>
    <s v="CC241230-001"/>
    <s v="S024-0157_x000d__x000a_S0240157001-SA"/>
    <x v="59"/>
    <s v="華海清科"/>
    <s v="文件異常"/>
    <d v="2024-12-30T00:00:00"/>
    <s v="設備安裝手冊資料缺失"/>
    <x v="0"/>
    <x v="0"/>
  </r>
  <r>
    <s v="CC241226-002"/>
    <s v="S023-0146_x000d__x000a_S0230146001-NP"/>
    <x v="60"/>
    <s v="台塑勝高科技股份有限公司"/>
    <s v="部品異常"/>
    <d v="2024-12-26T00:00:00"/>
    <s v="客戶反應Robot出現Encoder Pulse Error(R_Axis)，客戶無法排除，請我司協..."/>
    <x v="0"/>
    <x v="0"/>
  </r>
  <r>
    <s v="CC241225-001"/>
    <s v="S024-0108_x000d__x000a_S0240108001-SA"/>
    <x v="61"/>
    <s v="常鴻新科技股份有限公司"/>
    <s v="真因不明"/>
    <d v="2024-12-25T00:00:00"/>
    <s v=" 8 Iinch wafer 夾取未到位"/>
    <x v="0"/>
    <x v="0"/>
  </r>
  <r>
    <s v="CC241219-001"/>
    <s v="S023-0227_x000d__x000a_S0230227005-SA"/>
    <x v="40"/>
    <s v="北京三瓦應用技術有限公司"/>
    <s v="部品異常"/>
    <d v="2024-12-19T00:00:00"/>
    <s v="應因客戶WRIST BLOCK(手臂延長),改造完成後測試時ARM FORK有存在較嚴重的振動問題_x000d_..."/>
    <x v="0"/>
    <x v="0"/>
  </r>
  <r>
    <s v="CC241218-003"/>
    <s v="S024-0062_x000d__x000a_S0240062004-SF"/>
    <x v="62"/>
    <s v="NAPSON CORPORATION"/>
    <s v="真因不明"/>
    <d v="2024-12-18T00:00:00"/>
    <s v="客戶反饋機台動作/回饋異常_x000d__x000a_1.Smif Indexer調試6英寸Smif Pot時，6英寸Smi..."/>
    <x v="0"/>
    <x v="0"/>
  </r>
  <r>
    <s v="CC241218-002"/>
    <s v="S021-172_x000d__x000a_S021172001-SD004"/>
    <x v="63"/>
    <s v="北京和崎精密科技有限公司"/>
    <s v="部品異常"/>
    <d v="2024-12-18T00:00:00"/>
    <s v="客戶反映R axis Hold 訊號異常。"/>
    <x v="0"/>
    <x v="0"/>
  </r>
  <r>
    <s v="CC241217-003"/>
    <s v="S024-0097_x000d__x000a_S0240097001-SA"/>
    <x v="64"/>
    <s v="晶彩科技股份有限公司"/>
    <s v="部品異常"/>
    <d v="2024-12-17T00:00:00"/>
    <s v="客戶使用上位程式(RS232通訊)對robot下command，robot會作動但無ack"/>
    <x v="0"/>
    <x v="0"/>
  </r>
  <r>
    <s v="CC241217-002"/>
    <s v="S024-0216_x000d__x000a_S0240216002-SA"/>
    <x v="65"/>
    <s v="北京和崎精密科技有限公司"/>
    <s v="部品異常"/>
    <d v="2024-12-17T00:00:00"/>
    <s v="客戶反映Z軸外部Cover有間隙，以尺量測凸出約2mm"/>
    <x v="0"/>
    <x v="0"/>
  </r>
  <r>
    <s v="CC241217-001"/>
    <s v="S024-0216_x000d__x000a_S0240216002-SA"/>
    <x v="65"/>
    <s v="北京和崎精密科技有限公司"/>
    <s v="真因不明"/>
    <d v="2024-12-17T00:00:00"/>
    <s v="傳送wafer中，wafer會有抖動情況"/>
    <x v="0"/>
    <x v="0"/>
  </r>
  <r>
    <s v="CC241213-003"/>
    <s v="19999999_x000d__x000a_SD9410501"/>
    <x v="11"/>
    <s v="台灣積體電路製造股份有限公司"/>
    <s v="真因不明"/>
    <d v="2024-12-13T00:00:00"/>
    <s v="1.  Arm2 , Arm3 , Arm4 取放片抖動造成客戶設備精度不佳_x000d__x000a_2.  Chambe..."/>
    <x v="0"/>
    <x v="0"/>
  </r>
  <r>
    <s v="CC241211-002"/>
    <s v="19999999_x000d__x000a_19999999"/>
    <x v="11"/>
    <s v="台灣積體電路製造股份有限公司"/>
    <s v="部品異常"/>
    <d v="2024-12-11T00:00:00"/>
    <s v="客戶反映更換CPU 模組仍出現異常無法排除，異常代碼為00081300 Z:Z phase erro..."/>
    <x v="0"/>
    <x v="0"/>
  </r>
  <r>
    <s v="CC241211-001"/>
    <s v="S024-0123_x000d__x000a_S0240123001-DLR-F"/>
    <x v="66"/>
    <s v="漢民科技股份有限公司"/>
    <s v="文件異常"/>
    <d v="2024-12-11T00:00:00"/>
    <s v="機械規格書書面資料異常_x000d__x000a_手冊內容第7章 Sorter對應Robot系統Teaching點位表_x000d__x000a_"/>
    <x v="0"/>
    <x v="0"/>
  </r>
  <r>
    <s v="CC241206-001"/>
    <s v="S024-0194_x000d__x000a_S0240194001-SV"/>
    <x v="67"/>
    <s v="鼎樺精密有限公司"/>
    <s v="文件異常"/>
    <d v="2024-12-06T00:00:00"/>
    <s v="客戶反應出廠報告與機械規格書洩漏率不一致"/>
    <x v="0"/>
    <x v="0"/>
  </r>
  <r>
    <s v="CC241205-001"/>
    <s v="S023-0217_x000d__x000a_S0230217001-SA"/>
    <x v="68"/>
    <s v="倍利科技股份有限公司"/>
    <s v="參數異常"/>
    <d v="2024-12-05T00:00:00"/>
    <s v="客戶在teach時，無法設定需要的BTM-T值，跳over range alarm"/>
    <x v="0"/>
    <x v="0"/>
  </r>
  <r>
    <s v="CC241202-001"/>
    <s v="S023-0190_x000d__x000a_S0230190001-SS"/>
    <x v="69"/>
    <s v="北京和崎精密科技有限公司"/>
    <s v="部品異常"/>
    <d v="2024-12-02T00:00:00"/>
    <s v="客戶反映Teach Pendant  Enter按鍵功能異常"/>
    <x v="0"/>
    <x v="0"/>
  </r>
  <r>
    <s v="CC241129-001"/>
    <s v="S023-0013_x000d__x000a_S0230013001-RP"/>
    <x v="70"/>
    <s v="力晶積成電子製造股份有限公司"/>
    <s v="軟體Bug"/>
    <d v="2024-11-29T00:00:00"/>
    <s v="異常問題:客戶反映Mapping異常。_x000d__x000a_異常處理:客服人員至現場確認，執行Mapping Cali..."/>
    <x v="0"/>
    <x v="1"/>
  </r>
  <r>
    <s v="CC241127-002"/>
    <s v="S021-193_x000d__x000a_S021193003-EF033"/>
    <x v="71"/>
    <s v="北京和崎精密科技有限公司"/>
    <s v="真因不明"/>
    <d v="2024-11-27T00:00:00"/>
    <s v="客戶反饋E84 Plancement訊號異常"/>
    <x v="0"/>
    <x v="1"/>
  </r>
  <r>
    <s v="CC241127-001"/>
    <s v="S024-0194_x000d__x000a_S0240194001-SV"/>
    <x v="67"/>
    <s v="鼎樺精密有限公司"/>
    <s v="部品異常"/>
    <d v="2024-11-27T00:00:00"/>
    <s v="客戶反饋製程會有Wafer偏移的現象，懷疑為Robot傳送造成，附件為客端提出之產品照片"/>
    <x v="0"/>
    <x v="1"/>
  </r>
  <r>
    <s v="CC241125-006"/>
    <s v="S023-0165_x000d__x000a_S0230165001-RP"/>
    <x v="72"/>
    <s v="台灣積體電路製造股份有限公司"/>
    <s v="軟體Bug"/>
    <d v="2024-11-25T00:00:00"/>
    <s v="客端上位Show出Alarm與T/P Show出Alarm不相同。"/>
    <x v="0"/>
    <x v="1"/>
  </r>
  <r>
    <s v="CC241125-005"/>
    <s v="S023-0165_x000d__x000a_S0230165001-RP"/>
    <x v="72"/>
    <s v="台灣積體電路製造股份有限公司"/>
    <s v="參數異常"/>
    <d v="2024-11-25T00:00:00"/>
    <s v="客訴反映Mapping LP5時發生上位Show Alarm : R2 Driver ERROR"/>
    <x v="0"/>
    <x v="1"/>
  </r>
  <r>
    <s v="CC241125-004"/>
    <s v="S023-0013_x000d__x000a_S0230013001-RP"/>
    <x v="70"/>
    <s v="力晶積成電子製造股份有限公司"/>
    <s v="參數異常"/>
    <d v="2024-11-25T00:00:00"/>
    <s v="客戶Mapping 的時候會跳出Mapping Fail Issue。_x000d__x000a_客服人員到現場確認，機台在..."/>
    <x v="0"/>
    <x v="1"/>
  </r>
  <r>
    <s v="CC241125-002"/>
    <s v="S021-172_x000d__x000a_S0211172001-SD004"/>
    <x v="63"/>
    <s v="北京和崎精密科技有限公司"/>
    <s v="部品異常"/>
    <d v="2024-11-25T00:00:00"/>
    <s v="客戶回饋在做ORG時L手第二關節與手指小臂連接處與機台結構鋼梁相撞._x000d__x000a_導致小臂與第二關節和第二關節..."/>
    <x v="0"/>
    <x v="1"/>
  </r>
  <r>
    <s v="CC241125-001"/>
    <s v="19999999_x000d__x000a_33807"/>
    <x v="11"/>
    <s v="台塑勝高科技股份有限公司"/>
    <s v="組裝異常"/>
    <d v="2024-11-25T00:00:00"/>
    <s v="型號:Hirata AR-W150CL-4-SR-300M_x000d__x000a_序號:33807_x000d__x000a__x000d__x000a_客戶反映翻轉軸..."/>
    <x v="0"/>
    <x v="1"/>
  </r>
  <r>
    <s v="CC241121-002"/>
    <s v="19999999_x000d__x000a_19999999"/>
    <x v="11"/>
    <s v="台灣積體電路製造股份有限公司"/>
    <s v="部品異常"/>
    <d v="2024-11-21T00:00:00"/>
    <s v="客戶反饋查修過程中更換新品CPU Board (3R011-008-0000-E61)T/P顯示Me..."/>
    <x v="0"/>
    <x v="1"/>
  </r>
  <r>
    <s v="CC241121-001"/>
    <s v="S021-179_x000d__x000a_S021-179001"/>
    <x v="73"/>
    <s v="群創光電股份有限公司"/>
    <s v="軟體Bug"/>
    <d v="2024-11-21T00:00:00"/>
    <s v="AUTO RUN 至PONIT 取片抬升後發生訊號異常。_x000d__x000a_相關LOG已轉至改造軟體(洪彰成)確認。"/>
    <x v="0"/>
    <x v="1"/>
  </r>
  <r>
    <s v="CC241120-001"/>
    <s v="19999999_x000d__x000a_RJ2401220006"/>
    <x v="11"/>
    <s v="北京和崎精密科技有限公司"/>
    <s v="部品異常"/>
    <d v="2024-11-20T00:00:00"/>
    <s v="基板異常，初步交換基板後，死機異常已排除，須收回機板做進一步分析。"/>
    <x v="0"/>
    <x v="1"/>
  </r>
  <r>
    <s v="CC241119-002"/>
    <s v="S024-0062_x000d__x000a_S0240062001-SF"/>
    <x v="62"/>
    <s v="NAPSON CORPORATION"/>
    <s v="軟體Bug"/>
    <d v="2024-11-19T00:00:00"/>
    <s v="1. 6吋矽片用機械手Teaching時，Smif Indexer的頂面到44.4-62.6mm之內..."/>
    <x v="0"/>
    <x v="1"/>
  </r>
  <r>
    <s v="CC241115-005"/>
    <s v="S023-0013_x000d__x000a_S0230013001-RP"/>
    <x v="70"/>
    <s v="力晶積成電子製造股份有限公司"/>
    <s v="參數異常"/>
    <d v="2024-11-15T00:00:00"/>
    <s v="客戶反映M-axis單動做動異常，無法正常執行 Extend、Retreat 功能。_x000d__x000a_經客服人員現..."/>
    <x v="0"/>
    <x v="1"/>
  </r>
  <r>
    <s v="CC241115-004"/>
    <s v="S023-0013_x000d__x000a_S0230013001-RP"/>
    <x v="70"/>
    <s v="力晶積成電子製造股份有限公司"/>
    <s v="參數異常"/>
    <d v="2024-11-15T00:00:00"/>
    <s v="客戶反映 M-axis 單動異常，無法正常執行Extend、Retrat 功能。_x000d__x000a_客服人員現場確認..."/>
    <x v="0"/>
    <x v="1"/>
  </r>
  <r>
    <s v="CC241114-003"/>
    <s v="S024-0146_x000d__x000a_S0240146001-SA"/>
    <x v="74"/>
    <s v="晶彩科技股份有限公司"/>
    <s v="參數異常"/>
    <d v="2024-11-14T00:00:00"/>
    <s v="客端在做teach時，發現實際使用位置無法teach，跳BTM-T OVER RANGE"/>
    <x v="0"/>
    <x v="1"/>
  </r>
  <r>
    <s v="CC241112-004"/>
    <s v="S024-0166_x000d__x000a_S0240166001"/>
    <x v="62"/>
    <s v="北京和崎精密科技有限公司"/>
    <s v="真因不明"/>
    <d v="2024-11-12T00:00:00"/>
    <s v="(1). SMIF的定位銷的直徑和Adapter上面的孔的直徑有差異大，所以會晃動。_x000d__x000a_客戶不可接受..."/>
    <x v="0"/>
    <x v="1"/>
  </r>
  <r>
    <s v="CC241112-002"/>
    <s v="19999999_x000d__x000a_199999"/>
    <x v="11"/>
    <s v="台灣野村股份有限公司"/>
    <s v="部品異常"/>
    <d v="2024-11-12T00:00:00"/>
    <s v="基板無訊號"/>
    <x v="0"/>
    <x v="1"/>
  </r>
  <r>
    <s v="CC241111-001"/>
    <s v="S024-0166_x000d__x000a_S0240166003-S"/>
    <x v="62"/>
    <s v="北京和崎精密科技有限公司"/>
    <s v="組裝異常"/>
    <d v="2024-11-11T00:00:00"/>
    <s v="和崎GX240E-006設備生產異常：_x000d__x000a__x000d__x000a_SMIF3異常：馬拉松燒機過程中（燒機43h）SMIF..."/>
    <x v="0"/>
    <x v="1"/>
  </r>
  <r>
    <s v="CC241108-003"/>
    <s v="S023-0116_x000d__x000a_S0230116001-DLR"/>
    <x v="75"/>
    <s v="EULITHA AG"/>
    <s v="真因不明"/>
    <d v="2024-11-08T00:00:00"/>
    <s v="客端提出Aligner 角度偏差異常，並以照片佐證。"/>
    <x v="0"/>
    <x v="1"/>
  </r>
  <r>
    <s v="CC241108-001"/>
    <s v="S024-0166_x000d__x000a_S0240166006-SF"/>
    <x v="62"/>
    <s v="北京和崎精密科技有限公司"/>
    <s v="組裝異常"/>
    <d v="2024-11-08T00:00:00"/>
    <s v="現場人員未附上cap及沒有加固移機治具螺絲"/>
    <x v="0"/>
    <x v="1"/>
  </r>
  <r>
    <s v="CC241107-002"/>
    <s v="S024-0147_x000d__x000a_S0240147001-SI"/>
    <x v="76"/>
    <s v="北京和崎精密科技有限公司"/>
    <s v="參數異常"/>
    <d v="2024-11-07T00:00:00"/>
    <s v="客戶反應現場取 SLOT23-25 wafer時，R axis可取片，L axis Fail"/>
    <x v="0"/>
    <x v="1"/>
  </r>
  <r>
    <s v="CC241107-001"/>
    <s v="S024-0147_x000d__x000a_S0240147001-SI"/>
    <x v="76"/>
    <s v="北京和崎精密科技有限公司"/>
    <s v="設計缺失(機構)"/>
    <d v="2024-11-07T00:00:00"/>
    <s v="R axis chuck無法直接打開cover調整水準，必須拆wrist block做調整，且要裝回..."/>
    <x v="0"/>
    <x v="1"/>
  </r>
  <r>
    <s v="CC241106-001"/>
    <s v="S024-0062_x000d__x000a_S0240062001-SF"/>
    <x v="62"/>
    <s v="NAPSON CORPORATION"/>
    <s v="文件異常"/>
    <d v="2024-11-06T00:00:00"/>
    <s v="1.請提供HCA指令的應答的詳細資訊？_x000d__x000a_以下為HCA指令的應答內容_x000d__x000a_・OK（說明書裡已說明）_x000d__x000a_..."/>
    <x v="0"/>
    <x v="1"/>
  </r>
  <r>
    <s v="CC241104-001"/>
    <s v="S024-0157_x000d__x000a_S0240157001-SA"/>
    <x v="59"/>
    <s v="華海清科"/>
    <s v="部品異常"/>
    <d v="2024-11-04T00:00:00"/>
    <s v="FRONT GRIPPER-L 安裝過程中其中一個發現絲扣有滑牙現象"/>
    <x v="0"/>
    <x v="1"/>
  </r>
  <r>
    <s v="CC241101-002"/>
    <s v="S024-0148_x000d__x000a_S0240148001-SI"/>
    <x v="77"/>
    <s v="北京和崎精密科技有限公司"/>
    <s v="真因不明"/>
    <d v="2024-11-01T00:00:00"/>
    <s v="S0240148001-SI Robot L軸Base Chuck安裝位寬度異常:(Base實測寬度..."/>
    <x v="0"/>
    <x v="1"/>
  </r>
  <r>
    <s v="CC241030-006"/>
    <s v="S024-0049_x000d__x000a_S024-0049001-HAL"/>
    <x v="78"/>
    <s v="佳宸科技股份有限公司"/>
    <s v="參數異常"/>
    <d v="2024-10-30T00:00:00"/>
    <s v="終端客戶反映glass 片無法align"/>
    <x v="0"/>
    <x v="2"/>
  </r>
  <r>
    <s v="CC241030-003"/>
    <s v="S024-0148_x000d__x000a_S0240148001-SI"/>
    <x v="77"/>
    <s v="北京和崎精密科技有限公司"/>
    <s v="參數異常"/>
    <d v="2024-10-30T00:00:00"/>
    <s v="客戶反應現場取 SLOT23-25 wafer時，R axis可取片，L axis Fail"/>
    <x v="0"/>
    <x v="2"/>
  </r>
  <r>
    <s v="CC241028-002"/>
    <s v="S023-0227_x000d__x000a_S0230227005-SA"/>
    <x v="40"/>
    <s v="北京三瓦應用技術有限公司"/>
    <s v="部品異常"/>
    <d v="2024-10-28T00:00:00"/>
    <s v="客戶反饋機台發報 driver 21.0警報，檢查外部線路後仍無法排除"/>
    <x v="0"/>
    <x v="2"/>
  </r>
  <r>
    <s v="CC241028-001"/>
    <s v="S024-0156_x000d__x000a_S0240156001-SA"/>
    <x v="79"/>
    <s v="北京和崎精密科技有限公司"/>
    <s v="部品異常"/>
    <d v="2024-10-28T00:00:00"/>
    <s v="客戶反饋7S024-0156-0601-019 FRONT RIPPER-L(150/200)料件平..."/>
    <x v="0"/>
    <x v="2"/>
  </r>
  <r>
    <s v="CC241023-005"/>
    <s v="19999999_x000d__x000a_"/>
    <x v="11"/>
    <s v="台灣積體電路製造股份有限公司"/>
    <s v="部品異常"/>
    <d v="2024-10-23T00:00:00"/>
    <s v="型號 : 3NT420B-B063_x000d__x000a_序號 : NT4203966_x000d__x000a_1. Robot上機 , 上手..."/>
    <x v="0"/>
    <x v="2"/>
  </r>
  <r>
    <s v="CC241023-004"/>
    <s v="S024-0156_x000d__x000a_S0240156001-SA"/>
    <x v="79"/>
    <s v="北京和崎精密科技有限公司"/>
    <s v="部品異常"/>
    <d v="2024-10-23T00:00:00"/>
    <s v="客戶反映X軸移機治具變形"/>
    <x v="0"/>
    <x v="2"/>
  </r>
  <r>
    <s v="CC241023-003"/>
    <s v="S024-0018_x000d__x000a_S0240018001"/>
    <x v="80"/>
    <s v="陽程科技股份有限公司"/>
    <s v="真因不明"/>
    <d v="2024-10-23T00:00:00"/>
    <s v="請參照S024-0019客訴敘述內容，其內容一樣。"/>
    <x v="0"/>
    <x v="2"/>
  </r>
  <r>
    <s v="CC241023-002"/>
    <s v="S024-0019_x000d__x000a_S0240019001"/>
    <x v="81"/>
    <s v="陽程科技股份有限公司"/>
    <s v="真因不明"/>
    <d v="2024-10-23T00:00:00"/>
    <s v="與客確認使用方式為Ethernet下通訊指令，且由PLC去整合設備訊號，因我私系統目前會於指令程式中..."/>
    <x v="0"/>
    <x v="2"/>
  </r>
  <r>
    <s v="CC241023-001"/>
    <s v="S024-0178_x000d__x000a_S0240178001-SA"/>
    <x v="82"/>
    <s v="帆宣系統科技股份有限公司"/>
    <s v="部品異常"/>
    <d v="2024-10-23T00:00:00"/>
    <s v="客端反映EMS接腳1,2無Manual/auto mode訊號切換"/>
    <x v="0"/>
    <x v="2"/>
  </r>
  <r>
    <s v="CC241022-002"/>
    <s v="S023-0190_x000d__x000a_S0230190001-SS"/>
    <x v="69"/>
    <s v="北京和崎精密科技有限公司"/>
    <s v="參數異常"/>
    <d v="2024-10-22T00:00:00"/>
    <s v="客戶回饋Robot在翻轉時發生掉片，機械手未發報異常。"/>
    <x v="0"/>
    <x v="2"/>
  </r>
  <r>
    <s v="CC241018-001"/>
    <s v="S024-0089_x000d__x000a_S0240089001-SA"/>
    <x v="83"/>
    <s v="積凱科技股份有限公司"/>
    <s v="真因不明"/>
    <d v="2024-10-18T00:00:00"/>
    <s v="發生推桿位移，導致取片異常，_x000d__x000a_經多次傳片後，推桿會產生位移_x000d__x000a_"/>
    <x v="0"/>
    <x v="2"/>
  </r>
  <r>
    <s v="CC241015-003"/>
    <s v="S024-0156_x000d__x000a_S0240156001-SA"/>
    <x v="79"/>
    <s v="北京和崎精密科技有限公司"/>
    <s v="部品異常"/>
    <d v="2024-10-15T00:00:00"/>
    <s v="客戶反映R axis wrist block 安裝Cover 水準不佳"/>
    <x v="0"/>
    <x v="2"/>
  </r>
  <r>
    <s v="CC241007-001"/>
    <s v="S022-0108_x000d__x000a_S0220108001-RP"/>
    <x v="84"/>
    <s v="台塑勝高科技股份有限公司"/>
    <s v="軟體Bug"/>
    <d v="2024-10-07T00:00:00"/>
    <s v="目前客戶AUTO RUN Cassette 25片正常 , 當Cassette 只放20片  (此R..."/>
    <x v="0"/>
    <x v="2"/>
  </r>
  <r>
    <s v="CC240925-001"/>
    <s v="S018-101_x000d__x000a_S18101001-CT035"/>
    <x v="85"/>
    <s v="南茂科技股份有限公司"/>
    <s v="組裝異常"/>
    <d v="2024-09-25T00:00:00"/>
    <s v="Mapping amplifier無過電"/>
    <x v="0"/>
    <x v="3"/>
  </r>
  <r>
    <s v="CC240924-001"/>
    <s v="S024-0041_x000d__x000a_S0240041001-HAL"/>
    <x v="86"/>
    <s v="北京和崎精密科技有限公司"/>
    <s v="設計缺失(機構)"/>
    <d v="2024-09-24T00:00:00"/>
    <s v="出場機台規格與營業商談之規格有誤"/>
    <x v="0"/>
    <x v="3"/>
  </r>
  <r>
    <s v="CC240920-001"/>
    <s v="S023-0145_x000d__x000a_S023-0145"/>
    <x v="87"/>
    <s v="群創光電股份有限公司"/>
    <s v="真因不明"/>
    <d v="2024-09-20T00:00:00"/>
    <s v="1.客戶反映常會idle前後三片進片LL會發生ROBOT UNKNOWN(客戶懷疑TIMER有問題造..."/>
    <x v="0"/>
    <x v="3"/>
  </r>
  <r>
    <s v="CC240919-001"/>
    <s v="S023-0178_x000d__x000a_S0230178001-DLR-F"/>
    <x v="88"/>
    <s v="浩克科技有限公司"/>
    <s v="部品異常"/>
    <d v="2024-09-19T00:00:00"/>
    <s v="客戶反映機台LP1 無法正常initializing，且顯示Door Unlatch Fail"/>
    <x v="0"/>
    <x v="3"/>
  </r>
  <r>
    <s v="CC240911-002"/>
    <s v="S024-0070_x000d__x000a_S0240070001-SF"/>
    <x v="62"/>
    <s v="北京和崎精密科技有限公司"/>
    <s v="軟體Bug"/>
    <d v="2024-09-11T00:00:00"/>
    <s v="S0240070001-SF_x000d__x000a_S0240070002-SF_x000d__x000a_S0240070003-SF_x000d__x000a_S0..."/>
    <x v="0"/>
    <x v="3"/>
  </r>
  <r>
    <s v="CC240905-003"/>
    <s v="S024-0011_x000d__x000a_S0240011003-SS"/>
    <x v="89"/>
    <s v="北京和崎精密科技有限公司"/>
    <s v="真因不明"/>
    <d v="2024-09-05T00:00:00"/>
    <s v="客端反應機臺上機後發現L軸取放片產生明顯晃動"/>
    <x v="0"/>
    <x v="3"/>
  </r>
  <r>
    <s v="CC240905-002"/>
    <s v="S024-0011_x000d__x000a_S0240011003-SS"/>
    <x v="89"/>
    <s v="北京和崎精密科技有限公司"/>
    <s v="真因不明"/>
    <d v="2024-09-05T00:00:00"/>
    <s v="客戶反映機台L Axis取片會明顯抖動"/>
    <x v="0"/>
    <x v="3"/>
  </r>
  <r>
    <s v="CC240905-001"/>
    <s v="S021-179_x000d__x000a_"/>
    <x v="73"/>
    <s v="群創光電股份有限公司"/>
    <s v="部品異常"/>
    <d v="2024-09-05T00:00:00"/>
    <s v="減速機漏油"/>
    <x v="0"/>
    <x v="3"/>
  </r>
  <r>
    <s v="CC240903-001"/>
    <s v="S023-0066_x000d__x000a_S0230066003-SF"/>
    <x v="62"/>
    <s v="華海清科"/>
    <s v="部品異常"/>
    <d v="2024-09-03T00:00:00"/>
    <s v="客戶unload pod時，上位軟體報LoadPort03 in alarm state，無法取走p..."/>
    <x v="0"/>
    <x v="3"/>
  </r>
  <r>
    <s v="CC240902-001"/>
    <s v="S021-239_x000d__x000a_S021239002-EF050"/>
    <x v="90"/>
    <s v="北京和崎精密科技有限公司"/>
    <s v="真因不明"/>
    <d v="2024-09-02T00:00:00"/>
    <s v="EFEM，E84基板與EFEM發生通訊斷聯，同時Robot有突發異常：92823900（#10 Re..."/>
    <x v="0"/>
    <x v="3"/>
  </r>
  <r>
    <s v="CC240830-004"/>
    <s v="S024-0098_x000d__x000a_S0240098001"/>
    <x v="91"/>
    <s v="技鼎股份有限公司"/>
    <s v="部品異常"/>
    <d v="2024-08-30T00:00:00"/>
    <s v="出廠韌體版本與客戶需求版本不符合"/>
    <x v="0"/>
    <x v="4"/>
  </r>
  <r>
    <s v="CC240830-003"/>
    <s v="S023-0030_x000d__x000a_S0230030001-HAL"/>
    <x v="92"/>
    <s v="積凱科技股份有限公司"/>
    <s v="真因不明"/>
    <d v="2024-08-30T00:00:00"/>
    <s v="Aligner在席Sensor在作業狀態下一直保持訊號發出，無法執行初始化作業"/>
    <x v="0"/>
    <x v="4"/>
  </r>
  <r>
    <s v="CC240830-002"/>
    <s v="S023-0143_x000d__x000a_S0230143002-HAL"/>
    <x v="93"/>
    <s v="常鴻新科技股份有限公司"/>
    <s v="真因不明"/>
    <d v="2024-08-30T00:00:00"/>
    <s v="偶發性尋邊異常"/>
    <x v="0"/>
    <x v="4"/>
  </r>
  <r>
    <s v="CC240829-002"/>
    <s v="S024-0108_x000d__x000a_S0240108001-SA"/>
    <x v="61"/>
    <s v="常鴻新科技股份有限公司"/>
    <s v="參數異常"/>
    <d v="2024-08-29T00:00:00"/>
    <s v="客戶反映，取片過程中發生滑片現象，T/P不會發報Alarm"/>
    <x v="0"/>
    <x v="4"/>
  </r>
  <r>
    <s v="CC240829-001"/>
    <s v="S023-0068_x000d__x000a_S0230068001-LPT"/>
    <x v="94"/>
    <s v="北京和崎精密科技有限公司"/>
    <s v="部品異常"/>
    <d v="2024-08-29T00:00:00"/>
    <s v="LP1 Initial失敗"/>
    <x v="0"/>
    <x v="4"/>
  </r>
  <r>
    <s v="CC240827-002"/>
    <s v="S021-243_x000d__x000a_S021243001-ET536"/>
    <x v="95"/>
    <s v="東捷科技股份有限公司"/>
    <s v="真因不明"/>
    <d v="2024-08-27T00:00:00"/>
    <s v="1. Holder側手臂約有1公分shift情況_x000d__x000a_2. 偶發 ORG Sensor 'ON' Fa..."/>
    <x v="0"/>
    <x v="4"/>
  </r>
  <r>
    <s v="CC240827-001"/>
    <s v="S024-0068_x000d__x000a_S0240068001-SA"/>
    <x v="96"/>
    <s v="芯微特半導體科技(江蘇)有限公司"/>
    <s v="部品異常"/>
    <d v="2024-08-27T00:00:00"/>
    <s v="客戶反映執行Robot home 動作時 Z :driver alarm及Z: Over Devia..."/>
    <x v="0"/>
    <x v="4"/>
  </r>
  <r>
    <s v="CC240823-004"/>
    <s v="S023-0066_x000d__x000a_S0230066002-SF"/>
    <x v="62"/>
    <s v="上銀科技股份有限公司"/>
    <s v="部品異常"/>
    <d v="2024-08-23T00:00:00"/>
    <s v="客戶反映Placed燈號常亮，無放置POD一樣可以進行動作異常"/>
    <x v="0"/>
    <x v="4"/>
  </r>
  <r>
    <s v="CC240823-003"/>
    <s v="S023-0066_x000d__x000a_S0230066001-SF"/>
    <x v="62"/>
    <s v="上銀科技股份有限公司"/>
    <s v="部品異常"/>
    <d v="2024-08-23T00:00:00"/>
    <s v="客戶反映Placed燈號常亮，無放置POD一樣可以進行動作異常"/>
    <x v="0"/>
    <x v="4"/>
  </r>
  <r>
    <s v="CC240823-001"/>
    <s v="S023-0166_x000d__x000a_S0230166002-SA"/>
    <x v="97"/>
    <s v="北京和崎精密科技有限公司"/>
    <s v="部品異常"/>
    <d v="2024-08-23T00:00:00"/>
    <s v="終端客戶反應機台生產中偶發出現Wafer Release Time Out/ Wafer Relea..."/>
    <x v="0"/>
    <x v="4"/>
  </r>
  <r>
    <s v="CC240815-001"/>
    <s v="S023-0177_x000d__x000a_S023-0177001-LPT300"/>
    <x v="98"/>
    <s v="浩克科技有限公司"/>
    <s v="部品異常"/>
    <d v="2024-08-15T00:00:00"/>
    <s v="上位無法對load port下command"/>
    <x v="0"/>
    <x v="4"/>
  </r>
  <r>
    <s v="CC240813-004"/>
    <s v="19999999_x000d__x000a_19999999"/>
    <x v="11"/>
    <s v="北京和崎精密科技有限公司"/>
    <s v="部品異常"/>
    <d v="2024-08-13T00:00:00"/>
    <s v="客戶反映品號：3R015-002-0000-E75 SI-DRIVER BOARD V5.5 Ext..."/>
    <x v="0"/>
    <x v="4"/>
  </r>
  <r>
    <s v="CC240807-003"/>
    <s v="S024-0090_x000d__x000a_S0240090001-SA"/>
    <x v="99"/>
    <s v="政美應用股份有限公司"/>
    <s v="組裝異常"/>
    <d v="2024-08-07T00:00:00"/>
    <s v="客端入廠檢不合格，詳細請參閱附件"/>
    <x v="0"/>
    <x v="4"/>
  </r>
  <r>
    <s v="CC240807-002"/>
    <s v="S023-0202_x000d__x000a_S0230202001-RP"/>
    <x v="100"/>
    <s v="智晶光電股份有限公司"/>
    <s v="部品異常"/>
    <d v="2024-08-07T00:00:00"/>
    <s v="客戶反映真空異常 , Robot停在Cooling Stage前放片動作。"/>
    <x v="0"/>
    <x v="4"/>
  </r>
  <r>
    <s v="CC240802-002"/>
    <s v="S024-0019_x000d__x000a_S0240019001-SA"/>
    <x v="81"/>
    <s v="陽程科技股份有限公司"/>
    <s v="部品異常"/>
    <d v="2024-08-02T00:00:00"/>
    <s v="客戶反應Teach pendant 數字按鍵&quot;2&quot;功能異常，會連續點擊2~3次。_x000d__x000a_序號為TP230..."/>
    <x v="0"/>
    <x v="4"/>
  </r>
  <r>
    <s v="CC240802-001"/>
    <s v="S024-0018_x000d__x000a_S0240018001-ET"/>
    <x v="80"/>
    <s v="陽程科技股份有限公司"/>
    <s v="部品異常"/>
    <d v="2024-08-02T00:00:00"/>
    <s v="客戶反應Teach pandent 數字按鍵&quot;0&quot;功能異常，會連續點擊2~3次。_x000d__x000a_序號為TP230..."/>
    <x v="0"/>
    <x v="4"/>
  </r>
  <r>
    <s v="CC240801-003"/>
    <s v="19999999_x000d__x000a_TP2309093"/>
    <x v="11"/>
    <s v="北京和崎精密科技有限公司"/>
    <s v="部品異常"/>
    <d v="2024-08-01T00:00:00"/>
    <s v="客戶反應ENTER按鍵不靈敏"/>
    <x v="0"/>
    <x v="4"/>
  </r>
  <r>
    <s v="CC240801-002"/>
    <s v="S024-0027_x000d__x000a_S0240027001-SS"/>
    <x v="101"/>
    <s v="華海清科"/>
    <s v="部品異常"/>
    <d v="2024-08-01T00:00:00"/>
    <s v="Robot（SN:S0240027001-SS)測試過程中出現異常，具體表現為Robot使能之後R1..."/>
    <x v="0"/>
    <x v="4"/>
  </r>
  <r>
    <s v="CC240801-001"/>
    <s v="S015-039_x000d__x000a_S1539002-EX003"/>
    <x v="102"/>
    <s v="台灣積體電路製造股份有限公司"/>
    <s v="軟體Bug"/>
    <d v="2024-08-01T00:00:00"/>
    <s v="此機台Manual mode action ok ，Auto run 會跳 disconnect e..."/>
    <x v="0"/>
    <x v="4"/>
  </r>
  <r>
    <s v="CC240731-004"/>
    <s v="S023-0256_x000d__x000a_S0230256028-SF"/>
    <x v="62"/>
    <s v="北京和崎精密科技有限公司"/>
    <s v="組裝異常"/>
    <d v="2024-07-31T00:00:00"/>
    <s v="客戶反映燒機過程中發生凸片 Alarm，經檢查比對通批次機台發現凸片Sensor安裝位置存在差異導致..."/>
    <x v="0"/>
    <x v="5"/>
  </r>
  <r>
    <s v="CC240731-002"/>
    <s v="19999999_x000d__x000a_19999999"/>
    <x v="11"/>
    <s v="北京和崎精密科技有限公司"/>
    <s v="部品異常"/>
    <d v="2024-07-31T00:00:00"/>
    <s v="客戶反應異常如附件異常單及teaching box顯示error code內容，操作時發生Z:ove..."/>
    <x v="0"/>
    <x v="5"/>
  </r>
  <r>
    <s v="CC240731-001"/>
    <s v="S022-0190_x000d__x000a_S0220190001-DLR"/>
    <x v="103"/>
    <s v="北京和崎精密科技有限公司"/>
    <s v="部品異常"/>
    <d v="2024-07-31T00:00:00"/>
    <s v="客戶反映鍵盤支架焊接處斷裂，導致鍵盤滑鼠組掉落損傷"/>
    <x v="0"/>
    <x v="5"/>
  </r>
  <r>
    <s v="CC240730-003"/>
    <s v="S023-0204_x000d__x000a_S0230204008-SA"/>
    <x v="104"/>
    <s v="常鴻新科技股份有限公司"/>
    <s v="外包組裝問題"/>
    <d v="2024-07-30T00:00:00"/>
    <s v="客戶上位Auto run時約20~30 pcs 內會發生以下異常:_x000d__x000a_1. TP重複顯示 Reset..."/>
    <x v="0"/>
    <x v="5"/>
  </r>
  <r>
    <s v="CC240730-002"/>
    <s v="S023-0068_x000d__x000a_S0230068004-LPT"/>
    <x v="94"/>
    <s v="北京和崎精密科技有限公司"/>
    <s v="部品異常"/>
    <d v="2024-07-30T00:00:00"/>
    <s v="客戶反映執行load port initialize fail"/>
    <x v="0"/>
    <x v="5"/>
  </r>
  <r>
    <s v="CC240730-001"/>
    <s v="19999999_x000d__x000a_零件一批"/>
    <x v="11"/>
    <s v="北京和崎精密科技有限公司"/>
    <s v="軟體Bug"/>
    <d v="2024-07-30T00:00:00"/>
    <s v="EFEM軟體中對LP E84進行光柵Enable On/Off操作時，LP TP拋出92823900..."/>
    <x v="0"/>
    <x v="5"/>
  </r>
  <r>
    <s v="CC240729-002"/>
    <s v="19999999_x000d__x000a_19999999"/>
    <x v="11"/>
    <s v="台灣野村股份有限公司"/>
    <s v="部品異常"/>
    <d v="2024-07-29T00:00:00"/>
    <s v="客戶反應請購料件與實際收取料件不匹配"/>
    <x v="0"/>
    <x v="5"/>
  </r>
  <r>
    <s v="CC240726-002"/>
    <s v="S024-0031_x000d__x000a_S0240031001-SA"/>
    <x v="105"/>
    <s v="倍利科技股份有限公司"/>
    <s v="部品異常"/>
    <d v="2024-07-26T00:00:00"/>
    <s v="客戶反饋此機台R/L arm 伸出時會有晃動產生"/>
    <x v="0"/>
    <x v="5"/>
  </r>
  <r>
    <s v="CC240722-004"/>
    <s v="S024-0019_x000d__x000a_S0240019001-SA"/>
    <x v="81"/>
    <s v="陽程科技股份有限公司"/>
    <s v="部品異常"/>
    <d v="2024-07-22T00:00:00"/>
    <s v="客服人員於現場清點清單工具時發現岸卡鎖固螺絲與現場環境不匹配"/>
    <x v="0"/>
    <x v="5"/>
  </r>
  <r>
    <s v="CC240719-001"/>
    <s v="S024-0018_x000d__x000a_S0240018001-ET"/>
    <x v="80"/>
    <s v="陽程科技股份有限公司"/>
    <s v="部品異常"/>
    <d v="2024-07-19T00:00:00"/>
    <s v="客服人員於現場清點清單工具時發現岸卡鎖固螺絲與現場環境不匹配"/>
    <x v="0"/>
    <x v="5"/>
  </r>
  <r>
    <s v="CC240718-001"/>
    <s v="S021-172_x000d__x000a_S021172001-SD004"/>
    <x v="63"/>
    <s v="北京和崎精密科技有限公司"/>
    <s v="設計缺失(機構)"/>
    <d v="2024-07-18T00:00:00"/>
    <s v="R 、L軸Wrist block內部進水異常"/>
    <x v="0"/>
    <x v="5"/>
  </r>
  <r>
    <s v="CC240716-003"/>
    <s v="S022-0242_x000d__x000a_S0220242001-CT"/>
    <x v="106"/>
    <s v="群創光電股份有限公司樹穀分公司"/>
    <s v="部品異常"/>
    <d v="2024-07-16T00:00:00"/>
    <s v="改造案ET2  -  2023/09/07完工_x000d__x000a_R軸 Driver code 16_x000d__x000a_客戶更換馬達..."/>
    <x v="0"/>
    <x v="5"/>
  </r>
  <r>
    <s v="CC240712-001"/>
    <s v="S024-0040_x000d__x000a_S0240040001-SS"/>
    <x v="107"/>
    <s v="北京和崎精密科技有限公司"/>
    <s v="部品異常"/>
    <d v="2024-07-12T00:00:00"/>
    <s v="燒機過程偶發出現R:Alaem 21.1 Encoder communication error(9..."/>
    <x v="0"/>
    <x v="5"/>
  </r>
  <r>
    <s v="CC240711-003"/>
    <s v="S024-0068_x000d__x000a_S0240068001-SA"/>
    <x v="96"/>
    <s v="芯微特半導體科技(江蘇)有限公司"/>
    <s v="非自責"/>
    <d v="2024-07-11T00:00:00"/>
    <s v="客戶反映上機後機台ARM移動方向是歪斜狀態"/>
    <x v="0"/>
    <x v="5"/>
  </r>
  <r>
    <s v="CC240711-002"/>
    <s v="S023-0256_x000d__x000a_S0230256030-SF"/>
    <x v="62"/>
    <s v="北京和崎精密科技有限公司"/>
    <s v="組裝異常"/>
    <d v="2024-07-11T00:00:00"/>
    <s v="客戶表示SMIF領出搬運過程中出現異音"/>
    <x v="0"/>
    <x v="5"/>
  </r>
  <r>
    <s v="CC240709-001"/>
    <s v="S023-0237_x000d__x000a_S0230237001-SA"/>
    <x v="108"/>
    <s v="佳宸科技股份有限公司"/>
    <s v="部品異常"/>
    <d v="2024-07-09T00:00:00"/>
    <s v="客戶反映安裝Fork時發現安裝處間隙過大"/>
    <x v="0"/>
    <x v="5"/>
  </r>
  <r>
    <s v="CC240708-002"/>
    <s v="19999999_x000d__x000a_"/>
    <x v="11"/>
    <s v="台塑勝高科技股份有限公司"/>
    <s v="部品異常"/>
    <d v="2024-07-08T00:00:00"/>
    <s v="廠牌：Hirata_x000d__x000a_型號：AR-W150CL-4-SR-300-M_x000d__x000a_序號：33807_x000d__x000a_異常問題..."/>
    <x v="0"/>
    <x v="5"/>
  </r>
  <r>
    <s v="CC240708-001"/>
    <s v="19999999_x000d__x000a_"/>
    <x v="11"/>
    <s v="台塑勝高科技股份有限公司"/>
    <s v="組裝異常"/>
    <d v="2024-07-08T00:00:00"/>
    <s v="廠牌：Hirata_x000d__x000a_型號：AR-W150CL-4-SR-300-M_x000d__x000a_序號：31693_x000d__x000a_異常問題..."/>
    <x v="0"/>
    <x v="5"/>
  </r>
  <r>
    <s v="CC240705-007"/>
    <s v="S023-0234_x000d__x000a_S0230234001-HAL"/>
    <x v="109"/>
    <s v="倍利科技股份有限公司"/>
    <s v="部品異常"/>
    <d v="2024-07-05T00:00:00"/>
    <s v="客戶反映Aligner偶發出現92905200 T axis driver over deviati..."/>
    <x v="0"/>
    <x v="5"/>
  </r>
  <r>
    <s v="CC240705-006"/>
    <s v="S024-0011_x000d__x000a_S0240011002-SS"/>
    <x v="89"/>
    <s v="北京和崎精密科技有限公司"/>
    <s v="部品異常"/>
    <d v="2024-07-05T00:00:00"/>
    <s v="客戶反饋燒機一陣子後X軸撞到滑台正方向的硬體極限(Heard Stopper)。"/>
    <x v="0"/>
    <x v="5"/>
  </r>
  <r>
    <s v="CC240704-001"/>
    <s v="S022-0153_x000d__x000a_S0220153001-RP"/>
    <x v="110"/>
    <s v="台塑勝高科技股份有限公司"/>
    <s v="部品異常"/>
    <d v="2024-07-04T00:00:00"/>
    <s v="1.客端DRIVER偶發性發報PN6 16.0 ALARM (全軸均發過此異常，屬L軸最為平繁)_x000d__x000a_..."/>
    <x v="0"/>
    <x v="5"/>
  </r>
  <r>
    <s v="CC240702-004"/>
    <s v="S023-0175_x000d__x000a_S0230175002-SA"/>
    <x v="111"/>
    <s v="浩克科技有限公司"/>
    <s v="部品異常"/>
    <d v="2024-07-02T00:00:00"/>
    <s v="1.Robot執行X軸移動時發生異音。_x000d__x000a_2.經確認後為Cover兩側與滑塊接觸產生異音。"/>
    <x v="0"/>
    <x v="5"/>
  </r>
  <r>
    <s v="CC240702-002"/>
    <s v="S024-0031_x000d__x000a_S024-0031001-SA"/>
    <x v="105"/>
    <s v="倍利科技股份有限公司"/>
    <s v="部品異常"/>
    <d v="2024-07-02T00:00:00"/>
    <s v="客戶在操作robot時，跳PN16.1 alarm"/>
    <x v="0"/>
    <x v="5"/>
  </r>
  <r>
    <s v="CC240628-002"/>
    <s v="19999999_x000d__x000a_19999999"/>
    <x v="11"/>
    <s v="北京和崎精密科技有限公司"/>
    <s v="部品異常"/>
    <d v="2024-06-28T00:00:00"/>
    <s v="客戶反映3RD202106-C03-0000-E02 SMIF DRIVER MAIN BOARD指..."/>
    <x v="0"/>
    <x v="6"/>
  </r>
  <r>
    <s v="CC240628-001"/>
    <s v="19999999_x000d__x000a_19999999"/>
    <x v="11"/>
    <s v="北京和崎精密科技有限公司"/>
    <s v="部品異常"/>
    <d v="2024-06-28T00:00:00"/>
    <s v="營業銷售和崎一批CAN E84基板，反饋其中兩片有異常，詳細說明請參照附件報告書。"/>
    <x v="0"/>
    <x v="6"/>
  </r>
  <r>
    <s v="CC240627-002"/>
    <s v="19999999_x000d__x000a_10103107"/>
    <x v="11"/>
    <s v="南茂科技股份有限公司"/>
    <s v="組裝異常"/>
    <d v="2024-06-27T00:00:00"/>
    <s v="廠牌：JEL_x000d__x000a_型號：GHR4206-320-PM_x000d__x000a_序號：10103107_x000d__x000a_異常問題：客戶反映，..."/>
    <x v="0"/>
    <x v="6"/>
  </r>
  <r>
    <s v="CC240626-003"/>
    <s v="S024-0011_x000d__x000a_S0240011002-SS"/>
    <x v="89"/>
    <s v="北京和崎精密科技有限公司"/>
    <s v="真因不明"/>
    <d v="2024-06-26T00:00:00"/>
    <s v="客戶反映機台於70%速度進行傳片測試易發生R axis 發報R:PN6 16.0 Over-load..."/>
    <x v="0"/>
    <x v="6"/>
  </r>
  <r>
    <s v="CC240625-001"/>
    <s v="19999999_x000d__x000a_10702039"/>
    <x v="11"/>
    <s v="台塑勝高科技股份有限公司"/>
    <s v="部品異常"/>
    <d v="2024-06-25T00:00:00"/>
    <s v="客戶於2024.5.27下機_x000d__x000a_1.翻轉軸異常停止_x000d__x000a_2.T軸發報&quot;E21&quot;"/>
    <x v="0"/>
    <x v="6"/>
  </r>
  <r>
    <s v="CC240619-001"/>
    <s v="S024-0039_x000d__x000a_S0240039001-HAL"/>
    <x v="112"/>
    <s v="台灣暹勁股份有限公司"/>
    <s v="真因不明"/>
    <d v="2024-06-19T00:00:00"/>
    <s v="客端執行Align時會有偶發異常&quot;Data Index Error&quot;的情況。"/>
    <x v="0"/>
    <x v="6"/>
  </r>
  <r>
    <s v="CC240618-002"/>
    <s v="S023-0115_x000d__x000a_S0230115003-NP"/>
    <x v="113"/>
    <s v="台灣尼康精機股份有限公司"/>
    <s v="部品異常"/>
    <d v="2024-06-18T00:00:00"/>
    <s v="品號:3RD202209-C01-0000-E03_x000d__x000a_品名:XU-RCM5020-Control B..."/>
    <x v="0"/>
    <x v="6"/>
  </r>
  <r>
    <s v="CC240618-001"/>
    <s v="S023-0115_x000d__x000a_S0230115009-NP"/>
    <x v="113"/>
    <s v="台灣尼康精機股份有限公司"/>
    <s v="部品異常"/>
    <d v="2024-06-18T00:00:00"/>
    <s v="品號:3RD202209-C01-0000-E03_x000d__x000a_品名:XU-RCM5020-Control B..."/>
    <x v="0"/>
    <x v="6"/>
  </r>
  <r>
    <s v="CC240614-003"/>
    <s v="S024-0079_x000d__x000a_S0240079001-HAL"/>
    <x v="114"/>
    <s v="政美應用股份有限公司"/>
    <s v="部品異常"/>
    <d v="2024-06-14T00:00:00"/>
    <s v="客戶反映機台wago 接頭不牢靠易鬆脫。"/>
    <x v="0"/>
    <x v="6"/>
  </r>
  <r>
    <s v="CC240614-001"/>
    <s v="S023-0178_x000d__x000a_S0230178001-DLR-F"/>
    <x v="88"/>
    <s v="浩克科技有限公司"/>
    <s v="真因不明"/>
    <d v="2024-06-14T00:00:00"/>
    <s v="客戶反映Loading動作執行時，Foup會晃動導致異音產生，且開蓋後Foup與Loadport有間..."/>
    <x v="0"/>
    <x v="6"/>
  </r>
  <r>
    <s v="CC240607-002"/>
    <s v="19999999_x000d__x000a_013"/>
    <x v="11"/>
    <s v="聯華電子股份有限公司"/>
    <s v="真因不明"/>
    <d v="2024-06-07T00:00:00"/>
    <s v="Scanhead 客訴漏水_x000d__x000a_OHF-2402034－01－聯電12A－Overhaul－AIBT－..."/>
    <x v="0"/>
    <x v="6"/>
  </r>
  <r>
    <s v="CC240605-001"/>
    <s v="S023-0249_x000d__x000a_S0230249001-SS"/>
    <x v="115"/>
    <s v="北京和崎精密科技有限公司"/>
    <s v="設計缺失(機構)"/>
    <d v="2024-06-05T00:00:00"/>
    <s v="名版資訊標示錯誤_x000d__x000a_壓力源及重量標示異常"/>
    <x v="0"/>
    <x v="6"/>
  </r>
  <r>
    <s v="CC240531-001"/>
    <s v="S024-0033_x000d__x000a_S024-0033001-SA"/>
    <x v="116"/>
    <s v="台灣暹勁股份有限公司"/>
    <s v="真因不明"/>
    <d v="2024-05-31T00:00:00"/>
    <s v="客端mail反映下arm水準不佳"/>
    <x v="0"/>
    <x v="7"/>
  </r>
  <r>
    <s v="CC240529-002"/>
    <s v="S024-0072_x000d__x000a_S024-0072"/>
    <x v="117"/>
    <s v="北京和崎精密科技有限公司"/>
    <s v="部品異常"/>
    <d v="2024-05-29T00:00:00"/>
    <s v="4台份的RFID03通訊線（3S021-193-0661-C003），_x000d__x000a_2台份的長度是1.1米，但..."/>
    <x v="0"/>
    <x v="7"/>
  </r>
  <r>
    <s v="CC240528-004"/>
    <s v="S023-0256_x000d__x000a_S0230256008-SF"/>
    <x v="62"/>
    <s v="北京和崎精密科技有限公司"/>
    <s v="部品異常"/>
    <d v="2024-05-28T00:00:00"/>
    <s v="三和場內反應此基板FUSE安裝錯誤，並反饋相關單位及客戶"/>
    <x v="0"/>
    <x v="7"/>
  </r>
  <r>
    <s v="CC240528-003"/>
    <s v="S022-0074_x000d__x000a_S0220074002-CT"/>
    <x v="118"/>
    <s v="友達光電股份有限公司"/>
    <s v="部品異常"/>
    <d v="2024-05-28T00:00:00"/>
    <s v="客戶使用上位測試軟體(AUO自製) 連線原廠Controller控制ROBOT 單動/Cycle r..."/>
    <x v="0"/>
    <x v="7"/>
  </r>
  <r>
    <s v="CC240528-002"/>
    <s v="S016-010_x000d__x000a_S1610001-EX124"/>
    <x v="119"/>
    <s v="台灣積體電路製造股份有限公司"/>
    <s v="組裝異常"/>
    <d v="2024-05-28T00:00:00"/>
    <s v="客戶表示  L-axis 皮帶異常斷裂"/>
    <x v="0"/>
    <x v="7"/>
  </r>
  <r>
    <s v="CC240528-001"/>
    <s v="19999999_x000d__x000a_19999999"/>
    <x v="11"/>
    <s v="北京和崎精密科技有限公司"/>
    <s v="部品異常"/>
    <d v="2024-05-28T00:00:00"/>
    <s v="客端反應接收到三和銷售之3R015-002-0000-E14 CANBUS BRANCH 基板，接收..."/>
    <x v="0"/>
    <x v="7"/>
  </r>
  <r>
    <s v="CC240521-002"/>
    <s v="S016-010_x000d__x000a_S1610002-EX124"/>
    <x v="119"/>
    <s v="台灣積體電路製造股份有限公司"/>
    <s v="部品異常"/>
    <d v="2024-05-21T00:00:00"/>
    <s v="客戶反映L-axis 動作異常 ，手推卡頓。"/>
    <x v="0"/>
    <x v="7"/>
  </r>
  <r>
    <s v="CC240520-006"/>
    <s v="S023-0262_x000d__x000a_S0230262003-SS"/>
    <x v="120"/>
    <s v="北京和崎精密科技有限公司"/>
    <s v="外觀異常"/>
    <d v="2024-05-20T00:00:00"/>
    <s v="Robot固定Chuck壓塊外觀異常"/>
    <x v="0"/>
    <x v="7"/>
  </r>
  <r>
    <s v="CC240520-004"/>
    <s v="S023-0262_x000d__x000a_S0230262002-SS"/>
    <x v="120"/>
    <s v="北京和崎精密科技有限公司"/>
    <s v="外觀異常"/>
    <d v="2024-05-20T00:00:00"/>
    <s v="1.Robot固定Chuck壓塊外觀異常_x000d__x000a_2.Robot取放片過程中Chuck有明顯抖動"/>
    <x v="0"/>
    <x v="7"/>
  </r>
  <r>
    <s v="CC240520-002"/>
    <s v="S023-0262_x000d__x000a_S0230262002-SS"/>
    <x v="120"/>
    <s v="北京和崎精密科技有限公司"/>
    <s v="非自責"/>
    <d v="2024-05-20T00:00:00"/>
    <s v="Chuck Teflon表面塗層剝落"/>
    <x v="0"/>
    <x v="7"/>
  </r>
  <r>
    <s v="CC240520-001"/>
    <s v="19999999_x000d__x000a_1999999"/>
    <x v="11"/>
    <s v="台灣積體電路製造股份有限公司"/>
    <s v="部品異常"/>
    <d v="2024-05-20T00:00:00"/>
    <s v="TSMC 14B_x000d__x000a_型號: SBX92104891_x000d__x000a_序號:T015741001_x000d__x000a_Particle..."/>
    <x v="0"/>
    <x v="7"/>
  </r>
  <r>
    <s v="CC240517-002"/>
    <s v="S015-041_x000d__x000a_S1541001-ST011"/>
    <x v="121"/>
    <s v="淩巨科技股份有限公司"/>
    <s v="部品異常"/>
    <d v="2024-05-17T00:00:00"/>
    <s v="客戶反饋5/16上機後異常仍在發 Z:over deviation 異常"/>
    <x v="0"/>
    <x v="7"/>
  </r>
  <r>
    <s v="CC240514-001"/>
    <s v="19999999_x000d__x000a_1999999"/>
    <x v="11"/>
    <s v="台灣積體電路製造股份有限公司"/>
    <s v="真因不明"/>
    <d v="2024-05-14T00:00:00"/>
    <s v="TSMC 14B_x000d__x000a_型號: SBX92104891_x000d__x000a_序號:T015741001_x000d__x000a_Particle..."/>
    <x v="0"/>
    <x v="7"/>
  </r>
  <r>
    <s v="CC240513-001"/>
    <s v="S022-0143_x000d__x000a_S0220143004-SS"/>
    <x v="122"/>
    <s v="北京和崎精密科技有限公司"/>
    <s v="外觀異常"/>
    <d v="2024-05-13T00:00:00"/>
    <s v="客戶反饋機台Z軸序號張貼錯誤"/>
    <x v="0"/>
    <x v="7"/>
  </r>
  <r>
    <s v="CC240507-001"/>
    <s v="S023-0227_x000d__x000a_S0230227002-SA"/>
    <x v="40"/>
    <s v="钜安科技股份有限公司"/>
    <s v="組裝異常"/>
    <d v="2024-05-07T00:00:00"/>
    <s v="X軸Interface Cover無安裝"/>
    <x v="0"/>
    <x v="7"/>
  </r>
  <r>
    <s v="CC240506-001"/>
    <s v="S023-0180_x000d__x000a_S0230180001-SA"/>
    <x v="123"/>
    <s v="思達科技股份有限公司"/>
    <s v="部品異常"/>
    <d v="2024-05-06T00:00:00"/>
    <s v="Safety relay reset 有機率無法消除Alarm(Normal Stop)"/>
    <x v="0"/>
    <x v="7"/>
  </r>
  <r>
    <s v="CC240430-005"/>
    <s v="S024-0031_x000d__x000a_S0240031001-SA"/>
    <x v="105"/>
    <s v="倍利科技股份有限公司"/>
    <s v="組裝異常"/>
    <d v="2024-04-30T00:00:00"/>
    <s v="L軸原點標籤貼紙沒對齊，有鬆脫現象"/>
    <x v="0"/>
    <x v="8"/>
  </r>
  <r>
    <s v="CC240430-004"/>
    <s v="S024-0031_x000d__x000a_S0240031001-SA"/>
    <x v="105"/>
    <s v="倍利科技股份有限公司"/>
    <s v="部品異常"/>
    <d v="2024-04-30T00:00:00"/>
    <s v="1.客端現場T/P數字鍵2功能異常，數字2點擊一次會造成連續2_x000d__x000a_2.機身Cover頂部間隙過大_x000d__x000a_"/>
    <x v="0"/>
    <x v="8"/>
  </r>
  <r>
    <s v="CC240429-001"/>
    <s v="S023-0235_x000d__x000a_S0230235002-SS"/>
    <x v="124"/>
    <s v="北京和崎精密科技有限公司"/>
    <s v="真因不明"/>
    <d v="2024-04-29T00:00:00"/>
    <s v="Robot進行取片時，有抖動現象"/>
    <x v="0"/>
    <x v="8"/>
  </r>
  <r>
    <s v="CC240426-001"/>
    <s v="S023-0235_x000d__x000a_S023-0235002-SS"/>
    <x v="124"/>
    <s v="北京和崎精密科技有限公司"/>
    <s v="真因不明"/>
    <d v="2024-04-26T00:00:00"/>
    <s v="和崎拆箱後發現滑台大面積劃痕_x000d__x000a__x000d__x000a_機台序號：S0230235002-SS、S0230262001-..."/>
    <x v="0"/>
    <x v="8"/>
  </r>
  <r>
    <s v="CC240423-001"/>
    <s v="S024-0003_x000d__x000a_S0240003001-DLR-S"/>
    <x v="125"/>
    <s v="矽品精密工業股份有限公司中科分公司"/>
    <s v="真因不明"/>
    <d v="2024-04-23T00:00:00"/>
    <s v="Load port Mapping結果異常，無法正常判定Double/Cross"/>
    <x v="0"/>
    <x v="8"/>
  </r>
  <r>
    <s v="CC240419-001"/>
    <s v="19999999_x000d__x000a_19999999"/>
    <x v="11"/>
    <s v="聯華電子股份有限公司"/>
    <s v="部品異常"/>
    <d v="2024-04-19T00:00:00"/>
    <s v="聯電12A－SCAN HEAD －012 客訴 tilt motor 異常_x000d__x000a_廠牌及型號：AIBT－..."/>
    <x v="0"/>
    <x v="8"/>
  </r>
  <r>
    <s v="CC240418-003"/>
    <s v="S021-005_x000d__x000a_S02105001-EF018"/>
    <x v="126"/>
    <s v="台灣積體電路製造股份有限公司"/>
    <s v="部品異常"/>
    <d v="2024-04-18T00:00:00"/>
    <s v="於2024/04/12 現場進行EFM300 TEACHING,人為操作不慎造成下ARM FORK斷..."/>
    <x v="0"/>
    <x v="8"/>
  </r>
  <r>
    <s v="CC240417-001"/>
    <s v="19999999_x000d__x000a_19999999"/>
    <x v="11"/>
    <s v="北京和崎精密科技有限公司"/>
    <s v="部品異常"/>
    <d v="2024-04-17T00:00:00"/>
    <s v="客端回饋3RD202104-C01-0000-E01 Load Port Indicator Boa..."/>
    <x v="0"/>
    <x v="8"/>
  </r>
  <r>
    <s v="CC240621-002"/>
    <s v="19999999_x000d__x000a_HIL02-05S"/>
    <x v="11"/>
    <s v="台灣積體電路製造股份有限公司"/>
    <s v="部品異常"/>
    <d v="2024-06-21T00:00:00"/>
    <s v="廠牌 : TAZMO_x000d__x000a_型號 S0105_x000d__x000a_序號 HIL02-05S_x000d__x000a_異常說明:_x000d__x000a_1、客戶反映V..."/>
    <x v="0"/>
    <x v="6"/>
  </r>
  <r>
    <s v="CC240418-002"/>
    <s v="19999999_x000d__x000a_"/>
    <x v="11"/>
    <s v="台灣積體電路製造股份有限公司"/>
    <s v="真因不明"/>
    <d v="2024-04-15T00:00:00"/>
    <s v="TSMC 15A_x000d__x000a_型號:SBX92101286_x000d__x000a_Robot序號:H012501001_x000d__x000a_異常說明..."/>
    <x v="0"/>
    <x v="8"/>
  </r>
  <r>
    <s v="CC240412-004"/>
    <s v="S023-0256_x000d__x000a_S023-0256002、003、005、007、008"/>
    <x v="62"/>
    <s v="北京和崎精密科技有限公司"/>
    <s v="組裝異常"/>
    <d v="2024-04-12T00:00:00"/>
    <s v="客端拆開包裝，發現 突出檢知Sensor止付螺絲掉落，總共兩處位置，此位置相互左右對稱"/>
    <x v="0"/>
    <x v="8"/>
  </r>
  <r>
    <s v="CC240412-003"/>
    <s v="S023-0066_x000d__x000a_S0230066008-SF"/>
    <x v="62"/>
    <s v="北京和崎精密科技有限公司"/>
    <s v="組裝異常"/>
    <d v="2024-04-12T00:00:00"/>
    <s v="凸出檢知sensor，安裝位置異常，導致機台偶發凸片異常"/>
    <x v="0"/>
    <x v="8"/>
  </r>
  <r>
    <s v="CC240412-001"/>
    <s v="S021-175_x000d__x000a_S021175001-SS018"/>
    <x v="127"/>
    <s v="北京和崎精密科技有限公司"/>
    <s v="非自責"/>
    <d v="2024-04-12T00:00:00"/>
    <s v="客端反應CA CB Robot 發現Vertical Buffer到達取放片位置後，Clamp ON..."/>
    <x v="0"/>
    <x v="8"/>
  </r>
  <r>
    <s v="CC240411-001"/>
    <s v="S021-172_x000d__x000a_S021172001-SD004"/>
    <x v="63"/>
    <s v="北京和崎精密科技有限公司"/>
    <s v="部品異常"/>
    <d v="2024-04-11T00:00:00"/>
    <s v="1.客戶反映RS232通訊異常，上位無法正常連線，Pin針有內縮的現象_x000d__x000a_2.客戶反映S021172..."/>
    <x v="0"/>
    <x v="8"/>
  </r>
  <r>
    <s v="CC240410-001"/>
    <s v="19999999_x000d__x000a_19999999"/>
    <x v="11"/>
    <s v="台灣積體電路製造股份有限公司"/>
    <s v="真因不明"/>
    <d v="2024-04-10T00:00:00"/>
    <s v="4/6 更換Shinko286 Robot&amp;Z軸Unit , Teaching後 Cycle run..."/>
    <x v="0"/>
    <x v="8"/>
  </r>
  <r>
    <s v="CC240328-001"/>
    <s v="19999999_x000d__x000a_1999999"/>
    <x v="11"/>
    <s v="台灣積體電路製造股份有限公司"/>
    <s v="部品異常"/>
    <d v="2024-03-28T00:00:00"/>
    <s v="shinko 286 mapping bar 異常_x000d__x000a_robot序號:H012501001"/>
    <x v="0"/>
    <x v="9"/>
  </r>
  <r>
    <s v="CC240327-002"/>
    <s v="S023-0235_x000d__x000a_S023-0235001-SS"/>
    <x v="124"/>
    <s v="華海清科"/>
    <s v="部品異常"/>
    <d v="2024-03-27T00:00:00"/>
    <s v="Robot Signal Transfer Board V0基板版本異常，使電磁閥恆亮，導致Robo..."/>
    <x v="0"/>
    <x v="9"/>
  </r>
  <r>
    <s v="CC240326-002"/>
    <s v="S021-239_x000d__x000a_S021239002-EF050"/>
    <x v="90"/>
    <s v="華海清科"/>
    <s v="部品異常"/>
    <d v="2024-03-26T00:00:00"/>
    <s v="Robot異常發報Z：PN6 21.0 Encoder communication disconn"/>
    <x v="0"/>
    <x v="9"/>
  </r>
  <r>
    <s v="CC240326-001"/>
    <s v="S021-239_x000d__x000a_S021239001-EF049"/>
    <x v="90"/>
    <s v="華海清科"/>
    <s v="部品異常"/>
    <d v="2024-03-26T00:00:00"/>
    <s v="Robot異常報警：X：ABS Encoder Battery Alarm。報警代碼：9281940..."/>
    <x v="0"/>
    <x v="9"/>
  </r>
  <r>
    <s v="CC240322-001"/>
    <s v="S023-0179_x000d__x000a_S023-0179001-SA"/>
    <x v="128"/>
    <s v="佳宸科技股份有限公司"/>
    <s v="真因不明"/>
    <d v="2024-03-22T00:00:00"/>
    <s v="原點時，ARM重疊性不佳"/>
    <x v="0"/>
    <x v="9"/>
  </r>
  <r>
    <s v="CC240320-002"/>
    <s v="S023-0220_x000d__x000a_S0230220002-HAL"/>
    <x v="109"/>
    <s v="上銀科技股份有限公司"/>
    <s v="部品異常"/>
    <d v="2024-03-20T00:00:00"/>
    <s v="客端反應Present 異常，返廠檢修"/>
    <x v="0"/>
    <x v="9"/>
  </r>
  <r>
    <s v="CC240320-001"/>
    <s v="S023-0038_x000d__x000a_S0230038001-LPT"/>
    <x v="129"/>
    <s v="北京和崎精密科技有限公司"/>
    <s v="部品異常"/>
    <d v="2024-03-20T00:00:00"/>
    <s v="Z軸Canopen I/O Board 電子元件缺少及異常_x000d__x000a_(3S015-018-0000-E01..."/>
    <x v="0"/>
    <x v="9"/>
  </r>
  <r>
    <s v="CC240318-001"/>
    <s v="S023-0220_x000d__x000a_S0230220003-HAL"/>
    <x v="109"/>
    <s v="上銀科技股份有限公司"/>
    <s v="參數異常"/>
    <d v="2024-03-18T00:00:00"/>
    <s v="3/12客戶反映Glass wafer 尋邊fail，詳細內容請參照附件報告書。"/>
    <x v="0"/>
    <x v="9"/>
  </r>
  <r>
    <s v="CC240315-001"/>
    <s v="S023-0167_x000d__x000a_S0230167003-SS"/>
    <x v="130"/>
    <s v="華海清科"/>
    <s v="部品異常"/>
    <d v="2024-03-15T00:00:00"/>
    <s v="2024年1月29日機臺上電發報AL011異常"/>
    <x v="0"/>
    <x v="9"/>
  </r>
  <r>
    <s v="CC240312-001"/>
    <s v="S023-0182_x000d__x000a_S0230182001-LPT"/>
    <x v="131"/>
    <s v="思達科技股份有限公司"/>
    <s v="參數異常"/>
    <d v="2024-03-12T00:00:00"/>
    <s v="1.現場確認ALARM(PAD STATUS ALARM)_x000d__x000a_2.ALARM無法解除_x000d__x000a__x000d__x000a_"/>
    <x v="0"/>
    <x v="9"/>
  </r>
  <r>
    <s v="CC240306-003"/>
    <s v="S022-0191_x000d__x000a_S0230068002-LPT"/>
    <x v="132"/>
    <s v="北京和崎精密科技有限公司"/>
    <s v="真因不明"/>
    <d v="2024-03-06T00:00:00"/>
    <s v="#4 remote I/O Communication fail(92821300)"/>
    <x v="0"/>
    <x v="9"/>
  </r>
  <r>
    <s v="CC240306-002"/>
    <s v="S022-0191_x000d__x000a_S0220191004-LPT"/>
    <x v="132"/>
    <s v="北京和崎精密科技有限公司"/>
    <s v="真因不明"/>
    <d v="2024-03-06T00:00:00"/>
    <s v="機台發報 #4 remote I/O Communication fail(92821300)"/>
    <x v="0"/>
    <x v="9"/>
  </r>
  <r>
    <s v="CC240306-001"/>
    <s v="S022-0191_x000d__x000a_S0220191001-LPT"/>
    <x v="132"/>
    <s v="北京和崎精密科技有限公司"/>
    <s v="真因不明"/>
    <d v="2024-03-06T00:00:00"/>
    <s v="#4 remote I/O Communication fail(92821300)_x000d__x000a__x000d__x000a_"/>
    <x v="0"/>
    <x v="9"/>
  </r>
  <r>
    <s v="CC240304-001"/>
    <s v="S023-0116_x000d__x000a_S0230116001-DLR"/>
    <x v="75"/>
    <s v="EULITHA AG"/>
    <s v="部品異常"/>
    <d v="2024-03-04T00:00:00"/>
    <s v="客戶反應機台機台調整腳座與LP1 Mapping bar 干涉"/>
    <x v="0"/>
    <x v="9"/>
  </r>
  <r>
    <s v="CC240301-004"/>
    <s v="S021-175_x000d__x000a_S021175001-SS018"/>
    <x v="127"/>
    <s v="北京和崎精密科技有限公司"/>
    <s v="部品異常"/>
    <d v="2024-03-01T00:00:00"/>
    <s v="客端接線時發現外部Cable長度不一致 Robot馬達線/煞車線(2.1M)及Robot編碼器線(5..."/>
    <x v="0"/>
    <x v="9"/>
  </r>
  <r>
    <s v="CC240301-003"/>
    <s v="S021-239_x000d__x000a_S021239001-EF049"/>
    <x v="90"/>
    <s v="華海清科"/>
    <s v="部品異常"/>
    <d v="2024-03-01T00:00:00"/>
    <s v="機台送電後光柵閃爍紅燈遮擋無變化，EFEM軟體光柵訊號顯示紅色"/>
    <x v="0"/>
    <x v="9"/>
  </r>
  <r>
    <s v="CC240301-002"/>
    <s v="S021-174_x000d__x000a_S021174001-SS017"/>
    <x v="133"/>
    <s v="北京和崎精密科技有限公司"/>
    <s v="部品異常"/>
    <d v="2024-03-01T00:00:00"/>
    <s v="客端接線時發現外部Cable長度不一致 Robot馬達線/煞車線(2.1M)及Robot編碼器線(5..."/>
    <x v="0"/>
    <x v="9"/>
  </r>
  <r>
    <s v="CC240301-001"/>
    <s v="S021-239_x000d__x000a_S021239001-EF049"/>
    <x v="90"/>
    <s v="華海清科"/>
    <s v="文件異常"/>
    <d v="2024-03-01T00:00:00"/>
    <s v="手冊資料異常"/>
    <x v="0"/>
    <x v="9"/>
  </r>
  <r>
    <s v="CC240229-003"/>
    <s v="S021-112_x000d__x000a_S021112002-LP190"/>
    <x v="134"/>
    <s v="華海清科"/>
    <s v="部品異常"/>
    <d v="2024-02-29T00:00:00"/>
    <s v="突片檢知Reset後會繼續動作造成破片，_x000d__x000a_電控人員認為SI-Driver Board版本3.48 ..."/>
    <x v="0"/>
    <x v="10"/>
  </r>
  <r>
    <s v="CC240229-002"/>
    <s v="S023-0167_x000d__x000a_S0230167003-SS"/>
    <x v="130"/>
    <s v="北京和崎精密科技有限公司"/>
    <s v="部品異常"/>
    <d v="2024-02-29T00:00:00"/>
    <s v="客戶反映Robot R1軸發報 Driver Initial Fail，_x000d__x000a_層別CPU Board異..."/>
    <x v="0"/>
    <x v="10"/>
  </r>
  <r>
    <s v="CC240229-001"/>
    <s v="S023-0227_x000d__x000a_S0230227001-SA"/>
    <x v="40"/>
    <s v="钜安科技股份有限公司"/>
    <s v="組裝異常"/>
    <d v="2024-02-29T00:00:00"/>
    <s v="Controller 入電無反應。"/>
    <x v="0"/>
    <x v="10"/>
  </r>
  <r>
    <s v="CC240226-001"/>
    <s v="S023-0222_x000d__x000a_S023-0222-001SA"/>
    <x v="135"/>
    <s v="凱諾科技股份有限公司"/>
    <s v="參數異常"/>
    <d v="2024-02-26T00:00:00"/>
    <s v="此參數為home點offset，但range設0~1，導致客戶無法自行更改home點R/L axis..."/>
    <x v="0"/>
    <x v="10"/>
  </r>
  <r>
    <s v="CC240222-002"/>
    <s v="S022-0086_x000d__x000a_S0220086001-DLR"/>
    <x v="136"/>
    <s v="ULVAC Inc."/>
    <s v="部品異常"/>
    <d v="2024-02-22T00:00:00"/>
    <s v="客戶反映機台發報FFU ALARM異常，且斷電復歸無效"/>
    <x v="0"/>
    <x v="10"/>
  </r>
  <r>
    <s v="CC240220-001"/>
    <s v="S023-0204_x000d__x000a_S0230204006-SA"/>
    <x v="104"/>
    <s v="常鴻新科技股份有限公司"/>
    <s v="部品異常"/>
    <d v="2024-02-20T00:00:00"/>
    <s v="Teach Pendant入電後畫面無顯示 , EMS功能正常。"/>
    <x v="0"/>
    <x v="10"/>
  </r>
  <r>
    <s v="CC240216-001"/>
    <s v="S023-0116_x000d__x000a_S023-0116"/>
    <x v="75"/>
    <s v="EULITHA AG"/>
    <s v="組裝異常"/>
    <d v="2024-02-16T00:00:00"/>
    <s v="1.ARM驅動部下方螺絲未鎖緊，造成上FLANGE磨傷受損以及錶頭壓克力鈑刮傷_x000d__x000a_2.EFEM骨架內..."/>
    <x v="0"/>
    <x v="10"/>
  </r>
  <r>
    <s v="CC240206-001"/>
    <s v="1999999_x000d__x000a_19999999"/>
    <x v="11"/>
    <s v="北京和崎精密科技有限公司"/>
    <s v="部品異常"/>
    <d v="2024-02-06T00:00:00"/>
    <s v="客戶反映購買一批零件，其中一片SMIF MAIN BOARD與其他片有不同(詳細請參照附件照片)_x000d__x000a_..."/>
    <x v="0"/>
    <x v="10"/>
  </r>
  <r>
    <s v="CC240202-002"/>
    <s v="S023-0167_x000d__x000a_S0230167003-SS"/>
    <x v="130"/>
    <s v="北京和崎精密科技有限公司"/>
    <s v="真因不明"/>
    <d v="2024-02-02T00:00:00"/>
    <s v="上電後，T/P發報 R1 Axis Driver initial fail"/>
    <x v="0"/>
    <x v="10"/>
  </r>
  <r>
    <s v="CC240130-001"/>
    <s v="S023-0124_x000d__x000a_S0230124001-SA"/>
    <x v="137"/>
    <s v="ABM,Inc.Asia Pacific Ltd."/>
    <s v="參數異常"/>
    <d v="2024-01-30T00:00:00"/>
    <s v="客端進行MAPPING TEACH時無法TEACHING，會發報BTM-R OVER RANGE"/>
    <x v="0"/>
    <x v="11"/>
  </r>
  <r>
    <s v="CC240129-003"/>
    <s v="S022-0171_x000d__x000a_S0220171004-HAL"/>
    <x v="86"/>
    <s v="積凱科技股份有限公司"/>
    <s v="部品異常"/>
    <d v="2024-01-29T00:00:00"/>
    <s v="客戶反應裝上COVER時會偶發DRIVER ERROR_x000d__x000a_R軸托條異常"/>
    <x v="0"/>
    <x v="11"/>
  </r>
  <r>
    <s v="CC240129-002"/>
    <s v="S021-174_x000d__x000a_S021-174001"/>
    <x v="138"/>
    <s v="北京和崎精密科技有限公司"/>
    <s v="部品異常"/>
    <d v="2024-01-29T00:00:00"/>
    <s v="華海Type CA、CB Wet Robot 客端裝配異常_x000d__x000a_Type CA，對應三和專案：S021..."/>
    <x v="0"/>
    <x v="11"/>
  </r>
  <r>
    <s v="CC240129-001"/>
    <s v="S022-0157_x000d__x000a_S022-0157004"/>
    <x v="139"/>
    <s v="北京和崎精密科技有限公司"/>
    <s v="設計缺失(電氣)"/>
    <d v="2024-01-29T00:00:00"/>
    <s v="1. SS 當初廠內台達T axis err011這異常是有發生過的。_x000d__x000a_2. 設計的對策爲控制器加..."/>
    <x v="0"/>
    <x v="11"/>
  </r>
  <r>
    <s v="CC240125-001"/>
    <s v="S022-0157_x000d__x000a_S0220157004-SS"/>
    <x v="139"/>
    <s v="北京和崎精密科技有限公司"/>
    <s v="真因不明"/>
    <d v="2024-01-25T00:00:00"/>
    <s v=" 機台異常發報T軸AL011：Encoder Error。_x000d__x000a_1.客戶回饋機台偶發T軸AL011：E..."/>
    <x v="0"/>
    <x v="11"/>
  </r>
  <r>
    <s v="CC240119-001"/>
    <s v="S023-0086_x000d__x000a_S0230086001-SA"/>
    <x v="140"/>
    <s v="佳宸科技股份有限公司"/>
    <s v="組裝異常"/>
    <d v="2024-01-19T00:00:00"/>
    <s v="因原設計R Axis取12吋Wafer時會有負重的下垂量導致與L Axis干涉，客服人員至現場安裝墊..."/>
    <x v="0"/>
    <x v="11"/>
  </r>
  <r>
    <s v="CC240118-001"/>
    <s v="S023-0122_x000d__x000a_S0230122001-SK"/>
    <x v="141"/>
    <s v="ULVAC Inc."/>
    <s v="文件異常"/>
    <d v="2024-01-18T00:00:00"/>
    <s v="1.  PLM上文件 - RD-O3MN-23489A SK Series Robot 安裝手冊.p..."/>
    <x v="0"/>
    <x v="11"/>
  </r>
  <r>
    <s v="CC240117-003"/>
    <s v="S023-0205_x000d__x000a_S0230205005-HAL"/>
    <x v="109"/>
    <s v="常鴻新科技股份有限公司"/>
    <s v="部品異常"/>
    <d v="2024-01-17T00:00:00"/>
    <s v="執行align時，會出現旋轉多次or旋轉一圈後就finish(正常2圈)，亦也會有0X8681000..."/>
    <x v="0"/>
    <x v="11"/>
  </r>
  <r>
    <s v="CC240117-002"/>
    <s v="S023-0143_x000d__x000a_S0230143002-HAL"/>
    <x v="93"/>
    <s v="常鴻新科技股份有限公司"/>
    <s v="參數異常"/>
    <d v="2024-01-17T00:00:00"/>
    <s v="尋不到邊"/>
    <x v="0"/>
    <x v="11"/>
  </r>
  <r>
    <s v="CC240117-001"/>
    <s v="S022-0113_x000d__x000a_S0220113001-SA"/>
    <x v="142"/>
    <s v="凱爾迪科技股份有限公司"/>
    <s v="組裝異常"/>
    <d v="2024-01-17T00:00:00"/>
    <s v="1.客戶反映L ARM運轉異音_x000d__x000a__x000d__x000a_"/>
    <x v="0"/>
    <x v="11"/>
  </r>
  <r>
    <s v="CC240112-002"/>
    <s v="S023-0204_x000d__x000a_S0230204001-SA"/>
    <x v="104"/>
    <s v="常鴻新科技股份有限公司"/>
    <s v="部品異常"/>
    <d v="2024-01-12T00:00:00"/>
    <s v="CONTROLLER FAN異常"/>
    <x v="0"/>
    <x v="11"/>
  </r>
  <r>
    <s v="CC240108-003"/>
    <s v="1999999_x000d__x000a_199999"/>
    <x v="11"/>
    <s v="北京和崎精密科技有限公司"/>
    <s v="部品異常"/>
    <d v="2024-01-08T00:00:00"/>
    <s v="不能與T/P建立通訊(T/P無反應)"/>
    <x v="0"/>
    <x v="11"/>
  </r>
  <r>
    <s v="CC240108-002"/>
    <s v="1999999_x000d__x000a_19999999"/>
    <x v="11"/>
    <s v="北京和崎精密科技有限公司"/>
    <s v="部品異常"/>
    <d v="2024-01-08T00:00:00"/>
    <s v="來料不良，一上電就報錯"/>
    <x v="0"/>
    <x v="11"/>
  </r>
  <r>
    <s v="CC240108-001"/>
    <s v="S023-0156_x000d__x000a_S0230156001-HAL"/>
    <x v="143"/>
    <s v="常鴻新科技股份有限公司"/>
    <s v="真因不明"/>
    <d v="2024-01-08T00:00:00"/>
    <s v="Aligner上電後會有 L axis alarm"/>
    <x v="0"/>
    <x v="11"/>
  </r>
  <r>
    <s v="CC240104-001"/>
    <s v="S023-0185_x000d__x000a_S0230185001-SA"/>
    <x v="144"/>
    <s v="德測股份有限公司"/>
    <s v="部品異常"/>
    <d v="2024-01-04T00:00:00"/>
    <s v="T/P按鍵”2”異常，詳細內容請參照附件報告書。"/>
    <x v="0"/>
    <x v="11"/>
  </r>
  <r>
    <s v="CC240103-001"/>
    <s v="S020-064_x000d__x000a_S2064001-EF016"/>
    <x v="145"/>
    <s v="北京和崎精密科技有限公司"/>
    <s v="部品異常"/>
    <d v="2024-01-03T00:00:00"/>
    <s v="LP2動作時發報Driver Alarm以及Over Deviation"/>
    <x v="0"/>
    <x v="11"/>
  </r>
  <r>
    <m/>
    <m/>
    <x v="146"/>
    <m/>
    <m/>
    <m/>
    <m/>
    <x v="1"/>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FFB578-17E7-4E6A-8C4D-34853CA6C2EC}" name="樞紐分析表2" cacheId="2" applyNumberFormats="0" applyBorderFormats="0" applyFontFormats="0" applyPatternFormats="0" applyAlignmentFormats="0" applyWidthHeightFormats="1" dataCaption="值" updatedVersion="8" minRefreshableVersion="3" useAutoFormatting="1" itemPrintTitles="1" createdVersion="8" indent="0" compact="0" compactData="0" multipleFieldFilters="0">
  <location ref="A3:AA18" firstHeaderRow="1" firstDataRow="2" firstDataCol="1" rowPageCount="1" colPageCount="1"/>
  <pivotFields count="13">
    <pivotField compact="0" outline="0" showAll="0"/>
    <pivotField axis="axisRow" dataField="1" compact="0" outline="0" showAll="0">
      <items count="16">
        <item x="0"/>
        <item x="3"/>
        <item x="2"/>
        <item x="1"/>
        <item x="5"/>
        <item m="1" x="14"/>
        <item x="4"/>
        <item x="6"/>
        <item m="1" x="13"/>
        <item x="7"/>
        <item x="8"/>
        <item x="9"/>
        <item x="10"/>
        <item x="11"/>
        <item x="12"/>
        <item t="default"/>
      </items>
    </pivotField>
    <pivotField compact="0" outline="0" showAll="0"/>
    <pivotField compact="0" outline="0" showAll="0"/>
    <pivotField compact="0" outline="0" showAll="0"/>
    <pivotField compact="0" outline="0" showAll="0"/>
    <pivotField compact="0" outline="0" showAll="0"/>
    <pivotField axis="axisCol" compact="0" outline="0" showAll="0">
      <items count="26">
        <item x="3"/>
        <item x="6"/>
        <item x="4"/>
        <item x="1"/>
        <item x="10"/>
        <item x="9"/>
        <item x="7"/>
        <item x="0"/>
        <item x="12"/>
        <item x="8"/>
        <item x="2"/>
        <item x="5"/>
        <item x="11"/>
        <item x="13"/>
        <item x="14"/>
        <item x="15"/>
        <item x="16"/>
        <item x="17"/>
        <item x="18"/>
        <item x="19"/>
        <item x="20"/>
        <item x="21"/>
        <item x="22"/>
        <item x="23"/>
        <item x="24"/>
        <item t="default"/>
      </items>
    </pivotField>
    <pivotField axis="axisPage" compact="0" numFmtId="14" outline="0" showAll="0">
      <items count="104">
        <item x="0"/>
        <item x="1"/>
        <item x="2"/>
        <item x="3"/>
        <item x="4"/>
        <item x="5"/>
        <item x="6"/>
        <item x="7"/>
        <item x="8"/>
        <item x="9"/>
        <item x="10"/>
        <item x="11"/>
        <item x="12"/>
        <item x="13"/>
        <item x="14"/>
        <item x="15"/>
        <item x="16"/>
        <item x="17"/>
        <item x="18"/>
        <item x="19"/>
        <item x="20"/>
        <item x="21"/>
        <item x="22"/>
        <item x="23"/>
        <item x="24"/>
        <item x="101"/>
        <item x="25"/>
        <item x="26"/>
        <item x="27"/>
        <item x="28"/>
        <item x="29"/>
        <item x="30"/>
        <item x="31"/>
        <item x="32"/>
        <item x="33"/>
        <item x="34"/>
        <item x="35"/>
        <item x="36"/>
        <item x="37"/>
        <item x="38"/>
        <item x="39"/>
        <item x="40"/>
        <item x="41"/>
        <item x="42"/>
        <item x="43"/>
        <item x="44"/>
        <item x="45"/>
        <item x="46"/>
        <item x="47"/>
        <item x="48"/>
        <item x="49"/>
        <item x="50"/>
        <item x="51"/>
        <item x="52"/>
        <item m="1" x="10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compact="0" outline="0" showAll="0"/>
    <pivotField compact="0" outline="0" showAll="0"/>
    <pivotField compact="0" outline="0" showAll="0"/>
    <pivotField compact="0" outline="0" showAll="0"/>
  </pivotFields>
  <rowFields count="1">
    <field x="1"/>
  </rowFields>
  <rowItems count="14">
    <i>
      <x/>
    </i>
    <i>
      <x v="1"/>
    </i>
    <i>
      <x v="2"/>
    </i>
    <i>
      <x v="3"/>
    </i>
    <i>
      <x v="4"/>
    </i>
    <i>
      <x v="6"/>
    </i>
    <i>
      <x v="7"/>
    </i>
    <i>
      <x v="9"/>
    </i>
    <i>
      <x v="10"/>
    </i>
    <i>
      <x v="11"/>
    </i>
    <i>
      <x v="12"/>
    </i>
    <i>
      <x v="13"/>
    </i>
    <i>
      <x v="14"/>
    </i>
    <i t="grand">
      <x/>
    </i>
  </rowItems>
  <colFields count="1">
    <field x="7"/>
  </colFields>
  <colItems count="26">
    <i>
      <x/>
    </i>
    <i>
      <x v="1"/>
    </i>
    <i>
      <x v="2"/>
    </i>
    <i>
      <x v="3"/>
    </i>
    <i>
      <x v="4"/>
    </i>
    <i>
      <x v="5"/>
    </i>
    <i>
      <x v="6"/>
    </i>
    <i>
      <x v="7"/>
    </i>
    <i>
      <x v="8"/>
    </i>
    <i>
      <x v="9"/>
    </i>
    <i>
      <x v="10"/>
    </i>
    <i>
      <x v="11"/>
    </i>
    <i>
      <x v="12"/>
    </i>
    <i>
      <x v="13"/>
    </i>
    <i>
      <x v="14"/>
    </i>
    <i>
      <x v="15"/>
    </i>
    <i>
      <x v="16"/>
    </i>
    <i>
      <x v="17"/>
    </i>
    <i>
      <x v="18"/>
    </i>
    <i>
      <x v="19"/>
    </i>
    <i>
      <x v="20"/>
    </i>
    <i>
      <x v="21"/>
    </i>
    <i>
      <x v="22"/>
    </i>
    <i>
      <x v="23"/>
    </i>
    <i>
      <x v="24"/>
    </i>
    <i t="grand">
      <x/>
    </i>
  </colItems>
  <pageFields count="1">
    <pageField fld="8" hier="-1"/>
  </pageFields>
  <dataFields count="1">
    <dataField name="計數 - 指派人員"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5A884F-A84B-4EF1-A694-137E638BCBCC}" name="樞紐分析表4" cacheId="2" applyNumberFormats="0" applyBorderFormats="0" applyFontFormats="0" applyPatternFormats="0" applyAlignmentFormats="0" applyWidthHeightFormats="1" dataCaption="值" updatedVersion="8" minRefreshableVersion="3" useAutoFormatting="1" itemPrintTitles="1" createdVersion="8" indent="0" compact="0" compactData="0" multipleFieldFilters="0">
  <location ref="A3:C29" firstHeaderRow="1" firstDataRow="1" firstDataCol="2" rowPageCount="1" colPageCount="1"/>
  <pivotFields count="13">
    <pivotField axis="axisRow" compact="0" showAll="0">
      <items count="8">
        <item m="1" x="6"/>
        <item m="1" x="5"/>
        <item x="1"/>
        <item n="待調查" x="4"/>
        <item x="2"/>
        <item x="0"/>
        <item x="3"/>
        <item t="default"/>
      </items>
    </pivotField>
    <pivotField axis="axisRow" compact="0" showAll="0">
      <items count="16">
        <item x="0"/>
        <item x="3"/>
        <item x="2"/>
        <item x="1"/>
        <item x="5"/>
        <item m="1" x="14"/>
        <item x="4"/>
        <item x="6"/>
        <item m="1" x="13"/>
        <item x="7"/>
        <item x="8"/>
        <item x="9"/>
        <item x="10"/>
        <item x="11"/>
        <item x="12"/>
        <item t="default"/>
      </items>
    </pivotField>
    <pivotField dataField="1" compact="0" showAll="0"/>
    <pivotField compact="0" showAll="0"/>
    <pivotField compact="0" outline="0" showAll="0"/>
    <pivotField compact="0" showAll="0"/>
    <pivotField compact="0" showAll="0"/>
    <pivotField compact="0" showAll="0"/>
    <pivotField axis="axisPage" compact="0" numFmtId="14" showAll="0">
      <items count="104">
        <item x="0"/>
        <item x="1"/>
        <item x="2"/>
        <item x="3"/>
        <item x="4"/>
        <item x="5"/>
        <item x="6"/>
        <item x="7"/>
        <item x="8"/>
        <item x="9"/>
        <item x="10"/>
        <item x="11"/>
        <item x="12"/>
        <item x="13"/>
        <item x="14"/>
        <item x="15"/>
        <item x="16"/>
        <item x="17"/>
        <item x="18"/>
        <item x="19"/>
        <item x="20"/>
        <item x="21"/>
        <item x="22"/>
        <item x="23"/>
        <item x="24"/>
        <item x="101"/>
        <item x="25"/>
        <item x="26"/>
        <item x="27"/>
        <item x="28"/>
        <item x="29"/>
        <item x="30"/>
        <item x="31"/>
        <item x="32"/>
        <item x="33"/>
        <item x="34"/>
        <item x="35"/>
        <item x="36"/>
        <item x="37"/>
        <item x="38"/>
        <item x="39"/>
        <item x="40"/>
        <item x="41"/>
        <item x="42"/>
        <item x="43"/>
        <item x="44"/>
        <item x="45"/>
        <item x="46"/>
        <item x="47"/>
        <item x="48"/>
        <item x="49"/>
        <item x="50"/>
        <item x="51"/>
        <item x="52"/>
        <item m="1" x="10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compact="0" showAll="0"/>
    <pivotField compact="0" showAll="0"/>
    <pivotField compact="0" showAll="0"/>
    <pivotField compact="0" showAll="0"/>
  </pivotFields>
  <rowFields count="2">
    <field x="0"/>
    <field x="1"/>
  </rowFields>
  <rowItems count="26">
    <i>
      <x v="2"/>
    </i>
    <i r="1">
      <x v="3"/>
    </i>
    <i>
      <x v="3"/>
    </i>
    <i r="1">
      <x v="2"/>
    </i>
    <i r="1">
      <x v="3"/>
    </i>
    <i r="1">
      <x v="4"/>
    </i>
    <i r="1">
      <x v="12"/>
    </i>
    <i>
      <x v="4"/>
    </i>
    <i r="1">
      <x/>
    </i>
    <i>
      <x v="5"/>
    </i>
    <i r="1">
      <x/>
    </i>
    <i r="1">
      <x v="1"/>
    </i>
    <i r="1">
      <x v="2"/>
    </i>
    <i r="1">
      <x v="3"/>
    </i>
    <i r="1">
      <x v="4"/>
    </i>
    <i r="1">
      <x v="6"/>
    </i>
    <i r="1">
      <x v="7"/>
    </i>
    <i r="1">
      <x v="9"/>
    </i>
    <i r="1">
      <x v="10"/>
    </i>
    <i r="1">
      <x v="11"/>
    </i>
    <i r="1">
      <x v="12"/>
    </i>
    <i r="1">
      <x v="13"/>
    </i>
    <i r="1">
      <x v="14"/>
    </i>
    <i>
      <x v="6"/>
    </i>
    <i r="1">
      <x v="3"/>
    </i>
    <i t="grand">
      <x/>
    </i>
  </rowItems>
  <colItems count="1">
    <i/>
  </colItems>
  <pageFields count="1">
    <pageField fld="8" hier="-1"/>
  </pageFields>
  <dataFields count="1">
    <dataField name="計數 - 客訴編號"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30255-05F4-4F56-A03B-C9D17BF01E73}" name="樞紐分析表3" cacheId="1" applyNumberFormats="0" applyBorderFormats="0" applyFontFormats="0" applyPatternFormats="0" applyAlignmentFormats="0" applyWidthHeightFormats="1" dataCaption="值" updatedVersion="8" minRefreshableVersion="3" useAutoFormatting="1" itemPrintTitles="1" createdVersion="8" indent="0" compact="0" compactData="0" multipleFieldFilters="0" chartFormat="1">
  <location ref="A4:F9" firstHeaderRow="1" firstDataRow="2" firstDataCol="1"/>
  <pivotFields count="16">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5">
        <item x="1"/>
        <item x="2"/>
        <item x="3"/>
        <item x="0"/>
        <item t="default"/>
      </items>
    </pivotField>
    <pivotField axis="axisRow" dataField="1" compact="0" outline="0" showAll="0">
      <items count="4">
        <item x="2"/>
        <item x="1"/>
        <item x="0"/>
        <item t="default"/>
      </items>
    </pivotField>
  </pivotFields>
  <rowFields count="1">
    <field x="15"/>
  </rowFields>
  <rowItems count="4">
    <i>
      <x/>
    </i>
    <i>
      <x v="1"/>
    </i>
    <i>
      <x v="2"/>
    </i>
    <i t="grand">
      <x/>
    </i>
  </rowItems>
  <colFields count="1">
    <field x="14"/>
  </colFields>
  <colItems count="5">
    <i>
      <x/>
    </i>
    <i>
      <x v="1"/>
    </i>
    <i>
      <x v="2"/>
    </i>
    <i>
      <x v="3"/>
    </i>
    <i t="grand">
      <x/>
    </i>
  </colItems>
  <dataFields count="1">
    <dataField name="計數 - 部門" fld="15" subtotal="count" baseField="0" baseItem="0"/>
  </dataFields>
  <chartFormats count="4">
    <chartFormat chart="0" format="4" series="1">
      <pivotArea type="data" outline="0" fieldPosition="0">
        <references count="2">
          <reference field="4294967294" count="1" selected="0">
            <x v="0"/>
          </reference>
          <reference field="14" count="1" selected="0">
            <x v="0"/>
          </reference>
        </references>
      </pivotArea>
    </chartFormat>
    <chartFormat chart="0" format="5" series="1">
      <pivotArea type="data" outline="0" fieldPosition="0">
        <references count="2">
          <reference field="4294967294" count="1" selected="0">
            <x v="0"/>
          </reference>
          <reference field="14" count="1" selected="0">
            <x v="1"/>
          </reference>
        </references>
      </pivotArea>
    </chartFormat>
    <chartFormat chart="0" format="6" series="1">
      <pivotArea type="data" outline="0" fieldPosition="0">
        <references count="2">
          <reference field="4294967294" count="1" selected="0">
            <x v="0"/>
          </reference>
          <reference field="14" count="1" selected="0">
            <x v="2"/>
          </reference>
        </references>
      </pivotArea>
    </chartFormat>
    <chartFormat chart="0" format="7" series="1">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6C044D-1CE9-4A22-BAAA-4210B1C6B5AA}" name="樞紐分析表5" cacheId="0" applyNumberFormats="0" applyBorderFormats="0" applyFontFormats="0" applyPatternFormats="0" applyAlignmentFormats="0" applyWidthHeightFormats="1" dataCaption="值" updatedVersion="8" minRefreshableVersion="3" useAutoFormatting="1" itemPrintTitles="1" createdVersion="8" indent="0" compact="0" compactData="0" multipleFieldFilters="0" chartFormat="1">
  <location ref="A3:C13" firstHeaderRow="1" firstDataRow="2" firstDataCol="1"/>
  <pivotFields count="18">
    <pivotField compact="0" outline="0" showAll="0"/>
    <pivotField compact="0" outline="0" showAll="0"/>
    <pivotField compact="0" outline="0" showAll="0"/>
    <pivotField compact="0" outline="0" showAll="0"/>
    <pivotField axis="axisRow" dataField="1" compact="0" outline="0" showAll="0">
      <items count="18">
        <item x="5"/>
        <item x="7"/>
        <item x="8"/>
        <item x="14"/>
        <item x="16"/>
        <item x="9"/>
        <item x="15"/>
        <item x="10"/>
        <item x="13"/>
        <item x="3"/>
        <item x="1"/>
        <item x="2"/>
        <item x="0"/>
        <item x="11"/>
        <item x="4"/>
        <item x="6"/>
        <item x="12"/>
        <item t="default"/>
      </items>
    </pivotField>
    <pivotField compact="0" outline="0" showAll="0"/>
    <pivotField compact="0" outline="0" showAll="0"/>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5">
        <item h="1" x="1"/>
        <item h="1" x="2"/>
        <item x="3"/>
        <item h="1" x="0"/>
        <item t="default"/>
      </items>
    </pivotField>
    <pivotField compact="0" outline="0" showAll="0"/>
    <pivotField compact="0" outline="0" showAll="0"/>
  </pivotFields>
  <rowFields count="1">
    <field x="4"/>
  </rowFields>
  <rowItems count="9">
    <i>
      <x v="2"/>
    </i>
    <i>
      <x v="3"/>
    </i>
    <i>
      <x v="4"/>
    </i>
    <i>
      <x v="5"/>
    </i>
    <i>
      <x v="6"/>
    </i>
    <i>
      <x v="9"/>
    </i>
    <i>
      <x v="10"/>
    </i>
    <i>
      <x v="12"/>
    </i>
    <i t="grand">
      <x/>
    </i>
  </rowItems>
  <colFields count="1">
    <field x="15"/>
  </colFields>
  <colItems count="2">
    <i>
      <x v="2"/>
    </i>
    <i t="grand">
      <x/>
    </i>
  </colItems>
  <dataFields count="1">
    <dataField name="計數 - 機型" fld="4"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5" count="1" selected="0">
            <x v="2"/>
          </reference>
        </references>
      </pivotArea>
    </chartFormat>
    <chartFormat chart="0" format="2" series="1">
      <pivotArea type="data" outline="0" fieldPosition="0">
        <references count="2">
          <reference field="4294967294" count="1" selected="0">
            <x v="0"/>
          </reference>
          <reference field="15" count="1" selected="0">
            <x v="1"/>
          </reference>
        </references>
      </pivotArea>
    </chartFormat>
    <chartFormat chart="0" format="3" series="1">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341F5F-A9A8-4D09-BE5F-AB56AAD0194A}" name="樞紐分析表2" cacheId="4" applyNumberFormats="0" applyBorderFormats="0" applyFontFormats="0" applyPatternFormats="0" applyAlignmentFormats="0" applyWidthHeightFormats="1" dataCaption="值" updatedVersion="8" minRefreshableVersion="3" useAutoFormatting="1" itemPrintTitles="1" createdVersion="8" indent="0" multipleFieldFilters="0">
  <location ref="A2:B16" firstHeaderRow="1" firstDataRow="1" firstDataCol="1"/>
  <pivotFields count="9">
    <pivotField dataField="1" showAll="0"/>
    <pivotField showAll="0"/>
    <pivotField showAll="0">
      <items count="148">
        <item x="39"/>
        <item x="44"/>
        <item x="36"/>
        <item x="35"/>
        <item x="48"/>
        <item x="37"/>
        <item x="0"/>
        <item x="51"/>
        <item x="30"/>
        <item x="52"/>
        <item x="13"/>
        <item x="46"/>
        <item x="23"/>
        <item x="32"/>
        <item x="42"/>
        <item x="145"/>
        <item x="84"/>
        <item x="85"/>
        <item x="118"/>
        <item x="125"/>
        <item x="90"/>
        <item x="66"/>
        <item x="88"/>
        <item x="75"/>
        <item x="103"/>
        <item x="134"/>
        <item x="71"/>
        <item x="136"/>
        <item x="80"/>
        <item x="106"/>
        <item x="95"/>
        <item x="119"/>
        <item x="102"/>
        <item x="86"/>
        <item x="92"/>
        <item x="114"/>
        <item x="78"/>
        <item x="112"/>
        <item x="109"/>
        <item x="93"/>
        <item x="143"/>
        <item x="110"/>
        <item x="73"/>
        <item x="87"/>
        <item x="24"/>
        <item x="16"/>
        <item x="25"/>
        <item x="98"/>
        <item x="131"/>
        <item x="94"/>
        <item x="129"/>
        <item x="132"/>
        <item x="43"/>
        <item x="38"/>
        <item x="55"/>
        <item x="4"/>
        <item x="21"/>
        <item x="41"/>
        <item x="1"/>
        <item x="2"/>
        <item x="54"/>
        <item x="53"/>
        <item x="33"/>
        <item x="5"/>
        <item x="56"/>
        <item x="31"/>
        <item x="29"/>
        <item x="50"/>
        <item x="34"/>
        <item x="18"/>
        <item x="47"/>
        <item x="27"/>
        <item x="57"/>
        <item x="58"/>
        <item x="6"/>
        <item x="8"/>
        <item x="22"/>
        <item x="10"/>
        <item x="15"/>
        <item x="9"/>
        <item x="20"/>
        <item x="7"/>
        <item x="12"/>
        <item x="45"/>
        <item x="126"/>
        <item x="91"/>
        <item x="76"/>
        <item x="77"/>
        <item x="144"/>
        <item x="59"/>
        <item x="137"/>
        <item x="68"/>
        <item x="65"/>
        <item x="79"/>
        <item x="64"/>
        <item x="140"/>
        <item x="108"/>
        <item x="74"/>
        <item x="116"/>
        <item x="99"/>
        <item x="40"/>
        <item x="142"/>
        <item x="83"/>
        <item x="104"/>
        <item x="105"/>
        <item x="61"/>
        <item x="128"/>
        <item x="96"/>
        <item x="135"/>
        <item x="123"/>
        <item x="82"/>
        <item x="111"/>
        <item x="81"/>
        <item x="62"/>
        <item x="49"/>
        <item x="141"/>
        <item x="63"/>
        <item x="89"/>
        <item x="138"/>
        <item x="133"/>
        <item x="127"/>
        <item x="139"/>
        <item x="130"/>
        <item x="69"/>
        <item x="97"/>
        <item x="124"/>
        <item x="120"/>
        <item x="101"/>
        <item x="107"/>
        <item x="122"/>
        <item x="115"/>
        <item x="121"/>
        <item x="28"/>
        <item x="17"/>
        <item x="3"/>
        <item x="14"/>
        <item x="26"/>
        <item x="67"/>
        <item x="72"/>
        <item x="70"/>
        <item x="19"/>
        <item x="113"/>
        <item x="100"/>
        <item x="117"/>
        <item x="11"/>
        <item x="60"/>
        <item x="146"/>
        <item t="default"/>
      </items>
    </pivotField>
    <pivotField showAll="0"/>
    <pivotField showAll="0"/>
    <pivotField showAll="0"/>
    <pivotField showAll="0"/>
    <pivotField axis="axisRow" showAll="0">
      <items count="3">
        <item x="0"/>
        <item h="1" x="1"/>
        <item t="default"/>
      </items>
    </pivotField>
    <pivotField axis="axisRow" showAll="0">
      <items count="14">
        <item x="11"/>
        <item x="10"/>
        <item x="9"/>
        <item x="8"/>
        <item x="7"/>
        <item x="6"/>
        <item x="5"/>
        <item x="4"/>
        <item x="3"/>
        <item x="2"/>
        <item x="1"/>
        <item x="0"/>
        <item x="12"/>
        <item t="default"/>
      </items>
    </pivotField>
  </pivotFields>
  <rowFields count="2">
    <field x="7"/>
    <field x="8"/>
  </rowFields>
  <rowItems count="14">
    <i>
      <x/>
    </i>
    <i r="1">
      <x/>
    </i>
    <i r="1">
      <x v="1"/>
    </i>
    <i r="1">
      <x v="2"/>
    </i>
    <i r="1">
      <x v="3"/>
    </i>
    <i r="1">
      <x v="4"/>
    </i>
    <i r="1">
      <x v="5"/>
    </i>
    <i r="1">
      <x v="6"/>
    </i>
    <i r="1">
      <x v="7"/>
    </i>
    <i r="1">
      <x v="8"/>
    </i>
    <i r="1">
      <x v="9"/>
    </i>
    <i r="1">
      <x v="10"/>
    </i>
    <i r="1">
      <x v="11"/>
    </i>
    <i t="grand">
      <x/>
    </i>
  </rowItems>
  <colItems count="1">
    <i/>
  </colItems>
  <dataFields count="1">
    <dataField name="計數 - 客訴編號"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0975A6-8914-4368-A5A8-6CF6D00BF61E}" name="樞紐分析表1" cacheId="3" applyNumberFormats="0" applyBorderFormats="0" applyFontFormats="0" applyPatternFormats="0" applyAlignmentFormats="0" applyWidthHeightFormats="1" dataCaption="值" updatedVersion="8" minRefreshableVersion="3" useAutoFormatting="1" itemPrintTitles="1" createdVersion="8" indent="0" compact="0" compactData="0" multipleFieldFilters="0">
  <location ref="D2:E9" firstHeaderRow="1" firstDataRow="1" firstDataCol="1"/>
  <pivotFields count="17">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showAll="0">
      <items count="4">
        <item h="1" x="0"/>
        <item x="1"/>
        <item h="1" x="2"/>
        <item t="default"/>
      </items>
    </pivotField>
    <pivotField axis="axisRow" compact="0" outline="0" showAll="0">
      <items count="8">
        <item x="1"/>
        <item x="2"/>
        <item x="3"/>
        <item x="0"/>
        <item x="6"/>
        <item x="4"/>
        <item x="5"/>
        <item t="default"/>
      </items>
    </pivotField>
    <pivotField compact="0" outline="0" showAll="0"/>
  </pivotFields>
  <rowFields count="2">
    <field x="14"/>
    <field x="15"/>
  </rowFields>
  <rowItems count="7">
    <i>
      <x v="1"/>
    </i>
    <i r="1">
      <x/>
    </i>
    <i r="1">
      <x v="1"/>
    </i>
    <i r="1">
      <x v="2"/>
    </i>
    <i r="1">
      <x v="5"/>
    </i>
    <i r="1">
      <x v="6"/>
    </i>
    <i t="grand">
      <x/>
    </i>
  </rowItems>
  <colItems count="1">
    <i/>
  </colItems>
  <dataFields count="1">
    <dataField name="計數 - 客訴編號"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p:/g/personal/chin_lin_sanwa-eng_com_tw/EZPIhlngK8dAggwJgj2mIrAB98GIsqPbrrOYJSK9dq2JZg?e=CLNPlb" TargetMode="External"/><Relationship Id="rId2" Type="http://schemas.openxmlformats.org/officeDocument/2006/relationships/hyperlink" Target="../../../:p:/g/personal/chin_lin_sanwa-eng_com_tw/EYvvaKkHyPtDrMI89O-PynUBp7po3VFSioQ4kZoxHUIKMg?e=N2B2in" TargetMode="External"/><Relationship Id="rId1" Type="http://schemas.openxmlformats.org/officeDocument/2006/relationships/hyperlink" Target="https://sanwaeng.sharepoint.com/:p:/g/ETJxT8IoLJ9Akx3zvQRDR4EB-JWlQJR2luG4ZONNbC-0cQ?e=qT169t" TargetMode="External"/><Relationship Id="rId6" Type="http://schemas.microsoft.com/office/2019/04/relationships/namedSheetView" Target="../namedSheetViews/namedSheetView1.xml"/><Relationship Id="rId5" Type="http://schemas.openxmlformats.org/officeDocument/2006/relationships/drawing" Target="../drawings/drawing1.xml"/><Relationship Id="rId4" Type="http://schemas.openxmlformats.org/officeDocument/2006/relationships/hyperlink" Target="../../../:p:/g/personal/ada_chen_sanwa-eng_com_tw/EQU3omxnqW5IhgXyxN8D-PsBP3WgJMdvkjSIDmWutytJIw?e=KG9c8r"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FA916-5DCD-4776-BF2C-DE26B5E6487A}">
  <sheetPr codeName="工作表1" filterMode="1"/>
  <dimension ref="A1:S323"/>
  <sheetViews>
    <sheetView tabSelected="1" topLeftCell="J1" zoomScale="70" zoomScaleNormal="70" workbookViewId="0">
      <pane ySplit="1" topLeftCell="A2" activePane="bottomLeft" state="frozen"/>
      <selection activeCell="A12" sqref="A12"/>
      <selection pane="bottomLeft" activeCell="S2" sqref="S2:S308"/>
    </sheetView>
  </sheetViews>
  <sheetFormatPr defaultColWidth="9" defaultRowHeight="81" customHeight="1"/>
  <cols>
    <col min="1" max="1" width="9" style="36"/>
    <col min="2" max="2" width="9" style="41"/>
    <col min="3" max="3" width="14.26953125" style="41" customWidth="1"/>
    <col min="4" max="5" width="12.7265625" style="41" customWidth="1"/>
    <col min="6" max="6" width="12.7265625" style="38" customWidth="1"/>
    <col min="7" max="7" width="16.6328125" style="41" customWidth="1"/>
    <col min="8" max="8" width="14.7265625" style="41" customWidth="1"/>
    <col min="9" max="9" width="17.26953125" style="56" customWidth="1"/>
    <col min="10" max="10" width="39" style="47" customWidth="1"/>
    <col min="11" max="11" width="31.90625" style="52" customWidth="1"/>
    <col min="12" max="12" width="14" style="41" customWidth="1"/>
    <col min="13" max="13" width="23.7265625" style="57" customWidth="1"/>
    <col min="14" max="14" width="21.08984375" style="41" customWidth="1"/>
    <col min="15" max="15" width="28.36328125" style="41" customWidth="1"/>
    <col min="16" max="16" width="21.08984375" style="41" customWidth="1"/>
    <col min="17" max="18" width="12.08984375" style="41" customWidth="1"/>
    <col min="19" max="16384" width="9" style="41"/>
  </cols>
  <sheetData>
    <row r="1" spans="1:19" s="38" customFormat="1" ht="45" customHeight="1">
      <c r="A1" s="34" t="s">
        <v>0</v>
      </c>
      <c r="B1" s="14" t="s">
        <v>1</v>
      </c>
      <c r="C1" s="14" t="s">
        <v>2</v>
      </c>
      <c r="D1" s="14" t="s">
        <v>3</v>
      </c>
      <c r="E1" s="14" t="s">
        <v>4</v>
      </c>
      <c r="F1" s="14" t="s">
        <v>5</v>
      </c>
      <c r="G1" s="14" t="s">
        <v>6</v>
      </c>
      <c r="H1" s="14" t="s">
        <v>7</v>
      </c>
      <c r="I1" s="55" t="s">
        <v>8</v>
      </c>
      <c r="J1" s="14" t="s">
        <v>9</v>
      </c>
      <c r="K1" s="14" t="s">
        <v>10</v>
      </c>
      <c r="L1" s="14" t="s">
        <v>11</v>
      </c>
      <c r="M1" s="68" t="s">
        <v>12</v>
      </c>
      <c r="N1" s="58" t="s">
        <v>13</v>
      </c>
      <c r="O1" s="38" t="s">
        <v>14</v>
      </c>
      <c r="P1" s="38" t="s">
        <v>15</v>
      </c>
      <c r="Q1" s="38" t="s">
        <v>16</v>
      </c>
      <c r="R1" s="38" t="s">
        <v>2831</v>
      </c>
      <c r="S1" s="38" t="s">
        <v>17</v>
      </c>
    </row>
    <row r="2" spans="1:19" ht="81" customHeight="1">
      <c r="A2" s="37" t="s">
        <v>18</v>
      </c>
      <c r="B2" s="20" t="s">
        <v>19</v>
      </c>
      <c r="C2" s="21" t="s">
        <v>20</v>
      </c>
      <c r="D2" s="20" t="s">
        <v>21</v>
      </c>
      <c r="E2" s="20" t="s">
        <v>22</v>
      </c>
      <c r="F2" s="20" t="s">
        <v>23</v>
      </c>
      <c r="G2" s="21" t="s">
        <v>24</v>
      </c>
      <c r="H2" s="21" t="s">
        <v>24</v>
      </c>
      <c r="I2" s="22">
        <v>45630</v>
      </c>
      <c r="J2" s="18" t="s">
        <v>25</v>
      </c>
      <c r="K2" s="48" t="s">
        <v>26</v>
      </c>
      <c r="L2" s="20" t="s">
        <v>19</v>
      </c>
      <c r="M2" s="48" t="s">
        <v>27</v>
      </c>
      <c r="N2" s="59"/>
      <c r="O2" s="41">
        <f t="shared" ref="O2:O65" si="0">YEAR(I2)</f>
        <v>2024</v>
      </c>
      <c r="P2" s="41">
        <f t="shared" ref="P2:P65" si="1">MONTH(I2)</f>
        <v>12</v>
      </c>
      <c r="Q2" s="41" t="s">
        <v>28</v>
      </c>
      <c r="R2" s="41">
        <v>800</v>
      </c>
      <c r="S2" s="90" t="s">
        <v>2833</v>
      </c>
    </row>
    <row r="3" spans="1:19" ht="81" customHeight="1">
      <c r="A3" s="35" t="s">
        <v>18</v>
      </c>
      <c r="B3" s="15" t="s">
        <v>19</v>
      </c>
      <c r="C3" s="15" t="s">
        <v>29</v>
      </c>
      <c r="D3" s="16" t="s">
        <v>30</v>
      </c>
      <c r="E3" s="20" t="s">
        <v>22</v>
      </c>
      <c r="F3" s="16" t="s">
        <v>23</v>
      </c>
      <c r="G3" s="17" t="s">
        <v>31</v>
      </c>
      <c r="H3" s="17" t="s">
        <v>32</v>
      </c>
      <c r="I3" s="17">
        <v>45630</v>
      </c>
      <c r="J3" s="18" t="s">
        <v>33</v>
      </c>
      <c r="K3" s="49" t="s">
        <v>34</v>
      </c>
      <c r="L3" s="15" t="s">
        <v>19</v>
      </c>
      <c r="M3" s="65" t="s">
        <v>34</v>
      </c>
      <c r="N3" s="52"/>
      <c r="O3" s="41">
        <f t="shared" si="0"/>
        <v>2024</v>
      </c>
      <c r="P3" s="41">
        <f t="shared" si="1"/>
        <v>12</v>
      </c>
      <c r="Q3" s="41" t="s">
        <v>28</v>
      </c>
      <c r="R3" s="41">
        <v>800</v>
      </c>
      <c r="S3" s="90" t="s">
        <v>2833</v>
      </c>
    </row>
    <row r="4" spans="1:19" ht="81" customHeight="1">
      <c r="A4" s="37" t="s">
        <v>18</v>
      </c>
      <c r="B4" s="20" t="s">
        <v>19</v>
      </c>
      <c r="C4" s="21" t="s">
        <v>35</v>
      </c>
      <c r="D4" s="20" t="s">
        <v>36</v>
      </c>
      <c r="E4" s="20" t="s">
        <v>37</v>
      </c>
      <c r="F4" s="20" t="s">
        <v>23</v>
      </c>
      <c r="G4" s="21" t="s">
        <v>24</v>
      </c>
      <c r="H4" s="21" t="s">
        <v>24</v>
      </c>
      <c r="I4" s="22">
        <v>45631</v>
      </c>
      <c r="J4" s="18" t="s">
        <v>38</v>
      </c>
      <c r="K4" s="48" t="s">
        <v>39</v>
      </c>
      <c r="L4" s="20" t="s">
        <v>19</v>
      </c>
      <c r="M4" s="48" t="s">
        <v>40</v>
      </c>
      <c r="N4" s="59"/>
      <c r="O4" s="41">
        <f t="shared" si="0"/>
        <v>2024</v>
      </c>
      <c r="P4" s="41">
        <f t="shared" si="1"/>
        <v>12</v>
      </c>
      <c r="Q4" s="41" t="s">
        <v>28</v>
      </c>
      <c r="R4" s="41">
        <v>900</v>
      </c>
      <c r="S4" s="90" t="s">
        <v>2833</v>
      </c>
    </row>
    <row r="5" spans="1:19" ht="81" customHeight="1">
      <c r="A5" s="35" t="s">
        <v>18</v>
      </c>
      <c r="B5" s="15" t="s">
        <v>41</v>
      </c>
      <c r="C5" s="15" t="s">
        <v>42</v>
      </c>
      <c r="D5" s="16" t="s">
        <v>43</v>
      </c>
      <c r="E5" s="16" t="s">
        <v>44</v>
      </c>
      <c r="F5" s="16" t="s">
        <v>23</v>
      </c>
      <c r="G5" s="15" t="s">
        <v>45</v>
      </c>
      <c r="H5" s="15" t="s">
        <v>45</v>
      </c>
      <c r="I5" s="17">
        <v>45727</v>
      </c>
      <c r="J5" s="44" t="s">
        <v>46</v>
      </c>
      <c r="K5" s="49"/>
      <c r="L5" s="15"/>
      <c r="M5" s="65" t="s">
        <v>47</v>
      </c>
      <c r="O5" s="41">
        <f t="shared" si="0"/>
        <v>2025</v>
      </c>
      <c r="P5" s="41">
        <f t="shared" si="1"/>
        <v>3</v>
      </c>
      <c r="Q5" s="41" t="e">
        <f ca="1">_xlfn.XLOOKUP(E5,'機型-部門'!$A$1:$A$30,'機型-部門'!$B$1:$B$30)</f>
        <v>#NAME?</v>
      </c>
      <c r="S5" s="90" t="s">
        <v>2833</v>
      </c>
    </row>
    <row r="6" spans="1:19" ht="81" hidden="1" customHeight="1">
      <c r="A6" s="35" t="s">
        <v>18</v>
      </c>
      <c r="B6" s="39" t="s">
        <v>48</v>
      </c>
      <c r="C6" s="15" t="s">
        <v>49</v>
      </c>
      <c r="D6" s="16" t="s">
        <v>50</v>
      </c>
      <c r="E6" s="16" t="s">
        <v>51</v>
      </c>
      <c r="F6" s="16" t="s">
        <v>52</v>
      </c>
      <c r="G6" s="15" t="s">
        <v>53</v>
      </c>
      <c r="H6" s="15" t="s">
        <v>32</v>
      </c>
      <c r="I6" s="17">
        <v>45628</v>
      </c>
      <c r="J6" s="18" t="s">
        <v>54</v>
      </c>
      <c r="K6" s="40" t="s">
        <v>32</v>
      </c>
      <c r="L6" s="15"/>
      <c r="M6" s="65" t="s">
        <v>55</v>
      </c>
      <c r="O6" s="41">
        <f t="shared" si="0"/>
        <v>2024</v>
      </c>
      <c r="P6" s="41">
        <f t="shared" si="1"/>
        <v>12</v>
      </c>
      <c r="Q6" s="41" t="s">
        <v>56</v>
      </c>
    </row>
    <row r="7" spans="1:19" ht="81" customHeight="1">
      <c r="A7" s="35" t="s">
        <v>18</v>
      </c>
      <c r="B7" s="39" t="s">
        <v>48</v>
      </c>
      <c r="C7" s="15" t="s">
        <v>57</v>
      </c>
      <c r="D7" s="16" t="s">
        <v>58</v>
      </c>
      <c r="E7" s="16" t="s">
        <v>37</v>
      </c>
      <c r="F7" s="16" t="s">
        <v>23</v>
      </c>
      <c r="G7" s="17" t="s">
        <v>32</v>
      </c>
      <c r="H7" s="19" t="s">
        <v>24</v>
      </c>
      <c r="I7" s="17">
        <v>45628</v>
      </c>
      <c r="J7" s="18" t="s">
        <v>59</v>
      </c>
      <c r="K7" s="42" t="s">
        <v>60</v>
      </c>
      <c r="L7" s="15"/>
      <c r="M7" s="65" t="s">
        <v>61</v>
      </c>
      <c r="O7" s="41">
        <f t="shared" si="0"/>
        <v>2024</v>
      </c>
      <c r="P7" s="41">
        <f t="shared" si="1"/>
        <v>12</v>
      </c>
      <c r="Q7" s="41" t="s">
        <v>28</v>
      </c>
      <c r="S7" s="90" t="s">
        <v>2833</v>
      </c>
    </row>
    <row r="8" spans="1:19" ht="81" hidden="1" customHeight="1">
      <c r="A8" s="35" t="s">
        <v>18</v>
      </c>
      <c r="B8" s="39" t="s">
        <v>48</v>
      </c>
      <c r="C8" s="15" t="s">
        <v>62</v>
      </c>
      <c r="D8" s="16" t="s">
        <v>63</v>
      </c>
      <c r="E8" s="16" t="s">
        <v>64</v>
      </c>
      <c r="F8" s="16" t="s">
        <v>23</v>
      </c>
      <c r="G8" s="17" t="s">
        <v>65</v>
      </c>
      <c r="H8" s="15" t="s">
        <v>66</v>
      </c>
      <c r="I8" s="17">
        <v>45629</v>
      </c>
      <c r="J8" s="18" t="s">
        <v>67</v>
      </c>
      <c r="K8" s="42" t="s">
        <v>68</v>
      </c>
      <c r="L8" s="15"/>
      <c r="M8" s="65" t="s">
        <v>69</v>
      </c>
      <c r="O8" s="41">
        <f t="shared" si="0"/>
        <v>2024</v>
      </c>
      <c r="P8" s="41">
        <f t="shared" si="1"/>
        <v>12</v>
      </c>
      <c r="Q8" s="41" t="s">
        <v>28</v>
      </c>
    </row>
    <row r="9" spans="1:19" ht="81" customHeight="1">
      <c r="A9" s="35" t="s">
        <v>18</v>
      </c>
      <c r="B9" s="15" t="s">
        <v>41</v>
      </c>
      <c r="C9" s="15" t="s">
        <v>70</v>
      </c>
      <c r="D9" s="16" t="s">
        <v>71</v>
      </c>
      <c r="E9" s="16" t="s">
        <v>22</v>
      </c>
      <c r="F9" s="16" t="s">
        <v>23</v>
      </c>
      <c r="G9" s="17" t="s">
        <v>32</v>
      </c>
      <c r="H9" s="17" t="s">
        <v>32</v>
      </c>
      <c r="I9" s="17">
        <v>45629</v>
      </c>
      <c r="J9" s="18" t="s">
        <v>72</v>
      </c>
      <c r="K9" s="42" t="s">
        <v>73</v>
      </c>
      <c r="L9" s="15"/>
      <c r="M9" s="65" t="s">
        <v>74</v>
      </c>
      <c r="N9" s="38"/>
      <c r="O9" s="41">
        <f t="shared" si="0"/>
        <v>2024</v>
      </c>
      <c r="P9" s="41">
        <f t="shared" si="1"/>
        <v>12</v>
      </c>
      <c r="Q9" s="41" t="s">
        <v>28</v>
      </c>
      <c r="R9" s="41">
        <v>500</v>
      </c>
      <c r="S9" s="90" t="s">
        <v>2833</v>
      </c>
    </row>
    <row r="10" spans="1:19" ht="81" customHeight="1">
      <c r="A10" s="35" t="s">
        <v>18</v>
      </c>
      <c r="B10" s="15" t="s">
        <v>41</v>
      </c>
      <c r="C10" s="15" t="s">
        <v>75</v>
      </c>
      <c r="D10" s="16" t="s">
        <v>76</v>
      </c>
      <c r="E10" s="16" t="s">
        <v>37</v>
      </c>
      <c r="F10" s="16" t="s">
        <v>23</v>
      </c>
      <c r="G10" s="17" t="s">
        <v>24</v>
      </c>
      <c r="H10" s="15" t="s">
        <v>24</v>
      </c>
      <c r="I10" s="17">
        <v>45629</v>
      </c>
      <c r="J10" s="18" t="s">
        <v>77</v>
      </c>
      <c r="K10" s="42" t="s">
        <v>78</v>
      </c>
      <c r="L10" s="15" t="s">
        <v>41</v>
      </c>
      <c r="M10" s="65" t="s">
        <v>79</v>
      </c>
      <c r="O10" s="41">
        <f t="shared" si="0"/>
        <v>2024</v>
      </c>
      <c r="P10" s="41">
        <f t="shared" si="1"/>
        <v>12</v>
      </c>
      <c r="Q10" s="41" t="s">
        <v>28</v>
      </c>
      <c r="S10" s="90" t="s">
        <v>2833</v>
      </c>
    </row>
    <row r="11" spans="1:19" ht="81" hidden="1" customHeight="1">
      <c r="A11" s="37" t="s">
        <v>18</v>
      </c>
      <c r="B11" s="92" t="s">
        <v>41</v>
      </c>
      <c r="C11" s="92" t="s">
        <v>80</v>
      </c>
      <c r="D11" s="93" t="s">
        <v>81</v>
      </c>
      <c r="E11" s="20" t="s">
        <v>51</v>
      </c>
      <c r="F11" s="93" t="s">
        <v>82</v>
      </c>
      <c r="G11" s="92" t="s">
        <v>83</v>
      </c>
      <c r="H11" s="92" t="s">
        <v>83</v>
      </c>
      <c r="I11" s="96">
        <v>45631</v>
      </c>
      <c r="J11" s="18" t="s">
        <v>84</v>
      </c>
      <c r="K11" s="99"/>
      <c r="L11" s="92" t="s">
        <v>41</v>
      </c>
      <c r="M11" s="69" t="s">
        <v>85</v>
      </c>
      <c r="N11" s="60"/>
      <c r="O11" s="41">
        <f t="shared" si="0"/>
        <v>2024</v>
      </c>
      <c r="P11" s="41">
        <f t="shared" si="1"/>
        <v>12</v>
      </c>
      <c r="Q11" s="41" t="s">
        <v>56</v>
      </c>
    </row>
    <row r="12" spans="1:19" ht="81" hidden="1" customHeight="1">
      <c r="A12" s="37" t="s">
        <v>18</v>
      </c>
      <c r="B12" s="43" t="s">
        <v>48</v>
      </c>
      <c r="C12" s="23" t="s">
        <v>86</v>
      </c>
      <c r="D12" s="24" t="s">
        <v>87</v>
      </c>
      <c r="E12" s="28" t="s">
        <v>51</v>
      </c>
      <c r="F12" s="24" t="s">
        <v>88</v>
      </c>
      <c r="G12" s="23" t="s">
        <v>89</v>
      </c>
      <c r="H12" s="23" t="s">
        <v>89</v>
      </c>
      <c r="I12" s="25">
        <v>45632</v>
      </c>
      <c r="J12" s="18" t="s">
        <v>90</v>
      </c>
      <c r="K12" s="30"/>
      <c r="L12" s="23"/>
      <c r="M12" s="50" t="s">
        <v>91</v>
      </c>
      <c r="O12" s="41">
        <f t="shared" si="0"/>
        <v>2024</v>
      </c>
      <c r="P12" s="41">
        <f t="shared" si="1"/>
        <v>12</v>
      </c>
      <c r="Q12" s="41" t="s">
        <v>56</v>
      </c>
    </row>
    <row r="13" spans="1:19" ht="81" hidden="1" customHeight="1">
      <c r="A13" s="37" t="s">
        <v>18</v>
      </c>
      <c r="B13" s="43" t="s">
        <v>48</v>
      </c>
      <c r="C13" s="23" t="s">
        <v>92</v>
      </c>
      <c r="D13" s="24" t="s">
        <v>93</v>
      </c>
      <c r="E13" s="24" t="s">
        <v>94</v>
      </c>
      <c r="F13" s="24" t="s">
        <v>23</v>
      </c>
      <c r="G13" s="25" t="s">
        <v>95</v>
      </c>
      <c r="H13" s="25" t="s">
        <v>96</v>
      </c>
      <c r="I13" s="25">
        <v>45635</v>
      </c>
      <c r="J13" s="18" t="s">
        <v>97</v>
      </c>
      <c r="K13" s="50"/>
      <c r="L13" s="23"/>
      <c r="M13" s="50" t="s">
        <v>98</v>
      </c>
      <c r="O13" s="41">
        <f t="shared" si="0"/>
        <v>2024</v>
      </c>
      <c r="P13" s="41">
        <f t="shared" si="1"/>
        <v>12</v>
      </c>
      <c r="Q13" s="41" t="s">
        <v>28</v>
      </c>
    </row>
    <row r="14" spans="1:19" ht="81" customHeight="1">
      <c r="A14" s="35" t="s">
        <v>18</v>
      </c>
      <c r="B14" s="43" t="s">
        <v>48</v>
      </c>
      <c r="C14" s="23" t="s">
        <v>99</v>
      </c>
      <c r="D14" s="24" t="s">
        <v>100</v>
      </c>
      <c r="E14" s="24" t="s">
        <v>22</v>
      </c>
      <c r="F14" s="24" t="s">
        <v>23</v>
      </c>
      <c r="G14" s="23" t="s">
        <v>101</v>
      </c>
      <c r="H14" s="23" t="s">
        <v>101</v>
      </c>
      <c r="I14" s="94">
        <v>45680</v>
      </c>
      <c r="J14" s="44" t="s">
        <v>102</v>
      </c>
      <c r="K14" s="30"/>
      <c r="L14" s="23"/>
      <c r="M14" s="50" t="s">
        <v>103</v>
      </c>
      <c r="O14" s="41">
        <f t="shared" si="0"/>
        <v>2025</v>
      </c>
      <c r="P14" s="41">
        <f t="shared" si="1"/>
        <v>1</v>
      </c>
      <c r="Q14" s="41" t="e">
        <f ca="1">_xlfn.XLOOKUP(E14,'機型-部門'!$A$1:$A$30,'機型-部門'!$B$1:$B$30)</f>
        <v>#NAME?</v>
      </c>
      <c r="S14" s="90" t="s">
        <v>2833</v>
      </c>
    </row>
    <row r="15" spans="1:19" ht="81" hidden="1" customHeight="1">
      <c r="A15" s="37" t="s">
        <v>18</v>
      </c>
      <c r="B15" s="23" t="s">
        <v>48</v>
      </c>
      <c r="C15" s="23" t="s">
        <v>104</v>
      </c>
      <c r="D15" s="24" t="s">
        <v>105</v>
      </c>
      <c r="E15" s="24" t="s">
        <v>106</v>
      </c>
      <c r="F15" s="24" t="s">
        <v>107</v>
      </c>
      <c r="G15" s="23" t="s">
        <v>89</v>
      </c>
      <c r="H15" s="23" t="s">
        <v>89</v>
      </c>
      <c r="I15" s="25">
        <v>45637</v>
      </c>
      <c r="J15" s="18" t="s">
        <v>108</v>
      </c>
      <c r="K15" s="30"/>
      <c r="L15" s="23"/>
      <c r="M15" s="50" t="s">
        <v>109</v>
      </c>
      <c r="O15" s="41">
        <f t="shared" si="0"/>
        <v>2024</v>
      </c>
      <c r="P15" s="41">
        <f t="shared" si="1"/>
        <v>12</v>
      </c>
      <c r="Q15" s="41" t="s">
        <v>56</v>
      </c>
    </row>
    <row r="16" spans="1:19" ht="81" hidden="1" customHeight="1">
      <c r="A16" s="91" t="s">
        <v>18</v>
      </c>
      <c r="B16" s="23" t="s">
        <v>48</v>
      </c>
      <c r="C16" s="23" t="s">
        <v>110</v>
      </c>
      <c r="D16" s="24" t="s">
        <v>111</v>
      </c>
      <c r="E16" s="24" t="s">
        <v>112</v>
      </c>
      <c r="F16" s="24" t="s">
        <v>113</v>
      </c>
      <c r="G16" s="23" t="s">
        <v>32</v>
      </c>
      <c r="H16" s="23" t="s">
        <v>32</v>
      </c>
      <c r="I16" s="25">
        <v>45637</v>
      </c>
      <c r="J16" s="18" t="s">
        <v>114</v>
      </c>
      <c r="K16" s="30"/>
      <c r="L16" s="23"/>
      <c r="M16" s="50" t="s">
        <v>115</v>
      </c>
      <c r="O16" s="41">
        <f t="shared" si="0"/>
        <v>2024</v>
      </c>
      <c r="P16" s="41">
        <f t="shared" si="1"/>
        <v>12</v>
      </c>
      <c r="Q16" s="41" t="s">
        <v>116</v>
      </c>
    </row>
    <row r="17" spans="1:19" ht="81" customHeight="1">
      <c r="A17" s="35" t="s">
        <v>18</v>
      </c>
      <c r="B17" s="15" t="s">
        <v>19</v>
      </c>
      <c r="C17" s="23" t="s">
        <v>117</v>
      </c>
      <c r="D17" s="24" t="s">
        <v>118</v>
      </c>
      <c r="E17" s="24" t="s">
        <v>22</v>
      </c>
      <c r="F17" s="24" t="s">
        <v>23</v>
      </c>
      <c r="G17" s="23" t="s">
        <v>24</v>
      </c>
      <c r="H17" s="23" t="s">
        <v>24</v>
      </c>
      <c r="I17" s="94">
        <v>45680</v>
      </c>
      <c r="J17" s="44" t="s">
        <v>119</v>
      </c>
      <c r="K17" s="23"/>
      <c r="L17" s="23"/>
      <c r="M17" s="50" t="s">
        <v>120</v>
      </c>
      <c r="O17" s="41">
        <f t="shared" si="0"/>
        <v>2025</v>
      </c>
      <c r="P17" s="41">
        <f t="shared" si="1"/>
        <v>1</v>
      </c>
      <c r="Q17" s="41" t="e">
        <f ca="1">_xlfn.XLOOKUP(E17,'機型-部門'!$A$1:$A$30,'機型-部門'!$B$1:$B$30)</f>
        <v>#NAME?</v>
      </c>
      <c r="S17" s="90" t="s">
        <v>2833</v>
      </c>
    </row>
    <row r="18" spans="1:19" ht="81" customHeight="1">
      <c r="A18" s="100" t="s">
        <v>18</v>
      </c>
      <c r="B18" s="3" t="s">
        <v>41</v>
      </c>
      <c r="C18" s="3" t="s">
        <v>121</v>
      </c>
      <c r="D18" s="4" t="s">
        <v>122</v>
      </c>
      <c r="E18" s="4" t="s">
        <v>22</v>
      </c>
      <c r="F18" s="4" t="s">
        <v>23</v>
      </c>
      <c r="G18" s="3" t="s">
        <v>32</v>
      </c>
      <c r="H18" s="12" t="s">
        <v>123</v>
      </c>
      <c r="I18" s="94">
        <v>45680</v>
      </c>
      <c r="J18" s="11" t="s">
        <v>124</v>
      </c>
      <c r="K18" s="1"/>
      <c r="L18" s="1"/>
      <c r="M18" s="70" t="s">
        <v>125</v>
      </c>
      <c r="N18" s="2"/>
      <c r="O18" s="41">
        <f t="shared" si="0"/>
        <v>2025</v>
      </c>
      <c r="P18" s="41">
        <f t="shared" si="1"/>
        <v>1</v>
      </c>
      <c r="Q18" s="41" t="e">
        <f ca="1">_xlfn.XLOOKUP(E18,'機型-部門'!$A$1:$A$30,'機型-部門'!$B$1:$B$30)</f>
        <v>#NAME?</v>
      </c>
      <c r="S18" s="90" t="s">
        <v>2833</v>
      </c>
    </row>
    <row r="19" spans="1:19" ht="81" hidden="1" customHeight="1">
      <c r="A19" s="37" t="s">
        <v>18</v>
      </c>
      <c r="B19" s="39" t="s">
        <v>48</v>
      </c>
      <c r="C19" s="23" t="s">
        <v>126</v>
      </c>
      <c r="D19" s="24" t="s">
        <v>127</v>
      </c>
      <c r="E19" s="24" t="s">
        <v>112</v>
      </c>
      <c r="F19" s="24" t="s">
        <v>113</v>
      </c>
      <c r="G19" s="23" t="s">
        <v>31</v>
      </c>
      <c r="H19" s="23" t="s">
        <v>31</v>
      </c>
      <c r="I19" s="25">
        <v>45639</v>
      </c>
      <c r="J19" s="18" t="s">
        <v>128</v>
      </c>
      <c r="K19" s="30"/>
      <c r="L19" s="23"/>
      <c r="M19" s="66"/>
      <c r="O19" s="41">
        <f t="shared" si="0"/>
        <v>2024</v>
      </c>
      <c r="P19" s="41">
        <f t="shared" si="1"/>
        <v>12</v>
      </c>
      <c r="Q19" s="41" t="s">
        <v>116</v>
      </c>
    </row>
    <row r="20" spans="1:19" ht="81" customHeight="1">
      <c r="A20" s="1" t="s">
        <v>18</v>
      </c>
      <c r="B20" s="6" t="s">
        <v>48</v>
      </c>
      <c r="C20" s="3" t="s">
        <v>129</v>
      </c>
      <c r="D20" s="4" t="s">
        <v>130</v>
      </c>
      <c r="E20" s="4" t="s">
        <v>37</v>
      </c>
      <c r="F20" s="4" t="s">
        <v>23</v>
      </c>
      <c r="G20" s="3" t="s">
        <v>32</v>
      </c>
      <c r="H20" s="12" t="s">
        <v>32</v>
      </c>
      <c r="I20" s="94">
        <v>45680</v>
      </c>
      <c r="J20" s="11" t="s">
        <v>131</v>
      </c>
      <c r="K20" s="103"/>
      <c r="L20" s="104"/>
      <c r="M20" s="107"/>
      <c r="N20" s="2"/>
      <c r="O20" s="41">
        <f t="shared" si="0"/>
        <v>2025</v>
      </c>
      <c r="P20" s="41">
        <f t="shared" si="1"/>
        <v>1</v>
      </c>
      <c r="Q20" s="41" t="e">
        <f ca="1">_xlfn.XLOOKUP(E20,'機型-部門'!$A$1:$A$30,'機型-部門'!$B$1:$B$30)</f>
        <v>#NAME?</v>
      </c>
      <c r="R20" s="41">
        <v>500</v>
      </c>
      <c r="S20" s="90" t="s">
        <v>2833</v>
      </c>
    </row>
    <row r="21" spans="1:19" ht="81" customHeight="1">
      <c r="A21" s="35" t="s">
        <v>18</v>
      </c>
      <c r="B21" s="15" t="s">
        <v>19</v>
      </c>
      <c r="C21" s="23" t="s">
        <v>132</v>
      </c>
      <c r="D21" s="24" t="s">
        <v>133</v>
      </c>
      <c r="E21" s="24" t="s">
        <v>37</v>
      </c>
      <c r="F21" s="24" t="s">
        <v>134</v>
      </c>
      <c r="G21" s="23" t="s">
        <v>24</v>
      </c>
      <c r="H21" s="23" t="s">
        <v>24</v>
      </c>
      <c r="I21" s="25">
        <v>45694</v>
      </c>
      <c r="J21" s="44" t="s">
        <v>135</v>
      </c>
      <c r="K21" s="23"/>
      <c r="L21" s="23"/>
      <c r="M21" s="67" t="s">
        <v>136</v>
      </c>
      <c r="O21" s="41">
        <f t="shared" si="0"/>
        <v>2025</v>
      </c>
      <c r="P21" s="41">
        <f t="shared" si="1"/>
        <v>2</v>
      </c>
      <c r="Q21" s="41" t="e">
        <f ca="1">_xlfn.XLOOKUP(E21,'機型-部門'!$A$1:$A$30,'機型-部門'!$B$1:$B$30)</f>
        <v>#NAME?</v>
      </c>
      <c r="S21" s="90" t="s">
        <v>2833</v>
      </c>
    </row>
    <row r="22" spans="1:19" ht="81" customHeight="1">
      <c r="A22" s="33" t="s">
        <v>18</v>
      </c>
      <c r="B22" s="23"/>
      <c r="C22" s="23" t="s">
        <v>137</v>
      </c>
      <c r="D22" s="24" t="s">
        <v>138</v>
      </c>
      <c r="E22" s="24" t="s">
        <v>22</v>
      </c>
      <c r="F22" s="24" t="s">
        <v>134</v>
      </c>
      <c r="G22" s="23" t="s">
        <v>139</v>
      </c>
      <c r="H22" s="23" t="s">
        <v>96</v>
      </c>
      <c r="I22" s="25">
        <v>45699</v>
      </c>
      <c r="J22" s="44" t="s">
        <v>140</v>
      </c>
      <c r="K22" s="24" t="s">
        <v>141</v>
      </c>
      <c r="L22" s="23"/>
      <c r="M22" s="50" t="s">
        <v>141</v>
      </c>
      <c r="N22" s="38"/>
      <c r="O22" s="41">
        <f t="shared" si="0"/>
        <v>2025</v>
      </c>
      <c r="P22" s="41">
        <f t="shared" si="1"/>
        <v>2</v>
      </c>
      <c r="Q22" s="41" t="e">
        <f ca="1">_xlfn.XLOOKUP(E22,'機型-部門'!$A$1:$A$30,'機型-部門'!$B$1:$B$30)</f>
        <v>#NAME?</v>
      </c>
      <c r="R22" s="41">
        <v>500</v>
      </c>
      <c r="S22" s="90" t="s">
        <v>2833</v>
      </c>
    </row>
    <row r="23" spans="1:19" ht="81" hidden="1" customHeight="1">
      <c r="A23" s="35" t="s">
        <v>18</v>
      </c>
      <c r="B23" s="15" t="s">
        <v>19</v>
      </c>
      <c r="C23" s="23" t="s">
        <v>142</v>
      </c>
      <c r="D23" s="24" t="s">
        <v>143</v>
      </c>
      <c r="E23" s="24" t="s">
        <v>51</v>
      </c>
      <c r="F23" s="24" t="s">
        <v>52</v>
      </c>
      <c r="G23" s="23" t="s">
        <v>31</v>
      </c>
      <c r="H23" s="23" t="s">
        <v>144</v>
      </c>
      <c r="I23" s="25">
        <v>45643</v>
      </c>
      <c r="J23" s="18" t="s">
        <v>145</v>
      </c>
      <c r="K23" s="30"/>
      <c r="L23" s="23" t="s">
        <v>41</v>
      </c>
      <c r="M23" s="50" t="s">
        <v>146</v>
      </c>
      <c r="N23" s="38"/>
      <c r="O23" s="41">
        <f t="shared" si="0"/>
        <v>2024</v>
      </c>
      <c r="P23" s="41">
        <f t="shared" si="1"/>
        <v>12</v>
      </c>
      <c r="Q23" s="41" t="s">
        <v>56</v>
      </c>
    </row>
    <row r="24" spans="1:19" ht="81" hidden="1" customHeight="1">
      <c r="A24" s="33" t="s">
        <v>18</v>
      </c>
      <c r="B24" s="23" t="s">
        <v>19</v>
      </c>
      <c r="C24" s="23" t="s">
        <v>147</v>
      </c>
      <c r="D24" s="24" t="s">
        <v>148</v>
      </c>
      <c r="E24" s="24" t="s">
        <v>51</v>
      </c>
      <c r="F24" s="24" t="s">
        <v>52</v>
      </c>
      <c r="G24" s="23" t="s">
        <v>32</v>
      </c>
      <c r="H24" s="23" t="s">
        <v>32</v>
      </c>
      <c r="I24" s="25">
        <v>45643</v>
      </c>
      <c r="J24" s="18" t="s">
        <v>149</v>
      </c>
      <c r="K24" s="30"/>
      <c r="L24" s="23" t="s">
        <v>19</v>
      </c>
      <c r="M24" s="50" t="s">
        <v>150</v>
      </c>
      <c r="O24" s="41">
        <f t="shared" si="0"/>
        <v>2024</v>
      </c>
      <c r="P24" s="41">
        <f t="shared" si="1"/>
        <v>12</v>
      </c>
      <c r="Q24" s="41" t="s">
        <v>56</v>
      </c>
    </row>
    <row r="25" spans="1:19" ht="81" hidden="1" customHeight="1">
      <c r="A25" s="33" t="s">
        <v>18</v>
      </c>
      <c r="B25" s="23" t="s">
        <v>41</v>
      </c>
      <c r="C25" s="23" t="s">
        <v>151</v>
      </c>
      <c r="D25" s="24" t="s">
        <v>152</v>
      </c>
      <c r="E25" s="24" t="s">
        <v>51</v>
      </c>
      <c r="F25" s="24" t="s">
        <v>153</v>
      </c>
      <c r="G25" s="23" t="s">
        <v>32</v>
      </c>
      <c r="H25" s="23" t="s">
        <v>32</v>
      </c>
      <c r="I25" s="25">
        <v>45643</v>
      </c>
      <c r="J25" s="18" t="s">
        <v>154</v>
      </c>
      <c r="K25" s="30"/>
      <c r="L25" s="23" t="s">
        <v>41</v>
      </c>
      <c r="M25" s="50" t="s">
        <v>155</v>
      </c>
      <c r="N25" s="38"/>
      <c r="O25" s="41">
        <f t="shared" si="0"/>
        <v>2024</v>
      </c>
      <c r="P25" s="41">
        <f t="shared" si="1"/>
        <v>12</v>
      </c>
      <c r="Q25" s="41" t="s">
        <v>56</v>
      </c>
    </row>
    <row r="26" spans="1:19" ht="81" hidden="1" customHeight="1">
      <c r="A26" s="35" t="s">
        <v>18</v>
      </c>
      <c r="B26" s="15" t="s">
        <v>19</v>
      </c>
      <c r="C26" s="23" t="s">
        <v>156</v>
      </c>
      <c r="D26" s="24" t="s">
        <v>157</v>
      </c>
      <c r="E26" s="24" t="s">
        <v>51</v>
      </c>
      <c r="F26" s="24" t="s">
        <v>52</v>
      </c>
      <c r="G26" s="23" t="s">
        <v>32</v>
      </c>
      <c r="H26" s="23" t="s">
        <v>32</v>
      </c>
      <c r="I26" s="25">
        <v>45644</v>
      </c>
      <c r="J26" s="18" t="s">
        <v>158</v>
      </c>
      <c r="K26" s="30"/>
      <c r="L26" s="23" t="s">
        <v>159</v>
      </c>
      <c r="M26" s="50" t="s">
        <v>160</v>
      </c>
      <c r="N26" s="38"/>
      <c r="O26" s="41">
        <f t="shared" si="0"/>
        <v>2024</v>
      </c>
      <c r="P26" s="41">
        <f t="shared" si="1"/>
        <v>12</v>
      </c>
      <c r="Q26" s="41" t="s">
        <v>56</v>
      </c>
    </row>
    <row r="27" spans="1:19" ht="81" hidden="1" customHeight="1">
      <c r="A27" s="33" t="s">
        <v>18</v>
      </c>
      <c r="B27" s="23" t="s">
        <v>41</v>
      </c>
      <c r="C27" s="23" t="s">
        <v>161</v>
      </c>
      <c r="D27" s="24" t="s">
        <v>162</v>
      </c>
      <c r="E27" s="24" t="s">
        <v>64</v>
      </c>
      <c r="F27" s="24" t="s">
        <v>163</v>
      </c>
      <c r="G27" s="23" t="s">
        <v>31</v>
      </c>
      <c r="H27" s="23" t="s">
        <v>31</v>
      </c>
      <c r="I27" s="25">
        <v>45644</v>
      </c>
      <c r="J27" s="18" t="s">
        <v>164</v>
      </c>
      <c r="K27" s="30"/>
      <c r="L27" s="23" t="s">
        <v>41</v>
      </c>
      <c r="M27" s="50" t="s">
        <v>165</v>
      </c>
      <c r="N27" s="38"/>
      <c r="O27" s="41">
        <f t="shared" si="0"/>
        <v>2024</v>
      </c>
      <c r="P27" s="41">
        <f t="shared" si="1"/>
        <v>12</v>
      </c>
      <c r="Q27" s="41" t="s">
        <v>56</v>
      </c>
    </row>
    <row r="28" spans="1:19" ht="81" hidden="1" customHeight="1">
      <c r="A28" s="33" t="s">
        <v>18</v>
      </c>
      <c r="B28" s="23" t="s">
        <v>19</v>
      </c>
      <c r="C28" s="23" t="s">
        <v>166</v>
      </c>
      <c r="D28" s="24" t="s">
        <v>167</v>
      </c>
      <c r="E28" s="24" t="s">
        <v>51</v>
      </c>
      <c r="F28" s="24" t="s">
        <v>168</v>
      </c>
      <c r="G28" s="23" t="s">
        <v>32</v>
      </c>
      <c r="H28" s="23" t="s">
        <v>32</v>
      </c>
      <c r="I28" s="25">
        <v>45645</v>
      </c>
      <c r="J28" s="18" t="s">
        <v>169</v>
      </c>
      <c r="K28" s="30"/>
      <c r="L28" s="23" t="s">
        <v>19</v>
      </c>
      <c r="M28" s="50" t="s">
        <v>170</v>
      </c>
      <c r="O28" s="41">
        <f t="shared" si="0"/>
        <v>2024</v>
      </c>
      <c r="P28" s="41">
        <f t="shared" si="1"/>
        <v>12</v>
      </c>
      <c r="Q28" s="41" t="s">
        <v>56</v>
      </c>
    </row>
    <row r="29" spans="1:19" ht="81" customHeight="1">
      <c r="A29" s="33" t="s">
        <v>18</v>
      </c>
      <c r="B29" s="23"/>
      <c r="C29" s="23" t="s">
        <v>171</v>
      </c>
      <c r="D29" s="24" t="s">
        <v>172</v>
      </c>
      <c r="E29" s="24" t="s">
        <v>22</v>
      </c>
      <c r="F29" s="24" t="s">
        <v>23</v>
      </c>
      <c r="G29" s="23" t="s">
        <v>32</v>
      </c>
      <c r="H29" s="23" t="s">
        <v>68</v>
      </c>
      <c r="I29" s="25">
        <v>45702</v>
      </c>
      <c r="J29" s="44" t="s">
        <v>173</v>
      </c>
      <c r="K29" s="30"/>
      <c r="L29" s="23"/>
      <c r="M29" s="50" t="s">
        <v>174</v>
      </c>
      <c r="O29" s="41">
        <f t="shared" si="0"/>
        <v>2025</v>
      </c>
      <c r="P29" s="41">
        <f t="shared" si="1"/>
        <v>2</v>
      </c>
      <c r="Q29" s="41" t="e">
        <f ca="1">_xlfn.XLOOKUP(E29,'機型-部門'!$A$1:$A$30,'機型-部門'!$B$1:$B$30)</f>
        <v>#NAME?</v>
      </c>
      <c r="S29" s="90" t="s">
        <v>2833</v>
      </c>
    </row>
    <row r="30" spans="1:19" ht="81" customHeight="1">
      <c r="A30" s="33" t="s">
        <v>18</v>
      </c>
      <c r="B30" s="23"/>
      <c r="C30" s="23" t="s">
        <v>175</v>
      </c>
      <c r="D30" s="24" t="s">
        <v>176</v>
      </c>
      <c r="E30" s="24" t="s">
        <v>37</v>
      </c>
      <c r="F30" s="24" t="s">
        <v>23</v>
      </c>
      <c r="G30" s="23" t="s">
        <v>45</v>
      </c>
      <c r="H30" s="23" t="s">
        <v>45</v>
      </c>
      <c r="I30" s="25">
        <v>45702</v>
      </c>
      <c r="J30" s="44" t="s">
        <v>177</v>
      </c>
      <c r="K30" s="30"/>
      <c r="L30" s="23"/>
      <c r="M30" s="50" t="s">
        <v>178</v>
      </c>
      <c r="O30" s="41">
        <f t="shared" si="0"/>
        <v>2025</v>
      </c>
      <c r="P30" s="41">
        <f t="shared" si="1"/>
        <v>2</v>
      </c>
      <c r="Q30" s="41" t="e">
        <f ca="1">_xlfn.XLOOKUP(E30,'機型-部門'!$A$1:$A$30,'機型-部門'!$B$1:$B$30)</f>
        <v>#NAME?</v>
      </c>
      <c r="S30" s="90" t="s">
        <v>2833</v>
      </c>
    </row>
    <row r="31" spans="1:19" ht="81" customHeight="1">
      <c r="A31" s="33" t="s">
        <v>18</v>
      </c>
      <c r="B31" s="23" t="s">
        <v>19</v>
      </c>
      <c r="C31" s="23" t="s">
        <v>179</v>
      </c>
      <c r="D31" s="24" t="s">
        <v>180</v>
      </c>
      <c r="E31" s="24" t="s">
        <v>37</v>
      </c>
      <c r="F31" s="24" t="s">
        <v>23</v>
      </c>
      <c r="G31" s="23" t="s">
        <v>32</v>
      </c>
      <c r="H31" s="23" t="s">
        <v>32</v>
      </c>
      <c r="I31" s="25">
        <v>45705</v>
      </c>
      <c r="J31" s="44" t="s">
        <v>181</v>
      </c>
      <c r="K31" s="30"/>
      <c r="L31" s="23"/>
      <c r="M31" s="50" t="s">
        <v>182</v>
      </c>
      <c r="O31" s="41">
        <f t="shared" si="0"/>
        <v>2025</v>
      </c>
      <c r="P31" s="41">
        <f t="shared" si="1"/>
        <v>2</v>
      </c>
      <c r="Q31" s="41" t="e">
        <f ca="1">_xlfn.XLOOKUP(E31,'機型-部門'!$A$1:$A$30,'機型-部門'!$B$1:$B$30)</f>
        <v>#NAME?</v>
      </c>
      <c r="R31" s="41">
        <v>500</v>
      </c>
      <c r="S31" s="90" t="s">
        <v>2833</v>
      </c>
    </row>
    <row r="32" spans="1:19" ht="81" customHeight="1">
      <c r="A32" s="33" t="s">
        <v>18</v>
      </c>
      <c r="B32" s="23" t="s">
        <v>19</v>
      </c>
      <c r="C32" s="23" t="s">
        <v>183</v>
      </c>
      <c r="D32" s="24" t="s">
        <v>184</v>
      </c>
      <c r="E32" s="24" t="s">
        <v>22</v>
      </c>
      <c r="F32" s="24" t="s">
        <v>23</v>
      </c>
      <c r="G32" s="23" t="s">
        <v>101</v>
      </c>
      <c r="H32" s="23" t="s">
        <v>32</v>
      </c>
      <c r="I32" s="25">
        <v>45706</v>
      </c>
      <c r="J32" s="44" t="s">
        <v>185</v>
      </c>
      <c r="K32" s="30"/>
      <c r="L32" s="23"/>
      <c r="M32" s="50" t="s">
        <v>186</v>
      </c>
      <c r="O32" s="41">
        <f t="shared" si="0"/>
        <v>2025</v>
      </c>
      <c r="P32" s="41">
        <f t="shared" si="1"/>
        <v>2</v>
      </c>
      <c r="Q32" s="41" t="e">
        <f ca="1">_xlfn.XLOOKUP(E32,'機型-部門'!$A$1:$A$30,'機型-部門'!$B$1:$B$30)</f>
        <v>#NAME?</v>
      </c>
      <c r="S32" s="90" t="s">
        <v>2833</v>
      </c>
    </row>
    <row r="33" spans="1:19" ht="81" hidden="1" customHeight="1">
      <c r="A33" s="33" t="s">
        <v>187</v>
      </c>
      <c r="B33" s="23" t="s">
        <v>41</v>
      </c>
      <c r="C33" s="23" t="s">
        <v>188</v>
      </c>
      <c r="D33" s="24" t="s">
        <v>189</v>
      </c>
      <c r="E33" s="24" t="s">
        <v>51</v>
      </c>
      <c r="F33" s="24" t="s">
        <v>190</v>
      </c>
      <c r="G33" s="23" t="s">
        <v>31</v>
      </c>
      <c r="H33" s="23" t="s">
        <v>31</v>
      </c>
      <c r="I33" s="25">
        <v>45651</v>
      </c>
      <c r="J33" s="18" t="s">
        <v>191</v>
      </c>
      <c r="K33" s="23"/>
      <c r="L33" s="23"/>
      <c r="M33" s="50"/>
      <c r="O33" s="41">
        <f t="shared" si="0"/>
        <v>2024</v>
      </c>
      <c r="P33" s="41">
        <f t="shared" si="1"/>
        <v>12</v>
      </c>
      <c r="Q33" s="41" t="s">
        <v>56</v>
      </c>
    </row>
    <row r="34" spans="1:19" ht="81" customHeight="1">
      <c r="A34" s="33" t="s">
        <v>18</v>
      </c>
      <c r="B34" s="23"/>
      <c r="C34" s="24" t="s">
        <v>192</v>
      </c>
      <c r="D34" s="24" t="s">
        <v>193</v>
      </c>
      <c r="E34" s="24" t="s">
        <v>22</v>
      </c>
      <c r="F34" s="24" t="s">
        <v>23</v>
      </c>
      <c r="G34" s="23" t="s">
        <v>101</v>
      </c>
      <c r="H34" s="15" t="s">
        <v>32</v>
      </c>
      <c r="I34" s="25">
        <v>45709</v>
      </c>
      <c r="J34" s="44" t="s">
        <v>194</v>
      </c>
      <c r="K34" s="30" t="s">
        <v>195</v>
      </c>
      <c r="L34" s="23"/>
      <c r="M34" s="50" t="s">
        <v>195</v>
      </c>
      <c r="N34" s="52"/>
      <c r="O34" s="41">
        <f t="shared" si="0"/>
        <v>2025</v>
      </c>
      <c r="P34" s="41">
        <f t="shared" si="1"/>
        <v>2</v>
      </c>
      <c r="Q34" s="41" t="e">
        <f ca="1">_xlfn.XLOOKUP(E34,'機型-部門'!$A$1:$A$30,'機型-部門'!$B$1:$B$30)</f>
        <v>#NAME?</v>
      </c>
      <c r="S34" s="90" t="s">
        <v>2833</v>
      </c>
    </row>
    <row r="35" spans="1:19" ht="81" customHeight="1">
      <c r="A35" s="33" t="s">
        <v>18</v>
      </c>
      <c r="B35" s="23"/>
      <c r="C35" s="24" t="s">
        <v>196</v>
      </c>
      <c r="D35" s="24" t="s">
        <v>197</v>
      </c>
      <c r="E35" s="24" t="s">
        <v>22</v>
      </c>
      <c r="F35" s="24" t="s">
        <v>23</v>
      </c>
      <c r="G35" s="23" t="s">
        <v>101</v>
      </c>
      <c r="H35" s="15" t="s">
        <v>32</v>
      </c>
      <c r="I35" s="25">
        <v>45709</v>
      </c>
      <c r="J35" s="44" t="s">
        <v>198</v>
      </c>
      <c r="K35" s="30" t="s">
        <v>195</v>
      </c>
      <c r="L35" s="23"/>
      <c r="M35" s="50" t="s">
        <v>195</v>
      </c>
      <c r="N35" s="52"/>
      <c r="O35" s="41">
        <f t="shared" si="0"/>
        <v>2025</v>
      </c>
      <c r="P35" s="41">
        <f t="shared" si="1"/>
        <v>2</v>
      </c>
      <c r="Q35" s="41" t="e">
        <f ca="1">_xlfn.XLOOKUP(E35,'機型-部門'!$A$1:$A$30,'機型-部門'!$B$1:$B$30)</f>
        <v>#NAME?</v>
      </c>
      <c r="R35" s="41">
        <v>500</v>
      </c>
      <c r="S35" s="90" t="s">
        <v>2833</v>
      </c>
    </row>
    <row r="36" spans="1:19" ht="81" customHeight="1">
      <c r="A36" s="33" t="s">
        <v>18</v>
      </c>
      <c r="B36" s="24" t="s">
        <v>41</v>
      </c>
      <c r="C36" s="24" t="s">
        <v>199</v>
      </c>
      <c r="D36" s="24" t="s">
        <v>200</v>
      </c>
      <c r="E36" s="24" t="s">
        <v>37</v>
      </c>
      <c r="F36" s="24" t="s">
        <v>23</v>
      </c>
      <c r="G36" s="23" t="s">
        <v>32</v>
      </c>
      <c r="H36" s="23" t="s">
        <v>32</v>
      </c>
      <c r="I36" s="25">
        <v>45709</v>
      </c>
      <c r="J36" s="44" t="s">
        <v>201</v>
      </c>
      <c r="K36" s="30"/>
      <c r="L36" s="23"/>
      <c r="M36" s="50" t="s">
        <v>202</v>
      </c>
      <c r="O36" s="41">
        <f t="shared" si="0"/>
        <v>2025</v>
      </c>
      <c r="P36" s="41">
        <f t="shared" si="1"/>
        <v>2</v>
      </c>
      <c r="Q36" s="41" t="e">
        <f ca="1">_xlfn.XLOOKUP(E36,'機型-部門'!$A$1:$A$30,'機型-部門'!$B$1:$B$30)</f>
        <v>#NAME?</v>
      </c>
      <c r="R36" s="41" t="s">
        <v>2832</v>
      </c>
      <c r="S36" s="90" t="s">
        <v>2833</v>
      </c>
    </row>
    <row r="37" spans="1:19" ht="81" customHeight="1">
      <c r="A37" s="33" t="s">
        <v>18</v>
      </c>
      <c r="B37" s="23"/>
      <c r="C37" s="23" t="s">
        <v>203</v>
      </c>
      <c r="D37" s="24" t="s">
        <v>204</v>
      </c>
      <c r="E37" s="24" t="s">
        <v>22</v>
      </c>
      <c r="F37" s="24" t="s">
        <v>205</v>
      </c>
      <c r="G37" s="23" t="s">
        <v>32</v>
      </c>
      <c r="H37" s="23" t="s">
        <v>24</v>
      </c>
      <c r="I37" s="25">
        <v>45712</v>
      </c>
      <c r="J37" s="44" t="s">
        <v>206</v>
      </c>
      <c r="K37" s="30"/>
      <c r="L37" s="23"/>
      <c r="M37" s="50" t="s">
        <v>207</v>
      </c>
      <c r="N37" s="38"/>
      <c r="O37" s="41">
        <f t="shared" si="0"/>
        <v>2025</v>
      </c>
      <c r="P37" s="41">
        <f t="shared" si="1"/>
        <v>2</v>
      </c>
      <c r="Q37" s="41" t="e">
        <f ca="1">_xlfn.XLOOKUP(E37,'機型-部門'!$A$1:$A$30,'機型-部門'!$B$1:$B$30)</f>
        <v>#NAME?</v>
      </c>
      <c r="S37" s="90" t="s">
        <v>2833</v>
      </c>
    </row>
    <row r="38" spans="1:19" ht="81" hidden="1" customHeight="1">
      <c r="A38" s="33" t="s">
        <v>18</v>
      </c>
      <c r="B38" s="43" t="s">
        <v>48</v>
      </c>
      <c r="C38" s="23" t="s">
        <v>208</v>
      </c>
      <c r="D38" s="24" t="s">
        <v>209</v>
      </c>
      <c r="E38" s="24" t="s">
        <v>51</v>
      </c>
      <c r="F38" s="24" t="s">
        <v>210</v>
      </c>
      <c r="G38" s="23" t="s">
        <v>89</v>
      </c>
      <c r="H38" s="23" t="s">
        <v>89</v>
      </c>
      <c r="I38" s="25">
        <v>45656</v>
      </c>
      <c r="J38" s="18" t="s">
        <v>211</v>
      </c>
      <c r="K38" s="30"/>
      <c r="L38" s="23"/>
      <c r="M38" s="50" t="s">
        <v>212</v>
      </c>
      <c r="O38" s="41">
        <f t="shared" si="0"/>
        <v>2024</v>
      </c>
      <c r="P38" s="41">
        <f t="shared" si="1"/>
        <v>12</v>
      </c>
      <c r="Q38" s="41" t="s">
        <v>56</v>
      </c>
    </row>
    <row r="39" spans="1:19" s="2" customFormat="1" ht="81" hidden="1" customHeight="1">
      <c r="A39" s="33" t="s">
        <v>18</v>
      </c>
      <c r="B39" s="23" t="s">
        <v>213</v>
      </c>
      <c r="C39" s="23" t="s">
        <v>214</v>
      </c>
      <c r="D39" s="24" t="s">
        <v>215</v>
      </c>
      <c r="E39" s="24" t="s">
        <v>216</v>
      </c>
      <c r="F39" s="24" t="s">
        <v>23</v>
      </c>
      <c r="G39" s="23" t="s">
        <v>24</v>
      </c>
      <c r="H39" s="24" t="s">
        <v>24</v>
      </c>
      <c r="I39" s="25">
        <v>45656</v>
      </c>
      <c r="J39" s="18" t="s">
        <v>217</v>
      </c>
      <c r="K39" s="30"/>
      <c r="L39" s="23"/>
      <c r="M39" s="50" t="s">
        <v>218</v>
      </c>
      <c r="N39" s="41"/>
      <c r="O39" s="41">
        <f t="shared" si="0"/>
        <v>2024</v>
      </c>
      <c r="P39" s="41">
        <f t="shared" si="1"/>
        <v>12</v>
      </c>
      <c r="Q39" s="41" t="s">
        <v>28</v>
      </c>
      <c r="R39" s="41"/>
    </row>
    <row r="40" spans="1:19" s="2" customFormat="1" ht="81" customHeight="1">
      <c r="A40" s="33" t="s">
        <v>18</v>
      </c>
      <c r="B40" s="23" t="s">
        <v>41</v>
      </c>
      <c r="C40" s="23" t="s">
        <v>219</v>
      </c>
      <c r="D40" s="24" t="s">
        <v>220</v>
      </c>
      <c r="E40" s="24" t="s">
        <v>37</v>
      </c>
      <c r="F40" s="24" t="s">
        <v>23</v>
      </c>
      <c r="G40" s="23" t="s">
        <v>32</v>
      </c>
      <c r="H40" s="23" t="s">
        <v>24</v>
      </c>
      <c r="I40" s="25">
        <v>45714</v>
      </c>
      <c r="J40" s="44" t="s">
        <v>221</v>
      </c>
      <c r="K40" s="30"/>
      <c r="L40" s="23"/>
      <c r="M40" s="50" t="s">
        <v>222</v>
      </c>
      <c r="N40" s="52"/>
      <c r="O40" s="41">
        <f t="shared" si="0"/>
        <v>2025</v>
      </c>
      <c r="P40" s="41">
        <f t="shared" si="1"/>
        <v>2</v>
      </c>
      <c r="Q40" s="41" t="e">
        <f ca="1">_xlfn.XLOOKUP(E40,'機型-部門'!$A$1:$A$30,'機型-部門'!$B$1:$B$30)</f>
        <v>#NAME?</v>
      </c>
      <c r="R40" s="41"/>
      <c r="S40" s="90" t="s">
        <v>2833</v>
      </c>
    </row>
    <row r="41" spans="1:19" s="2" customFormat="1" ht="81" hidden="1" customHeight="1">
      <c r="A41" s="1" t="s">
        <v>18</v>
      </c>
      <c r="B41" s="3" t="s">
        <v>19</v>
      </c>
      <c r="C41" s="3" t="s">
        <v>223</v>
      </c>
      <c r="D41" s="4" t="s">
        <v>224</v>
      </c>
      <c r="E41" s="4" t="s">
        <v>51</v>
      </c>
      <c r="F41" s="4" t="s">
        <v>168</v>
      </c>
      <c r="G41" s="3" t="s">
        <v>24</v>
      </c>
      <c r="H41" s="3" t="s">
        <v>24</v>
      </c>
      <c r="I41" s="5">
        <v>45659</v>
      </c>
      <c r="J41" s="9" t="s">
        <v>225</v>
      </c>
      <c r="K41" s="1"/>
      <c r="L41" s="1"/>
      <c r="M41" s="70"/>
      <c r="O41" s="41">
        <f t="shared" si="0"/>
        <v>2025</v>
      </c>
      <c r="P41" s="41">
        <f t="shared" si="1"/>
        <v>1</v>
      </c>
      <c r="Q41" s="41" t="e">
        <f ca="1">_xlfn.XLOOKUP(E41,'機型-部門'!$A$1:$A$30,'機型-部門'!$B$1:$B$30)</f>
        <v>#NAME?</v>
      </c>
      <c r="R41" s="41"/>
    </row>
    <row r="42" spans="1:19" s="2" customFormat="1" ht="81" customHeight="1">
      <c r="A42" s="1" t="s">
        <v>18</v>
      </c>
      <c r="B42" s="3" t="s">
        <v>41</v>
      </c>
      <c r="C42" s="3" t="s">
        <v>226</v>
      </c>
      <c r="D42" s="4" t="s">
        <v>43</v>
      </c>
      <c r="E42" s="4" t="s">
        <v>44</v>
      </c>
      <c r="F42" s="4" t="s">
        <v>23</v>
      </c>
      <c r="G42" s="3" t="s">
        <v>32</v>
      </c>
      <c r="H42" s="4" t="s">
        <v>227</v>
      </c>
      <c r="I42" s="5">
        <v>45662</v>
      </c>
      <c r="J42" s="9" t="s">
        <v>228</v>
      </c>
      <c r="K42" s="1"/>
      <c r="L42" s="1"/>
      <c r="M42" s="70"/>
      <c r="O42" s="41">
        <f t="shared" si="0"/>
        <v>2025</v>
      </c>
      <c r="P42" s="41">
        <f t="shared" si="1"/>
        <v>1</v>
      </c>
      <c r="Q42" s="41" t="e">
        <f ca="1">_xlfn.XLOOKUP(E42,'機型-部門'!$A$1:$A$30,'機型-部門'!$B$1:$B$30)</f>
        <v>#NAME?</v>
      </c>
      <c r="R42" s="41"/>
      <c r="S42" s="90" t="s">
        <v>2833</v>
      </c>
    </row>
    <row r="43" spans="1:19" s="2" customFormat="1" ht="81" customHeight="1">
      <c r="A43" s="33" t="s">
        <v>18</v>
      </c>
      <c r="B43" s="23"/>
      <c r="C43" s="24" t="s">
        <v>229</v>
      </c>
      <c r="D43" s="24" t="s">
        <v>230</v>
      </c>
      <c r="E43" s="24" t="s">
        <v>22</v>
      </c>
      <c r="F43" s="24" t="s">
        <v>23</v>
      </c>
      <c r="G43" s="24" t="s">
        <v>231</v>
      </c>
      <c r="H43" s="23" t="s">
        <v>24</v>
      </c>
      <c r="I43" s="25">
        <v>45716</v>
      </c>
      <c r="J43" s="44" t="s">
        <v>232</v>
      </c>
      <c r="K43" s="30"/>
      <c r="L43" s="23"/>
      <c r="M43" s="50" t="s">
        <v>233</v>
      </c>
      <c r="N43" s="57"/>
      <c r="O43" s="41">
        <f t="shared" si="0"/>
        <v>2025</v>
      </c>
      <c r="P43" s="41">
        <f t="shared" si="1"/>
        <v>2</v>
      </c>
      <c r="Q43" s="41" t="e">
        <f ca="1">_xlfn.XLOOKUP(E43,'機型-部門'!$A$1:$A$30,'機型-部門'!$B$1:$B$30)</f>
        <v>#NAME?</v>
      </c>
      <c r="R43" s="41"/>
      <c r="S43" s="90" t="s">
        <v>2833</v>
      </c>
    </row>
    <row r="44" spans="1:19" s="2" customFormat="1" ht="81" hidden="1" customHeight="1">
      <c r="A44" s="8" t="s">
        <v>234</v>
      </c>
      <c r="B44" s="6" t="s">
        <v>48</v>
      </c>
      <c r="C44" s="3" t="s">
        <v>235</v>
      </c>
      <c r="D44" s="4" t="s">
        <v>236</v>
      </c>
      <c r="E44" s="4" t="s">
        <v>64</v>
      </c>
      <c r="F44" s="4" t="s">
        <v>52</v>
      </c>
      <c r="G44" s="4" t="s">
        <v>95</v>
      </c>
      <c r="H44" s="3"/>
      <c r="I44" s="5">
        <v>45664</v>
      </c>
      <c r="J44" s="9" t="s">
        <v>237</v>
      </c>
      <c r="K44" s="1"/>
      <c r="L44" s="1"/>
      <c r="M44" s="70" t="s">
        <v>234</v>
      </c>
      <c r="O44" s="41">
        <f t="shared" si="0"/>
        <v>2025</v>
      </c>
      <c r="P44" s="41">
        <f t="shared" si="1"/>
        <v>1</v>
      </c>
      <c r="Q44" s="41" t="e">
        <f ca="1">_xlfn.XLOOKUP(E44,'機型-部門'!$A$1:$A$30,'機型-部門'!$B$1:$B$30)</f>
        <v>#NAME?</v>
      </c>
      <c r="R44" s="41"/>
    </row>
    <row r="45" spans="1:19" s="2" customFormat="1" ht="81" customHeight="1">
      <c r="A45" s="33" t="s">
        <v>18</v>
      </c>
      <c r="B45" s="23"/>
      <c r="C45" s="24" t="s">
        <v>238</v>
      </c>
      <c r="D45" s="24" t="s">
        <v>239</v>
      </c>
      <c r="E45" s="24" t="s">
        <v>22</v>
      </c>
      <c r="F45" s="24" t="s">
        <v>23</v>
      </c>
      <c r="G45" s="24" t="s">
        <v>231</v>
      </c>
      <c r="H45" s="23" t="s">
        <v>24</v>
      </c>
      <c r="I45" s="25">
        <v>45716</v>
      </c>
      <c r="J45" s="44" t="s">
        <v>240</v>
      </c>
      <c r="K45" s="30"/>
      <c r="L45" s="23"/>
      <c r="M45" s="50" t="s">
        <v>183</v>
      </c>
      <c r="N45" s="52"/>
      <c r="O45" s="41">
        <f t="shared" si="0"/>
        <v>2025</v>
      </c>
      <c r="P45" s="41">
        <f t="shared" si="1"/>
        <v>2</v>
      </c>
      <c r="Q45" s="41" t="e">
        <f ca="1">_xlfn.XLOOKUP(E45,'機型-部門'!$A$1:$A$30,'機型-部門'!$B$1:$B$30)</f>
        <v>#NAME?</v>
      </c>
      <c r="R45" s="41"/>
      <c r="S45" s="90" t="s">
        <v>2833</v>
      </c>
    </row>
    <row r="46" spans="1:19" s="2" customFormat="1" ht="81" customHeight="1">
      <c r="A46" s="1" t="s">
        <v>18</v>
      </c>
      <c r="B46" s="3" t="s">
        <v>41</v>
      </c>
      <c r="C46" s="3" t="s">
        <v>241</v>
      </c>
      <c r="D46" s="4" t="s">
        <v>43</v>
      </c>
      <c r="E46" s="4" t="s">
        <v>242</v>
      </c>
      <c r="F46" s="4" t="s">
        <v>23</v>
      </c>
      <c r="G46" s="3" t="s">
        <v>31</v>
      </c>
      <c r="H46" s="3" t="s">
        <v>83</v>
      </c>
      <c r="I46" s="5">
        <v>45669</v>
      </c>
      <c r="J46" s="9" t="s">
        <v>243</v>
      </c>
      <c r="K46" s="1"/>
      <c r="L46" s="1"/>
      <c r="M46" s="70"/>
      <c r="O46" s="41">
        <f t="shared" si="0"/>
        <v>2025</v>
      </c>
      <c r="P46" s="41">
        <f t="shared" si="1"/>
        <v>1</v>
      </c>
      <c r="Q46" s="41" t="e">
        <f ca="1">_xlfn.XLOOKUP(E46,'機型-部門'!$A$1:$A$30,'機型-部門'!$B$1:$B$30)</f>
        <v>#NAME?</v>
      </c>
      <c r="R46" s="41"/>
      <c r="S46" s="90" t="s">
        <v>2833</v>
      </c>
    </row>
    <row r="47" spans="1:19" s="2" customFormat="1" ht="81" customHeight="1">
      <c r="A47" s="33" t="s">
        <v>18</v>
      </c>
      <c r="B47" s="23"/>
      <c r="C47" s="23" t="s">
        <v>244</v>
      </c>
      <c r="D47" s="24" t="s">
        <v>245</v>
      </c>
      <c r="E47" s="24" t="s">
        <v>37</v>
      </c>
      <c r="F47" s="24" t="s">
        <v>23</v>
      </c>
      <c r="G47" s="23" t="s">
        <v>32</v>
      </c>
      <c r="H47" s="23" t="s">
        <v>32</v>
      </c>
      <c r="I47" s="25">
        <v>45722</v>
      </c>
      <c r="J47" s="44" t="s">
        <v>246</v>
      </c>
      <c r="K47" s="30" t="s">
        <v>247</v>
      </c>
      <c r="L47" s="23"/>
      <c r="M47" s="50" t="s">
        <v>248</v>
      </c>
      <c r="N47" s="52"/>
      <c r="O47" s="41">
        <f t="shared" si="0"/>
        <v>2025</v>
      </c>
      <c r="P47" s="41">
        <f t="shared" si="1"/>
        <v>3</v>
      </c>
      <c r="Q47" s="41" t="e">
        <f ca="1">_xlfn.XLOOKUP(E47,'機型-部門'!$A$1:$A$30,'機型-部門'!$B$1:$B$30)</f>
        <v>#NAME?</v>
      </c>
      <c r="R47" s="41"/>
      <c r="S47" s="90" t="s">
        <v>2833</v>
      </c>
    </row>
    <row r="48" spans="1:19" s="2" customFormat="1" ht="81" hidden="1" customHeight="1">
      <c r="A48" s="1" t="s">
        <v>18</v>
      </c>
      <c r="B48" s="3" t="s">
        <v>48</v>
      </c>
      <c r="C48" s="3" t="s">
        <v>249</v>
      </c>
      <c r="D48" s="4" t="s">
        <v>250</v>
      </c>
      <c r="E48" s="4" t="s">
        <v>216</v>
      </c>
      <c r="F48" s="4" t="s">
        <v>23</v>
      </c>
      <c r="G48" s="3" t="s">
        <v>32</v>
      </c>
      <c r="H48" s="3" t="s">
        <v>32</v>
      </c>
      <c r="I48" s="5">
        <v>45667</v>
      </c>
      <c r="J48" s="9" t="s">
        <v>251</v>
      </c>
      <c r="K48" s="1"/>
      <c r="L48" s="1"/>
      <c r="M48" s="70"/>
      <c r="O48" s="41">
        <f t="shared" si="0"/>
        <v>2025</v>
      </c>
      <c r="P48" s="41">
        <f t="shared" si="1"/>
        <v>1</v>
      </c>
      <c r="Q48" s="41" t="e">
        <f ca="1">_xlfn.XLOOKUP(E48,'機型-部門'!$A$1:$A$30,'機型-部門'!$B$1:$B$30)</f>
        <v>#NAME?</v>
      </c>
      <c r="R48" s="41"/>
    </row>
    <row r="49" spans="1:19" s="2" customFormat="1" ht="81" hidden="1" customHeight="1">
      <c r="A49" s="1" t="s">
        <v>18</v>
      </c>
      <c r="B49" s="6" t="s">
        <v>48</v>
      </c>
      <c r="C49" s="3" t="s">
        <v>252</v>
      </c>
      <c r="D49" s="4" t="s">
        <v>253</v>
      </c>
      <c r="E49" s="4" t="s">
        <v>64</v>
      </c>
      <c r="F49" s="4" t="s">
        <v>163</v>
      </c>
      <c r="G49" s="3" t="s">
        <v>95</v>
      </c>
      <c r="H49" s="3" t="s">
        <v>254</v>
      </c>
      <c r="I49" s="5">
        <v>45667</v>
      </c>
      <c r="J49" s="9" t="s">
        <v>255</v>
      </c>
      <c r="K49" s="1"/>
      <c r="L49" s="1"/>
      <c r="M49" s="70"/>
      <c r="O49" s="41">
        <f t="shared" si="0"/>
        <v>2025</v>
      </c>
      <c r="P49" s="41">
        <f t="shared" si="1"/>
        <v>1</v>
      </c>
      <c r="Q49" s="41" t="e">
        <f ca="1">_xlfn.XLOOKUP(E49,'機型-部門'!$A$1:$A$30,'機型-部門'!$B$1:$B$30)</f>
        <v>#NAME?</v>
      </c>
      <c r="R49" s="41"/>
    </row>
    <row r="50" spans="1:19" s="2" customFormat="1" ht="81" hidden="1" customHeight="1">
      <c r="A50" s="1" t="s">
        <v>18</v>
      </c>
      <c r="B50" s="6" t="s">
        <v>48</v>
      </c>
      <c r="C50" s="3" t="s">
        <v>256</v>
      </c>
      <c r="D50" s="4" t="s">
        <v>111</v>
      </c>
      <c r="E50" s="4" t="s">
        <v>216</v>
      </c>
      <c r="F50" s="4" t="s">
        <v>52</v>
      </c>
      <c r="G50" s="3" t="s">
        <v>32</v>
      </c>
      <c r="H50" s="3" t="s">
        <v>32</v>
      </c>
      <c r="I50" s="5">
        <v>45667</v>
      </c>
      <c r="J50" s="9" t="s">
        <v>257</v>
      </c>
      <c r="K50" s="1"/>
      <c r="L50" s="1"/>
      <c r="M50" s="70"/>
      <c r="O50" s="41">
        <f t="shared" si="0"/>
        <v>2025</v>
      </c>
      <c r="P50" s="41">
        <f t="shared" si="1"/>
        <v>1</v>
      </c>
      <c r="Q50" s="41" t="e">
        <f ca="1">_xlfn.XLOOKUP(E50,'機型-部門'!$A$1:$A$30,'機型-部門'!$B$1:$B$30)</f>
        <v>#NAME?</v>
      </c>
      <c r="R50" s="41"/>
    </row>
    <row r="51" spans="1:19" s="2" customFormat="1" ht="81" hidden="1" customHeight="1">
      <c r="A51" s="1" t="s">
        <v>18</v>
      </c>
      <c r="B51" s="3" t="s">
        <v>48</v>
      </c>
      <c r="C51" s="3" t="s">
        <v>258</v>
      </c>
      <c r="D51" s="4" t="s">
        <v>259</v>
      </c>
      <c r="E51" s="4" t="s">
        <v>260</v>
      </c>
      <c r="F51" s="4" t="s">
        <v>261</v>
      </c>
      <c r="G51" s="3" t="s">
        <v>65</v>
      </c>
      <c r="H51" s="3" t="s">
        <v>65</v>
      </c>
      <c r="I51" s="5">
        <v>45667</v>
      </c>
      <c r="J51" s="11" t="s">
        <v>262</v>
      </c>
      <c r="K51" s="1"/>
      <c r="L51" s="1"/>
      <c r="M51" s="70" t="s">
        <v>263</v>
      </c>
      <c r="O51" s="41">
        <f t="shared" si="0"/>
        <v>2025</v>
      </c>
      <c r="P51" s="41">
        <f t="shared" si="1"/>
        <v>1</v>
      </c>
      <c r="Q51" s="41" t="e">
        <f ca="1">_xlfn.XLOOKUP(E51,'機型-部門'!$A$1:$A$30,'機型-部門'!$B$1:$B$30)</f>
        <v>#NAME?</v>
      </c>
      <c r="R51" s="41"/>
    </row>
    <row r="52" spans="1:19" s="2" customFormat="1" ht="81" hidden="1" customHeight="1">
      <c r="A52" s="1" t="s">
        <v>187</v>
      </c>
      <c r="B52" s="3" t="s">
        <v>41</v>
      </c>
      <c r="C52" s="3" t="s">
        <v>264</v>
      </c>
      <c r="D52" s="4" t="s">
        <v>265</v>
      </c>
      <c r="E52" s="4" t="s">
        <v>64</v>
      </c>
      <c r="F52" s="4" t="s">
        <v>163</v>
      </c>
      <c r="G52" s="3" t="s">
        <v>95</v>
      </c>
      <c r="H52" s="3"/>
      <c r="I52" s="5">
        <v>45667</v>
      </c>
      <c r="J52" s="11" t="s">
        <v>266</v>
      </c>
      <c r="K52" s="1"/>
      <c r="L52" s="1"/>
      <c r="M52" s="70"/>
      <c r="O52" s="41">
        <f t="shared" si="0"/>
        <v>2025</v>
      </c>
      <c r="P52" s="41">
        <f t="shared" si="1"/>
        <v>1</v>
      </c>
      <c r="Q52" s="41" t="e">
        <f ca="1">_xlfn.XLOOKUP(E52,'機型-部門'!$A$1:$A$30,'機型-部門'!$B$1:$B$30)</f>
        <v>#NAME?</v>
      </c>
      <c r="R52" s="41"/>
    </row>
    <row r="53" spans="1:19" s="2" customFormat="1" ht="81" hidden="1" customHeight="1">
      <c r="A53" s="1" t="s">
        <v>187</v>
      </c>
      <c r="B53" s="3" t="s">
        <v>41</v>
      </c>
      <c r="C53" s="3" t="s">
        <v>267</v>
      </c>
      <c r="D53" s="4" t="s">
        <v>162</v>
      </c>
      <c r="E53" s="4" t="s">
        <v>64</v>
      </c>
      <c r="F53" s="4" t="s">
        <v>163</v>
      </c>
      <c r="G53" s="3" t="s">
        <v>95</v>
      </c>
      <c r="H53" s="3"/>
      <c r="I53" s="5">
        <v>45667</v>
      </c>
      <c r="J53" s="11" t="s">
        <v>268</v>
      </c>
      <c r="K53" s="1"/>
      <c r="L53" s="1"/>
      <c r="M53" s="70"/>
      <c r="O53" s="41">
        <f t="shared" si="0"/>
        <v>2025</v>
      </c>
      <c r="P53" s="41">
        <f t="shared" si="1"/>
        <v>1</v>
      </c>
      <c r="Q53" s="41" t="e">
        <f ca="1">_xlfn.XLOOKUP(E53,'機型-部門'!$A$1:$A$30,'機型-部門'!$B$1:$B$30)</f>
        <v>#NAME?</v>
      </c>
      <c r="R53" s="41"/>
    </row>
    <row r="54" spans="1:19" s="2" customFormat="1" ht="81" hidden="1" customHeight="1">
      <c r="A54" s="1" t="s">
        <v>18</v>
      </c>
      <c r="B54" s="3" t="s">
        <v>19</v>
      </c>
      <c r="C54" s="3" t="s">
        <v>269</v>
      </c>
      <c r="D54" s="4" t="s">
        <v>270</v>
      </c>
      <c r="E54" s="4" t="s">
        <v>51</v>
      </c>
      <c r="F54" s="4" t="s">
        <v>153</v>
      </c>
      <c r="G54" s="3" t="s">
        <v>65</v>
      </c>
      <c r="H54" s="3" t="s">
        <v>65</v>
      </c>
      <c r="I54" s="5">
        <v>45667</v>
      </c>
      <c r="J54" s="11" t="s">
        <v>271</v>
      </c>
      <c r="K54" s="1"/>
      <c r="L54" s="1"/>
      <c r="M54" s="70"/>
      <c r="O54" s="41">
        <f t="shared" si="0"/>
        <v>2025</v>
      </c>
      <c r="P54" s="41">
        <f t="shared" si="1"/>
        <v>1</v>
      </c>
      <c r="Q54" s="41" t="e">
        <f ca="1">_xlfn.XLOOKUP(E54,'機型-部門'!$A$1:$A$30,'機型-部門'!$B$1:$B$30)</f>
        <v>#NAME?</v>
      </c>
      <c r="R54" s="41"/>
    </row>
    <row r="55" spans="1:19" s="2" customFormat="1" ht="81" hidden="1" customHeight="1">
      <c r="A55" s="1" t="s">
        <v>18</v>
      </c>
      <c r="B55" s="3" t="s">
        <v>41</v>
      </c>
      <c r="C55" s="3" t="s">
        <v>272</v>
      </c>
      <c r="D55" s="4" t="s">
        <v>273</v>
      </c>
      <c r="E55" s="4" t="s">
        <v>64</v>
      </c>
      <c r="F55" s="4" t="s">
        <v>23</v>
      </c>
      <c r="G55" s="3" t="s">
        <v>24</v>
      </c>
      <c r="H55" s="3" t="s">
        <v>24</v>
      </c>
      <c r="I55" s="5">
        <v>45670</v>
      </c>
      <c r="J55" s="11" t="s">
        <v>274</v>
      </c>
      <c r="K55" s="1"/>
      <c r="L55" s="1"/>
      <c r="M55" s="70"/>
      <c r="O55" s="41">
        <f t="shared" si="0"/>
        <v>2025</v>
      </c>
      <c r="P55" s="41">
        <f t="shared" si="1"/>
        <v>1</v>
      </c>
      <c r="Q55" s="41" t="e">
        <f ca="1">_xlfn.XLOOKUP(E55,'機型-部門'!$A$1:$A$30,'機型-部門'!$B$1:$B$30)</f>
        <v>#NAME?</v>
      </c>
      <c r="R55" s="41"/>
    </row>
    <row r="56" spans="1:19" s="2" customFormat="1" ht="81" hidden="1" customHeight="1">
      <c r="A56" s="1" t="s">
        <v>18</v>
      </c>
      <c r="B56" s="3" t="s">
        <v>41</v>
      </c>
      <c r="C56" s="3" t="s">
        <v>275</v>
      </c>
      <c r="D56" s="4" t="s">
        <v>276</v>
      </c>
      <c r="E56" s="4" t="s">
        <v>277</v>
      </c>
      <c r="F56" s="4" t="s">
        <v>23</v>
      </c>
      <c r="G56" s="3" t="s">
        <v>24</v>
      </c>
      <c r="H56" s="3" t="s">
        <v>24</v>
      </c>
      <c r="I56" s="5">
        <v>45670</v>
      </c>
      <c r="J56" s="11" t="s">
        <v>278</v>
      </c>
      <c r="K56" s="1"/>
      <c r="L56" s="1"/>
      <c r="M56" s="70"/>
      <c r="O56" s="41">
        <f t="shared" si="0"/>
        <v>2025</v>
      </c>
      <c r="P56" s="41">
        <f t="shared" si="1"/>
        <v>1</v>
      </c>
      <c r="Q56" s="41" t="e">
        <f ca="1">_xlfn.XLOOKUP(E56,'機型-部門'!$A$1:$A$30,'機型-部門'!$B$1:$B$30)</f>
        <v>#NAME?</v>
      </c>
      <c r="R56" s="41"/>
    </row>
    <row r="57" spans="1:19" s="2" customFormat="1" ht="81" customHeight="1">
      <c r="A57" s="33" t="s">
        <v>18</v>
      </c>
      <c r="B57" s="23" t="s">
        <v>41</v>
      </c>
      <c r="C57" s="23" t="s">
        <v>279</v>
      </c>
      <c r="D57" s="24" t="s">
        <v>280</v>
      </c>
      <c r="E57" s="24" t="s">
        <v>37</v>
      </c>
      <c r="F57" s="24" t="s">
        <v>23</v>
      </c>
      <c r="G57" s="23" t="s">
        <v>31</v>
      </c>
      <c r="H57" s="24" t="s">
        <v>24</v>
      </c>
      <c r="I57" s="25">
        <v>45722</v>
      </c>
      <c r="J57" s="44" t="s">
        <v>281</v>
      </c>
      <c r="K57" s="30"/>
      <c r="L57" s="23"/>
      <c r="M57" s="50" t="s">
        <v>282</v>
      </c>
      <c r="N57" s="57"/>
      <c r="O57" s="41">
        <f t="shared" si="0"/>
        <v>2025</v>
      </c>
      <c r="P57" s="41">
        <f t="shared" si="1"/>
        <v>3</v>
      </c>
      <c r="Q57" s="41" t="e">
        <f ca="1">_xlfn.XLOOKUP(E57,'機型-部門'!$A$1:$A$30,'機型-部門'!$B$1:$B$30)</f>
        <v>#NAME?</v>
      </c>
      <c r="R57" s="41"/>
      <c r="S57" s="90" t="s">
        <v>2833</v>
      </c>
    </row>
    <row r="58" spans="1:19" s="2" customFormat="1" ht="81" hidden="1" customHeight="1">
      <c r="A58" s="1" t="s">
        <v>18</v>
      </c>
      <c r="B58" s="6" t="s">
        <v>48</v>
      </c>
      <c r="C58" s="3" t="s">
        <v>283</v>
      </c>
      <c r="D58" s="4" t="s">
        <v>284</v>
      </c>
      <c r="E58" s="4" t="s">
        <v>64</v>
      </c>
      <c r="F58" s="4" t="s">
        <v>23</v>
      </c>
      <c r="G58" s="3" t="s">
        <v>65</v>
      </c>
      <c r="H58" s="3" t="s">
        <v>65</v>
      </c>
      <c r="I58" s="5">
        <v>45670</v>
      </c>
      <c r="J58" s="11" t="s">
        <v>285</v>
      </c>
      <c r="K58" s="1"/>
      <c r="L58" s="1"/>
      <c r="M58" s="70"/>
      <c r="O58" s="41">
        <f t="shared" si="0"/>
        <v>2025</v>
      </c>
      <c r="P58" s="41">
        <f t="shared" si="1"/>
        <v>1</v>
      </c>
      <c r="Q58" s="41" t="e">
        <f ca="1">_xlfn.XLOOKUP(E58,'機型-部門'!$A$1:$A$30,'機型-部門'!$B$1:$B$30)</f>
        <v>#NAME?</v>
      </c>
      <c r="R58" s="41"/>
    </row>
    <row r="59" spans="1:19" s="2" customFormat="1" ht="81" hidden="1" customHeight="1">
      <c r="A59" s="1" t="s">
        <v>18</v>
      </c>
      <c r="B59" s="3" t="s">
        <v>48</v>
      </c>
      <c r="C59" s="3" t="s">
        <v>286</v>
      </c>
      <c r="D59" s="4" t="s">
        <v>287</v>
      </c>
      <c r="E59" s="4" t="s">
        <v>277</v>
      </c>
      <c r="F59" s="4" t="s">
        <v>23</v>
      </c>
      <c r="G59" s="3" t="s">
        <v>31</v>
      </c>
      <c r="H59" s="3" t="s">
        <v>31</v>
      </c>
      <c r="I59" s="5">
        <v>45671</v>
      </c>
      <c r="J59" s="11" t="s">
        <v>288</v>
      </c>
      <c r="K59" s="1"/>
      <c r="L59" s="1"/>
      <c r="M59" s="70"/>
      <c r="O59" s="41">
        <f t="shared" si="0"/>
        <v>2025</v>
      </c>
      <c r="P59" s="41">
        <f t="shared" si="1"/>
        <v>1</v>
      </c>
      <c r="Q59" s="41" t="e">
        <f ca="1">_xlfn.XLOOKUP(E59,'機型-部門'!$A$1:$A$30,'機型-部門'!$B$1:$B$30)</f>
        <v>#NAME?</v>
      </c>
      <c r="R59" s="41"/>
    </row>
    <row r="60" spans="1:19" s="2" customFormat="1" ht="81" customHeight="1">
      <c r="A60" s="33" t="s">
        <v>18</v>
      </c>
      <c r="B60" s="23"/>
      <c r="C60" s="23" t="s">
        <v>289</v>
      </c>
      <c r="D60" s="24" t="s">
        <v>290</v>
      </c>
      <c r="E60" s="24" t="s">
        <v>37</v>
      </c>
      <c r="F60" s="24" t="s">
        <v>23</v>
      </c>
      <c r="G60" s="23" t="s">
        <v>32</v>
      </c>
      <c r="H60" s="23" t="s">
        <v>32</v>
      </c>
      <c r="I60" s="25">
        <v>45722</v>
      </c>
      <c r="J60" s="44" t="s">
        <v>291</v>
      </c>
      <c r="K60" s="30" t="s">
        <v>292</v>
      </c>
      <c r="L60" s="23"/>
      <c r="M60" s="50" t="s">
        <v>293</v>
      </c>
      <c r="N60" s="57"/>
      <c r="O60" s="41">
        <f t="shared" si="0"/>
        <v>2025</v>
      </c>
      <c r="P60" s="41">
        <f t="shared" si="1"/>
        <v>3</v>
      </c>
      <c r="Q60" s="41" t="e">
        <f ca="1">_xlfn.XLOOKUP(E60,'機型-部門'!$A$1:$A$30,'機型-部門'!$B$1:$B$30)</f>
        <v>#NAME?</v>
      </c>
      <c r="R60" s="41"/>
      <c r="S60" s="90" t="s">
        <v>2833</v>
      </c>
    </row>
    <row r="61" spans="1:19" s="2" customFormat="1" ht="81" hidden="1" customHeight="1">
      <c r="A61" s="1" t="s">
        <v>18</v>
      </c>
      <c r="B61" s="6" t="s">
        <v>48</v>
      </c>
      <c r="C61" s="3" t="s">
        <v>294</v>
      </c>
      <c r="D61" s="4" t="s">
        <v>295</v>
      </c>
      <c r="E61" s="4" t="s">
        <v>64</v>
      </c>
      <c r="F61" s="4" t="s">
        <v>163</v>
      </c>
      <c r="G61" s="3" t="s">
        <v>31</v>
      </c>
      <c r="H61" s="4" t="s">
        <v>296</v>
      </c>
      <c r="I61" s="5">
        <v>45673</v>
      </c>
      <c r="J61" s="11" t="s">
        <v>297</v>
      </c>
      <c r="K61" s="1"/>
      <c r="L61" s="1"/>
      <c r="M61" s="70"/>
      <c r="O61" s="41">
        <f t="shared" si="0"/>
        <v>2025</v>
      </c>
      <c r="P61" s="41">
        <f t="shared" si="1"/>
        <v>1</v>
      </c>
      <c r="Q61" s="41" t="e">
        <f ca="1">_xlfn.XLOOKUP(E61,'機型-部門'!$A$1:$A$30,'機型-部門'!$B$1:$B$30)</f>
        <v>#NAME?</v>
      </c>
      <c r="R61" s="41"/>
    </row>
    <row r="62" spans="1:19" s="2" customFormat="1" ht="81" customHeight="1">
      <c r="A62" s="33" t="s">
        <v>18</v>
      </c>
      <c r="B62" s="23"/>
      <c r="C62" s="23" t="s">
        <v>298</v>
      </c>
      <c r="D62" s="24" t="s">
        <v>299</v>
      </c>
      <c r="E62" s="24" t="s">
        <v>37</v>
      </c>
      <c r="F62" s="24" t="s">
        <v>23</v>
      </c>
      <c r="G62" s="23" t="s">
        <v>65</v>
      </c>
      <c r="H62" s="24" t="s">
        <v>96</v>
      </c>
      <c r="I62" s="25">
        <v>45722</v>
      </c>
      <c r="J62" s="44" t="s">
        <v>300</v>
      </c>
      <c r="K62" s="30" t="s">
        <v>301</v>
      </c>
      <c r="L62" s="23"/>
      <c r="M62" s="50" t="s">
        <v>302</v>
      </c>
      <c r="N62" s="52"/>
      <c r="O62" s="41">
        <f t="shared" si="0"/>
        <v>2025</v>
      </c>
      <c r="P62" s="41">
        <f t="shared" si="1"/>
        <v>3</v>
      </c>
      <c r="Q62" s="41" t="e">
        <f ca="1">_xlfn.XLOOKUP(E62,'機型-部門'!$A$1:$A$30,'機型-部門'!$B$1:$B$30)</f>
        <v>#NAME?</v>
      </c>
      <c r="R62" s="41"/>
      <c r="S62" s="90" t="s">
        <v>2833</v>
      </c>
    </row>
    <row r="63" spans="1:19" s="2" customFormat="1" ht="81" customHeight="1">
      <c r="A63" s="33" t="s">
        <v>18</v>
      </c>
      <c r="B63" s="23" t="s">
        <v>41</v>
      </c>
      <c r="C63" s="23" t="s">
        <v>303</v>
      </c>
      <c r="D63" s="24" t="s">
        <v>304</v>
      </c>
      <c r="E63" s="24" t="s">
        <v>37</v>
      </c>
      <c r="F63" s="24" t="s">
        <v>23</v>
      </c>
      <c r="G63" s="23" t="s">
        <v>24</v>
      </c>
      <c r="H63" s="23" t="s">
        <v>24</v>
      </c>
      <c r="I63" s="25">
        <v>45722</v>
      </c>
      <c r="J63" s="44" t="s">
        <v>305</v>
      </c>
      <c r="K63" s="30" t="s">
        <v>306</v>
      </c>
      <c r="L63" s="23"/>
      <c r="M63" s="50" t="s">
        <v>307</v>
      </c>
      <c r="N63" s="52"/>
      <c r="O63" s="41">
        <f t="shared" si="0"/>
        <v>2025</v>
      </c>
      <c r="P63" s="41">
        <f t="shared" si="1"/>
        <v>3</v>
      </c>
      <c r="Q63" s="41" t="e">
        <f ca="1">_xlfn.XLOOKUP(E63,'機型-部門'!$A$1:$A$30,'機型-部門'!$B$1:$B$30)</f>
        <v>#NAME?</v>
      </c>
      <c r="R63" s="41"/>
      <c r="S63" s="90" t="s">
        <v>2833</v>
      </c>
    </row>
    <row r="64" spans="1:19" s="2" customFormat="1" ht="81" customHeight="1">
      <c r="A64" s="33" t="s">
        <v>18</v>
      </c>
      <c r="B64" s="23"/>
      <c r="C64" s="23" t="s">
        <v>308</v>
      </c>
      <c r="D64" s="24" t="s">
        <v>304</v>
      </c>
      <c r="E64" s="24" t="s">
        <v>37</v>
      </c>
      <c r="F64" s="24" t="s">
        <v>23</v>
      </c>
      <c r="G64" s="23" t="s">
        <v>24</v>
      </c>
      <c r="H64" s="24" t="s">
        <v>309</v>
      </c>
      <c r="I64" s="25">
        <v>45722</v>
      </c>
      <c r="J64" s="44" t="s">
        <v>310</v>
      </c>
      <c r="K64" s="30" t="s">
        <v>309</v>
      </c>
      <c r="L64" s="23"/>
      <c r="M64" s="50" t="s">
        <v>309</v>
      </c>
      <c r="N64" s="52"/>
      <c r="O64" s="41">
        <f t="shared" si="0"/>
        <v>2025</v>
      </c>
      <c r="P64" s="41">
        <f t="shared" si="1"/>
        <v>3</v>
      </c>
      <c r="Q64" s="41" t="e">
        <f ca="1">_xlfn.XLOOKUP(E64,'機型-部門'!$A$1:$A$30,'機型-部門'!$B$1:$B$30)</f>
        <v>#NAME?</v>
      </c>
      <c r="R64" s="41"/>
      <c r="S64" s="90" t="s">
        <v>2833</v>
      </c>
    </row>
    <row r="65" spans="1:19" s="2" customFormat="1" ht="81" customHeight="1">
      <c r="A65" s="33" t="s">
        <v>18</v>
      </c>
      <c r="B65" s="23" t="s">
        <v>41</v>
      </c>
      <c r="C65" s="23" t="s">
        <v>311</v>
      </c>
      <c r="D65" s="24" t="s">
        <v>312</v>
      </c>
      <c r="E65" s="24" t="s">
        <v>37</v>
      </c>
      <c r="F65" s="24" t="s">
        <v>23</v>
      </c>
      <c r="G65" s="23" t="s">
        <v>24</v>
      </c>
      <c r="H65" s="24" t="s">
        <v>24</v>
      </c>
      <c r="I65" s="25">
        <v>45722</v>
      </c>
      <c r="J65" s="44" t="s">
        <v>313</v>
      </c>
      <c r="K65" s="30" t="s">
        <v>314</v>
      </c>
      <c r="L65" s="23"/>
      <c r="M65" s="50" t="s">
        <v>315</v>
      </c>
      <c r="N65" s="57"/>
      <c r="O65" s="41">
        <f t="shared" si="0"/>
        <v>2025</v>
      </c>
      <c r="P65" s="41">
        <f t="shared" si="1"/>
        <v>3</v>
      </c>
      <c r="Q65" s="41" t="e">
        <f ca="1">_xlfn.XLOOKUP(E65,'機型-部門'!$A$1:$A$30,'機型-部門'!$B$1:$B$30)</f>
        <v>#NAME?</v>
      </c>
      <c r="R65" s="41"/>
      <c r="S65" s="90" t="s">
        <v>2833</v>
      </c>
    </row>
    <row r="66" spans="1:19" s="2" customFormat="1" ht="81" hidden="1" customHeight="1">
      <c r="A66" s="1" t="s">
        <v>18</v>
      </c>
      <c r="B66" s="6" t="s">
        <v>48</v>
      </c>
      <c r="C66" s="3" t="s">
        <v>316</v>
      </c>
      <c r="D66" s="4" t="s">
        <v>317</v>
      </c>
      <c r="E66" s="4" t="s">
        <v>216</v>
      </c>
      <c r="F66" s="4" t="s">
        <v>23</v>
      </c>
      <c r="G66" s="3" t="s">
        <v>318</v>
      </c>
      <c r="H66" s="3" t="s">
        <v>96</v>
      </c>
      <c r="I66" s="5">
        <v>45674</v>
      </c>
      <c r="J66" s="11" t="s">
        <v>319</v>
      </c>
      <c r="K66" s="1"/>
      <c r="L66" s="1"/>
      <c r="M66" s="70" t="s">
        <v>320</v>
      </c>
      <c r="N66" s="62"/>
      <c r="O66" s="41">
        <f t="shared" ref="O66:O129" si="2">YEAR(I66)</f>
        <v>2025</v>
      </c>
      <c r="P66" s="41">
        <f t="shared" ref="P66:P129" si="3">MONTH(I66)</f>
        <v>1</v>
      </c>
      <c r="Q66" s="41" t="e">
        <f ca="1">_xlfn.XLOOKUP(E66,'機型-部門'!$A$1:$A$30,'機型-部門'!$B$1:$B$30)</f>
        <v>#NAME?</v>
      </c>
      <c r="R66" s="41"/>
    </row>
    <row r="67" spans="1:19" s="2" customFormat="1" ht="81" hidden="1" customHeight="1">
      <c r="A67" s="1" t="s">
        <v>18</v>
      </c>
      <c r="B67" s="3" t="s">
        <v>19</v>
      </c>
      <c r="C67" s="3" t="s">
        <v>321</v>
      </c>
      <c r="D67" s="4" t="s">
        <v>322</v>
      </c>
      <c r="E67" s="4" t="s">
        <v>216</v>
      </c>
      <c r="F67" s="4" t="s">
        <v>323</v>
      </c>
      <c r="G67" s="3" t="s">
        <v>24</v>
      </c>
      <c r="H67" s="3" t="s">
        <v>24</v>
      </c>
      <c r="I67" s="5">
        <v>45674</v>
      </c>
      <c r="J67" s="11" t="s">
        <v>324</v>
      </c>
      <c r="K67" s="1"/>
      <c r="L67" s="1"/>
      <c r="M67" s="70"/>
      <c r="O67" s="41">
        <f t="shared" si="2"/>
        <v>2025</v>
      </c>
      <c r="P67" s="41">
        <f t="shared" si="3"/>
        <v>1</v>
      </c>
      <c r="Q67" s="41" t="e">
        <f ca="1">_xlfn.XLOOKUP(E67,'機型-部門'!$A$1:$A$30,'機型-部門'!$B$1:$B$30)</f>
        <v>#NAME?</v>
      </c>
      <c r="R67" s="41"/>
    </row>
    <row r="68" spans="1:19" s="2" customFormat="1" ht="81" customHeight="1">
      <c r="A68" s="33" t="s">
        <v>18</v>
      </c>
      <c r="B68" s="23" t="s">
        <v>159</v>
      </c>
      <c r="C68" s="23" t="s">
        <v>325</v>
      </c>
      <c r="D68" s="24" t="s">
        <v>326</v>
      </c>
      <c r="E68" s="24" t="s">
        <v>22</v>
      </c>
      <c r="F68" s="24" t="s">
        <v>23</v>
      </c>
      <c r="G68" s="23" t="s">
        <v>95</v>
      </c>
      <c r="H68" s="23" t="s">
        <v>263</v>
      </c>
      <c r="I68" s="25">
        <v>45723</v>
      </c>
      <c r="J68" s="44" t="s">
        <v>327</v>
      </c>
      <c r="K68" s="30"/>
      <c r="L68" s="23"/>
      <c r="M68" s="54" t="s">
        <v>328</v>
      </c>
      <c r="N68" s="63"/>
      <c r="O68" s="41">
        <f t="shared" si="2"/>
        <v>2025</v>
      </c>
      <c r="P68" s="41">
        <f t="shared" si="3"/>
        <v>3</v>
      </c>
      <c r="Q68" s="41" t="e">
        <f ca="1">_xlfn.XLOOKUP(E68,'機型-部門'!$A$1:$A$30,'機型-部門'!$B$1:$B$30)</f>
        <v>#NAME?</v>
      </c>
      <c r="R68" s="41"/>
      <c r="S68" s="90" t="s">
        <v>2833</v>
      </c>
    </row>
    <row r="69" spans="1:19" s="2" customFormat="1" ht="81" customHeight="1">
      <c r="A69" s="33" t="s">
        <v>18</v>
      </c>
      <c r="B69" s="23" t="s">
        <v>41</v>
      </c>
      <c r="C69" s="23" t="s">
        <v>329</v>
      </c>
      <c r="D69" s="24" t="s">
        <v>330</v>
      </c>
      <c r="E69" s="24" t="s">
        <v>22</v>
      </c>
      <c r="F69" s="24" t="s">
        <v>23</v>
      </c>
      <c r="G69" s="23" t="s">
        <v>24</v>
      </c>
      <c r="H69" s="23" t="s">
        <v>24</v>
      </c>
      <c r="I69" s="25">
        <v>45723</v>
      </c>
      <c r="J69" s="44" t="s">
        <v>331</v>
      </c>
      <c r="K69" s="30"/>
      <c r="L69" s="23"/>
      <c r="M69" s="50" t="s">
        <v>332</v>
      </c>
      <c r="N69" s="57"/>
      <c r="O69" s="41">
        <f t="shared" si="2"/>
        <v>2025</v>
      </c>
      <c r="P69" s="41">
        <f t="shared" si="3"/>
        <v>3</v>
      </c>
      <c r="Q69" s="41" t="e">
        <f ca="1">_xlfn.XLOOKUP(E69,'機型-部門'!$A$1:$A$30,'機型-部門'!$B$1:$B$30)</f>
        <v>#NAME?</v>
      </c>
      <c r="R69" s="41"/>
      <c r="S69" s="90" t="s">
        <v>2833</v>
      </c>
    </row>
    <row r="70" spans="1:19" s="2" customFormat="1" ht="81" customHeight="1">
      <c r="A70" s="33" t="s">
        <v>18</v>
      </c>
      <c r="B70" s="23"/>
      <c r="C70" s="23" t="s">
        <v>333</v>
      </c>
      <c r="D70" s="24" t="s">
        <v>334</v>
      </c>
      <c r="E70" s="24" t="s">
        <v>22</v>
      </c>
      <c r="F70" s="24" t="s">
        <v>23</v>
      </c>
      <c r="G70" s="23" t="s">
        <v>32</v>
      </c>
      <c r="H70" s="23" t="s">
        <v>96</v>
      </c>
      <c r="I70" s="25">
        <v>45726</v>
      </c>
      <c r="J70" s="44" t="s">
        <v>335</v>
      </c>
      <c r="K70" s="30"/>
      <c r="L70" s="23"/>
      <c r="M70" s="50" t="s">
        <v>141</v>
      </c>
      <c r="N70" s="57"/>
      <c r="O70" s="41">
        <f t="shared" si="2"/>
        <v>2025</v>
      </c>
      <c r="P70" s="41">
        <f t="shared" si="3"/>
        <v>3</v>
      </c>
      <c r="Q70" s="41" t="e">
        <f ca="1">_xlfn.XLOOKUP(E70,'機型-部門'!$A$1:$A$30,'機型-部門'!$B$1:$B$30)</f>
        <v>#NAME?</v>
      </c>
      <c r="R70" s="41"/>
      <c r="S70" s="90" t="s">
        <v>2833</v>
      </c>
    </row>
    <row r="71" spans="1:19" s="2" customFormat="1" ht="81" customHeight="1">
      <c r="A71" s="33" t="s">
        <v>18</v>
      </c>
      <c r="B71" s="23" t="s">
        <v>19</v>
      </c>
      <c r="C71" s="23" t="s">
        <v>336</v>
      </c>
      <c r="D71" s="24" t="s">
        <v>245</v>
      </c>
      <c r="E71" s="24" t="s">
        <v>37</v>
      </c>
      <c r="F71" s="24" t="s">
        <v>23</v>
      </c>
      <c r="G71" s="23" t="s">
        <v>24</v>
      </c>
      <c r="H71" s="23" t="s">
        <v>24</v>
      </c>
      <c r="I71" s="25">
        <v>45726</v>
      </c>
      <c r="J71" s="44" t="s">
        <v>337</v>
      </c>
      <c r="K71" s="30" t="s">
        <v>338</v>
      </c>
      <c r="L71" s="23"/>
      <c r="M71" s="50" t="s">
        <v>339</v>
      </c>
      <c r="N71" s="57"/>
      <c r="O71" s="41">
        <f t="shared" si="2"/>
        <v>2025</v>
      </c>
      <c r="P71" s="41">
        <f t="shared" si="3"/>
        <v>3</v>
      </c>
      <c r="Q71" s="41" t="e">
        <f ca="1">_xlfn.XLOOKUP(E71,'機型-部門'!$A$1:$A$30,'機型-部門'!$B$1:$B$30)</f>
        <v>#NAME?</v>
      </c>
      <c r="R71" s="41"/>
      <c r="S71" s="90" t="s">
        <v>2833</v>
      </c>
    </row>
    <row r="72" spans="1:19" s="2" customFormat="1" ht="81" customHeight="1">
      <c r="A72" s="33" t="s">
        <v>18</v>
      </c>
      <c r="B72" s="23"/>
      <c r="C72" s="23" t="s">
        <v>340</v>
      </c>
      <c r="D72" s="24" t="s">
        <v>341</v>
      </c>
      <c r="E72" s="24" t="s">
        <v>22</v>
      </c>
      <c r="F72" s="24" t="s">
        <v>23</v>
      </c>
      <c r="G72" s="23" t="s">
        <v>101</v>
      </c>
      <c r="H72" s="23" t="s">
        <v>96</v>
      </c>
      <c r="I72" s="25">
        <v>45726</v>
      </c>
      <c r="J72" s="44" t="s">
        <v>342</v>
      </c>
      <c r="K72" s="30"/>
      <c r="L72" s="23"/>
      <c r="M72" s="50" t="s">
        <v>343</v>
      </c>
      <c r="N72" s="57"/>
      <c r="O72" s="41">
        <f t="shared" si="2"/>
        <v>2025</v>
      </c>
      <c r="P72" s="41">
        <f t="shared" si="3"/>
        <v>3</v>
      </c>
      <c r="Q72" s="41" t="e">
        <f ca="1">_xlfn.XLOOKUP(E72,'機型-部門'!$A$1:$A$30,'機型-部門'!$B$1:$B$30)</f>
        <v>#NAME?</v>
      </c>
      <c r="R72" s="41"/>
      <c r="S72" s="90" t="s">
        <v>2833</v>
      </c>
    </row>
    <row r="73" spans="1:19" s="2" customFormat="1" ht="81" customHeight="1">
      <c r="A73" s="33" t="s">
        <v>18</v>
      </c>
      <c r="B73" s="23" t="s">
        <v>19</v>
      </c>
      <c r="C73" s="23" t="s">
        <v>344</v>
      </c>
      <c r="D73" s="24" t="s">
        <v>345</v>
      </c>
      <c r="E73" s="24" t="s">
        <v>37</v>
      </c>
      <c r="F73" s="24" t="s">
        <v>23</v>
      </c>
      <c r="G73" s="23" t="s">
        <v>31</v>
      </c>
      <c r="H73" s="23" t="s">
        <v>263</v>
      </c>
      <c r="I73" s="25">
        <v>45727</v>
      </c>
      <c r="J73" s="44" t="s">
        <v>346</v>
      </c>
      <c r="K73" s="30" t="s">
        <v>347</v>
      </c>
      <c r="L73" s="23"/>
      <c r="M73" s="50" t="s">
        <v>348</v>
      </c>
      <c r="N73" s="41" t="s">
        <v>349</v>
      </c>
      <c r="O73" s="41">
        <f t="shared" si="2"/>
        <v>2025</v>
      </c>
      <c r="P73" s="41">
        <f t="shared" si="3"/>
        <v>3</v>
      </c>
      <c r="Q73" s="41" t="e">
        <f ca="1">_xlfn.XLOOKUP(E73,'機型-部門'!$A$1:$A$30,'機型-部門'!$B$1:$B$30)</f>
        <v>#NAME?</v>
      </c>
      <c r="R73" s="41"/>
      <c r="S73" s="90" t="s">
        <v>2833</v>
      </c>
    </row>
    <row r="74" spans="1:19" s="2" customFormat="1" ht="81" customHeight="1">
      <c r="A74" s="33" t="s">
        <v>18</v>
      </c>
      <c r="B74" s="23" t="s">
        <v>19</v>
      </c>
      <c r="C74" s="23" t="s">
        <v>350</v>
      </c>
      <c r="D74" s="24" t="s">
        <v>245</v>
      </c>
      <c r="E74" s="24" t="s">
        <v>37</v>
      </c>
      <c r="F74" s="24" t="s">
        <v>23</v>
      </c>
      <c r="G74" s="23" t="s">
        <v>24</v>
      </c>
      <c r="H74" s="23" t="s">
        <v>24</v>
      </c>
      <c r="I74" s="25">
        <v>45727</v>
      </c>
      <c r="J74" s="44" t="s">
        <v>351</v>
      </c>
      <c r="K74" s="30" t="s">
        <v>352</v>
      </c>
      <c r="L74" s="23"/>
      <c r="M74" s="50" t="s">
        <v>353</v>
      </c>
      <c r="N74" s="41"/>
      <c r="O74" s="41">
        <f t="shared" si="2"/>
        <v>2025</v>
      </c>
      <c r="P74" s="41">
        <f t="shared" si="3"/>
        <v>3</v>
      </c>
      <c r="Q74" s="41" t="e">
        <f ca="1">_xlfn.XLOOKUP(E74,'機型-部門'!$A$1:$A$30,'機型-部門'!$B$1:$B$30)</f>
        <v>#NAME?</v>
      </c>
      <c r="R74" s="41"/>
      <c r="S74" s="90" t="s">
        <v>2833</v>
      </c>
    </row>
    <row r="75" spans="1:19" s="2" customFormat="1" ht="81" hidden="1" customHeight="1">
      <c r="A75" s="1" t="s">
        <v>18</v>
      </c>
      <c r="B75" s="6" t="s">
        <v>48</v>
      </c>
      <c r="C75" s="3" t="s">
        <v>354</v>
      </c>
      <c r="D75" s="4" t="s">
        <v>273</v>
      </c>
      <c r="E75" s="4" t="s">
        <v>64</v>
      </c>
      <c r="F75" s="4" t="s">
        <v>23</v>
      </c>
      <c r="G75" s="3" t="s">
        <v>83</v>
      </c>
      <c r="H75" s="3" t="s">
        <v>24</v>
      </c>
      <c r="I75" s="5">
        <v>45677</v>
      </c>
      <c r="J75" s="97" t="s">
        <v>355</v>
      </c>
      <c r="K75" s="1"/>
      <c r="L75" s="1"/>
      <c r="M75" s="70"/>
      <c r="O75" s="41">
        <f t="shared" si="2"/>
        <v>2025</v>
      </c>
      <c r="P75" s="41">
        <f t="shared" si="3"/>
        <v>1</v>
      </c>
      <c r="Q75" s="41" t="e">
        <f ca="1">_xlfn.XLOOKUP(E75,'機型-部門'!$A$1:$A$30,'機型-部門'!$B$1:$B$30)</f>
        <v>#NAME?</v>
      </c>
      <c r="R75" s="41"/>
    </row>
    <row r="76" spans="1:19" s="2" customFormat="1" ht="81" customHeight="1">
      <c r="A76" s="33" t="s">
        <v>18</v>
      </c>
      <c r="B76" s="23" t="s">
        <v>19</v>
      </c>
      <c r="C76" s="23" t="s">
        <v>356</v>
      </c>
      <c r="D76" s="24" t="s">
        <v>357</v>
      </c>
      <c r="E76" s="24" t="s">
        <v>22</v>
      </c>
      <c r="F76" s="24" t="s">
        <v>23</v>
      </c>
      <c r="G76" s="23" t="s">
        <v>32</v>
      </c>
      <c r="H76" s="23" t="s">
        <v>32</v>
      </c>
      <c r="I76" s="25">
        <v>45727</v>
      </c>
      <c r="J76" s="44" t="s">
        <v>358</v>
      </c>
      <c r="K76" s="30"/>
      <c r="L76" s="23"/>
      <c r="M76" s="30" t="s">
        <v>359</v>
      </c>
      <c r="N76" s="41"/>
      <c r="O76" s="41">
        <f t="shared" si="2"/>
        <v>2025</v>
      </c>
      <c r="P76" s="41">
        <f t="shared" si="3"/>
        <v>3</v>
      </c>
      <c r="Q76" s="41" t="e">
        <f ca="1">_xlfn.XLOOKUP(E76,'機型-部門'!$A$1:$A$30,'機型-部門'!$B$1:$B$30)</f>
        <v>#NAME?</v>
      </c>
      <c r="R76" s="41"/>
      <c r="S76" s="90" t="s">
        <v>2833</v>
      </c>
    </row>
    <row r="77" spans="1:19" ht="81" hidden="1" customHeight="1">
      <c r="A77" s="1" t="s">
        <v>187</v>
      </c>
      <c r="B77" s="3" t="s">
        <v>360</v>
      </c>
      <c r="C77" s="3" t="s">
        <v>361</v>
      </c>
      <c r="D77" s="4" t="s">
        <v>362</v>
      </c>
      <c r="E77" s="4" t="s">
        <v>64</v>
      </c>
      <c r="F77" s="4" t="s">
        <v>52</v>
      </c>
      <c r="G77" s="3" t="s">
        <v>32</v>
      </c>
      <c r="H77" s="3" t="s">
        <v>32</v>
      </c>
      <c r="I77" s="95">
        <v>45679</v>
      </c>
      <c r="J77" s="11" t="s">
        <v>363</v>
      </c>
      <c r="K77" s="1"/>
      <c r="L77" s="1"/>
      <c r="M77" s="70"/>
      <c r="N77" s="2"/>
      <c r="O77" s="41">
        <f t="shared" si="2"/>
        <v>2025</v>
      </c>
      <c r="P77" s="41">
        <f t="shared" si="3"/>
        <v>1</v>
      </c>
      <c r="Q77" s="41" t="e">
        <f ca="1">_xlfn.XLOOKUP(E77,'機型-部門'!$A$1:$A$30,'機型-部門'!$B$1:$B$30)</f>
        <v>#NAME?</v>
      </c>
    </row>
    <row r="78" spans="1:19" ht="81" customHeight="1">
      <c r="A78" s="33" t="s">
        <v>18</v>
      </c>
      <c r="B78" s="23" t="s">
        <v>41</v>
      </c>
      <c r="C78" s="23" t="s">
        <v>364</v>
      </c>
      <c r="D78" s="24" t="s">
        <v>365</v>
      </c>
      <c r="E78" s="24" t="s">
        <v>37</v>
      </c>
      <c r="F78" s="24" t="s">
        <v>23</v>
      </c>
      <c r="G78" s="23" t="s">
        <v>32</v>
      </c>
      <c r="H78" s="23" t="s">
        <v>24</v>
      </c>
      <c r="I78" s="17">
        <v>45728</v>
      </c>
      <c r="J78" s="44" t="s">
        <v>366</v>
      </c>
      <c r="K78" s="30"/>
      <c r="L78" s="23"/>
      <c r="M78" s="50" t="s">
        <v>367</v>
      </c>
      <c r="O78" s="41">
        <f t="shared" si="2"/>
        <v>2025</v>
      </c>
      <c r="P78" s="41">
        <f t="shared" si="3"/>
        <v>3</v>
      </c>
      <c r="Q78" s="41" t="e">
        <f ca="1">_xlfn.XLOOKUP(E78,'機型-部門'!$A$1:$A$30,'機型-部門'!$B$1:$B$30)</f>
        <v>#NAME?</v>
      </c>
      <c r="S78" s="90" t="s">
        <v>2833</v>
      </c>
    </row>
    <row r="79" spans="1:19" s="2" customFormat="1" ht="81" customHeight="1">
      <c r="A79" s="33" t="s">
        <v>18</v>
      </c>
      <c r="B79" s="23" t="s">
        <v>368</v>
      </c>
      <c r="C79" s="23" t="s">
        <v>369</v>
      </c>
      <c r="D79" s="24" t="s">
        <v>370</v>
      </c>
      <c r="E79" s="23" t="s">
        <v>22</v>
      </c>
      <c r="F79" s="24" t="s">
        <v>23</v>
      </c>
      <c r="G79" s="23" t="s">
        <v>24</v>
      </c>
      <c r="H79" s="23" t="s">
        <v>24</v>
      </c>
      <c r="I79" s="17">
        <v>45735</v>
      </c>
      <c r="J79" s="44" t="s">
        <v>371</v>
      </c>
      <c r="K79" s="30"/>
      <c r="L79" s="23"/>
      <c r="M79" s="50" t="s">
        <v>372</v>
      </c>
      <c r="N79" s="41"/>
      <c r="O79" s="41">
        <f t="shared" si="2"/>
        <v>2025</v>
      </c>
      <c r="P79" s="41">
        <f t="shared" si="3"/>
        <v>3</v>
      </c>
      <c r="Q79" s="41" t="e">
        <f ca="1">_xlfn.XLOOKUP(E79,'機型-部門'!$A$1:$A$30,'機型-部門'!$B$1:$B$30)</f>
        <v>#NAME?</v>
      </c>
      <c r="R79" s="41">
        <v>900</v>
      </c>
      <c r="S79" s="90" t="s">
        <v>2833</v>
      </c>
    </row>
    <row r="80" spans="1:19" s="2" customFormat="1" ht="81" customHeight="1">
      <c r="A80" s="33" t="s">
        <v>18</v>
      </c>
      <c r="B80" s="23" t="s">
        <v>19</v>
      </c>
      <c r="C80" s="23" t="s">
        <v>373</v>
      </c>
      <c r="D80" s="24" t="s">
        <v>374</v>
      </c>
      <c r="E80" s="23" t="s">
        <v>22</v>
      </c>
      <c r="F80" s="24" t="s">
        <v>23</v>
      </c>
      <c r="G80" s="23" t="s">
        <v>24</v>
      </c>
      <c r="H80" s="23" t="s">
        <v>24</v>
      </c>
      <c r="I80" s="17">
        <v>45735</v>
      </c>
      <c r="J80" s="44" t="s">
        <v>375</v>
      </c>
      <c r="K80" s="30"/>
      <c r="L80" s="23"/>
      <c r="M80" s="50" t="s">
        <v>376</v>
      </c>
      <c r="N80" s="41"/>
      <c r="O80" s="41">
        <f t="shared" si="2"/>
        <v>2025</v>
      </c>
      <c r="P80" s="41">
        <f t="shared" si="3"/>
        <v>3</v>
      </c>
      <c r="Q80" s="41" t="e">
        <f ca="1">_xlfn.XLOOKUP(E80,'機型-部門'!$A$1:$A$30,'機型-部門'!$B$1:$B$30)</f>
        <v>#NAME?</v>
      </c>
      <c r="R80" s="41">
        <v>500</v>
      </c>
      <c r="S80" s="90" t="s">
        <v>2833</v>
      </c>
    </row>
    <row r="81" spans="1:19" ht="81" customHeight="1">
      <c r="A81" s="33" t="s">
        <v>18</v>
      </c>
      <c r="B81" s="24" t="s">
        <v>377</v>
      </c>
      <c r="C81" s="23" t="s">
        <v>378</v>
      </c>
      <c r="D81" s="24" t="s">
        <v>379</v>
      </c>
      <c r="E81" s="23" t="s">
        <v>22</v>
      </c>
      <c r="F81" s="24" t="s">
        <v>23</v>
      </c>
      <c r="G81" s="23" t="s">
        <v>32</v>
      </c>
      <c r="H81" s="23" t="s">
        <v>24</v>
      </c>
      <c r="I81" s="25">
        <v>45736</v>
      </c>
      <c r="J81" s="44" t="s">
        <v>380</v>
      </c>
      <c r="K81" s="30"/>
      <c r="L81" s="23"/>
      <c r="M81" s="50"/>
      <c r="O81" s="41">
        <f t="shared" si="2"/>
        <v>2025</v>
      </c>
      <c r="P81" s="41">
        <f t="shared" si="3"/>
        <v>3</v>
      </c>
      <c r="Q81" s="41" t="e">
        <f ca="1">_xlfn.XLOOKUP(E81,'機型-部門'!$A$1:$A$30,'機型-部門'!$B$1:$B$30)</f>
        <v>#NAME?</v>
      </c>
      <c r="S81" s="90" t="s">
        <v>2833</v>
      </c>
    </row>
    <row r="82" spans="1:19" ht="81" hidden="1" customHeight="1">
      <c r="A82" s="33" t="s">
        <v>18</v>
      </c>
      <c r="B82" s="23" t="s">
        <v>159</v>
      </c>
      <c r="C82" s="23" t="s">
        <v>381</v>
      </c>
      <c r="D82" s="24" t="s">
        <v>382</v>
      </c>
      <c r="E82" s="24" t="s">
        <v>106</v>
      </c>
      <c r="F82" s="24" t="s">
        <v>383</v>
      </c>
      <c r="G82" s="23" t="s">
        <v>32</v>
      </c>
      <c r="H82" s="23" t="s">
        <v>96</v>
      </c>
      <c r="I82" s="25">
        <v>45692</v>
      </c>
      <c r="J82" s="44" t="s">
        <v>384</v>
      </c>
      <c r="K82" s="45" t="s">
        <v>385</v>
      </c>
      <c r="L82" s="23"/>
      <c r="M82" s="50" t="s">
        <v>385</v>
      </c>
      <c r="O82" s="41">
        <f t="shared" si="2"/>
        <v>2025</v>
      </c>
      <c r="P82" s="41">
        <f t="shared" si="3"/>
        <v>2</v>
      </c>
      <c r="Q82" s="41" t="e">
        <f ca="1">_xlfn.XLOOKUP(E82,'機型-部門'!$A$1:$A$30,'機型-部門'!$B$1:$B$30)</f>
        <v>#NAME?</v>
      </c>
    </row>
    <row r="83" spans="1:19" ht="81" hidden="1" customHeight="1">
      <c r="A83" s="33" t="s">
        <v>18</v>
      </c>
      <c r="B83" s="23" t="s">
        <v>159</v>
      </c>
      <c r="C83" s="23" t="s">
        <v>386</v>
      </c>
      <c r="D83" s="24" t="s">
        <v>387</v>
      </c>
      <c r="E83" s="24" t="s">
        <v>260</v>
      </c>
      <c r="F83" s="24" t="s">
        <v>23</v>
      </c>
      <c r="G83" s="23" t="s">
        <v>32</v>
      </c>
      <c r="H83" s="23" t="s">
        <v>32</v>
      </c>
      <c r="I83" s="25">
        <v>45693</v>
      </c>
      <c r="J83" s="44" t="s">
        <v>388</v>
      </c>
      <c r="K83" s="45" t="s">
        <v>389</v>
      </c>
      <c r="L83" s="23"/>
      <c r="M83" s="50" t="s">
        <v>390</v>
      </c>
      <c r="O83" s="41">
        <f t="shared" si="2"/>
        <v>2025</v>
      </c>
      <c r="P83" s="41">
        <f t="shared" si="3"/>
        <v>2</v>
      </c>
      <c r="Q83" s="41" t="e">
        <f ca="1">_xlfn.XLOOKUP(E83,'機型-部門'!$A$1:$A$30,'機型-部門'!$B$1:$B$30)</f>
        <v>#NAME?</v>
      </c>
    </row>
    <row r="84" spans="1:19" ht="81" hidden="1" customHeight="1">
      <c r="A84" s="33" t="s">
        <v>18</v>
      </c>
      <c r="B84" s="23" t="s">
        <v>391</v>
      </c>
      <c r="C84" s="23" t="s">
        <v>392</v>
      </c>
      <c r="D84" s="24" t="s">
        <v>393</v>
      </c>
      <c r="E84" s="24" t="s">
        <v>106</v>
      </c>
      <c r="F84" s="24" t="s">
        <v>107</v>
      </c>
      <c r="G84" s="23" t="s">
        <v>31</v>
      </c>
      <c r="H84" s="23" t="s">
        <v>32</v>
      </c>
      <c r="I84" s="25">
        <v>45694</v>
      </c>
      <c r="J84" s="44" t="s">
        <v>394</v>
      </c>
      <c r="K84" s="30"/>
      <c r="L84" s="23"/>
      <c r="M84" s="50" t="s">
        <v>395</v>
      </c>
      <c r="O84" s="41">
        <f t="shared" si="2"/>
        <v>2025</v>
      </c>
      <c r="P84" s="41">
        <f t="shared" si="3"/>
        <v>2</v>
      </c>
      <c r="Q84" s="41" t="e">
        <f ca="1">_xlfn.XLOOKUP(E84,'機型-部門'!$A$1:$A$30,'機型-部門'!$B$1:$B$30)</f>
        <v>#NAME?</v>
      </c>
    </row>
    <row r="85" spans="1:19" ht="81" customHeight="1">
      <c r="A85" s="33" t="s">
        <v>18</v>
      </c>
      <c r="B85" s="23" t="s">
        <v>159</v>
      </c>
      <c r="C85" s="23" t="s">
        <v>396</v>
      </c>
      <c r="D85" s="24" t="s">
        <v>397</v>
      </c>
      <c r="E85" s="23" t="s">
        <v>37</v>
      </c>
      <c r="F85" s="24" t="s">
        <v>23</v>
      </c>
      <c r="G85" s="23" t="s">
        <v>32</v>
      </c>
      <c r="H85" s="23" t="s">
        <v>24</v>
      </c>
      <c r="I85" s="25">
        <v>45737</v>
      </c>
      <c r="J85" s="44" t="s">
        <v>398</v>
      </c>
      <c r="K85" s="30"/>
      <c r="L85" s="23"/>
      <c r="M85" s="50" t="s">
        <v>399</v>
      </c>
      <c r="O85" s="41">
        <f t="shared" si="2"/>
        <v>2025</v>
      </c>
      <c r="P85" s="41">
        <f t="shared" si="3"/>
        <v>3</v>
      </c>
      <c r="Q85" s="41" t="e">
        <f ca="1">_xlfn.XLOOKUP(E85,'機型-部門'!$A$1:$A$30,'機型-部門'!$B$1:$B$30)</f>
        <v>#NAME?</v>
      </c>
      <c r="S85" s="90" t="s">
        <v>2833</v>
      </c>
    </row>
    <row r="86" spans="1:19" ht="81" hidden="1" customHeight="1">
      <c r="A86" s="33" t="s">
        <v>18</v>
      </c>
      <c r="B86" s="23"/>
      <c r="C86" s="23" t="s">
        <v>400</v>
      </c>
      <c r="D86" s="24" t="s">
        <v>401</v>
      </c>
      <c r="E86" s="24" t="s">
        <v>216</v>
      </c>
      <c r="F86" s="24" t="s">
        <v>23</v>
      </c>
      <c r="G86" s="23" t="s">
        <v>32</v>
      </c>
      <c r="H86" s="23" t="s">
        <v>32</v>
      </c>
      <c r="I86" s="25">
        <v>45695</v>
      </c>
      <c r="J86" s="44" t="s">
        <v>402</v>
      </c>
      <c r="K86" s="30" t="s">
        <v>403</v>
      </c>
      <c r="L86" s="23"/>
      <c r="M86" s="50" t="s">
        <v>403</v>
      </c>
      <c r="N86" s="52"/>
      <c r="O86" s="41">
        <f t="shared" si="2"/>
        <v>2025</v>
      </c>
      <c r="P86" s="41">
        <f t="shared" si="3"/>
        <v>2</v>
      </c>
      <c r="Q86" s="41" t="e">
        <f ca="1">_xlfn.XLOOKUP(E86,'機型-部門'!$A$1:$A$30,'機型-部門'!$B$1:$B$30)</f>
        <v>#NAME?</v>
      </c>
    </row>
    <row r="87" spans="1:19" ht="81" hidden="1" customHeight="1">
      <c r="A87" s="33" t="s">
        <v>18</v>
      </c>
      <c r="B87" s="24" t="s">
        <v>404</v>
      </c>
      <c r="C87" s="23" t="s">
        <v>405</v>
      </c>
      <c r="D87" s="24" t="s">
        <v>406</v>
      </c>
      <c r="E87" s="24" t="s">
        <v>64</v>
      </c>
      <c r="F87" s="24" t="s">
        <v>407</v>
      </c>
      <c r="G87" s="23" t="s">
        <v>31</v>
      </c>
      <c r="H87" s="23" t="s">
        <v>31</v>
      </c>
      <c r="I87" s="25">
        <v>45695</v>
      </c>
      <c r="J87" s="44" t="s">
        <v>408</v>
      </c>
      <c r="K87" s="30"/>
      <c r="L87" s="24" t="s">
        <v>404</v>
      </c>
      <c r="M87" s="50" t="s">
        <v>409</v>
      </c>
      <c r="O87" s="41">
        <f t="shared" si="2"/>
        <v>2025</v>
      </c>
      <c r="P87" s="41">
        <f t="shared" si="3"/>
        <v>2</v>
      </c>
      <c r="Q87" s="41" t="e">
        <f ca="1">_xlfn.XLOOKUP(E87,'機型-部門'!$A$1:$A$30,'機型-部門'!$B$1:$B$30)</f>
        <v>#NAME?</v>
      </c>
    </row>
    <row r="88" spans="1:19" ht="81" hidden="1" customHeight="1">
      <c r="A88" s="33" t="s">
        <v>18</v>
      </c>
      <c r="B88" s="23"/>
      <c r="C88" s="23" t="s">
        <v>410</v>
      </c>
      <c r="D88" s="24" t="s">
        <v>411</v>
      </c>
      <c r="E88" s="24" t="s">
        <v>277</v>
      </c>
      <c r="F88" s="24" t="s">
        <v>23</v>
      </c>
      <c r="G88" s="23" t="s">
        <v>24</v>
      </c>
      <c r="H88" s="23" t="s">
        <v>32</v>
      </c>
      <c r="I88" s="25">
        <v>45698</v>
      </c>
      <c r="J88" s="44" t="s">
        <v>412</v>
      </c>
      <c r="K88" s="30"/>
      <c r="L88" s="23"/>
      <c r="M88" s="50" t="s">
        <v>413</v>
      </c>
      <c r="N88" s="52"/>
      <c r="O88" s="41">
        <f t="shared" si="2"/>
        <v>2025</v>
      </c>
      <c r="P88" s="41">
        <f t="shared" si="3"/>
        <v>2</v>
      </c>
      <c r="Q88" s="41" t="e">
        <f ca="1">_xlfn.XLOOKUP(E88,'機型-部門'!$A$1:$A$30,'機型-部門'!$B$1:$B$30)</f>
        <v>#NAME?</v>
      </c>
    </row>
    <row r="89" spans="1:19" ht="81" customHeight="1">
      <c r="A89" s="33" t="s">
        <v>18</v>
      </c>
      <c r="B89" s="23" t="s">
        <v>19</v>
      </c>
      <c r="C89" s="23" t="s">
        <v>414</v>
      </c>
      <c r="D89" s="24" t="s">
        <v>415</v>
      </c>
      <c r="E89" s="23" t="s">
        <v>22</v>
      </c>
      <c r="F89" s="24" t="s">
        <v>23</v>
      </c>
      <c r="G89" s="23" t="s">
        <v>24</v>
      </c>
      <c r="H89" s="23" t="s">
        <v>24</v>
      </c>
      <c r="I89" s="25">
        <v>45737</v>
      </c>
      <c r="J89" s="44" t="s">
        <v>416</v>
      </c>
      <c r="K89" s="30"/>
      <c r="L89" s="23"/>
      <c r="M89" s="50"/>
      <c r="O89" s="41">
        <f t="shared" si="2"/>
        <v>2025</v>
      </c>
      <c r="P89" s="41">
        <f t="shared" si="3"/>
        <v>3</v>
      </c>
      <c r="Q89" s="41" t="e">
        <f ca="1">_xlfn.XLOOKUP(E89,'機型-部門'!$A$1:$A$30,'機型-部門'!$B$1:$B$30)</f>
        <v>#NAME?</v>
      </c>
      <c r="R89" s="41">
        <v>300</v>
      </c>
      <c r="S89" s="90" t="s">
        <v>2833</v>
      </c>
    </row>
    <row r="90" spans="1:19" ht="81" hidden="1" customHeight="1">
      <c r="A90" s="33" t="s">
        <v>18</v>
      </c>
      <c r="B90" s="23" t="s">
        <v>159</v>
      </c>
      <c r="C90" s="23" t="s">
        <v>417</v>
      </c>
      <c r="D90" s="24" t="s">
        <v>418</v>
      </c>
      <c r="E90" s="24" t="s">
        <v>51</v>
      </c>
      <c r="F90" s="24" t="s">
        <v>52</v>
      </c>
      <c r="G90" s="23" t="s">
        <v>89</v>
      </c>
      <c r="H90" s="23" t="s">
        <v>89</v>
      </c>
      <c r="I90" s="25">
        <v>45699</v>
      </c>
      <c r="J90" s="44" t="s">
        <v>419</v>
      </c>
      <c r="K90" s="23" t="s">
        <v>420</v>
      </c>
      <c r="L90" s="23"/>
      <c r="M90" s="50" t="s">
        <v>421</v>
      </c>
      <c r="O90" s="41">
        <f t="shared" si="2"/>
        <v>2025</v>
      </c>
      <c r="P90" s="41">
        <f t="shared" si="3"/>
        <v>2</v>
      </c>
      <c r="Q90" s="41" t="e">
        <f ca="1">_xlfn.XLOOKUP(E90,'機型-部門'!$A$1:$A$30,'機型-部門'!$B$1:$B$30)</f>
        <v>#NAME?</v>
      </c>
    </row>
    <row r="91" spans="1:19" ht="81" customHeight="1">
      <c r="A91" s="33" t="s">
        <v>18</v>
      </c>
      <c r="B91" s="23" t="s">
        <v>422</v>
      </c>
      <c r="C91" s="23" t="s">
        <v>423</v>
      </c>
      <c r="D91" s="24" t="s">
        <v>424</v>
      </c>
      <c r="E91" s="23" t="s">
        <v>22</v>
      </c>
      <c r="F91" s="24" t="s">
        <v>23</v>
      </c>
      <c r="G91" s="23" t="s">
        <v>32</v>
      </c>
      <c r="H91" s="23" t="s">
        <v>32</v>
      </c>
      <c r="I91" s="25">
        <v>45740</v>
      </c>
      <c r="J91" s="44" t="s">
        <v>425</v>
      </c>
      <c r="K91" s="50" t="s">
        <v>426</v>
      </c>
      <c r="L91" s="23"/>
      <c r="M91" s="50"/>
      <c r="O91" s="41">
        <f t="shared" si="2"/>
        <v>2025</v>
      </c>
      <c r="P91" s="41">
        <f t="shared" si="3"/>
        <v>3</v>
      </c>
      <c r="Q91" s="41" t="e">
        <f ca="1">_xlfn.XLOOKUP(E91,'機型-部門'!$A$1:$A$30,'機型-部門'!$B$1:$B$30)</f>
        <v>#NAME?</v>
      </c>
      <c r="R91" s="41">
        <v>500</v>
      </c>
      <c r="S91" s="90" t="s">
        <v>2833</v>
      </c>
    </row>
    <row r="92" spans="1:19" ht="81" customHeight="1">
      <c r="A92" s="33" t="s">
        <v>18</v>
      </c>
      <c r="B92" s="23"/>
      <c r="C92" s="23" t="s">
        <v>427</v>
      </c>
      <c r="D92" s="24" t="s">
        <v>424</v>
      </c>
      <c r="E92" s="23" t="s">
        <v>22</v>
      </c>
      <c r="F92" s="24" t="s">
        <v>23</v>
      </c>
      <c r="G92" s="23" t="s">
        <v>32</v>
      </c>
      <c r="H92" s="23" t="s">
        <v>32</v>
      </c>
      <c r="I92" s="25">
        <v>45740</v>
      </c>
      <c r="J92" s="44" t="s">
        <v>428</v>
      </c>
      <c r="K92" s="30"/>
      <c r="L92" s="23"/>
      <c r="M92" s="50" t="s">
        <v>429</v>
      </c>
      <c r="O92" s="41">
        <f t="shared" si="2"/>
        <v>2025</v>
      </c>
      <c r="P92" s="41">
        <f t="shared" si="3"/>
        <v>3</v>
      </c>
      <c r="Q92" s="41" t="e">
        <f ca="1">_xlfn.XLOOKUP(E92,'機型-部門'!$A$1:$A$30,'機型-部門'!$B$1:$B$30)</f>
        <v>#NAME?</v>
      </c>
      <c r="R92" s="41">
        <v>900</v>
      </c>
      <c r="S92" s="90" t="s">
        <v>2833</v>
      </c>
    </row>
    <row r="93" spans="1:19" ht="81" customHeight="1">
      <c r="A93" s="33" t="s">
        <v>18</v>
      </c>
      <c r="B93" s="23"/>
      <c r="C93" s="23" t="s">
        <v>430</v>
      </c>
      <c r="D93" s="24" t="s">
        <v>431</v>
      </c>
      <c r="E93" s="23" t="s">
        <v>22</v>
      </c>
      <c r="F93" s="24" t="s">
        <v>23</v>
      </c>
      <c r="G93" s="23" t="s">
        <v>101</v>
      </c>
      <c r="H93" s="23" t="s">
        <v>32</v>
      </c>
      <c r="I93" s="25">
        <v>45740</v>
      </c>
      <c r="J93" s="44" t="s">
        <v>432</v>
      </c>
      <c r="K93" s="30"/>
      <c r="L93" s="23"/>
      <c r="M93" s="31" t="s">
        <v>433</v>
      </c>
      <c r="O93" s="41">
        <f t="shared" si="2"/>
        <v>2025</v>
      </c>
      <c r="P93" s="41">
        <f t="shared" si="3"/>
        <v>3</v>
      </c>
      <c r="Q93" s="41" t="e">
        <f ca="1">_xlfn.XLOOKUP(E93,'機型-部門'!$A$1:$A$30,'機型-部門'!$B$1:$B$30)</f>
        <v>#NAME?</v>
      </c>
      <c r="R93" s="41">
        <v>500</v>
      </c>
      <c r="S93" s="90" t="s">
        <v>2833</v>
      </c>
    </row>
    <row r="94" spans="1:19" ht="81" hidden="1" customHeight="1">
      <c r="A94" s="33" t="s">
        <v>18</v>
      </c>
      <c r="B94" s="23"/>
      <c r="C94" s="23" t="s">
        <v>434</v>
      </c>
      <c r="D94" s="24" t="s">
        <v>435</v>
      </c>
      <c r="E94" s="24" t="s">
        <v>216</v>
      </c>
      <c r="F94" s="24" t="s">
        <v>23</v>
      </c>
      <c r="G94" s="23" t="s">
        <v>32</v>
      </c>
      <c r="H94" s="23" t="s">
        <v>24</v>
      </c>
      <c r="I94" s="25">
        <v>45705</v>
      </c>
      <c r="J94" s="44" t="s">
        <v>436</v>
      </c>
      <c r="K94" s="50" t="s">
        <v>437</v>
      </c>
      <c r="L94" s="23"/>
      <c r="M94" s="50" t="s">
        <v>438</v>
      </c>
      <c r="O94" s="41">
        <f t="shared" si="2"/>
        <v>2025</v>
      </c>
      <c r="P94" s="41">
        <f t="shared" si="3"/>
        <v>2</v>
      </c>
      <c r="Q94" s="41" t="e">
        <f ca="1">_xlfn.XLOOKUP(E94,'機型-部門'!$A$1:$A$30,'機型-部門'!$B$1:$B$30)</f>
        <v>#NAME?</v>
      </c>
    </row>
    <row r="95" spans="1:19" ht="81" hidden="1" customHeight="1">
      <c r="A95" s="33" t="s">
        <v>18</v>
      </c>
      <c r="B95" s="23"/>
      <c r="C95" s="23" t="s">
        <v>439</v>
      </c>
      <c r="D95" s="24" t="s">
        <v>440</v>
      </c>
      <c r="E95" s="24" t="s">
        <v>441</v>
      </c>
      <c r="F95" s="24" t="s">
        <v>442</v>
      </c>
      <c r="G95" s="23" t="s">
        <v>32</v>
      </c>
      <c r="H95" s="23" t="s">
        <v>32</v>
      </c>
      <c r="I95" s="25">
        <v>45705</v>
      </c>
      <c r="J95" s="44" t="s">
        <v>443</v>
      </c>
      <c r="K95" s="30"/>
      <c r="L95" s="23"/>
      <c r="M95" s="50" t="s">
        <v>444</v>
      </c>
      <c r="O95" s="41">
        <f t="shared" si="2"/>
        <v>2025</v>
      </c>
      <c r="P95" s="41">
        <f t="shared" si="3"/>
        <v>2</v>
      </c>
      <c r="Q95" s="41" t="e">
        <f ca="1">_xlfn.XLOOKUP(E95,'機型-部門'!$A$1:$A$30,'機型-部門'!$B$1:$B$30)</f>
        <v>#NAME?</v>
      </c>
    </row>
    <row r="96" spans="1:19" ht="81" hidden="1" customHeight="1">
      <c r="A96" s="33" t="s">
        <v>18</v>
      </c>
      <c r="B96" s="23"/>
      <c r="C96" s="23" t="s">
        <v>445</v>
      </c>
      <c r="D96" s="24" t="s">
        <v>362</v>
      </c>
      <c r="E96" s="24" t="s">
        <v>64</v>
      </c>
      <c r="F96" s="24" t="s">
        <v>52</v>
      </c>
      <c r="G96" s="23" t="s">
        <v>32</v>
      </c>
      <c r="H96" s="23" t="s">
        <v>32</v>
      </c>
      <c r="I96" s="25">
        <v>45706</v>
      </c>
      <c r="J96" s="44" t="s">
        <v>446</v>
      </c>
      <c r="K96" s="30"/>
      <c r="L96" s="23"/>
      <c r="M96" s="50" t="s">
        <v>447</v>
      </c>
      <c r="N96" s="38"/>
      <c r="O96" s="41">
        <f t="shared" si="2"/>
        <v>2025</v>
      </c>
      <c r="P96" s="41">
        <f t="shared" si="3"/>
        <v>2</v>
      </c>
      <c r="Q96" s="41" t="e">
        <f ca="1">_xlfn.XLOOKUP(E96,'機型-部門'!$A$1:$A$30,'機型-部門'!$B$1:$B$30)</f>
        <v>#NAME?</v>
      </c>
    </row>
    <row r="97" spans="1:19" ht="81" customHeight="1">
      <c r="A97" s="33" t="s">
        <v>18</v>
      </c>
      <c r="B97" s="23"/>
      <c r="C97" s="23" t="s">
        <v>448</v>
      </c>
      <c r="D97" s="24" t="s">
        <v>424</v>
      </c>
      <c r="E97" s="23" t="s">
        <v>22</v>
      </c>
      <c r="F97" s="24" t="s">
        <v>23</v>
      </c>
      <c r="G97" s="23" t="s">
        <v>32</v>
      </c>
      <c r="H97" s="23" t="s">
        <v>32</v>
      </c>
      <c r="I97" s="25">
        <v>45741</v>
      </c>
      <c r="J97" s="44" t="s">
        <v>449</v>
      </c>
      <c r="K97" s="30"/>
      <c r="L97" s="23"/>
      <c r="M97" s="50"/>
      <c r="O97" s="41">
        <f t="shared" si="2"/>
        <v>2025</v>
      </c>
      <c r="P97" s="41">
        <f t="shared" si="3"/>
        <v>3</v>
      </c>
      <c r="Q97" s="41" t="e">
        <f ca="1">_xlfn.XLOOKUP(E97,'機型-部門'!$A$1:$A$30,'機型-部門'!$B$1:$B$30)</f>
        <v>#NAME?</v>
      </c>
      <c r="S97" s="90" t="s">
        <v>2833</v>
      </c>
    </row>
    <row r="98" spans="1:19" ht="81" customHeight="1">
      <c r="A98" s="33" t="s">
        <v>18</v>
      </c>
      <c r="B98" s="23"/>
      <c r="C98" s="23" t="s">
        <v>450</v>
      </c>
      <c r="D98" s="24" t="s">
        <v>451</v>
      </c>
      <c r="E98" s="23" t="s">
        <v>22</v>
      </c>
      <c r="F98" s="24" t="s">
        <v>23</v>
      </c>
      <c r="G98" s="23" t="s">
        <v>32</v>
      </c>
      <c r="H98" s="23" t="s">
        <v>32</v>
      </c>
      <c r="I98" s="25">
        <v>45742</v>
      </c>
      <c r="J98" s="44" t="s">
        <v>452</v>
      </c>
      <c r="K98" s="30"/>
      <c r="L98" s="23"/>
      <c r="M98" s="50" t="s">
        <v>453</v>
      </c>
      <c r="O98" s="41">
        <f t="shared" si="2"/>
        <v>2025</v>
      </c>
      <c r="P98" s="41">
        <f t="shared" si="3"/>
        <v>3</v>
      </c>
      <c r="Q98" s="41" t="e">
        <f ca="1">_xlfn.XLOOKUP(E98,'機型-部門'!$A$1:$A$30,'機型-部門'!$B$1:$B$30)</f>
        <v>#NAME?</v>
      </c>
      <c r="R98" s="41">
        <v>900</v>
      </c>
      <c r="S98" s="90" t="s">
        <v>2833</v>
      </c>
    </row>
    <row r="99" spans="1:19" ht="81" customHeight="1">
      <c r="A99" s="33" t="s">
        <v>18</v>
      </c>
      <c r="B99" s="23" t="s">
        <v>41</v>
      </c>
      <c r="C99" s="23" t="s">
        <v>454</v>
      </c>
      <c r="D99" s="24" t="s">
        <v>455</v>
      </c>
      <c r="E99" s="23" t="s">
        <v>37</v>
      </c>
      <c r="F99" s="24" t="s">
        <v>23</v>
      </c>
      <c r="G99" s="23" t="s">
        <v>32</v>
      </c>
      <c r="H99" s="23" t="s">
        <v>32</v>
      </c>
      <c r="I99" s="25">
        <v>45742</v>
      </c>
      <c r="J99" s="44" t="s">
        <v>456</v>
      </c>
      <c r="K99" s="30"/>
      <c r="L99" s="23"/>
      <c r="M99" s="50"/>
      <c r="O99" s="41">
        <f t="shared" si="2"/>
        <v>2025</v>
      </c>
      <c r="P99" s="41">
        <f t="shared" si="3"/>
        <v>3</v>
      </c>
      <c r="Q99" s="41" t="e">
        <f ca="1">_xlfn.XLOOKUP(E99,'機型-部門'!$A$1:$A$30,'機型-部門'!$B$1:$B$30)</f>
        <v>#NAME?</v>
      </c>
      <c r="S99" s="90" t="s">
        <v>2833</v>
      </c>
    </row>
    <row r="100" spans="1:19" ht="81" customHeight="1">
      <c r="A100" s="33" t="s">
        <v>18</v>
      </c>
      <c r="B100" s="23"/>
      <c r="C100" s="23" t="s">
        <v>457</v>
      </c>
      <c r="D100" s="24" t="s">
        <v>458</v>
      </c>
      <c r="E100" s="23" t="s">
        <v>37</v>
      </c>
      <c r="F100" s="24" t="s">
        <v>23</v>
      </c>
      <c r="G100" s="23" t="s">
        <v>24</v>
      </c>
      <c r="H100" s="23" t="s">
        <v>24</v>
      </c>
      <c r="I100" s="25">
        <v>45744</v>
      </c>
      <c r="J100" s="44" t="s">
        <v>459</v>
      </c>
      <c r="K100" s="30" t="s">
        <v>460</v>
      </c>
      <c r="L100" s="23"/>
      <c r="M100" s="50" t="s">
        <v>461</v>
      </c>
      <c r="O100" s="41">
        <f t="shared" si="2"/>
        <v>2025</v>
      </c>
      <c r="P100" s="41">
        <f t="shared" si="3"/>
        <v>3</v>
      </c>
      <c r="Q100" s="41" t="e">
        <f ca="1">_xlfn.XLOOKUP(E100,'機型-部門'!$A$1:$A$30,'機型-部門'!$B$1:$B$30)</f>
        <v>#NAME?</v>
      </c>
      <c r="R100" s="41">
        <v>800</v>
      </c>
      <c r="S100" s="90" t="s">
        <v>2833</v>
      </c>
    </row>
    <row r="101" spans="1:19" ht="81" hidden="1" customHeight="1">
      <c r="A101" s="33" t="s">
        <v>18</v>
      </c>
      <c r="B101" s="24" t="s">
        <v>41</v>
      </c>
      <c r="C101" s="24" t="s">
        <v>462</v>
      </c>
      <c r="D101" s="24" t="s">
        <v>463</v>
      </c>
      <c r="E101" s="24" t="s">
        <v>64</v>
      </c>
      <c r="F101" s="24" t="s">
        <v>52</v>
      </c>
      <c r="G101" s="24" t="s">
        <v>464</v>
      </c>
      <c r="H101" s="23" t="s">
        <v>83</v>
      </c>
      <c r="I101" s="25">
        <v>45709</v>
      </c>
      <c r="J101" s="44" t="s">
        <v>465</v>
      </c>
      <c r="K101" s="30"/>
      <c r="L101" s="23"/>
      <c r="M101" s="50" t="s">
        <v>466</v>
      </c>
      <c r="N101" s="38"/>
      <c r="O101" s="41">
        <f t="shared" si="2"/>
        <v>2025</v>
      </c>
      <c r="P101" s="41">
        <f t="shared" si="3"/>
        <v>2</v>
      </c>
      <c r="Q101" s="41" t="e">
        <f ca="1">_xlfn.XLOOKUP(E101,'機型-部門'!$A$1:$A$30,'機型-部門'!$B$1:$B$30)</f>
        <v>#NAME?</v>
      </c>
    </row>
    <row r="102" spans="1:19" ht="81" customHeight="1">
      <c r="A102" s="33" t="s">
        <v>18</v>
      </c>
      <c r="B102" s="23" t="s">
        <v>19</v>
      </c>
      <c r="C102" s="23" t="s">
        <v>467</v>
      </c>
      <c r="D102" s="24" t="s">
        <v>458</v>
      </c>
      <c r="E102" s="23" t="s">
        <v>37</v>
      </c>
      <c r="F102" s="24" t="s">
        <v>23</v>
      </c>
      <c r="G102" s="23" t="s">
        <v>24</v>
      </c>
      <c r="H102" s="23" t="s">
        <v>263</v>
      </c>
      <c r="I102" s="25">
        <v>45744</v>
      </c>
      <c r="J102" s="44" t="s">
        <v>468</v>
      </c>
      <c r="K102" s="30" t="s">
        <v>469</v>
      </c>
      <c r="L102" s="23"/>
      <c r="M102" s="50"/>
      <c r="O102" s="41">
        <f t="shared" si="2"/>
        <v>2025</v>
      </c>
      <c r="P102" s="41">
        <f t="shared" si="3"/>
        <v>3</v>
      </c>
      <c r="Q102" s="41" t="e">
        <f ca="1">_xlfn.XLOOKUP(E102,'機型-部門'!$A$1:$A$30,'機型-部門'!$B$1:$B$30)</f>
        <v>#NAME?</v>
      </c>
      <c r="S102" s="90" t="s">
        <v>2833</v>
      </c>
    </row>
    <row r="103" spans="1:19" ht="81" hidden="1" customHeight="1">
      <c r="A103" s="33" t="s">
        <v>18</v>
      </c>
      <c r="B103" s="24" t="s">
        <v>41</v>
      </c>
      <c r="C103" s="23" t="s">
        <v>470</v>
      </c>
      <c r="D103" s="23" t="s">
        <v>471</v>
      </c>
      <c r="E103" s="23" t="s">
        <v>64</v>
      </c>
      <c r="F103" s="24" t="s">
        <v>23</v>
      </c>
      <c r="G103" s="23" t="s">
        <v>65</v>
      </c>
      <c r="H103" s="23" t="s">
        <v>65</v>
      </c>
      <c r="I103" s="25">
        <v>45712</v>
      </c>
      <c r="J103" s="46" t="s">
        <v>472</v>
      </c>
      <c r="K103" s="30"/>
      <c r="L103" s="23"/>
      <c r="M103" s="50" t="s">
        <v>473</v>
      </c>
      <c r="O103" s="41">
        <f t="shared" si="2"/>
        <v>2025</v>
      </c>
      <c r="P103" s="41">
        <f t="shared" si="3"/>
        <v>2</v>
      </c>
      <c r="Q103" s="41" t="e">
        <f ca="1">_xlfn.XLOOKUP(E103,'機型-部門'!$A$1:$A$30,'機型-部門'!$B$1:$B$30)</f>
        <v>#NAME?</v>
      </c>
    </row>
    <row r="104" spans="1:19" ht="81" hidden="1" customHeight="1">
      <c r="A104" s="33" t="s">
        <v>18</v>
      </c>
      <c r="B104" s="23" t="s">
        <v>19</v>
      </c>
      <c r="C104" s="23" t="s">
        <v>474</v>
      </c>
      <c r="D104" s="24" t="s">
        <v>475</v>
      </c>
      <c r="E104" s="23" t="s">
        <v>64</v>
      </c>
      <c r="F104" s="24" t="s">
        <v>23</v>
      </c>
      <c r="G104" s="23" t="s">
        <v>32</v>
      </c>
      <c r="H104" s="23" t="s">
        <v>32</v>
      </c>
      <c r="I104" s="25">
        <v>45713</v>
      </c>
      <c r="J104" s="46" t="s">
        <v>476</v>
      </c>
      <c r="K104" s="30"/>
      <c r="L104" s="23"/>
      <c r="M104" s="50" t="s">
        <v>477</v>
      </c>
      <c r="N104" s="57"/>
      <c r="O104" s="41">
        <f t="shared" si="2"/>
        <v>2025</v>
      </c>
      <c r="P104" s="41">
        <f t="shared" si="3"/>
        <v>2</v>
      </c>
      <c r="Q104" s="41" t="e">
        <f ca="1">_xlfn.XLOOKUP(E104,'機型-部門'!$A$1:$A$30,'機型-部門'!$B$1:$B$30)</f>
        <v>#NAME?</v>
      </c>
    </row>
    <row r="105" spans="1:19" ht="81" customHeight="1">
      <c r="A105" s="33" t="s">
        <v>18</v>
      </c>
      <c r="B105" s="24" t="s">
        <v>478</v>
      </c>
      <c r="C105" s="23" t="s">
        <v>479</v>
      </c>
      <c r="D105" s="24" t="s">
        <v>458</v>
      </c>
      <c r="E105" s="23" t="s">
        <v>37</v>
      </c>
      <c r="F105" s="24" t="s">
        <v>23</v>
      </c>
      <c r="G105" s="23" t="s">
        <v>32</v>
      </c>
      <c r="H105" s="23" t="s">
        <v>24</v>
      </c>
      <c r="I105" s="25">
        <v>45744</v>
      </c>
      <c r="J105" s="46" t="s">
        <v>480</v>
      </c>
      <c r="K105" s="30" t="s">
        <v>481</v>
      </c>
      <c r="L105" s="23"/>
      <c r="M105" s="30" t="s">
        <v>481</v>
      </c>
      <c r="O105" s="41">
        <f t="shared" si="2"/>
        <v>2025</v>
      </c>
      <c r="P105" s="41">
        <f t="shared" si="3"/>
        <v>3</v>
      </c>
      <c r="Q105" s="41" t="e">
        <f ca="1">_xlfn.XLOOKUP(E105,'機型-部門'!$A$1:$A$30,'機型-部門'!$B$1:$B$30)</f>
        <v>#NAME?</v>
      </c>
      <c r="R105" s="41" t="s">
        <v>2832</v>
      </c>
      <c r="S105" s="90" t="s">
        <v>2833</v>
      </c>
    </row>
    <row r="106" spans="1:19" ht="81" hidden="1" customHeight="1">
      <c r="A106" s="33" t="s">
        <v>18</v>
      </c>
      <c r="B106" s="23" t="s">
        <v>159</v>
      </c>
      <c r="C106" s="24" t="s">
        <v>482</v>
      </c>
      <c r="D106" s="23" t="s">
        <v>483</v>
      </c>
      <c r="E106" s="23" t="s">
        <v>51</v>
      </c>
      <c r="F106" s="24" t="s">
        <v>484</v>
      </c>
      <c r="G106" s="24" t="s">
        <v>231</v>
      </c>
      <c r="H106" s="24" t="s">
        <v>231</v>
      </c>
      <c r="I106" s="25">
        <v>45715</v>
      </c>
      <c r="J106" s="46" t="s">
        <v>485</v>
      </c>
      <c r="K106" s="30"/>
      <c r="L106" s="23"/>
      <c r="M106" s="50" t="s">
        <v>486</v>
      </c>
      <c r="N106" s="52"/>
      <c r="O106" s="41">
        <f t="shared" si="2"/>
        <v>2025</v>
      </c>
      <c r="P106" s="41">
        <f t="shared" si="3"/>
        <v>2</v>
      </c>
      <c r="Q106" s="41" t="e">
        <f ca="1">_xlfn.XLOOKUP(E106,'機型-部門'!$A$1:$A$30,'機型-部門'!$B$1:$B$30)</f>
        <v>#NAME?</v>
      </c>
    </row>
    <row r="107" spans="1:19" ht="81" customHeight="1">
      <c r="A107" s="33" t="s">
        <v>18</v>
      </c>
      <c r="B107" s="23"/>
      <c r="C107" s="23" t="s">
        <v>487</v>
      </c>
      <c r="D107" s="24" t="s">
        <v>458</v>
      </c>
      <c r="E107" s="23" t="s">
        <v>37</v>
      </c>
      <c r="F107" s="24" t="s">
        <v>23</v>
      </c>
      <c r="G107" s="23" t="s">
        <v>101</v>
      </c>
      <c r="H107" s="23" t="s">
        <v>24</v>
      </c>
      <c r="I107" s="25">
        <v>45744</v>
      </c>
      <c r="J107" s="46" t="s">
        <v>488</v>
      </c>
      <c r="K107" s="30"/>
      <c r="L107" s="23"/>
      <c r="M107" s="50"/>
      <c r="O107" s="41">
        <f t="shared" si="2"/>
        <v>2025</v>
      </c>
      <c r="P107" s="41">
        <f t="shared" si="3"/>
        <v>3</v>
      </c>
      <c r="Q107" s="41" t="e">
        <f ca="1">_xlfn.XLOOKUP(E107,'機型-部門'!$A$1:$A$30,'機型-部門'!$B$1:$B$30)</f>
        <v>#NAME?</v>
      </c>
      <c r="R107" s="41">
        <v>500</v>
      </c>
      <c r="S107" s="90" t="s">
        <v>2833</v>
      </c>
    </row>
    <row r="108" spans="1:19" ht="81" customHeight="1">
      <c r="A108" s="33" t="s">
        <v>18</v>
      </c>
      <c r="B108" s="23"/>
      <c r="C108" s="23" t="s">
        <v>489</v>
      </c>
      <c r="D108" s="24" t="s">
        <v>455</v>
      </c>
      <c r="E108" s="23" t="s">
        <v>37</v>
      </c>
      <c r="F108" s="24" t="s">
        <v>23</v>
      </c>
      <c r="G108" s="23" t="s">
        <v>32</v>
      </c>
      <c r="H108" s="23" t="s">
        <v>32</v>
      </c>
      <c r="I108" s="25">
        <v>45747</v>
      </c>
      <c r="J108" s="46" t="s">
        <v>490</v>
      </c>
      <c r="K108" s="30"/>
      <c r="L108" s="23"/>
      <c r="M108" s="50"/>
      <c r="O108" s="41">
        <f t="shared" si="2"/>
        <v>2025</v>
      </c>
      <c r="P108" s="41">
        <f t="shared" si="3"/>
        <v>3</v>
      </c>
      <c r="Q108" s="41" t="e">
        <f ca="1">_xlfn.XLOOKUP(E108,'機型-部門'!$A$1:$A$30,'機型-部門'!$B$1:$B$30)</f>
        <v>#NAME?</v>
      </c>
      <c r="S108" s="90" t="s">
        <v>2833</v>
      </c>
    </row>
    <row r="109" spans="1:19" ht="81" hidden="1" customHeight="1">
      <c r="A109" s="33" t="s">
        <v>18</v>
      </c>
      <c r="B109" s="23" t="s">
        <v>159</v>
      </c>
      <c r="C109" s="23" t="s">
        <v>491</v>
      </c>
      <c r="D109" s="23" t="s">
        <v>492</v>
      </c>
      <c r="E109" s="23" t="s">
        <v>106</v>
      </c>
      <c r="F109" s="24" t="s">
        <v>52</v>
      </c>
      <c r="G109" s="24" t="s">
        <v>231</v>
      </c>
      <c r="H109" s="23" t="s">
        <v>32</v>
      </c>
      <c r="I109" s="25">
        <v>45719</v>
      </c>
      <c r="J109" s="53" t="s">
        <v>493</v>
      </c>
      <c r="K109" s="30" t="s">
        <v>494</v>
      </c>
      <c r="L109" s="23"/>
      <c r="M109" s="50" t="s">
        <v>495</v>
      </c>
      <c r="O109" s="41">
        <f t="shared" si="2"/>
        <v>2025</v>
      </c>
      <c r="P109" s="41">
        <f t="shared" si="3"/>
        <v>3</v>
      </c>
      <c r="Q109" s="41" t="e">
        <f ca="1">_xlfn.XLOOKUP(E109,'機型-部門'!$A$1:$A$30,'機型-部門'!$B$1:$B$30)</f>
        <v>#NAME?</v>
      </c>
    </row>
    <row r="110" spans="1:19" ht="81" hidden="1" customHeight="1">
      <c r="A110" s="33" t="s">
        <v>18</v>
      </c>
      <c r="B110" s="23" t="s">
        <v>159</v>
      </c>
      <c r="C110" s="24" t="s">
        <v>496</v>
      </c>
      <c r="D110" s="23" t="s">
        <v>497</v>
      </c>
      <c r="E110" s="23" t="s">
        <v>106</v>
      </c>
      <c r="F110" s="24" t="s">
        <v>52</v>
      </c>
      <c r="G110" s="24" t="s">
        <v>231</v>
      </c>
      <c r="H110" s="23" t="s">
        <v>32</v>
      </c>
      <c r="I110" s="25">
        <v>45719</v>
      </c>
      <c r="J110" s="53" t="s">
        <v>498</v>
      </c>
      <c r="K110" s="30" t="s">
        <v>494</v>
      </c>
      <c r="L110" s="23"/>
      <c r="M110" s="50" t="s">
        <v>495</v>
      </c>
      <c r="O110" s="41">
        <f t="shared" si="2"/>
        <v>2025</v>
      </c>
      <c r="P110" s="41">
        <f t="shared" si="3"/>
        <v>3</v>
      </c>
      <c r="Q110" s="41" t="e">
        <f ca="1">_xlfn.XLOOKUP(E110,'機型-部門'!$A$1:$A$30,'機型-部門'!$B$1:$B$30)</f>
        <v>#NAME?</v>
      </c>
    </row>
    <row r="111" spans="1:19" ht="75.75" hidden="1" customHeight="1">
      <c r="A111" s="33" t="s">
        <v>18</v>
      </c>
      <c r="B111" s="23" t="s">
        <v>41</v>
      </c>
      <c r="C111" s="23" t="s">
        <v>499</v>
      </c>
      <c r="D111" s="24" t="s">
        <v>500</v>
      </c>
      <c r="E111" s="24" t="s">
        <v>51</v>
      </c>
      <c r="F111" s="24" t="s">
        <v>52</v>
      </c>
      <c r="G111" s="24" t="s">
        <v>231</v>
      </c>
      <c r="H111" s="23" t="s">
        <v>24</v>
      </c>
      <c r="I111" s="25">
        <v>45720</v>
      </c>
      <c r="J111" s="46" t="s">
        <v>501</v>
      </c>
      <c r="K111" s="30"/>
      <c r="L111" s="23"/>
      <c r="M111" s="50" t="s">
        <v>502</v>
      </c>
      <c r="N111" s="38"/>
      <c r="O111" s="41">
        <f t="shared" si="2"/>
        <v>2025</v>
      </c>
      <c r="P111" s="41">
        <f t="shared" si="3"/>
        <v>3</v>
      </c>
      <c r="Q111" s="41" t="e">
        <f ca="1">_xlfn.XLOOKUP(E111,'機型-部門'!$A$1:$A$30,'機型-部門'!$B$1:$B$30)</f>
        <v>#NAME?</v>
      </c>
    </row>
    <row r="112" spans="1:19" ht="81" hidden="1" customHeight="1">
      <c r="A112" s="33" t="s">
        <v>18</v>
      </c>
      <c r="B112" s="23" t="s">
        <v>19</v>
      </c>
      <c r="C112" s="23" t="s">
        <v>503</v>
      </c>
      <c r="D112" s="24" t="s">
        <v>435</v>
      </c>
      <c r="E112" s="24" t="s">
        <v>216</v>
      </c>
      <c r="F112" s="24" t="s">
        <v>23</v>
      </c>
      <c r="G112" s="23" t="s">
        <v>24</v>
      </c>
      <c r="H112" s="23" t="s">
        <v>24</v>
      </c>
      <c r="I112" s="25">
        <v>45721</v>
      </c>
      <c r="J112" s="46" t="s">
        <v>504</v>
      </c>
      <c r="K112" s="64" t="s">
        <v>505</v>
      </c>
      <c r="L112" s="23"/>
      <c r="M112" s="50" t="s">
        <v>506</v>
      </c>
      <c r="N112" s="57"/>
      <c r="O112" s="41">
        <f t="shared" si="2"/>
        <v>2025</v>
      </c>
      <c r="P112" s="41">
        <f t="shared" si="3"/>
        <v>3</v>
      </c>
      <c r="Q112" s="41" t="e">
        <f ca="1">_xlfn.XLOOKUP(E112,'機型-部門'!$A$1:$A$30,'機型-部門'!$B$1:$B$30)</f>
        <v>#NAME?</v>
      </c>
    </row>
    <row r="113" spans="1:19" ht="81" customHeight="1">
      <c r="A113" s="33" t="s">
        <v>18</v>
      </c>
      <c r="B113" s="24" t="s">
        <v>19</v>
      </c>
      <c r="C113" s="23" t="s">
        <v>507</v>
      </c>
      <c r="D113" s="24" t="s">
        <v>508</v>
      </c>
      <c r="E113" s="23" t="s">
        <v>22</v>
      </c>
      <c r="F113" s="24" t="s">
        <v>23</v>
      </c>
      <c r="G113" s="23" t="s">
        <v>32</v>
      </c>
      <c r="H113" s="23" t="s">
        <v>24</v>
      </c>
      <c r="I113" s="25">
        <v>45748</v>
      </c>
      <c r="J113" s="46" t="s">
        <v>509</v>
      </c>
      <c r="K113" s="30"/>
      <c r="L113" s="23"/>
      <c r="M113" s="50"/>
      <c r="O113" s="41">
        <f t="shared" si="2"/>
        <v>2025</v>
      </c>
      <c r="P113" s="41">
        <f t="shared" si="3"/>
        <v>4</v>
      </c>
      <c r="Q113" s="41" t="e">
        <f ca="1">_xlfn.XLOOKUP(E113,'機型-部門'!$A$1:$A$30,'機型-部門'!$B$1:$B$30)</f>
        <v>#NAME?</v>
      </c>
      <c r="S113" s="90" t="s">
        <v>2833</v>
      </c>
    </row>
    <row r="114" spans="1:19" ht="81" customHeight="1">
      <c r="A114" s="33" t="s">
        <v>18</v>
      </c>
      <c r="B114" s="23" t="s">
        <v>19</v>
      </c>
      <c r="C114" s="23" t="s">
        <v>510</v>
      </c>
      <c r="D114" s="24" t="s">
        <v>511</v>
      </c>
      <c r="E114" s="23" t="s">
        <v>37</v>
      </c>
      <c r="F114" s="24" t="s">
        <v>23</v>
      </c>
      <c r="G114" s="23" t="s">
        <v>31</v>
      </c>
      <c r="H114" s="23" t="s">
        <v>32</v>
      </c>
      <c r="I114" s="25">
        <v>45755</v>
      </c>
      <c r="J114" s="46" t="s">
        <v>512</v>
      </c>
      <c r="K114" s="30"/>
      <c r="L114" s="23"/>
      <c r="M114" s="50"/>
      <c r="O114" s="41">
        <f t="shared" si="2"/>
        <v>2025</v>
      </c>
      <c r="P114" s="41">
        <f t="shared" si="3"/>
        <v>4</v>
      </c>
      <c r="Q114" s="41" t="e">
        <f ca="1">_xlfn.XLOOKUP(E114,'機型-部門'!$A$1:$A$30,'機型-部門'!$B$1:$B$30)</f>
        <v>#NAME?</v>
      </c>
      <c r="S114" s="90" t="s">
        <v>2833</v>
      </c>
    </row>
    <row r="115" spans="1:19" ht="81" customHeight="1">
      <c r="A115" s="33" t="s">
        <v>18</v>
      </c>
      <c r="B115" s="23"/>
      <c r="C115" s="23" t="s">
        <v>513</v>
      </c>
      <c r="D115" s="24" t="s">
        <v>514</v>
      </c>
      <c r="E115" s="23" t="s">
        <v>22</v>
      </c>
      <c r="F115" s="24" t="s">
        <v>23</v>
      </c>
      <c r="G115" s="23" t="s">
        <v>32</v>
      </c>
      <c r="H115" s="23" t="s">
        <v>32</v>
      </c>
      <c r="I115" s="25">
        <v>45755</v>
      </c>
      <c r="J115" s="46" t="s">
        <v>515</v>
      </c>
      <c r="K115" s="30"/>
      <c r="L115" s="23"/>
      <c r="M115" s="50" t="s">
        <v>516</v>
      </c>
      <c r="O115" s="41">
        <f t="shared" si="2"/>
        <v>2025</v>
      </c>
      <c r="P115" s="41">
        <f t="shared" si="3"/>
        <v>4</v>
      </c>
      <c r="Q115" s="41" t="e">
        <f ca="1">_xlfn.XLOOKUP(E115,'機型-部門'!$A$1:$A$30,'機型-部門'!$B$1:$B$30)</f>
        <v>#NAME?</v>
      </c>
      <c r="S115" s="90" t="s">
        <v>2833</v>
      </c>
    </row>
    <row r="116" spans="1:19" ht="81" customHeight="1">
      <c r="A116" s="33" t="s">
        <v>18</v>
      </c>
      <c r="B116" s="23"/>
      <c r="C116" s="23" t="s">
        <v>517</v>
      </c>
      <c r="D116" s="24" t="s">
        <v>511</v>
      </c>
      <c r="E116" s="23" t="s">
        <v>37</v>
      </c>
      <c r="F116" s="24" t="s">
        <v>23</v>
      </c>
      <c r="G116" s="23" t="s">
        <v>95</v>
      </c>
      <c r="H116" s="23" t="s">
        <v>263</v>
      </c>
      <c r="I116" s="25">
        <v>45755</v>
      </c>
      <c r="J116" s="46" t="s">
        <v>518</v>
      </c>
      <c r="K116" s="30"/>
      <c r="L116" s="23"/>
      <c r="M116" s="50"/>
      <c r="O116" s="41">
        <f t="shared" si="2"/>
        <v>2025</v>
      </c>
      <c r="P116" s="41">
        <f t="shared" si="3"/>
        <v>4</v>
      </c>
      <c r="Q116" s="41" t="e">
        <f ca="1">_xlfn.XLOOKUP(E116,'機型-部門'!$A$1:$A$30,'機型-部門'!$B$1:$B$30)</f>
        <v>#NAME?</v>
      </c>
      <c r="S116" s="90" t="s">
        <v>2833</v>
      </c>
    </row>
    <row r="117" spans="1:19" ht="81" customHeight="1">
      <c r="A117" s="33" t="s">
        <v>18</v>
      </c>
      <c r="B117" s="24" t="s">
        <v>519</v>
      </c>
      <c r="C117" s="23" t="s">
        <v>520</v>
      </c>
      <c r="D117" s="24" t="s">
        <v>521</v>
      </c>
      <c r="E117" s="23" t="s">
        <v>22</v>
      </c>
      <c r="F117" s="24" t="s">
        <v>23</v>
      </c>
      <c r="G117" s="23" t="s">
        <v>24</v>
      </c>
      <c r="H117" s="23" t="s">
        <v>24</v>
      </c>
      <c r="I117" s="25">
        <v>45757</v>
      </c>
      <c r="J117" s="46" t="s">
        <v>522</v>
      </c>
      <c r="K117" s="30"/>
      <c r="L117" s="23"/>
      <c r="M117" s="50" t="s">
        <v>523</v>
      </c>
      <c r="O117" s="41">
        <f t="shared" si="2"/>
        <v>2025</v>
      </c>
      <c r="P117" s="41">
        <f t="shared" si="3"/>
        <v>4</v>
      </c>
      <c r="Q117" s="41" t="e">
        <f ca="1">_xlfn.XLOOKUP(E117,'機型-部門'!$A$1:$A$30,'機型-部門'!$B$1:$B$30)</f>
        <v>#NAME?</v>
      </c>
      <c r="S117" s="90" t="s">
        <v>2833</v>
      </c>
    </row>
    <row r="118" spans="1:19" ht="60" customHeight="1">
      <c r="A118" s="33" t="s">
        <v>18</v>
      </c>
      <c r="B118" s="23" t="s">
        <v>422</v>
      </c>
      <c r="C118" s="23" t="s">
        <v>524</v>
      </c>
      <c r="D118" s="24" t="s">
        <v>525</v>
      </c>
      <c r="E118" s="23" t="s">
        <v>37</v>
      </c>
      <c r="F118" s="24" t="s">
        <v>23</v>
      </c>
      <c r="G118" s="23" t="s">
        <v>32</v>
      </c>
      <c r="H118" s="23" t="s">
        <v>24</v>
      </c>
      <c r="I118" s="25">
        <v>45757</v>
      </c>
      <c r="J118" s="46" t="s">
        <v>526</v>
      </c>
      <c r="K118" s="30"/>
      <c r="L118" s="23"/>
      <c r="M118" s="78" t="s">
        <v>527</v>
      </c>
      <c r="O118" s="41">
        <f t="shared" si="2"/>
        <v>2025</v>
      </c>
      <c r="P118" s="41">
        <f t="shared" si="3"/>
        <v>4</v>
      </c>
      <c r="Q118" s="41" t="e">
        <f ca="1">_xlfn.XLOOKUP(E118,'機型-部門'!$A$1:$A$30,'機型-部門'!$B$1:$B$30)</f>
        <v>#NAME?</v>
      </c>
      <c r="R118" s="41" t="s">
        <v>2832</v>
      </c>
      <c r="S118" s="90" t="s">
        <v>2833</v>
      </c>
    </row>
    <row r="119" spans="1:19" ht="69.75" customHeight="1">
      <c r="A119" s="33" t="s">
        <v>18</v>
      </c>
      <c r="B119" s="23" t="s">
        <v>159</v>
      </c>
      <c r="C119" s="24" t="s">
        <v>528</v>
      </c>
      <c r="D119" s="24" t="s">
        <v>529</v>
      </c>
      <c r="E119" s="23" t="s">
        <v>22</v>
      </c>
      <c r="F119" s="24" t="s">
        <v>23</v>
      </c>
      <c r="G119" s="23" t="s">
        <v>32</v>
      </c>
      <c r="H119" s="23" t="s">
        <v>32</v>
      </c>
      <c r="I119" s="25">
        <v>45758</v>
      </c>
      <c r="J119" s="46" t="s">
        <v>530</v>
      </c>
      <c r="K119" s="30"/>
      <c r="L119" s="23"/>
      <c r="M119" s="50" t="s">
        <v>531</v>
      </c>
      <c r="O119" s="41">
        <f t="shared" si="2"/>
        <v>2025</v>
      </c>
      <c r="P119" s="41">
        <f t="shared" si="3"/>
        <v>4</v>
      </c>
      <c r="Q119" s="41" t="e">
        <f ca="1">_xlfn.XLOOKUP(E119,'機型-部門'!$A$1:$A$30,'機型-部門'!$B$1:$B$30)</f>
        <v>#NAME?</v>
      </c>
      <c r="S119" s="90" t="s">
        <v>2833</v>
      </c>
    </row>
    <row r="120" spans="1:19" ht="79.5" hidden="1" customHeight="1">
      <c r="A120" s="33" t="s">
        <v>18</v>
      </c>
      <c r="B120" s="23"/>
      <c r="C120" s="23" t="s">
        <v>532</v>
      </c>
      <c r="D120" s="24" t="s">
        <v>533</v>
      </c>
      <c r="E120" s="24" t="s">
        <v>51</v>
      </c>
      <c r="F120" s="24" t="s">
        <v>52</v>
      </c>
      <c r="G120" s="23" t="s">
        <v>32</v>
      </c>
      <c r="H120" s="23" t="s">
        <v>32</v>
      </c>
      <c r="I120" s="25">
        <v>45722</v>
      </c>
      <c r="J120" s="46" t="s">
        <v>534</v>
      </c>
      <c r="K120" s="50" t="s">
        <v>535</v>
      </c>
      <c r="L120" s="23"/>
      <c r="M120" s="50" t="s">
        <v>535</v>
      </c>
      <c r="N120" s="57"/>
      <c r="O120" s="41">
        <f t="shared" si="2"/>
        <v>2025</v>
      </c>
      <c r="P120" s="41">
        <f t="shared" si="3"/>
        <v>3</v>
      </c>
      <c r="Q120" s="41" t="e">
        <f ca="1">_xlfn.XLOOKUP(E120,'機型-部門'!$A$1:$A$30,'機型-部門'!$B$1:$B$30)</f>
        <v>#NAME?</v>
      </c>
    </row>
    <row r="121" spans="1:19" ht="58.5" customHeight="1">
      <c r="A121" s="33" t="s">
        <v>18</v>
      </c>
      <c r="B121" s="23"/>
      <c r="C121" s="23" t="s">
        <v>536</v>
      </c>
      <c r="D121" s="24" t="s">
        <v>537</v>
      </c>
      <c r="E121" s="23" t="s">
        <v>22</v>
      </c>
      <c r="F121" s="24" t="s">
        <v>23</v>
      </c>
      <c r="G121" s="23" t="s">
        <v>89</v>
      </c>
      <c r="H121" s="23" t="s">
        <v>89</v>
      </c>
      <c r="I121" s="25">
        <v>45764</v>
      </c>
      <c r="J121" s="46" t="s">
        <v>538</v>
      </c>
      <c r="K121" s="30"/>
      <c r="L121" s="23"/>
      <c r="M121" s="50" t="s">
        <v>539</v>
      </c>
      <c r="O121" s="41">
        <f t="shared" si="2"/>
        <v>2025</v>
      </c>
      <c r="P121" s="41">
        <f t="shared" si="3"/>
        <v>4</v>
      </c>
      <c r="Q121" s="41" t="e">
        <f ca="1">_xlfn.XLOOKUP(E121,'機型-部門'!$A$1:$A$30,'機型-部門'!$B$1:$B$30)</f>
        <v>#NAME?</v>
      </c>
      <c r="S121" s="90" t="s">
        <v>2833</v>
      </c>
    </row>
    <row r="122" spans="1:19" ht="81" customHeight="1">
      <c r="A122" s="33" t="s">
        <v>18</v>
      </c>
      <c r="B122" s="23" t="s">
        <v>19</v>
      </c>
      <c r="C122" s="23" t="s">
        <v>540</v>
      </c>
      <c r="D122" s="24" t="s">
        <v>541</v>
      </c>
      <c r="E122" s="23" t="s">
        <v>22</v>
      </c>
      <c r="F122" s="24" t="s">
        <v>23</v>
      </c>
      <c r="G122" s="24" t="s">
        <v>24</v>
      </c>
      <c r="H122" s="24" t="s">
        <v>24</v>
      </c>
      <c r="I122" s="25">
        <v>45771</v>
      </c>
      <c r="J122" s="46" t="s">
        <v>542</v>
      </c>
      <c r="K122" s="79" t="s">
        <v>543</v>
      </c>
      <c r="L122" s="23"/>
      <c r="M122" s="50" t="s">
        <v>544</v>
      </c>
      <c r="O122" s="41">
        <f t="shared" si="2"/>
        <v>2025</v>
      </c>
      <c r="P122" s="41">
        <f t="shared" si="3"/>
        <v>4</v>
      </c>
      <c r="Q122" s="41" t="e">
        <f ca="1">_xlfn.XLOOKUP(E122,'機型-部門'!$A$1:$A$30,'機型-部門'!$B$1:$B$30)</f>
        <v>#NAME?</v>
      </c>
      <c r="R122" s="41">
        <v>300</v>
      </c>
      <c r="S122" s="90" t="s">
        <v>2833</v>
      </c>
    </row>
    <row r="123" spans="1:19" ht="81" hidden="1" customHeight="1">
      <c r="A123" s="33" t="s">
        <v>18</v>
      </c>
      <c r="B123" s="23"/>
      <c r="C123" s="23" t="s">
        <v>545</v>
      </c>
      <c r="D123" s="24" t="s">
        <v>546</v>
      </c>
      <c r="E123" s="24" t="s">
        <v>547</v>
      </c>
      <c r="F123" s="24" t="s">
        <v>548</v>
      </c>
      <c r="G123" s="24" t="s">
        <v>549</v>
      </c>
      <c r="H123" s="24" t="s">
        <v>549</v>
      </c>
      <c r="I123" s="25">
        <v>45726</v>
      </c>
      <c r="J123" s="46" t="s">
        <v>550</v>
      </c>
      <c r="K123" s="30"/>
      <c r="L123" s="23"/>
      <c r="M123" s="66" t="s">
        <v>551</v>
      </c>
      <c r="N123" s="52"/>
      <c r="O123" s="41">
        <f t="shared" si="2"/>
        <v>2025</v>
      </c>
      <c r="P123" s="41">
        <f t="shared" si="3"/>
        <v>3</v>
      </c>
      <c r="Q123" s="41" t="e">
        <f ca="1">_xlfn.XLOOKUP(E123,'機型-部門'!$A$1:$A$30,'機型-部門'!$B$1:$B$30)</f>
        <v>#NAME?</v>
      </c>
    </row>
    <row r="124" spans="1:19" ht="81" customHeight="1">
      <c r="A124" s="33" t="s">
        <v>18</v>
      </c>
      <c r="B124" s="23" t="s">
        <v>159</v>
      </c>
      <c r="C124" s="23" t="s">
        <v>552</v>
      </c>
      <c r="D124" s="24" t="s">
        <v>553</v>
      </c>
      <c r="E124" s="23" t="s">
        <v>37</v>
      </c>
      <c r="F124" s="24" t="s">
        <v>23</v>
      </c>
      <c r="G124" s="23" t="s">
        <v>32</v>
      </c>
      <c r="H124" s="23" t="s">
        <v>32</v>
      </c>
      <c r="I124" s="25">
        <v>45772</v>
      </c>
      <c r="J124" s="46" t="s">
        <v>554</v>
      </c>
      <c r="K124" s="30"/>
      <c r="L124" s="32"/>
      <c r="M124" s="65" t="s">
        <v>555</v>
      </c>
      <c r="O124" s="41">
        <f t="shared" si="2"/>
        <v>2025</v>
      </c>
      <c r="P124" s="41">
        <f t="shared" si="3"/>
        <v>4</v>
      </c>
      <c r="Q124" s="41" t="e">
        <f ca="1">_xlfn.XLOOKUP(E124,'機型-部門'!$A$1:$A$30,'機型-部門'!$B$1:$B$30)</f>
        <v>#NAME?</v>
      </c>
      <c r="S124" s="90" t="s">
        <v>2833</v>
      </c>
    </row>
    <row r="125" spans="1:19" ht="81" customHeight="1">
      <c r="A125" s="33" t="s">
        <v>18</v>
      </c>
      <c r="B125" s="23" t="s">
        <v>422</v>
      </c>
      <c r="C125" s="24" t="s">
        <v>556</v>
      </c>
      <c r="D125" s="24" t="s">
        <v>557</v>
      </c>
      <c r="E125" s="23" t="s">
        <v>22</v>
      </c>
      <c r="F125" s="24" t="s">
        <v>23</v>
      </c>
      <c r="G125" s="23" t="s">
        <v>24</v>
      </c>
      <c r="H125" s="23" t="s">
        <v>24</v>
      </c>
      <c r="I125" s="25">
        <v>45774</v>
      </c>
      <c r="J125" s="80" t="s">
        <v>558</v>
      </c>
      <c r="K125" s="30"/>
      <c r="L125" s="23"/>
      <c r="M125" s="67" t="s">
        <v>559</v>
      </c>
      <c r="O125" s="41">
        <f t="shared" si="2"/>
        <v>2025</v>
      </c>
      <c r="P125" s="41">
        <f t="shared" si="3"/>
        <v>4</v>
      </c>
      <c r="Q125" s="41" t="e">
        <f ca="1">_xlfn.XLOOKUP(E125,'機型-部門'!$A$1:$A$30,'機型-部門'!$B$1:$B$30)</f>
        <v>#NAME?</v>
      </c>
      <c r="S125" s="90" t="s">
        <v>2833</v>
      </c>
    </row>
    <row r="126" spans="1:19" ht="81" customHeight="1">
      <c r="A126" s="33" t="s">
        <v>18</v>
      </c>
      <c r="B126" s="23"/>
      <c r="C126" s="23" t="s">
        <v>560</v>
      </c>
      <c r="D126" s="24" t="s">
        <v>561</v>
      </c>
      <c r="E126" s="23" t="s">
        <v>22</v>
      </c>
      <c r="F126" s="24" t="s">
        <v>23</v>
      </c>
      <c r="G126" s="23" t="s">
        <v>32</v>
      </c>
      <c r="H126" s="23" t="s">
        <v>32</v>
      </c>
      <c r="I126" s="25">
        <v>45776</v>
      </c>
      <c r="J126" s="46" t="s">
        <v>562</v>
      </c>
      <c r="K126" s="30"/>
      <c r="L126" s="23"/>
      <c r="M126" s="50" t="s">
        <v>563</v>
      </c>
      <c r="O126" s="41">
        <f t="shared" si="2"/>
        <v>2025</v>
      </c>
      <c r="P126" s="41">
        <f t="shared" si="3"/>
        <v>4</v>
      </c>
      <c r="Q126" s="41" t="e">
        <f ca="1">_xlfn.XLOOKUP(E126,'機型-部門'!$A$1:$A$30,'機型-部門'!$B$1:$B$30)</f>
        <v>#NAME?</v>
      </c>
      <c r="R126" s="41">
        <v>300</v>
      </c>
      <c r="S126" s="90" t="s">
        <v>2833</v>
      </c>
    </row>
    <row r="127" spans="1:19" ht="81" hidden="1" customHeight="1">
      <c r="A127" s="33" t="s">
        <v>18</v>
      </c>
      <c r="B127" s="23" t="s">
        <v>159</v>
      </c>
      <c r="C127" s="23" t="s">
        <v>564</v>
      </c>
      <c r="D127" s="24" t="s">
        <v>565</v>
      </c>
      <c r="E127" s="24" t="s">
        <v>566</v>
      </c>
      <c r="F127" s="24" t="s">
        <v>567</v>
      </c>
      <c r="G127" s="23" t="s">
        <v>24</v>
      </c>
      <c r="H127" s="23" t="s">
        <v>24</v>
      </c>
      <c r="I127" s="25">
        <v>45727</v>
      </c>
      <c r="J127" s="46" t="s">
        <v>568</v>
      </c>
      <c r="K127" s="30"/>
      <c r="L127" s="23"/>
      <c r="M127" s="50"/>
      <c r="O127" s="41">
        <f t="shared" si="2"/>
        <v>2025</v>
      </c>
      <c r="P127" s="41">
        <f t="shared" si="3"/>
        <v>3</v>
      </c>
      <c r="Q127" s="41" t="e">
        <f ca="1">_xlfn.XLOOKUP(E127,'機型-部門'!$A$1:$A$30,'機型-部門'!$B$1:$B$30)</f>
        <v>#NAME?</v>
      </c>
    </row>
    <row r="128" spans="1:19" ht="81" customHeight="1">
      <c r="A128" s="33" t="s">
        <v>18</v>
      </c>
      <c r="B128" s="23"/>
      <c r="C128" s="24" t="s">
        <v>569</v>
      </c>
      <c r="D128" s="24" t="s">
        <v>557</v>
      </c>
      <c r="E128" s="23" t="s">
        <v>22</v>
      </c>
      <c r="F128" s="24" t="s">
        <v>23</v>
      </c>
      <c r="G128" s="23" t="s">
        <v>24</v>
      </c>
      <c r="H128" s="23" t="s">
        <v>24</v>
      </c>
      <c r="I128" s="25">
        <v>45777</v>
      </c>
      <c r="J128" s="46" t="s">
        <v>570</v>
      </c>
      <c r="K128" s="30"/>
      <c r="L128" s="23"/>
      <c r="M128" s="50" t="s">
        <v>571</v>
      </c>
      <c r="O128" s="41">
        <f t="shared" si="2"/>
        <v>2025</v>
      </c>
      <c r="P128" s="41">
        <f t="shared" si="3"/>
        <v>4</v>
      </c>
      <c r="Q128" s="41" t="e">
        <f ca="1">_xlfn.XLOOKUP(E128,'機型-部門'!$A$1:$A$30,'機型-部門'!$B$1:$B$30)</f>
        <v>#NAME?</v>
      </c>
      <c r="S128" s="90" t="s">
        <v>2833</v>
      </c>
    </row>
    <row r="129" spans="1:19" ht="81" customHeight="1">
      <c r="A129" s="33" t="s">
        <v>18</v>
      </c>
      <c r="B129" s="23"/>
      <c r="C129" s="24" t="s">
        <v>572</v>
      </c>
      <c r="D129" s="24" t="s">
        <v>573</v>
      </c>
      <c r="E129" s="23" t="s">
        <v>22</v>
      </c>
      <c r="F129" s="24" t="s">
        <v>23</v>
      </c>
      <c r="G129" s="23" t="s">
        <v>31</v>
      </c>
      <c r="H129" s="23" t="s">
        <v>24</v>
      </c>
      <c r="I129" s="25">
        <v>45777</v>
      </c>
      <c r="J129" s="46" t="s">
        <v>574</v>
      </c>
      <c r="K129" s="30" t="s">
        <v>575</v>
      </c>
      <c r="L129" s="23"/>
      <c r="M129" s="66" t="s">
        <v>576</v>
      </c>
      <c r="O129" s="41">
        <f t="shared" si="2"/>
        <v>2025</v>
      </c>
      <c r="P129" s="41">
        <f t="shared" si="3"/>
        <v>4</v>
      </c>
      <c r="Q129" s="41" t="e">
        <f ca="1">_xlfn.XLOOKUP(E129,'機型-部門'!$A$1:$A$30,'機型-部門'!$B$1:$B$30)</f>
        <v>#NAME?</v>
      </c>
      <c r="S129" s="90" t="s">
        <v>2833</v>
      </c>
    </row>
    <row r="130" spans="1:19" ht="81" customHeight="1">
      <c r="A130" s="33" t="s">
        <v>18</v>
      </c>
      <c r="B130" s="23"/>
      <c r="C130" s="23" t="s">
        <v>577</v>
      </c>
      <c r="D130" s="24" t="s">
        <v>578</v>
      </c>
      <c r="E130" s="23" t="s">
        <v>22</v>
      </c>
      <c r="F130" s="24" t="s">
        <v>23</v>
      </c>
      <c r="G130" s="23" t="s">
        <v>32</v>
      </c>
      <c r="H130" s="23" t="s">
        <v>32</v>
      </c>
      <c r="I130" s="25">
        <v>45783</v>
      </c>
      <c r="J130" s="46" t="s">
        <v>579</v>
      </c>
      <c r="K130" s="30" t="s">
        <v>580</v>
      </c>
      <c r="L130" s="32"/>
      <c r="M130" s="77" t="s">
        <v>580</v>
      </c>
      <c r="O130" s="41">
        <f t="shared" ref="O130:O193" si="4">YEAR(I130)</f>
        <v>2025</v>
      </c>
      <c r="P130" s="41">
        <f t="shared" ref="P130:P193" si="5">MONTH(I130)</f>
        <v>5</v>
      </c>
      <c r="Q130" s="41" t="e">
        <f ca="1">_xlfn.XLOOKUP(E130,'機型-部門'!$A$1:$A$30,'機型-部門'!$B$1:$B$30)</f>
        <v>#NAME?</v>
      </c>
      <c r="S130" s="90" t="s">
        <v>2833</v>
      </c>
    </row>
    <row r="131" spans="1:19" ht="81" customHeight="1">
      <c r="A131" s="33" t="s">
        <v>18</v>
      </c>
      <c r="B131" s="81"/>
      <c r="C131" s="23" t="s">
        <v>581</v>
      </c>
      <c r="D131" s="24" t="s">
        <v>578</v>
      </c>
      <c r="E131" s="23" t="s">
        <v>22</v>
      </c>
      <c r="F131" s="24" t="s">
        <v>23</v>
      </c>
      <c r="G131" s="23" t="s">
        <v>32</v>
      </c>
      <c r="H131" s="23" t="s">
        <v>24</v>
      </c>
      <c r="I131" s="25">
        <v>45783</v>
      </c>
      <c r="J131" s="46" t="s">
        <v>582</v>
      </c>
      <c r="K131" s="30" t="s">
        <v>583</v>
      </c>
      <c r="L131" s="23"/>
      <c r="M131" s="105" t="s">
        <v>583</v>
      </c>
      <c r="O131" s="41">
        <f t="shared" si="4"/>
        <v>2025</v>
      </c>
      <c r="P131" s="41">
        <f t="shared" si="5"/>
        <v>5</v>
      </c>
      <c r="Q131" s="41" t="e">
        <f ca="1">_xlfn.XLOOKUP(E131,'機型-部門'!$A$1:$A$30,'機型-部門'!$B$1:$B$30)</f>
        <v>#NAME?</v>
      </c>
      <c r="R131" s="41" t="s">
        <v>2832</v>
      </c>
      <c r="S131" s="90" t="s">
        <v>2833</v>
      </c>
    </row>
    <row r="132" spans="1:19" ht="81" hidden="1" customHeight="1">
      <c r="A132" s="33" t="s">
        <v>18</v>
      </c>
      <c r="B132" s="23" t="s">
        <v>159</v>
      </c>
      <c r="C132" s="23" t="s">
        <v>584</v>
      </c>
      <c r="D132" s="24" t="s">
        <v>585</v>
      </c>
      <c r="E132" s="24" t="s">
        <v>586</v>
      </c>
      <c r="F132" s="24" t="s">
        <v>52</v>
      </c>
      <c r="G132" s="23" t="s">
        <v>32</v>
      </c>
      <c r="H132" s="23" t="s">
        <v>32</v>
      </c>
      <c r="I132" s="25">
        <v>45729</v>
      </c>
      <c r="J132" s="46" t="s">
        <v>587</v>
      </c>
      <c r="K132" s="30" t="s">
        <v>338</v>
      </c>
      <c r="L132" s="23"/>
      <c r="M132" s="50"/>
      <c r="O132" s="41">
        <f t="shared" si="4"/>
        <v>2025</v>
      </c>
      <c r="P132" s="41">
        <f t="shared" si="5"/>
        <v>3</v>
      </c>
      <c r="Q132" s="41" t="e">
        <f ca="1">_xlfn.XLOOKUP(E132,'機型-部門'!$A$1:$A$30,'機型-部門'!$B$1:$B$30)</f>
        <v>#NAME?</v>
      </c>
    </row>
    <row r="133" spans="1:19" ht="81" hidden="1" customHeight="1">
      <c r="A133" s="33" t="s">
        <v>18</v>
      </c>
      <c r="B133" s="23"/>
      <c r="C133" s="23" t="s">
        <v>588</v>
      </c>
      <c r="D133" s="24" t="s">
        <v>440</v>
      </c>
      <c r="E133" s="23" t="s">
        <v>441</v>
      </c>
      <c r="F133" s="24" t="s">
        <v>442</v>
      </c>
      <c r="G133" s="23" t="s">
        <v>89</v>
      </c>
      <c r="H133" s="23" t="s">
        <v>89</v>
      </c>
      <c r="I133" s="25">
        <v>45730</v>
      </c>
      <c r="J133" s="46" t="s">
        <v>589</v>
      </c>
      <c r="K133" s="30"/>
      <c r="L133" s="23"/>
      <c r="M133" s="50"/>
      <c r="O133" s="41">
        <f t="shared" si="4"/>
        <v>2025</v>
      </c>
      <c r="P133" s="41">
        <f t="shared" si="5"/>
        <v>3</v>
      </c>
      <c r="Q133" s="41" t="e">
        <f ca="1">_xlfn.XLOOKUP(E133,'機型-部門'!$A$1:$A$30,'機型-部門'!$B$1:$B$30)</f>
        <v>#NAME?</v>
      </c>
    </row>
    <row r="134" spans="1:19" ht="81" hidden="1" customHeight="1">
      <c r="A134" s="33" t="s">
        <v>18</v>
      </c>
      <c r="B134" s="23"/>
      <c r="C134" s="23" t="s">
        <v>590</v>
      </c>
      <c r="D134" s="24" t="s">
        <v>591</v>
      </c>
      <c r="E134" s="23" t="s">
        <v>547</v>
      </c>
      <c r="F134" s="24" t="s">
        <v>592</v>
      </c>
      <c r="G134" s="23" t="s">
        <v>83</v>
      </c>
      <c r="H134" s="23" t="s">
        <v>83</v>
      </c>
      <c r="I134" s="25">
        <v>45735</v>
      </c>
      <c r="J134" s="46" t="s">
        <v>593</v>
      </c>
      <c r="K134" s="30"/>
      <c r="L134" s="23"/>
      <c r="M134" s="50"/>
      <c r="O134" s="41">
        <f t="shared" si="4"/>
        <v>2025</v>
      </c>
      <c r="P134" s="41">
        <f t="shared" si="5"/>
        <v>3</v>
      </c>
      <c r="Q134" s="41" t="e">
        <f ca="1">_xlfn.XLOOKUP(E134,'機型-部門'!$A$1:$A$30,'機型-部門'!$B$1:$B$30)</f>
        <v>#NAME?</v>
      </c>
    </row>
    <row r="135" spans="1:19" ht="81" customHeight="1">
      <c r="A135" s="81" t="s">
        <v>18</v>
      </c>
      <c r="B135" s="23"/>
      <c r="C135" s="23" t="s">
        <v>594</v>
      </c>
      <c r="D135" s="24" t="s">
        <v>595</v>
      </c>
      <c r="E135" s="23" t="s">
        <v>37</v>
      </c>
      <c r="F135" s="24" t="s">
        <v>23</v>
      </c>
      <c r="G135" s="23" t="s">
        <v>101</v>
      </c>
      <c r="H135" s="30" t="s">
        <v>24</v>
      </c>
      <c r="I135" s="25">
        <v>45784</v>
      </c>
      <c r="J135" s="46" t="s">
        <v>596</v>
      </c>
      <c r="K135" s="30"/>
      <c r="L135" s="23"/>
      <c r="M135" s="50" t="s">
        <v>597</v>
      </c>
      <c r="O135" s="41">
        <f t="shared" si="4"/>
        <v>2025</v>
      </c>
      <c r="P135" s="41">
        <f t="shared" si="5"/>
        <v>5</v>
      </c>
      <c r="Q135" s="41" t="e">
        <f ca="1">_xlfn.XLOOKUP(E135,'機型-部門'!$A$1:$A$30,'機型-部門'!$B$1:$B$30)</f>
        <v>#NAME?</v>
      </c>
      <c r="R135" s="41">
        <v>500</v>
      </c>
      <c r="S135" s="90" t="s">
        <v>2833</v>
      </c>
    </row>
    <row r="136" spans="1:19" ht="81" customHeight="1">
      <c r="A136" s="81" t="s">
        <v>18</v>
      </c>
      <c r="B136" s="23"/>
      <c r="C136" s="24" t="s">
        <v>598</v>
      </c>
      <c r="D136" s="24" t="s">
        <v>599</v>
      </c>
      <c r="E136" s="23" t="s">
        <v>37</v>
      </c>
      <c r="F136" s="24" t="s">
        <v>23</v>
      </c>
      <c r="G136" s="23" t="s">
        <v>101</v>
      </c>
      <c r="H136" s="23" t="s">
        <v>32</v>
      </c>
      <c r="I136" s="25">
        <v>45786</v>
      </c>
      <c r="J136" s="46" t="s">
        <v>600</v>
      </c>
      <c r="K136" s="30"/>
      <c r="L136" s="23"/>
      <c r="M136" s="50" t="s">
        <v>601</v>
      </c>
      <c r="O136" s="41">
        <f t="shared" si="4"/>
        <v>2025</v>
      </c>
      <c r="P136" s="41">
        <f t="shared" si="5"/>
        <v>5</v>
      </c>
      <c r="Q136" s="41" t="e">
        <f ca="1">_xlfn.XLOOKUP(E136,'機型-部門'!$A$1:$A$30,'機型-部門'!$B$1:$B$30)</f>
        <v>#NAME?</v>
      </c>
      <c r="S136" s="90" t="s">
        <v>2833</v>
      </c>
    </row>
    <row r="137" spans="1:19" ht="81" hidden="1" customHeight="1">
      <c r="A137" s="33" t="s">
        <v>18</v>
      </c>
      <c r="B137" s="23"/>
      <c r="C137" s="23" t="s">
        <v>602</v>
      </c>
      <c r="D137" s="24" t="s">
        <v>603</v>
      </c>
      <c r="E137" s="23" t="s">
        <v>51</v>
      </c>
      <c r="F137" s="24" t="s">
        <v>484</v>
      </c>
      <c r="G137" s="23" t="s">
        <v>32</v>
      </c>
      <c r="H137" s="23" t="s">
        <v>32</v>
      </c>
      <c r="I137" s="25">
        <v>45736</v>
      </c>
      <c r="J137" s="46" t="s">
        <v>604</v>
      </c>
      <c r="K137" s="30"/>
      <c r="L137" s="23"/>
      <c r="M137" s="50"/>
      <c r="O137" s="41">
        <f t="shared" si="4"/>
        <v>2025</v>
      </c>
      <c r="P137" s="41">
        <f t="shared" si="5"/>
        <v>3</v>
      </c>
      <c r="Q137" s="41" t="e">
        <f ca="1">_xlfn.XLOOKUP(E137,'機型-部門'!$A$1:$A$30,'機型-部門'!$B$1:$B$30)</f>
        <v>#NAME?</v>
      </c>
    </row>
    <row r="138" spans="1:19" ht="81" customHeight="1">
      <c r="A138" s="33" t="s">
        <v>18</v>
      </c>
      <c r="B138" s="23" t="s">
        <v>422</v>
      </c>
      <c r="C138" s="24" t="s">
        <v>605</v>
      </c>
      <c r="D138" s="24" t="s">
        <v>606</v>
      </c>
      <c r="E138" s="23" t="s">
        <v>22</v>
      </c>
      <c r="F138" s="24" t="s">
        <v>23</v>
      </c>
      <c r="G138" s="23" t="s">
        <v>24</v>
      </c>
      <c r="H138" s="23" t="s">
        <v>24</v>
      </c>
      <c r="I138" s="25">
        <v>45790</v>
      </c>
      <c r="J138" s="46" t="s">
        <v>607</v>
      </c>
      <c r="K138" s="30"/>
      <c r="L138" s="23"/>
      <c r="M138" s="50" t="s">
        <v>608</v>
      </c>
      <c r="O138" s="41">
        <f t="shared" si="4"/>
        <v>2025</v>
      </c>
      <c r="P138" s="41">
        <f t="shared" si="5"/>
        <v>5</v>
      </c>
      <c r="Q138" s="41" t="e">
        <f ca="1">_xlfn.XLOOKUP(E138,'機型-部門'!$A$1:$A$30,'機型-部門'!$B$1:$B$30)</f>
        <v>#NAME?</v>
      </c>
      <c r="R138" s="41">
        <v>800</v>
      </c>
      <c r="S138" s="90" t="s">
        <v>2833</v>
      </c>
    </row>
    <row r="139" spans="1:19" ht="81" hidden="1" customHeight="1">
      <c r="A139" s="33" t="s">
        <v>18</v>
      </c>
      <c r="B139" s="23" t="s">
        <v>41</v>
      </c>
      <c r="C139" s="23" t="s">
        <v>609</v>
      </c>
      <c r="D139" s="24" t="s">
        <v>610</v>
      </c>
      <c r="E139" s="23" t="s">
        <v>611</v>
      </c>
      <c r="F139" s="24" t="s">
        <v>113</v>
      </c>
      <c r="G139" s="23" t="s">
        <v>31</v>
      </c>
      <c r="H139" s="23" t="s">
        <v>32</v>
      </c>
      <c r="I139" s="25">
        <v>45737</v>
      </c>
      <c r="J139" s="46" t="s">
        <v>612</v>
      </c>
      <c r="K139" s="30"/>
      <c r="L139" s="23"/>
      <c r="M139" s="50" t="s">
        <v>613</v>
      </c>
      <c r="O139" s="41">
        <f t="shared" si="4"/>
        <v>2025</v>
      </c>
      <c r="P139" s="41">
        <f t="shared" si="5"/>
        <v>3</v>
      </c>
      <c r="Q139" s="41" t="e">
        <f ca="1">_xlfn.XLOOKUP(E139,'機型-部門'!$A$1:$A$30,'機型-部門'!$B$1:$B$30)</f>
        <v>#NAME?</v>
      </c>
    </row>
    <row r="140" spans="1:19" ht="190.5" customHeight="1">
      <c r="A140" s="33" t="s">
        <v>18</v>
      </c>
      <c r="B140" s="23"/>
      <c r="C140" s="23" t="s">
        <v>614</v>
      </c>
      <c r="D140" s="24" t="s">
        <v>615</v>
      </c>
      <c r="E140" s="23" t="s">
        <v>22</v>
      </c>
      <c r="F140" s="24" t="s">
        <v>23</v>
      </c>
      <c r="G140" s="23" t="s">
        <v>24</v>
      </c>
      <c r="H140" s="23" t="s">
        <v>24</v>
      </c>
      <c r="I140" s="25">
        <v>45791</v>
      </c>
      <c r="J140" s="46" t="s">
        <v>616</v>
      </c>
      <c r="K140" s="30" t="s">
        <v>617</v>
      </c>
      <c r="L140" s="23"/>
      <c r="M140" s="50" t="s">
        <v>618</v>
      </c>
      <c r="O140" s="41">
        <f t="shared" si="4"/>
        <v>2025</v>
      </c>
      <c r="P140" s="41">
        <f t="shared" si="5"/>
        <v>5</v>
      </c>
      <c r="Q140" s="41" t="e">
        <f ca="1">_xlfn.XLOOKUP(E140,'機型-部門'!$A$1:$A$30,'機型-部門'!$B$1:$B$30)</f>
        <v>#NAME?</v>
      </c>
      <c r="S140" s="90" t="s">
        <v>2833</v>
      </c>
    </row>
    <row r="141" spans="1:19" ht="81" hidden="1" customHeight="1">
      <c r="A141" s="33" t="s">
        <v>18</v>
      </c>
      <c r="B141" s="23" t="s">
        <v>619</v>
      </c>
      <c r="C141" s="23" t="s">
        <v>620</v>
      </c>
      <c r="D141" s="24" t="s">
        <v>621</v>
      </c>
      <c r="E141" s="23" t="s">
        <v>586</v>
      </c>
      <c r="F141" s="24" t="s">
        <v>622</v>
      </c>
      <c r="G141" s="23" t="s">
        <v>31</v>
      </c>
      <c r="H141" s="23" t="s">
        <v>24</v>
      </c>
      <c r="I141" s="25">
        <v>45737</v>
      </c>
      <c r="J141" s="46" t="s">
        <v>623</v>
      </c>
      <c r="K141" s="30"/>
      <c r="L141" s="23"/>
      <c r="M141" s="50" t="s">
        <v>624</v>
      </c>
      <c r="O141" s="41">
        <f t="shared" si="4"/>
        <v>2025</v>
      </c>
      <c r="P141" s="41">
        <f t="shared" si="5"/>
        <v>3</v>
      </c>
      <c r="Q141" s="41" t="e">
        <f ca="1">_xlfn.XLOOKUP(E141,'機型-部門'!$A$1:$A$30,'機型-部門'!$B$1:$B$30)</f>
        <v>#NAME?</v>
      </c>
    </row>
    <row r="142" spans="1:19" ht="81" customHeight="1">
      <c r="A142" s="33" t="s">
        <v>18</v>
      </c>
      <c r="B142" s="23"/>
      <c r="C142" s="23" t="s">
        <v>625</v>
      </c>
      <c r="D142" s="24" t="s">
        <v>626</v>
      </c>
      <c r="E142" s="23" t="s">
        <v>22</v>
      </c>
      <c r="F142" s="24" t="s">
        <v>23</v>
      </c>
      <c r="G142" s="23" t="s">
        <v>101</v>
      </c>
      <c r="H142" s="23" t="s">
        <v>101</v>
      </c>
      <c r="I142" s="25">
        <v>45792</v>
      </c>
      <c r="J142" s="46" t="s">
        <v>627</v>
      </c>
      <c r="K142" s="30"/>
      <c r="L142" s="23"/>
      <c r="M142" s="50"/>
      <c r="O142" s="41">
        <f t="shared" si="4"/>
        <v>2025</v>
      </c>
      <c r="P142" s="41">
        <f t="shared" si="5"/>
        <v>5</v>
      </c>
      <c r="Q142" s="41" t="e">
        <f ca="1">_xlfn.XLOOKUP(E142,'機型-部門'!$A$1:$A$30,'機型-部門'!$B$1:$B$30)</f>
        <v>#NAME?</v>
      </c>
      <c r="R142" s="41">
        <v>500</v>
      </c>
      <c r="S142" s="90" t="s">
        <v>2833</v>
      </c>
    </row>
    <row r="143" spans="1:19" ht="81" customHeight="1">
      <c r="A143" s="33" t="s">
        <v>628</v>
      </c>
      <c r="B143" s="23" t="s">
        <v>19</v>
      </c>
      <c r="C143" s="24" t="s">
        <v>629</v>
      </c>
      <c r="D143" s="24" t="s">
        <v>630</v>
      </c>
      <c r="E143" s="23" t="s">
        <v>37</v>
      </c>
      <c r="F143" s="24" t="s">
        <v>23</v>
      </c>
      <c r="G143" s="23" t="s">
        <v>32</v>
      </c>
      <c r="H143" s="23" t="s">
        <v>32</v>
      </c>
      <c r="I143" s="25">
        <v>45796</v>
      </c>
      <c r="J143" s="46" t="s">
        <v>631</v>
      </c>
      <c r="K143" s="30"/>
      <c r="L143" s="23"/>
      <c r="M143" s="50" t="s">
        <v>632</v>
      </c>
      <c r="O143" s="41">
        <f t="shared" si="4"/>
        <v>2025</v>
      </c>
      <c r="P143" s="41">
        <f t="shared" si="5"/>
        <v>5</v>
      </c>
      <c r="Q143" s="41" t="e">
        <f ca="1">_xlfn.XLOOKUP(E143,'機型-部門'!$A$1:$A$30,'機型-部門'!$B$1:$B$30)</f>
        <v>#NAME?</v>
      </c>
      <c r="S143" s="90" t="s">
        <v>2833</v>
      </c>
    </row>
    <row r="144" spans="1:19" ht="81" customHeight="1">
      <c r="A144" s="33" t="s">
        <v>18</v>
      </c>
      <c r="B144" s="23"/>
      <c r="C144" s="23" t="s">
        <v>633</v>
      </c>
      <c r="D144" s="24" t="s">
        <v>634</v>
      </c>
      <c r="E144" s="23" t="s">
        <v>37</v>
      </c>
      <c r="F144" s="24" t="s">
        <v>23</v>
      </c>
      <c r="G144" s="23" t="s">
        <v>32</v>
      </c>
      <c r="H144" s="23" t="s">
        <v>32</v>
      </c>
      <c r="I144" s="25">
        <v>45796</v>
      </c>
      <c r="J144" s="46" t="s">
        <v>635</v>
      </c>
      <c r="K144" s="50" t="s">
        <v>636</v>
      </c>
      <c r="L144" s="23"/>
      <c r="M144" s="50" t="s">
        <v>637</v>
      </c>
      <c r="O144" s="41">
        <f t="shared" si="4"/>
        <v>2025</v>
      </c>
      <c r="P144" s="41">
        <f t="shared" si="5"/>
        <v>5</v>
      </c>
      <c r="Q144" s="41" t="e">
        <f ca="1">_xlfn.XLOOKUP(E144,'機型-部門'!$A$1:$A$30,'機型-部門'!$B$1:$B$30)</f>
        <v>#NAME?</v>
      </c>
      <c r="R144" s="41">
        <v>900</v>
      </c>
      <c r="S144" s="90" t="s">
        <v>2833</v>
      </c>
    </row>
    <row r="145" spans="1:19" ht="81" customHeight="1">
      <c r="A145" s="33" t="s">
        <v>18</v>
      </c>
      <c r="B145" s="23" t="s">
        <v>159</v>
      </c>
      <c r="C145" s="24" t="s">
        <v>638</v>
      </c>
      <c r="D145" s="24" t="s">
        <v>639</v>
      </c>
      <c r="E145" s="23" t="s">
        <v>37</v>
      </c>
      <c r="F145" s="24" t="s">
        <v>23</v>
      </c>
      <c r="G145" s="23" t="s">
        <v>640</v>
      </c>
      <c r="H145" s="23" t="s">
        <v>640</v>
      </c>
      <c r="I145" s="25">
        <v>45796</v>
      </c>
      <c r="J145" s="46" t="s">
        <v>641</v>
      </c>
      <c r="K145" s="30"/>
      <c r="L145" s="23"/>
      <c r="M145" s="50" t="s">
        <v>642</v>
      </c>
      <c r="O145" s="41">
        <f t="shared" si="4"/>
        <v>2025</v>
      </c>
      <c r="P145" s="41">
        <f t="shared" si="5"/>
        <v>5</v>
      </c>
      <c r="Q145" s="41" t="e">
        <f ca="1">_xlfn.XLOOKUP(E145,'機型-部門'!$A$1:$A$30,'機型-部門'!$B$1:$B$30)</f>
        <v>#NAME?</v>
      </c>
      <c r="S145" s="90" t="s">
        <v>2833</v>
      </c>
    </row>
    <row r="146" spans="1:19" ht="81" customHeight="1">
      <c r="A146" s="33" t="s">
        <v>18</v>
      </c>
      <c r="B146" s="23" t="s">
        <v>643</v>
      </c>
      <c r="C146" s="23" t="s">
        <v>644</v>
      </c>
      <c r="D146" s="24" t="s">
        <v>645</v>
      </c>
      <c r="E146" s="23" t="s">
        <v>37</v>
      </c>
      <c r="F146" s="24" t="s">
        <v>23</v>
      </c>
      <c r="G146" s="23" t="s">
        <v>83</v>
      </c>
      <c r="H146" s="23" t="s">
        <v>83</v>
      </c>
      <c r="I146" s="25">
        <v>45798</v>
      </c>
      <c r="J146" s="46" t="s">
        <v>646</v>
      </c>
      <c r="K146" s="30"/>
      <c r="L146" s="23"/>
      <c r="M146" s="50" t="s">
        <v>647</v>
      </c>
      <c r="O146" s="41">
        <f t="shared" si="4"/>
        <v>2025</v>
      </c>
      <c r="P146" s="41">
        <f t="shared" si="5"/>
        <v>5</v>
      </c>
      <c r="Q146" s="41" t="e">
        <f ca="1">_xlfn.XLOOKUP(E146,'機型-部門'!$A$1:$A$30,'機型-部門'!$B$1:$B$30)</f>
        <v>#NAME?</v>
      </c>
      <c r="R146" s="41">
        <v>300</v>
      </c>
      <c r="S146" s="90" t="s">
        <v>2833</v>
      </c>
    </row>
    <row r="147" spans="1:19" ht="81" customHeight="1">
      <c r="A147" s="33" t="s">
        <v>18</v>
      </c>
      <c r="B147" s="23" t="s">
        <v>648</v>
      </c>
      <c r="C147" s="23" t="s">
        <v>649</v>
      </c>
      <c r="D147" s="24" t="s">
        <v>650</v>
      </c>
      <c r="E147" s="23" t="s">
        <v>22</v>
      </c>
      <c r="F147" s="24" t="s">
        <v>23</v>
      </c>
      <c r="G147" s="23" t="s">
        <v>24</v>
      </c>
      <c r="H147" s="23" t="s">
        <v>24</v>
      </c>
      <c r="I147" s="25">
        <v>45798</v>
      </c>
      <c r="J147" s="46" t="s">
        <v>651</v>
      </c>
      <c r="K147" s="50" t="s">
        <v>636</v>
      </c>
      <c r="L147" s="23"/>
      <c r="M147" s="50" t="s">
        <v>652</v>
      </c>
      <c r="O147" s="41">
        <f t="shared" si="4"/>
        <v>2025</v>
      </c>
      <c r="P147" s="41">
        <f t="shared" si="5"/>
        <v>5</v>
      </c>
      <c r="Q147" s="41" t="e">
        <f ca="1">_xlfn.XLOOKUP(E147,'機型-部門'!$A$1:$A$30,'機型-部門'!$B$1:$B$30)</f>
        <v>#NAME?</v>
      </c>
      <c r="S147" s="90" t="s">
        <v>2833</v>
      </c>
    </row>
    <row r="148" spans="1:19" ht="81" customHeight="1">
      <c r="A148" s="33" t="s">
        <v>628</v>
      </c>
      <c r="B148" s="23" t="s">
        <v>648</v>
      </c>
      <c r="C148" s="23" t="s">
        <v>653</v>
      </c>
      <c r="D148" s="24" t="s">
        <v>654</v>
      </c>
      <c r="E148" s="23" t="s">
        <v>22</v>
      </c>
      <c r="F148" s="24" t="s">
        <v>23</v>
      </c>
      <c r="G148" s="23" t="s">
        <v>32</v>
      </c>
      <c r="H148" s="23" t="s">
        <v>32</v>
      </c>
      <c r="I148" s="25">
        <v>45799</v>
      </c>
      <c r="J148" s="46" t="s">
        <v>655</v>
      </c>
      <c r="K148" s="50" t="s">
        <v>636</v>
      </c>
      <c r="L148" s="23"/>
      <c r="M148" s="82" t="s">
        <v>656</v>
      </c>
      <c r="O148" s="41">
        <f t="shared" si="4"/>
        <v>2025</v>
      </c>
      <c r="P148" s="41">
        <f t="shared" si="5"/>
        <v>5</v>
      </c>
      <c r="Q148" s="41" t="e">
        <f ca="1">_xlfn.XLOOKUP(E148,'機型-部門'!$A$1:$A$30,'機型-部門'!$B$1:$B$30)</f>
        <v>#NAME?</v>
      </c>
      <c r="S148" s="90" t="s">
        <v>2833</v>
      </c>
    </row>
    <row r="149" spans="1:19" ht="81" hidden="1" customHeight="1">
      <c r="A149" s="33" t="s">
        <v>18</v>
      </c>
      <c r="B149" s="23" t="s">
        <v>159</v>
      </c>
      <c r="C149" s="23" t="s">
        <v>657</v>
      </c>
      <c r="D149" s="24" t="s">
        <v>658</v>
      </c>
      <c r="E149" s="23" t="s">
        <v>64</v>
      </c>
      <c r="F149" s="24" t="s">
        <v>23</v>
      </c>
      <c r="G149" s="23" t="s">
        <v>24</v>
      </c>
      <c r="H149" s="23" t="s">
        <v>24</v>
      </c>
      <c r="I149" s="25">
        <v>45743</v>
      </c>
      <c r="J149" s="46" t="s">
        <v>659</v>
      </c>
      <c r="K149" s="30" t="s">
        <v>660</v>
      </c>
      <c r="L149" s="23"/>
      <c r="M149" s="30" t="s">
        <v>660</v>
      </c>
      <c r="O149" s="41">
        <f t="shared" si="4"/>
        <v>2025</v>
      </c>
      <c r="P149" s="41">
        <f t="shared" si="5"/>
        <v>3</v>
      </c>
      <c r="Q149" s="41" t="e">
        <f ca="1">_xlfn.XLOOKUP(E149,'機型-部門'!$A$1:$A$30,'機型-部門'!$B$1:$B$30)</f>
        <v>#NAME?</v>
      </c>
    </row>
    <row r="150" spans="1:19" ht="81" customHeight="1">
      <c r="A150" s="33" t="s">
        <v>18</v>
      </c>
      <c r="B150" s="23" t="s">
        <v>648</v>
      </c>
      <c r="C150" s="23" t="s">
        <v>661</v>
      </c>
      <c r="D150" s="24" t="s">
        <v>662</v>
      </c>
      <c r="E150" s="23" t="s">
        <v>37</v>
      </c>
      <c r="F150" s="24" t="s">
        <v>23</v>
      </c>
      <c r="G150" s="23" t="s">
        <v>32</v>
      </c>
      <c r="H150" s="23" t="s">
        <v>24</v>
      </c>
      <c r="I150" s="25">
        <v>45799</v>
      </c>
      <c r="J150" s="46" t="s">
        <v>663</v>
      </c>
      <c r="K150" s="30"/>
      <c r="L150" s="23"/>
      <c r="M150" s="50" t="s">
        <v>664</v>
      </c>
      <c r="O150" s="41">
        <f t="shared" si="4"/>
        <v>2025</v>
      </c>
      <c r="P150" s="41">
        <f t="shared" si="5"/>
        <v>5</v>
      </c>
      <c r="Q150" s="41" t="e">
        <f ca="1">_xlfn.XLOOKUP(E150,'機型-部門'!$A$1:$A$30,'機型-部門'!$B$1:$B$30)</f>
        <v>#NAME?</v>
      </c>
      <c r="S150" s="90" t="s">
        <v>2833</v>
      </c>
    </row>
    <row r="151" spans="1:19" ht="81" customHeight="1">
      <c r="A151" s="33" t="s">
        <v>628</v>
      </c>
      <c r="B151" s="23" t="s">
        <v>643</v>
      </c>
      <c r="C151" s="23" t="s">
        <v>665</v>
      </c>
      <c r="D151" s="24" t="s">
        <v>666</v>
      </c>
      <c r="E151" s="23" t="s">
        <v>22</v>
      </c>
      <c r="F151" s="24" t="s">
        <v>23</v>
      </c>
      <c r="G151" s="23" t="s">
        <v>101</v>
      </c>
      <c r="H151" s="23" t="s">
        <v>101</v>
      </c>
      <c r="I151" s="25">
        <v>45799</v>
      </c>
      <c r="J151" s="46" t="s">
        <v>667</v>
      </c>
      <c r="K151" s="30"/>
      <c r="L151" s="23"/>
      <c r="M151" s="50" t="s">
        <v>668</v>
      </c>
      <c r="O151" s="41">
        <f t="shared" si="4"/>
        <v>2025</v>
      </c>
      <c r="P151" s="41">
        <f t="shared" si="5"/>
        <v>5</v>
      </c>
      <c r="Q151" s="41" t="e">
        <f ca="1">_xlfn.XLOOKUP(E151,'機型-部門'!$A$1:$A$30,'機型-部門'!$B$1:$B$30)</f>
        <v>#NAME?</v>
      </c>
      <c r="S151" s="90" t="s">
        <v>2833</v>
      </c>
    </row>
    <row r="152" spans="1:19" ht="81" customHeight="1">
      <c r="A152" s="33" t="s">
        <v>18</v>
      </c>
      <c r="B152" s="23"/>
      <c r="C152" s="23" t="s">
        <v>669</v>
      </c>
      <c r="D152" s="24" t="s">
        <v>670</v>
      </c>
      <c r="E152" s="23" t="s">
        <v>37</v>
      </c>
      <c r="F152" s="24" t="s">
        <v>23</v>
      </c>
      <c r="G152" s="23" t="s">
        <v>32</v>
      </c>
      <c r="H152" s="23" t="s">
        <v>32</v>
      </c>
      <c r="I152" s="25">
        <v>45800</v>
      </c>
      <c r="J152" s="46" t="s">
        <v>671</v>
      </c>
      <c r="K152" s="30"/>
      <c r="L152" s="23"/>
      <c r="M152" s="50" t="s">
        <v>672</v>
      </c>
      <c r="O152" s="41">
        <f t="shared" si="4"/>
        <v>2025</v>
      </c>
      <c r="P152" s="41">
        <f t="shared" si="5"/>
        <v>5</v>
      </c>
      <c r="Q152" s="41" t="e">
        <f ca="1">_xlfn.XLOOKUP(E152,'機型-部門'!$A$1:$A$30,'機型-部門'!$B$1:$B$30)</f>
        <v>#NAME?</v>
      </c>
      <c r="S152" s="90" t="s">
        <v>2833</v>
      </c>
    </row>
    <row r="153" spans="1:19" ht="81" customHeight="1">
      <c r="A153" s="33" t="s">
        <v>18</v>
      </c>
      <c r="B153" s="23" t="s">
        <v>41</v>
      </c>
      <c r="C153" s="23" t="s">
        <v>673</v>
      </c>
      <c r="D153" s="24" t="s">
        <v>674</v>
      </c>
      <c r="E153" s="23" t="s">
        <v>37</v>
      </c>
      <c r="F153" s="24" t="s">
        <v>23</v>
      </c>
      <c r="G153" s="23" t="s">
        <v>24</v>
      </c>
      <c r="H153" s="23" t="s">
        <v>24</v>
      </c>
      <c r="I153" s="25">
        <v>45800</v>
      </c>
      <c r="J153" s="46" t="s">
        <v>675</v>
      </c>
      <c r="K153" s="30"/>
      <c r="L153" s="23"/>
      <c r="M153" s="50" t="s">
        <v>676</v>
      </c>
      <c r="O153" s="41">
        <f t="shared" si="4"/>
        <v>2025</v>
      </c>
      <c r="P153" s="41">
        <f t="shared" si="5"/>
        <v>5</v>
      </c>
      <c r="Q153" s="41" t="e">
        <f ca="1">_xlfn.XLOOKUP(E153,'機型-部門'!$A$1:$A$30,'機型-部門'!$B$1:$B$30)</f>
        <v>#NAME?</v>
      </c>
      <c r="S153" s="90" t="s">
        <v>2833</v>
      </c>
    </row>
    <row r="154" spans="1:19" ht="81" customHeight="1">
      <c r="A154" s="33" t="s">
        <v>18</v>
      </c>
      <c r="B154" s="23"/>
      <c r="C154" s="23" t="s">
        <v>677</v>
      </c>
      <c r="D154" s="24" t="s">
        <v>678</v>
      </c>
      <c r="E154" s="23" t="s">
        <v>22</v>
      </c>
      <c r="F154" s="24" t="s">
        <v>23</v>
      </c>
      <c r="G154" s="23" t="s">
        <v>24</v>
      </c>
      <c r="H154" s="23" t="s">
        <v>24</v>
      </c>
      <c r="I154" s="25">
        <v>45800</v>
      </c>
      <c r="J154" s="46" t="s">
        <v>679</v>
      </c>
      <c r="K154" s="30" t="s">
        <v>680</v>
      </c>
      <c r="L154" s="23"/>
      <c r="M154" s="50" t="s">
        <v>681</v>
      </c>
      <c r="O154" s="41">
        <f t="shared" si="4"/>
        <v>2025</v>
      </c>
      <c r="P154" s="41">
        <f t="shared" si="5"/>
        <v>5</v>
      </c>
      <c r="Q154" s="41" t="e">
        <f ca="1">_xlfn.XLOOKUP(E154,'機型-部門'!$A$1:$A$30,'機型-部門'!$B$1:$B$30)</f>
        <v>#NAME?</v>
      </c>
      <c r="S154" s="90" t="s">
        <v>2833</v>
      </c>
    </row>
    <row r="155" spans="1:19" ht="81" customHeight="1">
      <c r="A155" s="33" t="s">
        <v>18</v>
      </c>
      <c r="B155" s="23"/>
      <c r="C155" s="24" t="s">
        <v>682</v>
      </c>
      <c r="D155" s="24" t="s">
        <v>683</v>
      </c>
      <c r="E155" s="23" t="s">
        <v>22</v>
      </c>
      <c r="F155" s="24" t="s">
        <v>23</v>
      </c>
      <c r="G155" s="23" t="s">
        <v>32</v>
      </c>
      <c r="H155" s="23" t="s">
        <v>32</v>
      </c>
      <c r="I155" s="25">
        <v>45800</v>
      </c>
      <c r="J155" s="46" t="s">
        <v>684</v>
      </c>
      <c r="K155" s="30"/>
      <c r="L155" s="23"/>
      <c r="M155" s="50" t="s">
        <v>685</v>
      </c>
      <c r="O155" s="41">
        <f t="shared" si="4"/>
        <v>2025</v>
      </c>
      <c r="P155" s="41">
        <f t="shared" si="5"/>
        <v>5</v>
      </c>
      <c r="Q155" s="41" t="e">
        <f ca="1">_xlfn.XLOOKUP(E155,'機型-部門'!$A$1:$A$30,'機型-部門'!$B$1:$B$30)</f>
        <v>#NAME?</v>
      </c>
      <c r="S155" s="90" t="s">
        <v>2833</v>
      </c>
    </row>
    <row r="156" spans="1:19" ht="81" hidden="1" customHeight="1">
      <c r="A156" s="33" t="s">
        <v>18</v>
      </c>
      <c r="B156" s="23"/>
      <c r="C156" s="24" t="s">
        <v>686</v>
      </c>
      <c r="D156" s="24" t="s">
        <v>687</v>
      </c>
      <c r="E156" s="23" t="s">
        <v>688</v>
      </c>
      <c r="F156" s="24" t="s">
        <v>52</v>
      </c>
      <c r="G156" s="23" t="s">
        <v>101</v>
      </c>
      <c r="H156" s="23" t="s">
        <v>101</v>
      </c>
      <c r="I156" s="25">
        <v>45749</v>
      </c>
      <c r="J156" s="46" t="s">
        <v>689</v>
      </c>
      <c r="K156" s="30"/>
      <c r="L156" s="23"/>
      <c r="M156" s="54" t="s">
        <v>690</v>
      </c>
      <c r="O156" s="41">
        <f t="shared" si="4"/>
        <v>2025</v>
      </c>
      <c r="P156" s="41">
        <f t="shared" si="5"/>
        <v>4</v>
      </c>
      <c r="Q156" s="41" t="e">
        <f ca="1">_xlfn.XLOOKUP(E156,'機型-部門'!$A$1:$A$30,'機型-部門'!$B$1:$B$30)</f>
        <v>#NAME?</v>
      </c>
    </row>
    <row r="157" spans="1:19" ht="81" hidden="1" customHeight="1">
      <c r="A157" s="33" t="s">
        <v>18</v>
      </c>
      <c r="B157" s="23"/>
      <c r="C157" s="24" t="s">
        <v>691</v>
      </c>
      <c r="D157" s="24" t="s">
        <v>692</v>
      </c>
      <c r="E157" s="23" t="s">
        <v>64</v>
      </c>
      <c r="F157" s="24" t="s">
        <v>23</v>
      </c>
      <c r="G157" s="23" t="s">
        <v>24</v>
      </c>
      <c r="H157" s="23" t="s">
        <v>24</v>
      </c>
      <c r="I157" s="25">
        <v>45749</v>
      </c>
      <c r="J157" s="46" t="s">
        <v>693</v>
      </c>
      <c r="K157" s="30"/>
      <c r="L157" s="23"/>
      <c r="M157" s="50"/>
      <c r="O157" s="41">
        <f t="shared" si="4"/>
        <v>2025</v>
      </c>
      <c r="P157" s="41">
        <f t="shared" si="5"/>
        <v>4</v>
      </c>
      <c r="Q157" s="41" t="e">
        <f ca="1">_xlfn.XLOOKUP(E157,'機型-部門'!$A$1:$A$30,'機型-部門'!$B$1:$B$30)</f>
        <v>#NAME?</v>
      </c>
    </row>
    <row r="158" spans="1:19" ht="81" hidden="1" customHeight="1">
      <c r="A158" s="33" t="s">
        <v>18</v>
      </c>
      <c r="B158" s="23"/>
      <c r="C158" s="23" t="s">
        <v>694</v>
      </c>
      <c r="D158" s="50" t="s">
        <v>695</v>
      </c>
      <c r="E158" s="23" t="s">
        <v>696</v>
      </c>
      <c r="F158" s="24" t="s">
        <v>52</v>
      </c>
      <c r="G158" s="23" t="s">
        <v>95</v>
      </c>
      <c r="H158" s="23" t="s">
        <v>697</v>
      </c>
      <c r="I158" s="25">
        <v>45754</v>
      </c>
      <c r="J158" s="46" t="s">
        <v>698</v>
      </c>
      <c r="K158" s="30"/>
      <c r="L158" s="23"/>
      <c r="M158" s="50" t="s">
        <v>699</v>
      </c>
      <c r="O158" s="41">
        <f t="shared" si="4"/>
        <v>2025</v>
      </c>
      <c r="P158" s="41">
        <f t="shared" si="5"/>
        <v>4</v>
      </c>
      <c r="Q158" s="41" t="e">
        <f ca="1">_xlfn.XLOOKUP(E158,'機型-部門'!$A$1:$A$30,'機型-部門'!$B$1:$B$30)</f>
        <v>#NAME?</v>
      </c>
    </row>
    <row r="159" spans="1:19" ht="81" customHeight="1">
      <c r="A159" s="33" t="s">
        <v>18</v>
      </c>
      <c r="B159" s="23"/>
      <c r="C159" s="24" t="s">
        <v>700</v>
      </c>
      <c r="D159" s="24" t="s">
        <v>701</v>
      </c>
      <c r="E159" s="23" t="s">
        <v>37</v>
      </c>
      <c r="F159" s="24" t="s">
        <v>23</v>
      </c>
      <c r="G159" s="23" t="s">
        <v>32</v>
      </c>
      <c r="H159" s="23" t="s">
        <v>32</v>
      </c>
      <c r="I159" s="25">
        <v>45800</v>
      </c>
      <c r="J159" s="46" t="s">
        <v>702</v>
      </c>
      <c r="K159" s="30"/>
      <c r="L159" s="23"/>
      <c r="M159" s="50" t="s">
        <v>703</v>
      </c>
      <c r="O159" s="41">
        <f t="shared" si="4"/>
        <v>2025</v>
      </c>
      <c r="P159" s="41">
        <f t="shared" si="5"/>
        <v>5</v>
      </c>
      <c r="Q159" s="41" t="e">
        <f ca="1">_xlfn.XLOOKUP(E159,'機型-部門'!$A$1:$A$30,'機型-部門'!$B$1:$B$30)</f>
        <v>#NAME?</v>
      </c>
      <c r="S159" s="90" t="s">
        <v>2833</v>
      </c>
    </row>
    <row r="160" spans="1:19" ht="81" customHeight="1">
      <c r="A160" s="33" t="s">
        <v>18</v>
      </c>
      <c r="B160" s="23"/>
      <c r="C160" s="24" t="s">
        <v>704</v>
      </c>
      <c r="D160" s="24" t="s">
        <v>705</v>
      </c>
      <c r="E160" s="23" t="s">
        <v>22</v>
      </c>
      <c r="F160" s="24" t="s">
        <v>23</v>
      </c>
      <c r="G160" s="23" t="s">
        <v>24</v>
      </c>
      <c r="H160" s="23" t="s">
        <v>24</v>
      </c>
      <c r="I160" s="25">
        <v>45803</v>
      </c>
      <c r="J160" s="46" t="s">
        <v>706</v>
      </c>
      <c r="K160" s="30" t="s">
        <v>680</v>
      </c>
      <c r="L160" s="23"/>
      <c r="M160" s="50" t="s">
        <v>681</v>
      </c>
      <c r="O160" s="41">
        <f t="shared" si="4"/>
        <v>2025</v>
      </c>
      <c r="P160" s="41">
        <f t="shared" si="5"/>
        <v>5</v>
      </c>
      <c r="Q160" s="41" t="e">
        <f ca="1">_xlfn.XLOOKUP(E160,'機型-部門'!$A$1:$A$30,'機型-部門'!$B$1:$B$30)</f>
        <v>#NAME?</v>
      </c>
      <c r="S160" s="90" t="s">
        <v>2833</v>
      </c>
    </row>
    <row r="161" spans="1:19" ht="81" customHeight="1">
      <c r="A161" s="33" t="s">
        <v>18</v>
      </c>
      <c r="B161" s="23"/>
      <c r="C161" s="23" t="s">
        <v>707</v>
      </c>
      <c r="D161" s="24" t="s">
        <v>708</v>
      </c>
      <c r="E161" s="23" t="s">
        <v>37</v>
      </c>
      <c r="F161" s="23" t="s">
        <v>23</v>
      </c>
      <c r="G161" s="23" t="s">
        <v>32</v>
      </c>
      <c r="H161" s="23" t="s">
        <v>32</v>
      </c>
      <c r="I161" s="25">
        <v>45804</v>
      </c>
      <c r="J161" s="46" t="s">
        <v>709</v>
      </c>
      <c r="K161" s="30"/>
      <c r="L161" s="23"/>
      <c r="M161" s="50" t="s">
        <v>710</v>
      </c>
      <c r="O161" s="41">
        <f t="shared" si="4"/>
        <v>2025</v>
      </c>
      <c r="P161" s="41">
        <f t="shared" si="5"/>
        <v>5</v>
      </c>
      <c r="Q161" s="41" t="e">
        <f ca="1">_xlfn.XLOOKUP(E161,'機型-部門'!$A$1:$A$30,'機型-部門'!$B$1:$B$30)</f>
        <v>#NAME?</v>
      </c>
      <c r="S161" s="90" t="s">
        <v>2833</v>
      </c>
    </row>
    <row r="162" spans="1:19" ht="81" hidden="1" customHeight="1">
      <c r="A162" s="33" t="s">
        <v>18</v>
      </c>
      <c r="B162" s="23"/>
      <c r="C162" s="23" t="s">
        <v>711</v>
      </c>
      <c r="D162" s="24" t="s">
        <v>440</v>
      </c>
      <c r="E162" s="23" t="s">
        <v>106</v>
      </c>
      <c r="F162" s="24" t="s">
        <v>442</v>
      </c>
      <c r="G162" s="23" t="s">
        <v>32</v>
      </c>
      <c r="H162" s="23" t="s">
        <v>263</v>
      </c>
      <c r="I162" s="25">
        <v>45756</v>
      </c>
      <c r="J162" s="46" t="s">
        <v>712</v>
      </c>
      <c r="K162" s="30"/>
      <c r="L162" s="23"/>
      <c r="M162" s="50" t="s">
        <v>713</v>
      </c>
      <c r="O162" s="41">
        <f t="shared" si="4"/>
        <v>2025</v>
      </c>
      <c r="P162" s="41">
        <f t="shared" si="5"/>
        <v>4</v>
      </c>
      <c r="Q162" s="41" t="e">
        <f ca="1">_xlfn.XLOOKUP(E162,'機型-部門'!$A$1:$A$30,'機型-部門'!$B$1:$B$30)</f>
        <v>#NAME?</v>
      </c>
    </row>
    <row r="163" spans="1:19" ht="81" customHeight="1">
      <c r="A163" s="33" t="s">
        <v>18</v>
      </c>
      <c r="B163" s="23"/>
      <c r="C163" s="23" t="s">
        <v>714</v>
      </c>
      <c r="D163" s="24" t="s">
        <v>715</v>
      </c>
      <c r="E163" s="23" t="s">
        <v>37</v>
      </c>
      <c r="F163" s="23" t="s">
        <v>23</v>
      </c>
      <c r="G163" s="24" t="s">
        <v>24</v>
      </c>
      <c r="H163" s="24" t="s">
        <v>24</v>
      </c>
      <c r="I163" s="25">
        <v>45804</v>
      </c>
      <c r="J163" s="46" t="s">
        <v>716</v>
      </c>
      <c r="K163" s="30"/>
      <c r="L163" s="23"/>
      <c r="M163" s="50" t="s">
        <v>717</v>
      </c>
      <c r="O163" s="41">
        <f t="shared" si="4"/>
        <v>2025</v>
      </c>
      <c r="P163" s="41">
        <f t="shared" si="5"/>
        <v>5</v>
      </c>
      <c r="Q163" s="41" t="e">
        <f ca="1">_xlfn.XLOOKUP(E163,'機型-部門'!$A$1:$A$30,'機型-部門'!$B$1:$B$30)</f>
        <v>#NAME?</v>
      </c>
      <c r="S163" s="90" t="s">
        <v>2833</v>
      </c>
    </row>
    <row r="164" spans="1:19" ht="81" hidden="1" customHeight="1">
      <c r="A164" s="33" t="s">
        <v>18</v>
      </c>
      <c r="B164" s="24" t="s">
        <v>41</v>
      </c>
      <c r="C164" s="23" t="s">
        <v>718</v>
      </c>
      <c r="D164" s="24" t="s">
        <v>719</v>
      </c>
      <c r="E164" s="23" t="s">
        <v>586</v>
      </c>
      <c r="F164" s="24" t="s">
        <v>82</v>
      </c>
      <c r="G164" s="23" t="s">
        <v>31</v>
      </c>
      <c r="H164" s="23" t="s">
        <v>24</v>
      </c>
      <c r="I164" s="25">
        <v>45757</v>
      </c>
      <c r="J164" s="46" t="s">
        <v>720</v>
      </c>
      <c r="K164" s="30"/>
      <c r="L164" s="23"/>
      <c r="M164" s="50" t="s">
        <v>721</v>
      </c>
      <c r="O164" s="41">
        <f t="shared" si="4"/>
        <v>2025</v>
      </c>
      <c r="P164" s="41">
        <f t="shared" si="5"/>
        <v>4</v>
      </c>
      <c r="Q164" s="41" t="e">
        <f ca="1">_xlfn.XLOOKUP(E164,'機型-部門'!$A$1:$A$30,'機型-部門'!$B$1:$B$30)</f>
        <v>#NAME?</v>
      </c>
    </row>
    <row r="165" spans="1:19" ht="81" customHeight="1">
      <c r="A165" s="33" t="s">
        <v>18</v>
      </c>
      <c r="B165" s="23"/>
      <c r="C165" s="23" t="s">
        <v>722</v>
      </c>
      <c r="D165" s="24" t="s">
        <v>723</v>
      </c>
      <c r="E165" s="23" t="s">
        <v>37</v>
      </c>
      <c r="F165" s="24" t="s">
        <v>23</v>
      </c>
      <c r="G165" s="23" t="s">
        <v>24</v>
      </c>
      <c r="H165" s="23" t="s">
        <v>24</v>
      </c>
      <c r="I165" s="25">
        <v>45807</v>
      </c>
      <c r="J165" s="46" t="s">
        <v>724</v>
      </c>
      <c r="K165" s="30"/>
      <c r="L165" s="23"/>
      <c r="M165" s="50" t="s">
        <v>725</v>
      </c>
      <c r="O165" s="41">
        <f t="shared" si="4"/>
        <v>2025</v>
      </c>
      <c r="P165" s="41">
        <f t="shared" si="5"/>
        <v>5</v>
      </c>
      <c r="Q165" s="41" t="e">
        <f ca="1">_xlfn.XLOOKUP(E165,'機型-部門'!$A$1:$A$30,'機型-部門'!$B$1:$B$30)</f>
        <v>#NAME?</v>
      </c>
      <c r="S165" s="90" t="s">
        <v>2833</v>
      </c>
    </row>
    <row r="166" spans="1:19" ht="81" customHeight="1">
      <c r="A166" s="33" t="s">
        <v>18</v>
      </c>
      <c r="B166" s="23"/>
      <c r="C166" s="23" t="s">
        <v>726</v>
      </c>
      <c r="D166" s="24" t="s">
        <v>727</v>
      </c>
      <c r="E166" s="23" t="s">
        <v>22</v>
      </c>
      <c r="F166" s="24" t="s">
        <v>23</v>
      </c>
      <c r="G166" s="23" t="s">
        <v>32</v>
      </c>
      <c r="H166" s="23" t="s">
        <v>24</v>
      </c>
      <c r="I166" s="25">
        <v>45807</v>
      </c>
      <c r="J166" s="46" t="s">
        <v>728</v>
      </c>
      <c r="K166" s="30"/>
      <c r="L166" s="23"/>
      <c r="M166" s="50" t="s">
        <v>729</v>
      </c>
      <c r="O166" s="41">
        <f t="shared" si="4"/>
        <v>2025</v>
      </c>
      <c r="P166" s="41">
        <f t="shared" si="5"/>
        <v>5</v>
      </c>
      <c r="Q166" s="41" t="e">
        <f ca="1">_xlfn.XLOOKUP(E166,'機型-部門'!$A$1:$A$30,'機型-部門'!$B$1:$B$30)</f>
        <v>#NAME?</v>
      </c>
      <c r="S166" s="90" t="s">
        <v>2833</v>
      </c>
    </row>
    <row r="167" spans="1:19" ht="81" hidden="1" customHeight="1">
      <c r="A167" s="33" t="s">
        <v>18</v>
      </c>
      <c r="B167" s="23"/>
      <c r="C167" s="23" t="s">
        <v>730</v>
      </c>
      <c r="D167" s="23" t="s">
        <v>731</v>
      </c>
      <c r="E167" s="23" t="s">
        <v>216</v>
      </c>
      <c r="F167" s="24" t="s">
        <v>23</v>
      </c>
      <c r="G167" s="23" t="s">
        <v>95</v>
      </c>
      <c r="H167" s="23" t="s">
        <v>95</v>
      </c>
      <c r="I167" s="25">
        <v>45763</v>
      </c>
      <c r="J167" s="46" t="s">
        <v>732</v>
      </c>
      <c r="K167" s="30" t="s">
        <v>733</v>
      </c>
      <c r="L167" s="23"/>
      <c r="M167" s="50" t="s">
        <v>733</v>
      </c>
      <c r="O167" s="41">
        <f t="shared" si="4"/>
        <v>2025</v>
      </c>
      <c r="P167" s="41">
        <f t="shared" si="5"/>
        <v>4</v>
      </c>
      <c r="Q167" s="41" t="e">
        <f ca="1">_xlfn.XLOOKUP(E167,'機型-部門'!$A$1:$A$30,'機型-部門'!$B$1:$B$30)</f>
        <v>#NAME?</v>
      </c>
    </row>
    <row r="168" spans="1:19" ht="81" hidden="1" customHeight="1">
      <c r="A168" s="33" t="s">
        <v>18</v>
      </c>
      <c r="B168" s="23"/>
      <c r="C168" s="23" t="s">
        <v>734</v>
      </c>
      <c r="D168" s="24" t="s">
        <v>735</v>
      </c>
      <c r="E168" s="23" t="s">
        <v>106</v>
      </c>
      <c r="F168" s="24" t="s">
        <v>107</v>
      </c>
      <c r="G168" s="23" t="s">
        <v>32</v>
      </c>
      <c r="H168" s="23" t="s">
        <v>24</v>
      </c>
      <c r="I168" s="25">
        <v>45763</v>
      </c>
      <c r="J168" s="46" t="s">
        <v>736</v>
      </c>
      <c r="K168" s="30" t="s">
        <v>737</v>
      </c>
      <c r="L168" s="23"/>
      <c r="M168" s="30" t="s">
        <v>737</v>
      </c>
      <c r="O168" s="41">
        <f t="shared" si="4"/>
        <v>2025</v>
      </c>
      <c r="P168" s="41">
        <f t="shared" si="5"/>
        <v>4</v>
      </c>
      <c r="Q168" s="41" t="e">
        <f ca="1">_xlfn.XLOOKUP(E168,'機型-部門'!$A$1:$A$30,'機型-部門'!$B$1:$B$30)</f>
        <v>#NAME?</v>
      </c>
    </row>
    <row r="169" spans="1:19" ht="81" customHeight="1">
      <c r="A169" s="33" t="s">
        <v>18</v>
      </c>
      <c r="B169" s="23"/>
      <c r="C169" s="23" t="s">
        <v>738</v>
      </c>
      <c r="D169" s="24" t="s">
        <v>739</v>
      </c>
      <c r="E169" s="23" t="s">
        <v>22</v>
      </c>
      <c r="F169" s="24" t="s">
        <v>23</v>
      </c>
      <c r="G169" s="23" t="s">
        <v>101</v>
      </c>
      <c r="H169" s="23" t="s">
        <v>24</v>
      </c>
      <c r="I169" s="25">
        <v>45812</v>
      </c>
      <c r="J169" s="46" t="s">
        <v>740</v>
      </c>
      <c r="K169" s="30"/>
      <c r="L169" s="23"/>
      <c r="M169" s="50" t="s">
        <v>741</v>
      </c>
      <c r="O169" s="41">
        <f t="shared" si="4"/>
        <v>2025</v>
      </c>
      <c r="P169" s="41">
        <f t="shared" si="5"/>
        <v>6</v>
      </c>
      <c r="Q169" s="41" t="e">
        <f ca="1">_xlfn.XLOOKUP(E169,'機型-部門'!$A$1:$A$30,'機型-部門'!$B$1:$B$30)</f>
        <v>#NAME?</v>
      </c>
      <c r="S169" s="90" t="s">
        <v>2833</v>
      </c>
    </row>
    <row r="170" spans="1:19" ht="81" hidden="1" customHeight="1">
      <c r="A170" s="33" t="s">
        <v>18</v>
      </c>
      <c r="B170" s="23" t="s">
        <v>41</v>
      </c>
      <c r="C170" s="24" t="s">
        <v>742</v>
      </c>
      <c r="D170" s="24" t="s">
        <v>743</v>
      </c>
      <c r="E170" s="24" t="s">
        <v>216</v>
      </c>
      <c r="F170" s="24" t="s">
        <v>23</v>
      </c>
      <c r="G170" s="23" t="s">
        <v>24</v>
      </c>
      <c r="H170" s="23" t="s">
        <v>24</v>
      </c>
      <c r="I170" s="25">
        <v>45765</v>
      </c>
      <c r="J170" s="46" t="s">
        <v>744</v>
      </c>
      <c r="K170" s="30"/>
      <c r="L170" s="23"/>
      <c r="M170" s="50" t="s">
        <v>745</v>
      </c>
      <c r="O170" s="41">
        <f t="shared" si="4"/>
        <v>2025</v>
      </c>
      <c r="P170" s="41">
        <f t="shared" si="5"/>
        <v>4</v>
      </c>
      <c r="Q170" s="41" t="e">
        <f ca="1">_xlfn.XLOOKUP(E170,'機型-部門'!$A$1:$A$30,'機型-部門'!$B$1:$B$30)</f>
        <v>#NAME?</v>
      </c>
    </row>
    <row r="171" spans="1:19" ht="81" hidden="1" customHeight="1">
      <c r="A171" s="33" t="s">
        <v>18</v>
      </c>
      <c r="B171" s="23"/>
      <c r="C171" s="24" t="s">
        <v>746</v>
      </c>
      <c r="D171" s="23" t="s">
        <v>747</v>
      </c>
      <c r="E171" s="24" t="s">
        <v>277</v>
      </c>
      <c r="F171" s="24" t="s">
        <v>23</v>
      </c>
      <c r="G171" s="23" t="s">
        <v>31</v>
      </c>
      <c r="H171" s="23" t="s">
        <v>24</v>
      </c>
      <c r="I171" s="25">
        <v>45765</v>
      </c>
      <c r="J171" s="46" t="s">
        <v>748</v>
      </c>
      <c r="K171" s="30"/>
      <c r="L171" s="23"/>
      <c r="M171" s="23" t="s">
        <v>749</v>
      </c>
      <c r="O171" s="41">
        <f t="shared" si="4"/>
        <v>2025</v>
      </c>
      <c r="P171" s="41">
        <f t="shared" si="5"/>
        <v>4</v>
      </c>
      <c r="Q171" s="41" t="e">
        <f ca="1">_xlfn.XLOOKUP(E171,'機型-部門'!$A$1:$A$30,'機型-部門'!$B$1:$B$30)</f>
        <v>#NAME?</v>
      </c>
    </row>
    <row r="172" spans="1:19" ht="81" hidden="1" customHeight="1">
      <c r="A172" s="33" t="s">
        <v>18</v>
      </c>
      <c r="B172" s="23" t="s">
        <v>159</v>
      </c>
      <c r="C172" s="23" t="s">
        <v>750</v>
      </c>
      <c r="D172" s="23" t="s">
        <v>751</v>
      </c>
      <c r="E172" s="24" t="s">
        <v>106</v>
      </c>
      <c r="F172" s="24" t="s">
        <v>752</v>
      </c>
      <c r="G172" s="23" t="s">
        <v>31</v>
      </c>
      <c r="H172" s="23" t="s">
        <v>24</v>
      </c>
      <c r="I172" s="25">
        <v>45765</v>
      </c>
      <c r="J172" s="46" t="s">
        <v>753</v>
      </c>
      <c r="K172" s="30"/>
      <c r="L172" s="23"/>
      <c r="M172" s="30" t="s">
        <v>754</v>
      </c>
      <c r="O172" s="41">
        <f t="shared" si="4"/>
        <v>2025</v>
      </c>
      <c r="P172" s="41">
        <f t="shared" si="5"/>
        <v>4</v>
      </c>
      <c r="Q172" s="41" t="e">
        <f ca="1">_xlfn.XLOOKUP(E172,'機型-部門'!$A$1:$A$30,'機型-部門'!$B$1:$B$30)</f>
        <v>#NAME?</v>
      </c>
    </row>
    <row r="173" spans="1:19" ht="81" hidden="1" customHeight="1">
      <c r="A173" s="33" t="s">
        <v>18</v>
      </c>
      <c r="B173" s="23" t="s">
        <v>422</v>
      </c>
      <c r="C173" s="23" t="s">
        <v>755</v>
      </c>
      <c r="D173" s="24" t="s">
        <v>756</v>
      </c>
      <c r="E173" s="23" t="s">
        <v>586</v>
      </c>
      <c r="F173" s="24" t="s">
        <v>484</v>
      </c>
      <c r="G173" s="23" t="s">
        <v>32</v>
      </c>
      <c r="H173" s="23" t="s">
        <v>32</v>
      </c>
      <c r="I173" s="25">
        <v>45768</v>
      </c>
      <c r="J173" s="46" t="s">
        <v>757</v>
      </c>
      <c r="K173" s="30"/>
      <c r="L173" s="23"/>
      <c r="M173" s="50" t="s">
        <v>758</v>
      </c>
      <c r="O173" s="41">
        <f t="shared" si="4"/>
        <v>2025</v>
      </c>
      <c r="P173" s="41">
        <f t="shared" si="5"/>
        <v>4</v>
      </c>
      <c r="Q173" s="41" t="e">
        <f ca="1">_xlfn.XLOOKUP(E173,'機型-部門'!$A$1:$A$30,'機型-部門'!$B$1:$B$30)</f>
        <v>#NAME?</v>
      </c>
    </row>
    <row r="174" spans="1:19" ht="81" hidden="1" customHeight="1">
      <c r="A174" s="33" t="s">
        <v>18</v>
      </c>
      <c r="B174" s="23" t="s">
        <v>19</v>
      </c>
      <c r="C174" s="23" t="s">
        <v>759</v>
      </c>
      <c r="D174" s="24" t="s">
        <v>760</v>
      </c>
      <c r="E174" s="23" t="s">
        <v>586</v>
      </c>
      <c r="F174" s="24" t="s">
        <v>82</v>
      </c>
      <c r="G174" s="24" t="s">
        <v>24</v>
      </c>
      <c r="H174" s="23" t="s">
        <v>24</v>
      </c>
      <c r="I174" s="25">
        <v>45768</v>
      </c>
      <c r="J174" s="46" t="s">
        <v>761</v>
      </c>
      <c r="K174" s="64" t="s">
        <v>762</v>
      </c>
      <c r="L174" s="23"/>
      <c r="M174" s="50" t="s">
        <v>763</v>
      </c>
      <c r="O174" s="41">
        <f t="shared" si="4"/>
        <v>2025</v>
      </c>
      <c r="P174" s="41">
        <f t="shared" si="5"/>
        <v>4</v>
      </c>
      <c r="Q174" s="41" t="e">
        <f ca="1">_xlfn.XLOOKUP(E174,'機型-部門'!$A$1:$A$30,'機型-部門'!$B$1:$B$30)</f>
        <v>#NAME?</v>
      </c>
    </row>
    <row r="175" spans="1:19" ht="81" hidden="1" customHeight="1">
      <c r="A175" s="33" t="s">
        <v>18</v>
      </c>
      <c r="B175" s="23"/>
      <c r="C175" s="24" t="s">
        <v>764</v>
      </c>
      <c r="D175" s="23" t="s">
        <v>765</v>
      </c>
      <c r="E175" s="23" t="s">
        <v>766</v>
      </c>
      <c r="F175" s="24" t="s">
        <v>23</v>
      </c>
      <c r="G175" s="24" t="s">
        <v>24</v>
      </c>
      <c r="H175" s="23" t="s">
        <v>24</v>
      </c>
      <c r="I175" s="25">
        <v>45770</v>
      </c>
      <c r="J175" s="46" t="s">
        <v>767</v>
      </c>
      <c r="K175" s="30" t="s">
        <v>768</v>
      </c>
      <c r="L175" s="23"/>
      <c r="M175" s="50" t="s">
        <v>769</v>
      </c>
      <c r="O175" s="41">
        <f t="shared" si="4"/>
        <v>2025</v>
      </c>
      <c r="P175" s="41">
        <f t="shared" si="5"/>
        <v>4</v>
      </c>
      <c r="Q175" s="41" t="e">
        <f ca="1">_xlfn.XLOOKUP(E175,'機型-部門'!$A$1:$A$30,'機型-部門'!$B$1:$B$30)</f>
        <v>#NAME?</v>
      </c>
    </row>
    <row r="176" spans="1:19" ht="81" hidden="1" customHeight="1">
      <c r="A176" s="33" t="s">
        <v>18</v>
      </c>
      <c r="B176" s="23"/>
      <c r="C176" s="24" t="s">
        <v>770</v>
      </c>
      <c r="D176" s="23" t="s">
        <v>771</v>
      </c>
      <c r="E176" s="23" t="s">
        <v>772</v>
      </c>
      <c r="F176" s="24" t="s">
        <v>52</v>
      </c>
      <c r="G176" s="24" t="s">
        <v>31</v>
      </c>
      <c r="H176" s="23" t="s">
        <v>773</v>
      </c>
      <c r="I176" s="25">
        <v>45770</v>
      </c>
      <c r="J176" s="46" t="s">
        <v>774</v>
      </c>
      <c r="K176" s="30"/>
      <c r="L176" s="23"/>
      <c r="M176" s="50" t="s">
        <v>775</v>
      </c>
      <c r="O176" s="41">
        <f t="shared" si="4"/>
        <v>2025</v>
      </c>
      <c r="P176" s="41">
        <f t="shared" si="5"/>
        <v>4</v>
      </c>
      <c r="Q176" s="41" t="e">
        <f ca="1">_xlfn.XLOOKUP(E176,'機型-部門'!$A$1:$A$30,'機型-部門'!$B$1:$B$30)</f>
        <v>#NAME?</v>
      </c>
    </row>
    <row r="177" spans="1:19" ht="81" customHeight="1">
      <c r="A177" s="33" t="s">
        <v>18</v>
      </c>
      <c r="B177" s="23" t="s">
        <v>776</v>
      </c>
      <c r="C177" s="23" t="s">
        <v>777</v>
      </c>
      <c r="D177" s="24" t="s">
        <v>778</v>
      </c>
      <c r="E177" s="23" t="s">
        <v>37</v>
      </c>
      <c r="F177" s="24" t="s">
        <v>23</v>
      </c>
      <c r="G177" s="23" t="s">
        <v>24</v>
      </c>
      <c r="H177" s="23" t="s">
        <v>24</v>
      </c>
      <c r="I177" s="25">
        <v>45812</v>
      </c>
      <c r="J177" s="46" t="s">
        <v>779</v>
      </c>
      <c r="K177" s="30"/>
      <c r="L177" s="23"/>
      <c r="M177" s="50" t="s">
        <v>780</v>
      </c>
      <c r="O177" s="41">
        <f t="shared" si="4"/>
        <v>2025</v>
      </c>
      <c r="P177" s="41">
        <f t="shared" si="5"/>
        <v>6</v>
      </c>
      <c r="Q177" s="41" t="e">
        <f ca="1">_xlfn.XLOOKUP(E177,'機型-部門'!$A$1:$A$30,'機型-部門'!$B$1:$B$30)</f>
        <v>#NAME?</v>
      </c>
      <c r="S177" s="90" t="s">
        <v>2833</v>
      </c>
    </row>
    <row r="178" spans="1:19" ht="81" hidden="1" customHeight="1">
      <c r="A178" s="33" t="s">
        <v>18</v>
      </c>
      <c r="B178" s="23"/>
      <c r="C178" s="23" t="s">
        <v>781</v>
      </c>
      <c r="D178" s="24" t="s">
        <v>440</v>
      </c>
      <c r="E178" s="23" t="s">
        <v>106</v>
      </c>
      <c r="F178" s="24" t="s">
        <v>442</v>
      </c>
      <c r="G178" s="23" t="s">
        <v>31</v>
      </c>
      <c r="H178" s="23" t="s">
        <v>263</v>
      </c>
      <c r="I178" s="25">
        <v>45772</v>
      </c>
      <c r="J178" s="46" t="s">
        <v>782</v>
      </c>
      <c r="K178" s="30"/>
      <c r="L178" s="23"/>
      <c r="M178" s="50" t="s">
        <v>783</v>
      </c>
      <c r="O178" s="41">
        <f t="shared" si="4"/>
        <v>2025</v>
      </c>
      <c r="P178" s="41">
        <f t="shared" si="5"/>
        <v>4</v>
      </c>
      <c r="Q178" s="41" t="e">
        <f ca="1">_xlfn.XLOOKUP(E178,'機型-部門'!$A$1:$A$30,'機型-部門'!$B$1:$B$30)</f>
        <v>#NAME?</v>
      </c>
    </row>
    <row r="179" spans="1:19" ht="81" customHeight="1">
      <c r="A179" s="33" t="s">
        <v>18</v>
      </c>
      <c r="B179" s="23" t="s">
        <v>422</v>
      </c>
      <c r="C179" s="24" t="s">
        <v>784</v>
      </c>
      <c r="D179" s="24" t="s">
        <v>634</v>
      </c>
      <c r="E179" s="23" t="s">
        <v>37</v>
      </c>
      <c r="F179" s="24" t="s">
        <v>23</v>
      </c>
      <c r="G179" s="23" t="s">
        <v>24</v>
      </c>
      <c r="H179" s="23" t="s">
        <v>24</v>
      </c>
      <c r="I179" s="25">
        <v>45812</v>
      </c>
      <c r="J179" s="46" t="s">
        <v>785</v>
      </c>
      <c r="K179" s="30"/>
      <c r="L179" s="23"/>
      <c r="M179" s="50" t="s">
        <v>725</v>
      </c>
      <c r="O179" s="41">
        <f t="shared" si="4"/>
        <v>2025</v>
      </c>
      <c r="P179" s="41">
        <f t="shared" si="5"/>
        <v>6</v>
      </c>
      <c r="Q179" s="41" t="e">
        <f ca="1">_xlfn.XLOOKUP(E179,'機型-部門'!$A$1:$A$30,'機型-部門'!$B$1:$B$30)</f>
        <v>#NAME?</v>
      </c>
      <c r="S179" s="90" t="s">
        <v>2833</v>
      </c>
    </row>
    <row r="180" spans="1:19" ht="81" hidden="1" customHeight="1">
      <c r="A180" s="33" t="s">
        <v>18</v>
      </c>
      <c r="B180" s="23"/>
      <c r="C180" s="23" t="s">
        <v>786</v>
      </c>
      <c r="D180" s="23" t="s">
        <v>787</v>
      </c>
      <c r="E180" s="23" t="s">
        <v>216</v>
      </c>
      <c r="F180" s="24" t="s">
        <v>23</v>
      </c>
      <c r="G180" s="23" t="s">
        <v>65</v>
      </c>
      <c r="H180" s="23" t="s">
        <v>263</v>
      </c>
      <c r="I180" s="25">
        <v>45774</v>
      </c>
      <c r="J180" s="46" t="s">
        <v>788</v>
      </c>
      <c r="K180" s="30"/>
      <c r="L180" s="23"/>
      <c r="M180" s="50" t="s">
        <v>789</v>
      </c>
      <c r="O180" s="41">
        <f t="shared" si="4"/>
        <v>2025</v>
      </c>
      <c r="P180" s="41">
        <f t="shared" si="5"/>
        <v>4</v>
      </c>
      <c r="Q180" s="41" t="e">
        <f ca="1">_xlfn.XLOOKUP(E180,'機型-部門'!$A$1:$A$30,'機型-部門'!$B$1:$B$30)</f>
        <v>#NAME?</v>
      </c>
    </row>
    <row r="181" spans="1:19" ht="81" customHeight="1">
      <c r="A181" s="33" t="s">
        <v>18</v>
      </c>
      <c r="B181" s="23"/>
      <c r="C181" s="23" t="s">
        <v>790</v>
      </c>
      <c r="D181" s="24" t="s">
        <v>701</v>
      </c>
      <c r="E181" s="23" t="s">
        <v>37</v>
      </c>
      <c r="F181" s="24" t="s">
        <v>23</v>
      </c>
      <c r="G181" s="23" t="s">
        <v>101</v>
      </c>
      <c r="H181" s="23" t="s">
        <v>24</v>
      </c>
      <c r="I181" s="25">
        <v>45812</v>
      </c>
      <c r="J181" s="46" t="s">
        <v>791</v>
      </c>
      <c r="K181" s="30"/>
      <c r="L181" s="23"/>
      <c r="M181" s="50" t="s">
        <v>792</v>
      </c>
      <c r="O181" s="41">
        <f t="shared" si="4"/>
        <v>2025</v>
      </c>
      <c r="P181" s="41">
        <f t="shared" si="5"/>
        <v>6</v>
      </c>
      <c r="Q181" s="41" t="e">
        <f ca="1">_xlfn.XLOOKUP(E181,'機型-部門'!$A$1:$A$30,'機型-部門'!$B$1:$B$30)</f>
        <v>#NAME?</v>
      </c>
      <c r="S181" s="90" t="s">
        <v>2833</v>
      </c>
    </row>
    <row r="182" spans="1:19" ht="81" hidden="1" customHeight="1">
      <c r="A182" s="33" t="s">
        <v>18</v>
      </c>
      <c r="B182" s="23"/>
      <c r="C182" s="24" t="s">
        <v>793</v>
      </c>
      <c r="D182" s="23" t="s">
        <v>794</v>
      </c>
      <c r="E182" s="23" t="s">
        <v>586</v>
      </c>
      <c r="F182" s="24" t="s">
        <v>795</v>
      </c>
      <c r="G182" s="23" t="s">
        <v>32</v>
      </c>
      <c r="H182" s="23" t="s">
        <v>32</v>
      </c>
      <c r="I182" s="25">
        <v>45775</v>
      </c>
      <c r="J182" s="46" t="s">
        <v>796</v>
      </c>
      <c r="K182" s="30"/>
      <c r="L182" s="23"/>
      <c r="M182" s="50" t="s">
        <v>797</v>
      </c>
      <c r="O182" s="41">
        <f t="shared" si="4"/>
        <v>2025</v>
      </c>
      <c r="P182" s="41">
        <f t="shared" si="5"/>
        <v>4</v>
      </c>
      <c r="Q182" s="41" t="e">
        <f ca="1">_xlfn.XLOOKUP(E182,'機型-部門'!$A$1:$A$30,'機型-部門'!$B$1:$B$30)</f>
        <v>#NAME?</v>
      </c>
    </row>
    <row r="183" spans="1:19" ht="81" customHeight="1">
      <c r="A183" s="33" t="s">
        <v>18</v>
      </c>
      <c r="B183" s="23"/>
      <c r="C183" s="23" t="s">
        <v>798</v>
      </c>
      <c r="D183" s="24" t="s">
        <v>799</v>
      </c>
      <c r="E183" s="23" t="s">
        <v>37</v>
      </c>
      <c r="F183" s="24" t="s">
        <v>23</v>
      </c>
      <c r="G183" s="23" t="s">
        <v>32</v>
      </c>
      <c r="H183" s="23" t="s">
        <v>32</v>
      </c>
      <c r="I183" s="25">
        <v>45813</v>
      </c>
      <c r="J183" s="46" t="s">
        <v>800</v>
      </c>
      <c r="K183" s="30"/>
      <c r="L183" s="23"/>
      <c r="M183" s="50" t="s">
        <v>801</v>
      </c>
      <c r="O183" s="41">
        <f t="shared" si="4"/>
        <v>2025</v>
      </c>
      <c r="P183" s="41">
        <f t="shared" si="5"/>
        <v>6</v>
      </c>
      <c r="Q183" s="41" t="e">
        <f ca="1">_xlfn.XLOOKUP(E183,'機型-部門'!$A$1:$A$30,'機型-部門'!$B$1:$B$30)</f>
        <v>#NAME?</v>
      </c>
      <c r="S183" s="90" t="s">
        <v>2833</v>
      </c>
    </row>
    <row r="184" spans="1:19" ht="81" customHeight="1">
      <c r="A184" s="33" t="s">
        <v>18</v>
      </c>
      <c r="B184" s="23"/>
      <c r="C184" s="23" t="s">
        <v>802</v>
      </c>
      <c r="D184" s="24" t="s">
        <v>803</v>
      </c>
      <c r="E184" s="23" t="s">
        <v>37</v>
      </c>
      <c r="F184" s="24" t="s">
        <v>23</v>
      </c>
      <c r="G184" s="23" t="s">
        <v>24</v>
      </c>
      <c r="H184" s="23" t="s">
        <v>24</v>
      </c>
      <c r="I184" s="25">
        <v>45813</v>
      </c>
      <c r="J184" s="46" t="s">
        <v>804</v>
      </c>
      <c r="K184" s="30"/>
      <c r="L184" s="23"/>
      <c r="M184" s="50" t="s">
        <v>805</v>
      </c>
      <c r="O184" s="41">
        <f t="shared" si="4"/>
        <v>2025</v>
      </c>
      <c r="P184" s="41">
        <f t="shared" si="5"/>
        <v>6</v>
      </c>
      <c r="Q184" s="41" t="e">
        <f ca="1">_xlfn.XLOOKUP(E184,'機型-部門'!$A$1:$A$30,'機型-部門'!$B$1:$B$30)</f>
        <v>#NAME?</v>
      </c>
      <c r="S184" s="90" t="s">
        <v>2833</v>
      </c>
    </row>
    <row r="185" spans="1:19" ht="81" customHeight="1">
      <c r="A185" s="33" t="s">
        <v>18</v>
      </c>
      <c r="B185" s="23" t="s">
        <v>41</v>
      </c>
      <c r="C185" s="23" t="s">
        <v>806</v>
      </c>
      <c r="D185" s="24" t="s">
        <v>807</v>
      </c>
      <c r="E185" s="23" t="s">
        <v>22</v>
      </c>
      <c r="F185" s="24" t="s">
        <v>23</v>
      </c>
      <c r="G185" s="23" t="s">
        <v>24</v>
      </c>
      <c r="H185" s="23" t="s">
        <v>24</v>
      </c>
      <c r="I185" s="25">
        <v>45816</v>
      </c>
      <c r="J185" s="46" t="s">
        <v>808</v>
      </c>
      <c r="K185" s="30" t="s">
        <v>809</v>
      </c>
      <c r="L185" s="23"/>
      <c r="M185" s="50" t="s">
        <v>810</v>
      </c>
      <c r="O185" s="41">
        <f t="shared" si="4"/>
        <v>2025</v>
      </c>
      <c r="P185" s="41">
        <f t="shared" si="5"/>
        <v>6</v>
      </c>
      <c r="Q185" s="41" t="e">
        <f ca="1">_xlfn.XLOOKUP(E185,'機型-部門'!$A$1:$A$30,'機型-部門'!$B$1:$B$30)</f>
        <v>#NAME?</v>
      </c>
      <c r="S185" s="90" t="s">
        <v>2833</v>
      </c>
    </row>
    <row r="186" spans="1:19" ht="81" hidden="1" customHeight="1">
      <c r="A186" s="33" t="s">
        <v>18</v>
      </c>
      <c r="B186" s="23"/>
      <c r="C186" s="24" t="s">
        <v>811</v>
      </c>
      <c r="D186" s="24" t="s">
        <v>812</v>
      </c>
      <c r="E186" s="23" t="s">
        <v>106</v>
      </c>
      <c r="F186" s="24" t="s">
        <v>813</v>
      </c>
      <c r="G186" s="23" t="s">
        <v>31</v>
      </c>
      <c r="H186" s="23" t="s">
        <v>814</v>
      </c>
      <c r="I186" s="25">
        <v>45777</v>
      </c>
      <c r="J186" s="46" t="s">
        <v>815</v>
      </c>
      <c r="K186" s="30"/>
      <c r="L186" s="23"/>
      <c r="M186" s="50" t="s">
        <v>816</v>
      </c>
      <c r="O186" s="41">
        <f t="shared" si="4"/>
        <v>2025</v>
      </c>
      <c r="P186" s="41">
        <f t="shared" si="5"/>
        <v>4</v>
      </c>
      <c r="Q186" s="41" t="e">
        <f ca="1">_xlfn.XLOOKUP(E186,'機型-部門'!$A$1:$A$30,'機型-部門'!$B$1:$B$30)</f>
        <v>#NAME?</v>
      </c>
    </row>
    <row r="187" spans="1:19" ht="81" hidden="1" customHeight="1">
      <c r="A187" s="33" t="s">
        <v>18</v>
      </c>
      <c r="B187" s="23"/>
      <c r="C187" s="23" t="s">
        <v>817</v>
      </c>
      <c r="D187" s="24" t="s">
        <v>756</v>
      </c>
      <c r="E187" s="23" t="s">
        <v>586</v>
      </c>
      <c r="F187" s="24" t="s">
        <v>484</v>
      </c>
      <c r="G187" s="23" t="s">
        <v>95</v>
      </c>
      <c r="H187" s="23" t="s">
        <v>263</v>
      </c>
      <c r="I187" s="25">
        <v>45779</v>
      </c>
      <c r="J187" s="46" t="s">
        <v>818</v>
      </c>
      <c r="K187" s="30"/>
      <c r="L187" s="23"/>
      <c r="M187" s="50" t="s">
        <v>819</v>
      </c>
      <c r="O187" s="41">
        <f t="shared" si="4"/>
        <v>2025</v>
      </c>
      <c r="P187" s="41">
        <f t="shared" si="5"/>
        <v>5</v>
      </c>
      <c r="Q187" s="41" t="e">
        <f ca="1">_xlfn.XLOOKUP(E187,'機型-部門'!$A$1:$A$30,'機型-部門'!$B$1:$B$30)</f>
        <v>#NAME?</v>
      </c>
    </row>
    <row r="188" spans="1:19" ht="71.25" customHeight="1">
      <c r="A188" s="33" t="s">
        <v>18</v>
      </c>
      <c r="B188" s="23" t="s">
        <v>159</v>
      </c>
      <c r="C188" s="24" t="s">
        <v>820</v>
      </c>
      <c r="D188" s="24" t="s">
        <v>821</v>
      </c>
      <c r="E188" s="23" t="s">
        <v>22</v>
      </c>
      <c r="F188" s="24" t="s">
        <v>23</v>
      </c>
      <c r="G188" s="23" t="s">
        <v>822</v>
      </c>
      <c r="H188" s="23" t="s">
        <v>31</v>
      </c>
      <c r="I188" s="25">
        <v>45817</v>
      </c>
      <c r="J188" s="46" t="s">
        <v>823</v>
      </c>
      <c r="K188" s="50" t="s">
        <v>824</v>
      </c>
      <c r="L188" s="23"/>
      <c r="M188" s="50" t="s">
        <v>825</v>
      </c>
      <c r="O188" s="41">
        <f t="shared" si="4"/>
        <v>2025</v>
      </c>
      <c r="P188" s="41">
        <f t="shared" si="5"/>
        <v>6</v>
      </c>
      <c r="Q188" s="41" t="e">
        <f ca="1">_xlfn.XLOOKUP(E188,'機型-部門'!$A$1:$A$30,'機型-部門'!$B$1:$B$30)</f>
        <v>#NAME?</v>
      </c>
      <c r="S188" s="90" t="s">
        <v>2833</v>
      </c>
    </row>
    <row r="189" spans="1:19" ht="81" customHeight="1">
      <c r="A189" s="33" t="s">
        <v>18</v>
      </c>
      <c r="B189" s="23"/>
      <c r="C189" s="23" t="s">
        <v>826</v>
      </c>
      <c r="D189" s="24" t="s">
        <v>807</v>
      </c>
      <c r="E189" s="23" t="s">
        <v>22</v>
      </c>
      <c r="F189" s="24" t="s">
        <v>23</v>
      </c>
      <c r="G189" s="23" t="s">
        <v>827</v>
      </c>
      <c r="H189" s="23" t="s">
        <v>31</v>
      </c>
      <c r="I189" s="25">
        <v>45818</v>
      </c>
      <c r="J189" s="46" t="s">
        <v>828</v>
      </c>
      <c r="K189" s="50" t="s">
        <v>824</v>
      </c>
      <c r="L189" s="23"/>
      <c r="M189" s="50" t="s">
        <v>825</v>
      </c>
      <c r="O189" s="41">
        <f t="shared" si="4"/>
        <v>2025</v>
      </c>
      <c r="P189" s="41">
        <f t="shared" si="5"/>
        <v>6</v>
      </c>
      <c r="Q189" s="41" t="e">
        <f ca="1">_xlfn.XLOOKUP(E189,'機型-部門'!$A$1:$A$30,'機型-部門'!$B$1:$B$30)</f>
        <v>#NAME?</v>
      </c>
      <c r="S189" s="90" t="s">
        <v>2833</v>
      </c>
    </row>
    <row r="190" spans="1:19" ht="81" customHeight="1">
      <c r="A190" s="33" t="s">
        <v>18</v>
      </c>
      <c r="B190" s="23"/>
      <c r="C190" s="23" t="s">
        <v>829</v>
      </c>
      <c r="D190" s="24" t="s">
        <v>830</v>
      </c>
      <c r="E190" s="23" t="s">
        <v>37</v>
      </c>
      <c r="F190" s="24" t="s">
        <v>23</v>
      </c>
      <c r="G190" s="23" t="s">
        <v>24</v>
      </c>
      <c r="H190" s="23" t="s">
        <v>24</v>
      </c>
      <c r="I190" s="25">
        <v>45819</v>
      </c>
      <c r="J190" s="46" t="s">
        <v>831</v>
      </c>
      <c r="K190" s="30"/>
      <c r="L190" s="23"/>
      <c r="M190" s="50" t="s">
        <v>832</v>
      </c>
      <c r="O190" s="41">
        <f t="shared" si="4"/>
        <v>2025</v>
      </c>
      <c r="P190" s="41">
        <f t="shared" si="5"/>
        <v>6</v>
      </c>
      <c r="Q190" s="41" t="e">
        <f ca="1">_xlfn.XLOOKUP(E190,'機型-部門'!$A$1:$A$30,'機型-部門'!$B$1:$B$30)</f>
        <v>#NAME?</v>
      </c>
      <c r="S190" s="90" t="s">
        <v>2833</v>
      </c>
    </row>
    <row r="191" spans="1:19" ht="81" customHeight="1">
      <c r="A191" s="33" t="s">
        <v>18</v>
      </c>
      <c r="B191" s="23"/>
      <c r="C191" s="23" t="s">
        <v>833</v>
      </c>
      <c r="D191" s="24" t="s">
        <v>834</v>
      </c>
      <c r="E191" s="23" t="s">
        <v>37</v>
      </c>
      <c r="F191" s="24" t="s">
        <v>23</v>
      </c>
      <c r="G191" s="23" t="s">
        <v>24</v>
      </c>
      <c r="H191" s="23" t="s">
        <v>24</v>
      </c>
      <c r="I191" s="25">
        <v>45820</v>
      </c>
      <c r="J191" s="46" t="s">
        <v>835</v>
      </c>
      <c r="K191" s="30"/>
      <c r="L191" s="23"/>
      <c r="M191" s="50" t="s">
        <v>832</v>
      </c>
      <c r="O191" s="41">
        <f t="shared" si="4"/>
        <v>2025</v>
      </c>
      <c r="P191" s="41">
        <f t="shared" si="5"/>
        <v>6</v>
      </c>
      <c r="Q191" s="41" t="e">
        <f ca="1">_xlfn.XLOOKUP(E191,'機型-部門'!$A$1:$A$30,'機型-部門'!$B$1:$B$30)</f>
        <v>#NAME?</v>
      </c>
      <c r="S191" s="90" t="s">
        <v>2833</v>
      </c>
    </row>
    <row r="192" spans="1:19" ht="81" hidden="1" customHeight="1">
      <c r="A192" s="81" t="s">
        <v>18</v>
      </c>
      <c r="B192" s="23"/>
      <c r="C192" s="24" t="s">
        <v>836</v>
      </c>
      <c r="D192" s="24" t="s">
        <v>794</v>
      </c>
      <c r="E192" s="23" t="s">
        <v>586</v>
      </c>
      <c r="F192" s="24" t="s">
        <v>837</v>
      </c>
      <c r="G192" s="24" t="s">
        <v>31</v>
      </c>
      <c r="H192" s="23" t="s">
        <v>24</v>
      </c>
      <c r="I192" s="25">
        <v>45786</v>
      </c>
      <c r="J192" s="46" t="s">
        <v>838</v>
      </c>
      <c r="K192" s="30" t="s">
        <v>839</v>
      </c>
      <c r="L192" s="23"/>
      <c r="M192" s="50" t="s">
        <v>840</v>
      </c>
      <c r="O192" s="41">
        <f t="shared" si="4"/>
        <v>2025</v>
      </c>
      <c r="P192" s="41">
        <f t="shared" si="5"/>
        <v>5</v>
      </c>
      <c r="Q192" s="41" t="e">
        <f ca="1">_xlfn.XLOOKUP(E192,'機型-部門'!$A$1:$A$30,'機型-部門'!$B$1:$B$30)</f>
        <v>#NAME?</v>
      </c>
    </row>
    <row r="193" spans="1:19" ht="81" hidden="1" customHeight="1">
      <c r="A193" s="81" t="s">
        <v>18</v>
      </c>
      <c r="B193" s="23" t="s">
        <v>41</v>
      </c>
      <c r="C193" s="24" t="s">
        <v>841</v>
      </c>
      <c r="D193" s="24" t="s">
        <v>842</v>
      </c>
      <c r="E193" s="23" t="s">
        <v>586</v>
      </c>
      <c r="F193" s="24" t="s">
        <v>843</v>
      </c>
      <c r="G193" s="23" t="s">
        <v>773</v>
      </c>
      <c r="H193" s="23" t="s">
        <v>24</v>
      </c>
      <c r="I193" s="25">
        <v>45786</v>
      </c>
      <c r="J193" s="46" t="s">
        <v>844</v>
      </c>
      <c r="K193" s="30"/>
      <c r="L193" s="23"/>
      <c r="M193" s="50" t="s">
        <v>845</v>
      </c>
      <c r="O193" s="41">
        <f t="shared" si="4"/>
        <v>2025</v>
      </c>
      <c r="P193" s="41">
        <f t="shared" si="5"/>
        <v>5</v>
      </c>
      <c r="Q193" s="41" t="e">
        <f ca="1">_xlfn.XLOOKUP(E193,'機型-部門'!$A$1:$A$30,'機型-部門'!$B$1:$B$30)</f>
        <v>#NAME?</v>
      </c>
    </row>
    <row r="194" spans="1:19" ht="81" hidden="1" customHeight="1">
      <c r="A194" s="33" t="s">
        <v>18</v>
      </c>
      <c r="B194" s="23"/>
      <c r="C194" s="24" t="s">
        <v>846</v>
      </c>
      <c r="D194" s="24" t="s">
        <v>847</v>
      </c>
      <c r="E194" s="23" t="s">
        <v>688</v>
      </c>
      <c r="F194" s="24" t="s">
        <v>52</v>
      </c>
      <c r="G194" s="23" t="s">
        <v>773</v>
      </c>
      <c r="H194" s="23" t="s">
        <v>773</v>
      </c>
      <c r="I194" s="25">
        <v>45789</v>
      </c>
      <c r="J194" s="46" t="s">
        <v>848</v>
      </c>
      <c r="K194" s="30" t="s">
        <v>347</v>
      </c>
      <c r="L194" s="23"/>
      <c r="M194" s="50" t="s">
        <v>849</v>
      </c>
      <c r="O194" s="41">
        <f t="shared" ref="O194:O220" si="6">YEAR(I194)</f>
        <v>2025</v>
      </c>
      <c r="P194" s="41">
        <f t="shared" ref="P194:P220" si="7">MONTH(I194)</f>
        <v>5</v>
      </c>
      <c r="Q194" s="41" t="e">
        <f ca="1">_xlfn.XLOOKUP(E194,'機型-部門'!$A$1:$A$30,'機型-部門'!$B$1:$B$30)</f>
        <v>#NAME?</v>
      </c>
    </row>
    <row r="195" spans="1:19" ht="81" customHeight="1">
      <c r="A195" s="33" t="s">
        <v>18</v>
      </c>
      <c r="B195" s="23"/>
      <c r="C195" s="23" t="s">
        <v>850</v>
      </c>
      <c r="D195" s="24" t="s">
        <v>851</v>
      </c>
      <c r="E195" s="23" t="s">
        <v>37</v>
      </c>
      <c r="F195" s="24" t="s">
        <v>23</v>
      </c>
      <c r="G195" s="23" t="s">
        <v>24</v>
      </c>
      <c r="H195" s="23" t="s">
        <v>31</v>
      </c>
      <c r="I195" s="25">
        <v>45820</v>
      </c>
      <c r="J195" s="46" t="s">
        <v>852</v>
      </c>
      <c r="K195" s="30"/>
      <c r="L195" s="23"/>
      <c r="M195" s="50" t="s">
        <v>853</v>
      </c>
      <c r="O195" s="41">
        <f t="shared" si="6"/>
        <v>2025</v>
      </c>
      <c r="P195" s="41">
        <f t="shared" si="7"/>
        <v>6</v>
      </c>
      <c r="Q195" s="41" t="e">
        <f ca="1">_xlfn.XLOOKUP(E195,'機型-部門'!$A$1:$A$30,'機型-部門'!$B$1:$B$30)</f>
        <v>#NAME?</v>
      </c>
      <c r="S195" s="90" t="s">
        <v>2833</v>
      </c>
    </row>
    <row r="196" spans="1:19" ht="81" hidden="1" customHeight="1">
      <c r="A196" s="33" t="s">
        <v>18</v>
      </c>
      <c r="B196" s="23" t="s">
        <v>41</v>
      </c>
      <c r="C196" s="23" t="s">
        <v>854</v>
      </c>
      <c r="D196" s="24" t="s">
        <v>855</v>
      </c>
      <c r="E196" s="23" t="s">
        <v>586</v>
      </c>
      <c r="F196" s="24" t="s">
        <v>856</v>
      </c>
      <c r="G196" s="23" t="s">
        <v>32</v>
      </c>
      <c r="H196" s="23" t="s">
        <v>32</v>
      </c>
      <c r="I196" s="25">
        <v>45791</v>
      </c>
      <c r="J196" s="46" t="s">
        <v>857</v>
      </c>
      <c r="K196" s="30" t="s">
        <v>429</v>
      </c>
      <c r="L196" s="23"/>
      <c r="M196" s="50" t="s">
        <v>858</v>
      </c>
      <c r="O196" s="41">
        <f t="shared" si="6"/>
        <v>2025</v>
      </c>
      <c r="P196" s="41">
        <f t="shared" si="7"/>
        <v>5</v>
      </c>
      <c r="Q196" s="41" t="e">
        <f ca="1">_xlfn.XLOOKUP(E196,'機型-部門'!$A$1:$A$30,'機型-部門'!$B$1:$B$30)</f>
        <v>#NAME?</v>
      </c>
    </row>
    <row r="197" spans="1:19" ht="81" customHeight="1">
      <c r="A197" s="33" t="s">
        <v>18</v>
      </c>
      <c r="B197" s="23"/>
      <c r="C197" s="24" t="s">
        <v>859</v>
      </c>
      <c r="D197" s="24" t="s">
        <v>860</v>
      </c>
      <c r="E197" s="23" t="s">
        <v>37</v>
      </c>
      <c r="F197" s="24" t="s">
        <v>23</v>
      </c>
      <c r="G197" s="23" t="s">
        <v>24</v>
      </c>
      <c r="H197" s="23" t="s">
        <v>24</v>
      </c>
      <c r="I197" s="89">
        <v>45824</v>
      </c>
      <c r="J197" s="46" t="s">
        <v>861</v>
      </c>
      <c r="K197" s="30"/>
      <c r="L197" s="23"/>
      <c r="M197" s="50" t="s">
        <v>862</v>
      </c>
      <c r="O197" s="41">
        <f t="shared" si="6"/>
        <v>2025</v>
      </c>
      <c r="P197" s="41">
        <f t="shared" si="7"/>
        <v>6</v>
      </c>
      <c r="Q197" s="41" t="e">
        <f ca="1">_xlfn.XLOOKUP(E197,'機型-部門'!$A$1:$A$30,'機型-部門'!$B$1:$B$30)</f>
        <v>#NAME?</v>
      </c>
      <c r="S197" s="90" t="s">
        <v>2833</v>
      </c>
    </row>
    <row r="198" spans="1:19" ht="81" hidden="1" customHeight="1">
      <c r="A198" s="33" t="s">
        <v>18</v>
      </c>
      <c r="B198" s="23" t="s">
        <v>159</v>
      </c>
      <c r="C198" s="23" t="s">
        <v>863</v>
      </c>
      <c r="D198" s="24" t="s">
        <v>440</v>
      </c>
      <c r="E198" s="23" t="s">
        <v>106</v>
      </c>
      <c r="F198" s="24" t="s">
        <v>442</v>
      </c>
      <c r="G198" s="23" t="s">
        <v>827</v>
      </c>
      <c r="H198" s="23" t="s">
        <v>827</v>
      </c>
      <c r="I198" s="25">
        <v>45791</v>
      </c>
      <c r="J198" s="46" t="s">
        <v>864</v>
      </c>
      <c r="K198" s="30"/>
      <c r="L198" s="23"/>
      <c r="M198" s="50" t="s">
        <v>865</v>
      </c>
      <c r="O198" s="41">
        <f t="shared" si="6"/>
        <v>2025</v>
      </c>
      <c r="P198" s="41">
        <f t="shared" si="7"/>
        <v>5</v>
      </c>
      <c r="Q198" s="41" t="e">
        <f ca="1">_xlfn.XLOOKUP(E198,'機型-部門'!$A$1:$A$30,'機型-部門'!$B$1:$B$30)</f>
        <v>#NAME?</v>
      </c>
    </row>
    <row r="199" spans="1:19" ht="81" customHeight="1">
      <c r="A199" s="33" t="s">
        <v>18</v>
      </c>
      <c r="B199" s="23"/>
      <c r="C199" s="23" t="s">
        <v>866</v>
      </c>
      <c r="D199" s="24" t="s">
        <v>860</v>
      </c>
      <c r="E199" s="23" t="s">
        <v>37</v>
      </c>
      <c r="F199" s="24" t="s">
        <v>23</v>
      </c>
      <c r="G199" s="23" t="s">
        <v>24</v>
      </c>
      <c r="H199" s="23" t="s">
        <v>24</v>
      </c>
      <c r="I199" s="89">
        <v>45824</v>
      </c>
      <c r="J199" s="46" t="s">
        <v>867</v>
      </c>
      <c r="K199" s="30"/>
      <c r="L199" s="23"/>
      <c r="M199" s="50" t="s">
        <v>868</v>
      </c>
      <c r="O199" s="41">
        <f t="shared" si="6"/>
        <v>2025</v>
      </c>
      <c r="P199" s="41">
        <f t="shared" si="7"/>
        <v>6</v>
      </c>
      <c r="Q199" s="41" t="e">
        <f ca="1">_xlfn.XLOOKUP(E199,'機型-部門'!$A$1:$A$30,'機型-部門'!$B$1:$B$30)</f>
        <v>#NAME?</v>
      </c>
      <c r="S199" s="90" t="s">
        <v>2833</v>
      </c>
    </row>
    <row r="200" spans="1:19" ht="81" hidden="1" customHeight="1">
      <c r="A200" s="33" t="s">
        <v>18</v>
      </c>
      <c r="B200" s="23" t="s">
        <v>159</v>
      </c>
      <c r="C200" s="23" t="s">
        <v>869</v>
      </c>
      <c r="D200" s="24" t="s">
        <v>870</v>
      </c>
      <c r="E200" s="23" t="s">
        <v>871</v>
      </c>
      <c r="F200" s="24" t="s">
        <v>52</v>
      </c>
      <c r="G200" s="23" t="s">
        <v>24</v>
      </c>
      <c r="H200" s="23" t="s">
        <v>89</v>
      </c>
      <c r="I200" s="25">
        <v>45793</v>
      </c>
      <c r="J200" s="46" t="s">
        <v>872</v>
      </c>
      <c r="K200" s="30"/>
      <c r="L200" s="23"/>
      <c r="M200" s="50" t="s">
        <v>873</v>
      </c>
      <c r="O200" s="41">
        <f t="shared" si="6"/>
        <v>2025</v>
      </c>
      <c r="P200" s="41">
        <f t="shared" si="7"/>
        <v>5</v>
      </c>
      <c r="Q200" s="41" t="e">
        <f ca="1">_xlfn.XLOOKUP(E200,'機型-部門'!$A$1:$A$30,'機型-部門'!$B$1:$B$30)</f>
        <v>#NAME?</v>
      </c>
    </row>
    <row r="201" spans="1:19" ht="81" hidden="1" customHeight="1">
      <c r="A201" s="33" t="s">
        <v>18</v>
      </c>
      <c r="B201" s="23" t="s">
        <v>422</v>
      </c>
      <c r="C201" s="23" t="s">
        <v>874</v>
      </c>
      <c r="D201" s="24" t="s">
        <v>875</v>
      </c>
      <c r="E201" s="23" t="s">
        <v>586</v>
      </c>
      <c r="F201" s="24" t="s">
        <v>876</v>
      </c>
      <c r="G201" s="23" t="s">
        <v>83</v>
      </c>
      <c r="H201" s="23" t="s">
        <v>83</v>
      </c>
      <c r="I201" s="25">
        <v>45793</v>
      </c>
      <c r="J201" s="46" t="s">
        <v>877</v>
      </c>
      <c r="K201" s="30"/>
      <c r="L201" s="23"/>
      <c r="M201" s="50" t="s">
        <v>878</v>
      </c>
      <c r="O201" s="41">
        <f t="shared" si="6"/>
        <v>2025</v>
      </c>
      <c r="P201" s="41">
        <f t="shared" si="7"/>
        <v>5</v>
      </c>
      <c r="Q201" s="41" t="e">
        <f ca="1">_xlfn.XLOOKUP(E201,'機型-部門'!$A$1:$A$30,'機型-部門'!$B$1:$B$30)</f>
        <v>#NAME?</v>
      </c>
    </row>
    <row r="202" spans="1:19" ht="81" hidden="1" customHeight="1">
      <c r="A202" s="33" t="s">
        <v>18</v>
      </c>
      <c r="B202" s="23"/>
      <c r="C202" s="23" t="s">
        <v>879</v>
      </c>
      <c r="D202" s="24" t="s">
        <v>735</v>
      </c>
      <c r="E202" s="23" t="s">
        <v>106</v>
      </c>
      <c r="F202" s="24" t="s">
        <v>107</v>
      </c>
      <c r="G202" s="23" t="s">
        <v>32</v>
      </c>
      <c r="H202" s="23" t="s">
        <v>32</v>
      </c>
      <c r="I202" s="25">
        <v>45793</v>
      </c>
      <c r="J202" s="46"/>
      <c r="K202" s="78"/>
      <c r="L202" s="23"/>
      <c r="M202" s="50"/>
      <c r="O202" s="41">
        <f t="shared" si="6"/>
        <v>2025</v>
      </c>
      <c r="P202" s="41">
        <f t="shared" si="7"/>
        <v>5</v>
      </c>
      <c r="Q202" s="41" t="e">
        <f ca="1">_xlfn.XLOOKUP(E202,'機型-部門'!$A$1:$A$30,'機型-部門'!$B$1:$B$30)</f>
        <v>#NAME?</v>
      </c>
    </row>
    <row r="203" spans="1:19" ht="81" hidden="1" customHeight="1">
      <c r="A203" s="33" t="s">
        <v>18</v>
      </c>
      <c r="B203" s="23"/>
      <c r="C203" s="23" t="s">
        <v>880</v>
      </c>
      <c r="D203" s="24" t="s">
        <v>881</v>
      </c>
      <c r="E203" s="23" t="s">
        <v>871</v>
      </c>
      <c r="F203" s="24" t="s">
        <v>52</v>
      </c>
      <c r="G203" s="23" t="s">
        <v>640</v>
      </c>
      <c r="H203" s="23" t="s">
        <v>640</v>
      </c>
      <c r="I203" s="25">
        <v>45793</v>
      </c>
      <c r="J203" s="46" t="s">
        <v>882</v>
      </c>
      <c r="K203" s="30"/>
      <c r="L203" s="23"/>
      <c r="M203" s="50" t="s">
        <v>883</v>
      </c>
      <c r="O203" s="41">
        <f t="shared" si="6"/>
        <v>2025</v>
      </c>
      <c r="P203" s="41">
        <f t="shared" si="7"/>
        <v>5</v>
      </c>
      <c r="Q203" s="41" t="e">
        <f ca="1">_xlfn.XLOOKUP(E203,'機型-部門'!$A$1:$A$30,'機型-部門'!$B$1:$B$30)</f>
        <v>#NAME?</v>
      </c>
    </row>
    <row r="204" spans="1:19" ht="81" customHeight="1">
      <c r="A204" s="33" t="s">
        <v>18</v>
      </c>
      <c r="B204" s="23"/>
      <c r="C204" s="23" t="s">
        <v>884</v>
      </c>
      <c r="D204" s="24" t="s">
        <v>885</v>
      </c>
      <c r="E204" s="23" t="s">
        <v>37</v>
      </c>
      <c r="F204" s="24" t="s">
        <v>23</v>
      </c>
      <c r="G204" s="23" t="s">
        <v>24</v>
      </c>
      <c r="H204" s="23" t="s">
        <v>24</v>
      </c>
      <c r="I204" s="89">
        <v>45824</v>
      </c>
      <c r="J204" s="46" t="s">
        <v>886</v>
      </c>
      <c r="K204" s="30" t="s">
        <v>887</v>
      </c>
      <c r="L204" s="23"/>
      <c r="M204" s="50" t="s">
        <v>888</v>
      </c>
      <c r="O204" s="41">
        <f t="shared" si="6"/>
        <v>2025</v>
      </c>
      <c r="P204" s="41">
        <f t="shared" si="7"/>
        <v>6</v>
      </c>
      <c r="Q204" s="41" t="e">
        <f ca="1">_xlfn.XLOOKUP(E204,'機型-部門'!$A$1:$A$30,'機型-部門'!$B$1:$B$30)</f>
        <v>#NAME?</v>
      </c>
      <c r="S204" s="90" t="s">
        <v>2833</v>
      </c>
    </row>
    <row r="205" spans="1:19" ht="81" customHeight="1">
      <c r="A205" s="33" t="s">
        <v>18</v>
      </c>
      <c r="B205" s="23"/>
      <c r="C205" s="23" t="s">
        <v>889</v>
      </c>
      <c r="D205" s="24" t="s">
        <v>890</v>
      </c>
      <c r="E205" s="23" t="s">
        <v>22</v>
      </c>
      <c r="F205" s="24" t="s">
        <v>23</v>
      </c>
      <c r="G205" s="23" t="s">
        <v>32</v>
      </c>
      <c r="H205" s="23" t="s">
        <v>32</v>
      </c>
      <c r="I205" s="89">
        <v>45825</v>
      </c>
      <c r="J205" s="46" t="s">
        <v>891</v>
      </c>
      <c r="K205" s="30"/>
      <c r="L205" s="23"/>
      <c r="M205" s="50" t="s">
        <v>892</v>
      </c>
      <c r="O205" s="41">
        <f t="shared" si="6"/>
        <v>2025</v>
      </c>
      <c r="P205" s="41">
        <f t="shared" si="7"/>
        <v>6</v>
      </c>
      <c r="Q205" s="41" t="e">
        <f ca="1">_xlfn.XLOOKUP(E205,'機型-部門'!$A$1:$A$30,'機型-部門'!$B$1:$B$30)</f>
        <v>#NAME?</v>
      </c>
      <c r="S205" s="90" t="s">
        <v>2833</v>
      </c>
    </row>
    <row r="206" spans="1:19" ht="81" customHeight="1">
      <c r="A206" s="33" t="s">
        <v>18</v>
      </c>
      <c r="B206" s="23"/>
      <c r="C206" s="24" t="s">
        <v>893</v>
      </c>
      <c r="D206" s="24" t="s">
        <v>894</v>
      </c>
      <c r="E206" s="23" t="s">
        <v>22</v>
      </c>
      <c r="F206" s="24" t="s">
        <v>23</v>
      </c>
      <c r="G206" s="23" t="s">
        <v>32</v>
      </c>
      <c r="H206" s="23" t="s">
        <v>32</v>
      </c>
      <c r="I206" s="89">
        <v>45826</v>
      </c>
      <c r="J206" s="46" t="s">
        <v>895</v>
      </c>
      <c r="K206" s="30"/>
      <c r="L206" s="23"/>
      <c r="M206" s="50" t="s">
        <v>896</v>
      </c>
      <c r="O206" s="41">
        <f t="shared" si="6"/>
        <v>2025</v>
      </c>
      <c r="P206" s="41">
        <f t="shared" si="7"/>
        <v>6</v>
      </c>
      <c r="Q206" s="41" t="e">
        <f ca="1">_xlfn.XLOOKUP(E206,'機型-部門'!$A$1:$A$30,'機型-部門'!$B$1:$B$30)</f>
        <v>#NAME?</v>
      </c>
      <c r="S206" s="90" t="s">
        <v>2833</v>
      </c>
    </row>
    <row r="207" spans="1:19" ht="81" hidden="1" customHeight="1">
      <c r="A207" s="33" t="s">
        <v>18</v>
      </c>
      <c r="B207" s="23"/>
      <c r="C207" s="24" t="s">
        <v>897</v>
      </c>
      <c r="D207" s="24" t="s">
        <v>898</v>
      </c>
      <c r="E207" s="23" t="s">
        <v>277</v>
      </c>
      <c r="F207" s="24" t="s">
        <v>23</v>
      </c>
      <c r="G207" s="23" t="s">
        <v>32</v>
      </c>
      <c r="H207" s="23" t="s">
        <v>32</v>
      </c>
      <c r="I207" s="25">
        <v>45797</v>
      </c>
      <c r="J207" s="46" t="s">
        <v>899</v>
      </c>
      <c r="K207" s="30"/>
      <c r="L207" s="23"/>
      <c r="M207" s="50" t="s">
        <v>900</v>
      </c>
      <c r="O207" s="41">
        <f t="shared" si="6"/>
        <v>2025</v>
      </c>
      <c r="P207" s="41">
        <f t="shared" si="7"/>
        <v>5</v>
      </c>
      <c r="Q207" s="41" t="e">
        <f ca="1">_xlfn.XLOOKUP(E207,'機型-部門'!$A$1:$A$30,'機型-部門'!$B$1:$B$30)</f>
        <v>#NAME?</v>
      </c>
    </row>
    <row r="208" spans="1:19" ht="81" customHeight="1">
      <c r="A208" s="33" t="s">
        <v>18</v>
      </c>
      <c r="B208" s="23"/>
      <c r="C208" s="23" t="s">
        <v>901</v>
      </c>
      <c r="D208" s="24" t="s">
        <v>902</v>
      </c>
      <c r="E208" s="23" t="s">
        <v>22</v>
      </c>
      <c r="F208" s="24" t="s">
        <v>23</v>
      </c>
      <c r="G208" s="23" t="s">
        <v>32</v>
      </c>
      <c r="H208" s="23" t="s">
        <v>24</v>
      </c>
      <c r="I208" s="89">
        <v>45831</v>
      </c>
      <c r="J208" s="46" t="s">
        <v>903</v>
      </c>
      <c r="K208" s="30" t="s">
        <v>904</v>
      </c>
      <c r="L208" s="23"/>
      <c r="M208" s="50" t="s">
        <v>905</v>
      </c>
      <c r="O208" s="41">
        <f t="shared" si="6"/>
        <v>2025</v>
      </c>
      <c r="P208" s="41">
        <f t="shared" si="7"/>
        <v>6</v>
      </c>
      <c r="Q208" s="41" t="e">
        <f ca="1">_xlfn.XLOOKUP(E208,'機型-部門'!$A$1:$A$30,'機型-部門'!$B$1:$B$30)</f>
        <v>#NAME?</v>
      </c>
      <c r="S208" s="90" t="s">
        <v>2833</v>
      </c>
    </row>
    <row r="209" spans="1:19" ht="81" customHeight="1">
      <c r="A209" s="33" t="s">
        <v>18</v>
      </c>
      <c r="B209" s="23"/>
      <c r="C209" s="23" t="s">
        <v>906</v>
      </c>
      <c r="D209" s="24" t="s">
        <v>830</v>
      </c>
      <c r="E209" s="23" t="s">
        <v>37</v>
      </c>
      <c r="F209" s="24" t="s">
        <v>23</v>
      </c>
      <c r="G209" s="23" t="s">
        <v>101</v>
      </c>
      <c r="H209" s="23" t="s">
        <v>101</v>
      </c>
      <c r="I209" s="25">
        <v>45833</v>
      </c>
      <c r="J209" s="46" t="s">
        <v>907</v>
      </c>
      <c r="K209" s="30" t="s">
        <v>908</v>
      </c>
      <c r="L209" s="23"/>
      <c r="M209" s="50" t="s">
        <v>909</v>
      </c>
      <c r="O209" s="41">
        <f t="shared" si="6"/>
        <v>2025</v>
      </c>
      <c r="P209" s="41">
        <f t="shared" si="7"/>
        <v>6</v>
      </c>
      <c r="Q209" s="41" t="e">
        <f ca="1">_xlfn.XLOOKUP(E209,'機型-部門'!$A$1:$A$30,'機型-部門'!$B$1:$B$30)</f>
        <v>#NAME?</v>
      </c>
      <c r="S209" s="90" t="s">
        <v>2833</v>
      </c>
    </row>
    <row r="210" spans="1:19" ht="81" hidden="1" customHeight="1">
      <c r="A210" s="33" t="s">
        <v>628</v>
      </c>
      <c r="B210" s="23" t="s">
        <v>910</v>
      </c>
      <c r="C210" s="23" t="s">
        <v>911</v>
      </c>
      <c r="D210" s="24" t="s">
        <v>912</v>
      </c>
      <c r="E210" s="23" t="s">
        <v>106</v>
      </c>
      <c r="F210" s="24" t="s">
        <v>261</v>
      </c>
      <c r="G210" s="23" t="s">
        <v>640</v>
      </c>
      <c r="H210" s="23" t="s">
        <v>640</v>
      </c>
      <c r="I210" s="25">
        <v>45798</v>
      </c>
      <c r="J210" s="46" t="s">
        <v>913</v>
      </c>
      <c r="K210" s="30"/>
      <c r="L210" s="23"/>
      <c r="M210" s="50" t="s">
        <v>914</v>
      </c>
      <c r="O210" s="41">
        <f t="shared" si="6"/>
        <v>2025</v>
      </c>
      <c r="P210" s="41">
        <f t="shared" si="7"/>
        <v>5</v>
      </c>
      <c r="Q210" s="41" t="e">
        <f ca="1">_xlfn.XLOOKUP(E210,'機型-部門'!$A$1:$A$30,'機型-部門'!$B$1:$B$30)</f>
        <v>#NAME?</v>
      </c>
    </row>
    <row r="211" spans="1:19" ht="81" customHeight="1">
      <c r="A211" s="33" t="s">
        <v>18</v>
      </c>
      <c r="B211" s="23"/>
      <c r="C211" s="23" t="s">
        <v>915</v>
      </c>
      <c r="D211" s="24" t="s">
        <v>916</v>
      </c>
      <c r="E211" s="23" t="s">
        <v>37</v>
      </c>
      <c r="F211" s="24" t="s">
        <v>23</v>
      </c>
      <c r="G211" s="23" t="s">
        <v>32</v>
      </c>
      <c r="H211" s="23" t="s">
        <v>32</v>
      </c>
      <c r="I211" s="25">
        <v>45834</v>
      </c>
      <c r="J211" s="46" t="s">
        <v>917</v>
      </c>
      <c r="K211" s="50" t="s">
        <v>918</v>
      </c>
      <c r="L211" s="23"/>
      <c r="M211" s="50" t="s">
        <v>919</v>
      </c>
      <c r="O211" s="41">
        <f t="shared" si="6"/>
        <v>2025</v>
      </c>
      <c r="P211" s="41">
        <f t="shared" si="7"/>
        <v>6</v>
      </c>
      <c r="Q211" s="41" t="e">
        <f ca="1">_xlfn.XLOOKUP(E211,'機型-部門'!$A$1:$A$30,'機型-部門'!$B$1:$B$30)</f>
        <v>#NAME?</v>
      </c>
      <c r="S211" s="90" t="s">
        <v>2833</v>
      </c>
    </row>
    <row r="212" spans="1:19" ht="81" customHeight="1">
      <c r="A212" s="33" t="s">
        <v>18</v>
      </c>
      <c r="B212" s="23" t="s">
        <v>422</v>
      </c>
      <c r="C212" s="24" t="s">
        <v>920</v>
      </c>
      <c r="D212" s="24" t="s">
        <v>921</v>
      </c>
      <c r="E212" s="23" t="s">
        <v>37</v>
      </c>
      <c r="F212" s="24" t="s">
        <v>23</v>
      </c>
      <c r="G212" s="23" t="s">
        <v>24</v>
      </c>
      <c r="H212" s="23" t="s">
        <v>24</v>
      </c>
      <c r="I212" s="25">
        <v>45838</v>
      </c>
      <c r="J212" s="46" t="s">
        <v>922</v>
      </c>
      <c r="K212" s="30"/>
      <c r="L212" s="23"/>
      <c r="M212" s="50" t="s">
        <v>923</v>
      </c>
      <c r="O212" s="41">
        <f t="shared" si="6"/>
        <v>2025</v>
      </c>
      <c r="P212" s="41">
        <f t="shared" si="7"/>
        <v>6</v>
      </c>
      <c r="Q212" s="41" t="e">
        <f ca="1">_xlfn.XLOOKUP(E212,'機型-部門'!$A$1:$A$30,'機型-部門'!$B$1:$B$30)</f>
        <v>#NAME?</v>
      </c>
      <c r="S212" s="90" t="s">
        <v>2833</v>
      </c>
    </row>
    <row r="213" spans="1:19" ht="81" customHeight="1">
      <c r="A213" s="33" t="s">
        <v>18</v>
      </c>
      <c r="B213" s="23"/>
      <c r="C213" s="23" t="s">
        <v>924</v>
      </c>
      <c r="D213" s="24" t="s">
        <v>925</v>
      </c>
      <c r="E213" s="23" t="s">
        <v>37</v>
      </c>
      <c r="F213" s="24" t="s">
        <v>23</v>
      </c>
      <c r="G213" s="23" t="s">
        <v>31</v>
      </c>
      <c r="H213" s="23" t="s">
        <v>32</v>
      </c>
      <c r="I213" s="25">
        <v>45838</v>
      </c>
      <c r="J213" s="46" t="s">
        <v>554</v>
      </c>
      <c r="K213" s="30"/>
      <c r="L213" s="23"/>
      <c r="M213" s="50" t="s">
        <v>926</v>
      </c>
      <c r="O213" s="41">
        <f t="shared" si="6"/>
        <v>2025</v>
      </c>
      <c r="P213" s="41">
        <f t="shared" si="7"/>
        <v>6</v>
      </c>
      <c r="Q213" s="41" t="e">
        <f ca="1">_xlfn.XLOOKUP(E213,'機型-部門'!$A$1:$A$30,'機型-部門'!$B$1:$B$30)</f>
        <v>#NAME?</v>
      </c>
      <c r="S213" s="90" t="s">
        <v>2833</v>
      </c>
    </row>
    <row r="214" spans="1:19" ht="81" customHeight="1">
      <c r="A214" s="33" t="s">
        <v>18</v>
      </c>
      <c r="B214" s="23" t="s">
        <v>159</v>
      </c>
      <c r="C214" s="23" t="s">
        <v>927</v>
      </c>
      <c r="D214" s="24" t="s">
        <v>928</v>
      </c>
      <c r="E214" s="23" t="s">
        <v>37</v>
      </c>
      <c r="F214" s="24" t="s">
        <v>23</v>
      </c>
      <c r="G214" s="23" t="s">
        <v>24</v>
      </c>
      <c r="H214" s="23" t="s">
        <v>24</v>
      </c>
      <c r="I214" s="25">
        <v>45839</v>
      </c>
      <c r="J214" s="46" t="s">
        <v>929</v>
      </c>
      <c r="K214" s="30" t="s">
        <v>930</v>
      </c>
      <c r="L214" s="23"/>
      <c r="M214" s="50" t="s">
        <v>931</v>
      </c>
      <c r="O214" s="41">
        <f t="shared" si="6"/>
        <v>2025</v>
      </c>
      <c r="P214" s="41">
        <f t="shared" si="7"/>
        <v>7</v>
      </c>
      <c r="Q214" s="41" t="e">
        <f ca="1">_xlfn.XLOOKUP(E214,'機型-部門'!$A$1:$A$30,'機型-部門'!$B$1:$B$30)</f>
        <v>#NAME?</v>
      </c>
      <c r="S214" s="90" t="s">
        <v>2833</v>
      </c>
    </row>
    <row r="215" spans="1:19" ht="81" customHeight="1">
      <c r="A215" s="33" t="s">
        <v>18</v>
      </c>
      <c r="B215" s="23" t="s">
        <v>41</v>
      </c>
      <c r="C215" s="23" t="s">
        <v>932</v>
      </c>
      <c r="D215" s="24" t="s">
        <v>933</v>
      </c>
      <c r="E215" s="23" t="s">
        <v>37</v>
      </c>
      <c r="F215" s="24" t="s">
        <v>23</v>
      </c>
      <c r="G215" s="23" t="s">
        <v>24</v>
      </c>
      <c r="H215" s="23" t="s">
        <v>24</v>
      </c>
      <c r="I215" s="25">
        <v>45839</v>
      </c>
      <c r="J215" s="46" t="s">
        <v>934</v>
      </c>
      <c r="K215" s="30"/>
      <c r="L215" s="23"/>
      <c r="M215" s="50" t="s">
        <v>935</v>
      </c>
      <c r="O215" s="41">
        <f t="shared" si="6"/>
        <v>2025</v>
      </c>
      <c r="P215" s="41">
        <f t="shared" si="7"/>
        <v>7</v>
      </c>
      <c r="Q215" s="41" t="e">
        <f ca="1">_xlfn.XLOOKUP(E215,'機型-部門'!$A$1:$A$30,'機型-部門'!$B$1:$B$30)</f>
        <v>#NAME?</v>
      </c>
      <c r="S215" s="90" t="s">
        <v>2833</v>
      </c>
    </row>
    <row r="216" spans="1:19" ht="81" customHeight="1">
      <c r="A216" s="33" t="s">
        <v>18</v>
      </c>
      <c r="B216" s="23"/>
      <c r="C216" s="23" t="s">
        <v>936</v>
      </c>
      <c r="D216" s="24" t="s">
        <v>634</v>
      </c>
      <c r="E216" s="23" t="s">
        <v>37</v>
      </c>
      <c r="F216" s="24" t="s">
        <v>23</v>
      </c>
      <c r="G216" s="23" t="s">
        <v>24</v>
      </c>
      <c r="H216" s="23" t="s">
        <v>24</v>
      </c>
      <c r="I216" s="25">
        <v>45839</v>
      </c>
      <c r="J216" s="46" t="s">
        <v>937</v>
      </c>
      <c r="K216" s="30"/>
      <c r="L216" s="23"/>
      <c r="M216" s="50" t="s">
        <v>938</v>
      </c>
      <c r="O216" s="41">
        <f t="shared" si="6"/>
        <v>2025</v>
      </c>
      <c r="P216" s="41">
        <f t="shared" si="7"/>
        <v>7</v>
      </c>
      <c r="Q216" s="41" t="e">
        <f ca="1">_xlfn.XLOOKUP(E216,'機型-部門'!$A$1:$A$30,'機型-部門'!$B$1:$B$30)</f>
        <v>#NAME?</v>
      </c>
      <c r="S216" s="90" t="s">
        <v>2833</v>
      </c>
    </row>
    <row r="217" spans="1:19" ht="81" customHeight="1">
      <c r="A217" s="33" t="s">
        <v>18</v>
      </c>
      <c r="B217" s="23"/>
      <c r="C217" s="24" t="s">
        <v>939</v>
      </c>
      <c r="D217" s="24" t="s">
        <v>379</v>
      </c>
      <c r="E217" s="23" t="s">
        <v>22</v>
      </c>
      <c r="F217" s="24" t="s">
        <v>23</v>
      </c>
      <c r="G217" s="23" t="s">
        <v>24</v>
      </c>
      <c r="H217" s="23" t="s">
        <v>24</v>
      </c>
      <c r="I217" s="25">
        <v>45840</v>
      </c>
      <c r="J217" s="46" t="s">
        <v>940</v>
      </c>
      <c r="K217" s="30" t="s">
        <v>941</v>
      </c>
      <c r="L217" s="23"/>
      <c r="M217" s="50"/>
      <c r="O217" s="41">
        <f t="shared" si="6"/>
        <v>2025</v>
      </c>
      <c r="P217" s="41">
        <f t="shared" si="7"/>
        <v>7</v>
      </c>
      <c r="Q217" s="41" t="e">
        <f ca="1">_xlfn.XLOOKUP(E217,'機型-部門'!$A$1:$A$30,'機型-部門'!$B$1:$B$30)</f>
        <v>#NAME?</v>
      </c>
      <c r="S217" s="90" t="s">
        <v>2833</v>
      </c>
    </row>
    <row r="218" spans="1:19" ht="81" customHeight="1">
      <c r="A218" s="33" t="s">
        <v>18</v>
      </c>
      <c r="B218" s="23"/>
      <c r="C218" s="23" t="s">
        <v>942</v>
      </c>
      <c r="D218" s="24" t="s">
        <v>451</v>
      </c>
      <c r="E218" s="23" t="s">
        <v>22</v>
      </c>
      <c r="F218" s="24" t="s">
        <v>23</v>
      </c>
      <c r="G218" s="23" t="s">
        <v>24</v>
      </c>
      <c r="H218" s="23" t="s">
        <v>24</v>
      </c>
      <c r="I218" s="25">
        <v>45840</v>
      </c>
      <c r="J218" s="46" t="s">
        <v>943</v>
      </c>
      <c r="K218" s="50" t="s">
        <v>944</v>
      </c>
      <c r="L218" s="23"/>
      <c r="M218" s="50" t="s">
        <v>944</v>
      </c>
      <c r="O218" s="41">
        <f t="shared" si="6"/>
        <v>2025</v>
      </c>
      <c r="P218" s="41">
        <f t="shared" si="7"/>
        <v>7</v>
      </c>
      <c r="Q218" s="41" t="e">
        <f ca="1">_xlfn.XLOOKUP(E218,'機型-部門'!$A$1:$A$30,'機型-部門'!$B$1:$B$30)</f>
        <v>#NAME?</v>
      </c>
      <c r="S218" s="90" t="s">
        <v>2833</v>
      </c>
    </row>
    <row r="219" spans="1:19" ht="81" hidden="1" customHeight="1">
      <c r="A219" s="33" t="s">
        <v>18</v>
      </c>
      <c r="B219" s="23" t="s">
        <v>41</v>
      </c>
      <c r="C219" s="24" t="s">
        <v>945</v>
      </c>
      <c r="D219" s="24" t="s">
        <v>743</v>
      </c>
      <c r="E219" s="23" t="s">
        <v>216</v>
      </c>
      <c r="F219" s="24" t="s">
        <v>23</v>
      </c>
      <c r="G219" s="23" t="s">
        <v>24</v>
      </c>
      <c r="H219" s="23" t="s">
        <v>24</v>
      </c>
      <c r="I219" s="25">
        <v>45803</v>
      </c>
      <c r="J219" s="46" t="s">
        <v>946</v>
      </c>
      <c r="K219" s="30"/>
      <c r="L219" s="23"/>
      <c r="M219" s="50" t="s">
        <v>947</v>
      </c>
      <c r="O219" s="41">
        <f t="shared" si="6"/>
        <v>2025</v>
      </c>
      <c r="P219" s="41">
        <f t="shared" si="7"/>
        <v>5</v>
      </c>
      <c r="Q219" s="41" t="e">
        <f ca="1">_xlfn.XLOOKUP(E219,'機型-部門'!$A$1:$A$30,'機型-部門'!$B$1:$B$30)</f>
        <v>#NAME?</v>
      </c>
    </row>
    <row r="220" spans="1:19" ht="81" customHeight="1">
      <c r="A220" s="33" t="s">
        <v>18</v>
      </c>
      <c r="B220" s="23"/>
      <c r="C220" s="23" t="s">
        <v>948</v>
      </c>
      <c r="D220" s="24" t="s">
        <v>949</v>
      </c>
      <c r="E220" s="23" t="s">
        <v>22</v>
      </c>
      <c r="F220" s="24" t="s">
        <v>23</v>
      </c>
      <c r="G220" s="23" t="s">
        <v>24</v>
      </c>
      <c r="H220" s="23" t="s">
        <v>24</v>
      </c>
      <c r="I220" s="25">
        <v>45840</v>
      </c>
      <c r="J220" s="46" t="s">
        <v>950</v>
      </c>
      <c r="K220" s="50" t="s">
        <v>944</v>
      </c>
      <c r="L220" s="23"/>
      <c r="M220" s="50" t="s">
        <v>944</v>
      </c>
      <c r="O220" s="41">
        <f t="shared" si="6"/>
        <v>2025</v>
      </c>
      <c r="P220" s="41">
        <f t="shared" si="7"/>
        <v>7</v>
      </c>
      <c r="Q220" s="41" t="e">
        <f ca="1">_xlfn.XLOOKUP(E220,'機型-部門'!$A$1:$A$30,'機型-部門'!$B$1:$B$30)</f>
        <v>#NAME?</v>
      </c>
      <c r="S220" s="90" t="s">
        <v>2833</v>
      </c>
    </row>
    <row r="221" spans="1:19" ht="81" customHeight="1">
      <c r="A221" s="33" t="s">
        <v>18</v>
      </c>
      <c r="B221" s="23"/>
      <c r="C221" s="23" t="s">
        <v>951</v>
      </c>
      <c r="D221" s="24" t="s">
        <v>799</v>
      </c>
      <c r="E221" s="23" t="s">
        <v>37</v>
      </c>
      <c r="F221" s="24" t="s">
        <v>23</v>
      </c>
      <c r="G221" s="23" t="s">
        <v>101</v>
      </c>
      <c r="H221" s="23" t="s">
        <v>101</v>
      </c>
      <c r="I221" s="25">
        <v>45841</v>
      </c>
      <c r="J221" s="46" t="s">
        <v>952</v>
      </c>
      <c r="K221" s="30"/>
      <c r="L221" s="23"/>
      <c r="M221" s="50" t="s">
        <v>953</v>
      </c>
      <c r="S221" s="90" t="s">
        <v>2833</v>
      </c>
    </row>
    <row r="222" spans="1:19" ht="81" customHeight="1">
      <c r="A222" s="33" t="s">
        <v>18</v>
      </c>
      <c r="B222" s="23"/>
      <c r="C222" s="23" t="s">
        <v>954</v>
      </c>
      <c r="D222" s="24" t="s">
        <v>451</v>
      </c>
      <c r="E222" s="23" t="s">
        <v>22</v>
      </c>
      <c r="F222" s="24" t="s">
        <v>23</v>
      </c>
      <c r="G222" s="23" t="s">
        <v>31</v>
      </c>
      <c r="H222" s="23" t="s">
        <v>32</v>
      </c>
      <c r="I222" s="25">
        <v>45842</v>
      </c>
      <c r="J222" s="46" t="s">
        <v>955</v>
      </c>
      <c r="K222" s="30"/>
      <c r="L222" s="23"/>
      <c r="M222" s="50" t="s">
        <v>956</v>
      </c>
      <c r="S222" s="90" t="s">
        <v>2833</v>
      </c>
    </row>
    <row r="223" spans="1:19" ht="81" hidden="1" customHeight="1">
      <c r="A223" s="33" t="s">
        <v>18</v>
      </c>
      <c r="B223" s="23"/>
      <c r="C223" s="23" t="s">
        <v>957</v>
      </c>
      <c r="D223" s="24" t="s">
        <v>958</v>
      </c>
      <c r="E223" s="23" t="s">
        <v>959</v>
      </c>
      <c r="F223" s="24" t="s">
        <v>960</v>
      </c>
      <c r="G223" s="23" t="s">
        <v>65</v>
      </c>
      <c r="H223" s="23" t="s">
        <v>65</v>
      </c>
      <c r="I223" s="25">
        <v>45804</v>
      </c>
      <c r="J223" s="46" t="s">
        <v>961</v>
      </c>
      <c r="K223" s="30"/>
      <c r="L223" s="23"/>
      <c r="M223" s="50" t="s">
        <v>962</v>
      </c>
      <c r="O223" s="41">
        <f>YEAR(I223)</f>
        <v>2025</v>
      </c>
      <c r="P223" s="41">
        <f>MONTH(I223)</f>
        <v>5</v>
      </c>
      <c r="Q223" s="41" t="e">
        <f ca="1">_xlfn.XLOOKUP(E223,'機型-部門'!$A$1:$A$30,'機型-部門'!$B$1:$B$30)</f>
        <v>#NAME?</v>
      </c>
    </row>
    <row r="224" spans="1:19" ht="81" hidden="1" customHeight="1">
      <c r="A224" s="33" t="s">
        <v>18</v>
      </c>
      <c r="B224" s="23"/>
      <c r="C224" s="23" t="s">
        <v>963</v>
      </c>
      <c r="D224" s="24" t="s">
        <v>964</v>
      </c>
      <c r="E224" s="23" t="s">
        <v>586</v>
      </c>
      <c r="F224" s="24" t="s">
        <v>52</v>
      </c>
      <c r="G224" s="23" t="s">
        <v>32</v>
      </c>
      <c r="H224" s="23" t="s">
        <v>32</v>
      </c>
      <c r="I224" s="25">
        <v>45805</v>
      </c>
      <c r="J224" s="46" t="s">
        <v>965</v>
      </c>
      <c r="K224" s="30"/>
      <c r="L224" s="23"/>
      <c r="M224" s="50" t="s">
        <v>966</v>
      </c>
      <c r="O224" s="41">
        <f>YEAR(I224)</f>
        <v>2025</v>
      </c>
      <c r="P224" s="41">
        <f>MONTH(I224)</f>
        <v>5</v>
      </c>
      <c r="Q224" s="41" t="e">
        <f ca="1">_xlfn.XLOOKUP(E224,'機型-部門'!$A$1:$A$30,'機型-部門'!$B$1:$B$30)</f>
        <v>#NAME?</v>
      </c>
    </row>
    <row r="225" spans="1:19" ht="81" hidden="1" customHeight="1">
      <c r="A225" s="33" t="s">
        <v>18</v>
      </c>
      <c r="B225" s="23" t="s">
        <v>422</v>
      </c>
      <c r="C225" s="24" t="s">
        <v>967</v>
      </c>
      <c r="D225" s="24" t="s">
        <v>968</v>
      </c>
      <c r="E225" s="23" t="s">
        <v>216</v>
      </c>
      <c r="F225" s="24" t="s">
        <v>23</v>
      </c>
      <c r="G225" s="23" t="s">
        <v>24</v>
      </c>
      <c r="H225" s="23" t="s">
        <v>24</v>
      </c>
      <c r="I225" s="25">
        <v>45806</v>
      </c>
      <c r="J225" s="46" t="s">
        <v>969</v>
      </c>
      <c r="K225" s="30"/>
      <c r="L225" s="23"/>
      <c r="M225" s="50" t="s">
        <v>970</v>
      </c>
      <c r="O225" s="41">
        <f>YEAR(I225)</f>
        <v>2025</v>
      </c>
      <c r="P225" s="41">
        <f>MONTH(I225)</f>
        <v>5</v>
      </c>
      <c r="Q225" s="41" t="e">
        <f ca="1">_xlfn.XLOOKUP(E225,'機型-部門'!$A$1:$A$30,'機型-部門'!$B$1:$B$30)</f>
        <v>#NAME?</v>
      </c>
    </row>
    <row r="226" spans="1:19" ht="81" customHeight="1">
      <c r="A226" s="33" t="s">
        <v>18</v>
      </c>
      <c r="B226" s="23"/>
      <c r="C226" s="23" t="s">
        <v>971</v>
      </c>
      <c r="D226" s="24" t="s">
        <v>972</v>
      </c>
      <c r="E226" s="23" t="s">
        <v>22</v>
      </c>
      <c r="F226" s="24" t="s">
        <v>23</v>
      </c>
      <c r="G226" s="23" t="s">
        <v>32</v>
      </c>
      <c r="H226" s="23" t="s">
        <v>32</v>
      </c>
      <c r="I226" s="25">
        <v>45845</v>
      </c>
      <c r="J226" s="46" t="s">
        <v>973</v>
      </c>
      <c r="K226" s="50" t="s">
        <v>974</v>
      </c>
      <c r="L226" s="23"/>
      <c r="M226" s="50" t="s">
        <v>974</v>
      </c>
      <c r="S226" s="90" t="s">
        <v>2833</v>
      </c>
    </row>
    <row r="227" spans="1:19" ht="81" customHeight="1">
      <c r="A227" s="33" t="s">
        <v>18</v>
      </c>
      <c r="B227" s="23"/>
      <c r="C227" s="23" t="s">
        <v>975</v>
      </c>
      <c r="D227" s="24" t="s">
        <v>976</v>
      </c>
      <c r="E227" s="23" t="s">
        <v>22</v>
      </c>
      <c r="F227" s="24" t="s">
        <v>23</v>
      </c>
      <c r="G227" s="23" t="s">
        <v>32</v>
      </c>
      <c r="H227" s="23" t="s">
        <v>32</v>
      </c>
      <c r="I227" s="25">
        <v>45846</v>
      </c>
      <c r="J227" s="46" t="s">
        <v>977</v>
      </c>
      <c r="K227" s="30"/>
      <c r="L227" s="23"/>
      <c r="M227" s="50" t="s">
        <v>978</v>
      </c>
      <c r="S227" s="90" t="s">
        <v>2833</v>
      </c>
    </row>
    <row r="228" spans="1:19" ht="81" hidden="1" customHeight="1">
      <c r="A228" s="33" t="s">
        <v>18</v>
      </c>
      <c r="B228" s="23"/>
      <c r="C228" s="23" t="s">
        <v>979</v>
      </c>
      <c r="D228" s="24" t="s">
        <v>980</v>
      </c>
      <c r="E228" s="23" t="s">
        <v>586</v>
      </c>
      <c r="F228" s="24" t="s">
        <v>82</v>
      </c>
      <c r="G228" s="23" t="s">
        <v>95</v>
      </c>
      <c r="H228" s="23" t="s">
        <v>263</v>
      </c>
      <c r="I228" s="25">
        <v>45810</v>
      </c>
      <c r="J228" s="46" t="s">
        <v>981</v>
      </c>
      <c r="K228" s="30"/>
      <c r="L228" s="23"/>
      <c r="M228" s="50" t="s">
        <v>982</v>
      </c>
      <c r="O228" s="41">
        <f>YEAR(I228)</f>
        <v>2025</v>
      </c>
      <c r="P228" s="41">
        <f>MONTH(I228)</f>
        <v>6</v>
      </c>
      <c r="Q228" s="41" t="e">
        <f ca="1">_xlfn.XLOOKUP(E228,'機型-部門'!$A$1:$A$30,'機型-部門'!$B$1:$B$30)</f>
        <v>#NAME?</v>
      </c>
    </row>
    <row r="229" spans="1:19" ht="81" hidden="1" customHeight="1">
      <c r="A229" s="33" t="s">
        <v>18</v>
      </c>
      <c r="B229" s="23"/>
      <c r="C229" s="23" t="s">
        <v>983</v>
      </c>
      <c r="D229" s="24" t="s">
        <v>984</v>
      </c>
      <c r="E229" s="23" t="s">
        <v>64</v>
      </c>
      <c r="F229" s="24" t="s">
        <v>52</v>
      </c>
      <c r="G229" s="23" t="s">
        <v>32</v>
      </c>
      <c r="H229" s="23" t="s">
        <v>32</v>
      </c>
      <c r="I229" s="25">
        <v>45811</v>
      </c>
      <c r="J229" s="46" t="s">
        <v>985</v>
      </c>
      <c r="K229" s="30"/>
      <c r="L229" s="23"/>
      <c r="M229" s="50" t="s">
        <v>986</v>
      </c>
      <c r="O229" s="41">
        <f>YEAR(I229)</f>
        <v>2025</v>
      </c>
      <c r="P229" s="41">
        <f>MONTH(I229)</f>
        <v>6</v>
      </c>
      <c r="Q229" s="41" t="e">
        <f ca="1">_xlfn.XLOOKUP(E229,'機型-部門'!$A$1:$A$30,'機型-部門'!$B$1:$B$30)</f>
        <v>#NAME?</v>
      </c>
    </row>
    <row r="230" spans="1:19" ht="81" hidden="1" customHeight="1">
      <c r="A230" s="33" t="s">
        <v>18</v>
      </c>
      <c r="B230" s="23"/>
      <c r="C230" s="23" t="s">
        <v>987</v>
      </c>
      <c r="D230" s="24" t="s">
        <v>988</v>
      </c>
      <c r="E230" s="23" t="s">
        <v>586</v>
      </c>
      <c r="F230" s="24" t="s">
        <v>52</v>
      </c>
      <c r="G230" s="23" t="s">
        <v>32</v>
      </c>
      <c r="H230" s="23" t="s">
        <v>32</v>
      </c>
      <c r="I230" s="25">
        <v>45811</v>
      </c>
      <c r="J230" s="46" t="s">
        <v>989</v>
      </c>
      <c r="K230" s="30"/>
      <c r="L230" s="23"/>
      <c r="M230" s="50" t="s">
        <v>990</v>
      </c>
      <c r="O230" s="41">
        <f>YEAR(I230)</f>
        <v>2025</v>
      </c>
      <c r="P230" s="41">
        <f>MONTH(I230)</f>
        <v>6</v>
      </c>
      <c r="Q230" s="41" t="e">
        <f ca="1">_xlfn.XLOOKUP(E230,'機型-部門'!$A$1:$A$30,'機型-部門'!$B$1:$B$30)</f>
        <v>#NAME?</v>
      </c>
    </row>
    <row r="231" spans="1:19" ht="81" hidden="1" customHeight="1">
      <c r="A231" s="33" t="s">
        <v>18</v>
      </c>
      <c r="B231" s="23"/>
      <c r="C231" s="23" t="s">
        <v>991</v>
      </c>
      <c r="D231" s="24" t="s">
        <v>992</v>
      </c>
      <c r="E231" s="23" t="s">
        <v>688</v>
      </c>
      <c r="F231" s="24" t="s">
        <v>52</v>
      </c>
      <c r="G231" s="23" t="s">
        <v>32</v>
      </c>
      <c r="H231" s="23" t="s">
        <v>32</v>
      </c>
      <c r="I231" s="25">
        <v>45811</v>
      </c>
      <c r="J231" s="46" t="s">
        <v>993</v>
      </c>
      <c r="K231" s="30"/>
      <c r="L231" s="23"/>
      <c r="M231" s="50" t="s">
        <v>994</v>
      </c>
      <c r="O231" s="41">
        <f>YEAR(I231)</f>
        <v>2025</v>
      </c>
      <c r="P231" s="41">
        <f>MONTH(I231)</f>
        <v>6</v>
      </c>
      <c r="Q231" s="41" t="e">
        <f ca="1">_xlfn.XLOOKUP(E231,'機型-部門'!$A$1:$A$30,'機型-部門'!$B$1:$B$30)</f>
        <v>#NAME?</v>
      </c>
    </row>
    <row r="232" spans="1:19" ht="81" hidden="1" customHeight="1">
      <c r="A232" s="33" t="s">
        <v>18</v>
      </c>
      <c r="B232" s="23"/>
      <c r="C232" s="24" t="s">
        <v>995</v>
      </c>
      <c r="D232" s="24" t="s">
        <v>411</v>
      </c>
      <c r="E232" s="23" t="s">
        <v>277</v>
      </c>
      <c r="F232" s="24" t="s">
        <v>23</v>
      </c>
      <c r="G232" s="23" t="s">
        <v>31</v>
      </c>
      <c r="H232" s="23" t="s">
        <v>32</v>
      </c>
      <c r="I232" s="25">
        <v>45812</v>
      </c>
      <c r="J232" s="46" t="s">
        <v>996</v>
      </c>
      <c r="K232" s="30"/>
      <c r="L232" s="23"/>
      <c r="M232" s="50" t="s">
        <v>997</v>
      </c>
      <c r="O232" s="41">
        <f>YEAR(I232)</f>
        <v>2025</v>
      </c>
      <c r="P232" s="41">
        <f>MONTH(I232)</f>
        <v>6</v>
      </c>
      <c r="Q232" s="41" t="e">
        <f ca="1">_xlfn.XLOOKUP(E232,'機型-部門'!$A$1:$A$30,'機型-部門'!$B$1:$B$30)</f>
        <v>#NAME?</v>
      </c>
    </row>
    <row r="233" spans="1:19" ht="81" customHeight="1">
      <c r="A233" s="33" t="s">
        <v>18</v>
      </c>
      <c r="B233" s="23"/>
      <c r="C233" s="24" t="s">
        <v>998</v>
      </c>
      <c r="D233" s="24" t="s">
        <v>999</v>
      </c>
      <c r="E233" s="23" t="s">
        <v>37</v>
      </c>
      <c r="F233" s="24" t="s">
        <v>23</v>
      </c>
      <c r="G233" s="23" t="s">
        <v>101</v>
      </c>
      <c r="H233" s="23" t="s">
        <v>101</v>
      </c>
      <c r="I233" s="25">
        <v>45846</v>
      </c>
      <c r="J233" s="46" t="s">
        <v>1000</v>
      </c>
      <c r="K233" s="30"/>
      <c r="L233" s="23"/>
      <c r="M233" s="50" t="s">
        <v>1001</v>
      </c>
      <c r="S233" s="90" t="s">
        <v>2833</v>
      </c>
    </row>
    <row r="234" spans="1:19" ht="81" customHeight="1">
      <c r="A234" s="33"/>
      <c r="B234" s="23"/>
      <c r="C234" s="24" t="s">
        <v>1002</v>
      </c>
      <c r="D234" s="24" t="s">
        <v>1003</v>
      </c>
      <c r="E234" s="23" t="s">
        <v>37</v>
      </c>
      <c r="F234" s="24" t="s">
        <v>23</v>
      </c>
      <c r="G234" s="24" t="s">
        <v>31</v>
      </c>
      <c r="H234" s="23"/>
      <c r="I234" s="25">
        <v>45852</v>
      </c>
      <c r="J234" s="46" t="s">
        <v>1004</v>
      </c>
      <c r="K234" s="30"/>
      <c r="L234" s="23"/>
      <c r="M234" s="50" t="s">
        <v>1005</v>
      </c>
      <c r="S234" s="90" t="s">
        <v>2833</v>
      </c>
    </row>
    <row r="235" spans="1:19" ht="81" customHeight="1">
      <c r="A235" s="33"/>
      <c r="B235" s="23" t="s">
        <v>1006</v>
      </c>
      <c r="C235" s="23" t="s">
        <v>1007</v>
      </c>
      <c r="D235" s="24" t="s">
        <v>1008</v>
      </c>
      <c r="E235" s="23" t="s">
        <v>22</v>
      </c>
      <c r="F235" s="24" t="s">
        <v>23</v>
      </c>
      <c r="G235" s="23" t="s">
        <v>24</v>
      </c>
      <c r="H235" s="23" t="s">
        <v>24</v>
      </c>
      <c r="I235" s="25">
        <v>45855</v>
      </c>
      <c r="J235" s="46" t="s">
        <v>1009</v>
      </c>
      <c r="K235" s="30"/>
      <c r="L235" s="23"/>
      <c r="M235" s="50" t="s">
        <v>1010</v>
      </c>
      <c r="S235" s="90" t="s">
        <v>2833</v>
      </c>
    </row>
    <row r="236" spans="1:19" ht="81" hidden="1" customHeight="1">
      <c r="A236" s="33" t="s">
        <v>18</v>
      </c>
      <c r="B236" s="23"/>
      <c r="C236" s="23" t="s">
        <v>1011</v>
      </c>
      <c r="D236" s="24" t="s">
        <v>1012</v>
      </c>
      <c r="E236" s="23" t="s">
        <v>277</v>
      </c>
      <c r="F236" s="24" t="s">
        <v>23</v>
      </c>
      <c r="G236" s="23" t="s">
        <v>31</v>
      </c>
      <c r="H236" s="23" t="s">
        <v>263</v>
      </c>
      <c r="I236" s="25">
        <v>45812</v>
      </c>
      <c r="J236" s="46" t="s">
        <v>1013</v>
      </c>
      <c r="K236" s="30"/>
      <c r="L236" s="23"/>
      <c r="M236" s="50" t="s">
        <v>1014</v>
      </c>
      <c r="O236" s="41">
        <f>YEAR(I236)</f>
        <v>2025</v>
      </c>
      <c r="P236" s="41">
        <f>MONTH(I236)</f>
        <v>6</v>
      </c>
      <c r="Q236" s="41" t="e">
        <f ca="1">_xlfn.XLOOKUP(E236,'機型-部門'!$A$1:$A$30,'機型-部門'!$B$1:$B$30)</f>
        <v>#NAME?</v>
      </c>
    </row>
    <row r="237" spans="1:19" ht="81" customHeight="1">
      <c r="A237" s="33"/>
      <c r="B237" s="23"/>
      <c r="C237" s="23" t="s">
        <v>1015</v>
      </c>
      <c r="D237" s="24" t="s">
        <v>1016</v>
      </c>
      <c r="E237" s="23" t="s">
        <v>22</v>
      </c>
      <c r="F237" s="24" t="s">
        <v>23</v>
      </c>
      <c r="G237" s="24" t="s">
        <v>32</v>
      </c>
      <c r="H237" s="23" t="s">
        <v>32</v>
      </c>
      <c r="I237" s="25">
        <v>45856</v>
      </c>
      <c r="J237" s="46" t="s">
        <v>1017</v>
      </c>
      <c r="K237" s="30"/>
      <c r="L237" s="23"/>
      <c r="M237" s="50" t="s">
        <v>1018</v>
      </c>
      <c r="S237" s="90" t="s">
        <v>2833</v>
      </c>
    </row>
    <row r="238" spans="1:19" ht="81" hidden="1" customHeight="1">
      <c r="A238" s="33" t="s">
        <v>18</v>
      </c>
      <c r="B238" s="23"/>
      <c r="C238" s="23" t="s">
        <v>1019</v>
      </c>
      <c r="D238" s="24" t="s">
        <v>1020</v>
      </c>
      <c r="E238" s="23" t="s">
        <v>277</v>
      </c>
      <c r="F238" s="24" t="s">
        <v>23</v>
      </c>
      <c r="G238" s="23" t="s">
        <v>24</v>
      </c>
      <c r="H238" s="23" t="s">
        <v>24</v>
      </c>
      <c r="I238" s="25">
        <v>45812</v>
      </c>
      <c r="J238" s="46" t="s">
        <v>1021</v>
      </c>
      <c r="K238" s="30"/>
      <c r="L238" s="23"/>
      <c r="M238" s="50" t="s">
        <v>1022</v>
      </c>
      <c r="O238" s="41">
        <f>YEAR(I238)</f>
        <v>2025</v>
      </c>
      <c r="P238" s="41">
        <f>MONTH(I238)</f>
        <v>6</v>
      </c>
      <c r="Q238" s="41" t="e">
        <f ca="1">_xlfn.XLOOKUP(E238,'機型-部門'!$A$1:$A$30,'機型-部門'!$B$1:$B$30)</f>
        <v>#NAME?</v>
      </c>
    </row>
    <row r="239" spans="1:19" ht="81" hidden="1" customHeight="1">
      <c r="A239" s="33" t="s">
        <v>18</v>
      </c>
      <c r="B239" s="23"/>
      <c r="C239" s="24" t="s">
        <v>1023</v>
      </c>
      <c r="D239" s="23" t="s">
        <v>1024</v>
      </c>
      <c r="E239" s="23" t="s">
        <v>586</v>
      </c>
      <c r="F239" s="24" t="s">
        <v>190</v>
      </c>
      <c r="G239" s="23" t="s">
        <v>32</v>
      </c>
      <c r="H239" s="23" t="s">
        <v>263</v>
      </c>
      <c r="I239" s="25">
        <v>45813</v>
      </c>
      <c r="J239" s="46" t="s">
        <v>1025</v>
      </c>
      <c r="K239" s="30"/>
      <c r="L239" s="23"/>
      <c r="M239" s="50" t="s">
        <v>1026</v>
      </c>
      <c r="O239" s="41">
        <f>YEAR(I239)</f>
        <v>2025</v>
      </c>
      <c r="P239" s="41">
        <f>MONTH(I239)</f>
        <v>6</v>
      </c>
      <c r="Q239" s="41" t="e">
        <f ca="1">_xlfn.XLOOKUP(E239,'機型-部門'!$A$1:$A$30,'機型-部門'!$B$1:$B$30)</f>
        <v>#NAME?</v>
      </c>
    </row>
    <row r="240" spans="1:19" ht="81" customHeight="1">
      <c r="A240" s="33"/>
      <c r="B240" s="23"/>
      <c r="C240" s="23" t="s">
        <v>1027</v>
      </c>
      <c r="D240" s="24" t="s">
        <v>1008</v>
      </c>
      <c r="E240" s="23" t="s">
        <v>22</v>
      </c>
      <c r="F240" s="24" t="s">
        <v>23</v>
      </c>
      <c r="G240" s="24" t="s">
        <v>32</v>
      </c>
      <c r="H240" s="23"/>
      <c r="I240" s="25">
        <v>45856</v>
      </c>
      <c r="J240" s="46" t="s">
        <v>1028</v>
      </c>
      <c r="K240" s="30"/>
      <c r="L240" s="23"/>
      <c r="M240" s="50" t="s">
        <v>905</v>
      </c>
      <c r="S240" s="90" t="s">
        <v>2833</v>
      </c>
    </row>
    <row r="241" spans="1:19" ht="81" customHeight="1">
      <c r="A241" s="33"/>
      <c r="B241" s="23"/>
      <c r="C241" s="23" t="s">
        <v>1029</v>
      </c>
      <c r="D241" s="24" t="s">
        <v>1030</v>
      </c>
      <c r="E241" s="23" t="s">
        <v>22</v>
      </c>
      <c r="F241" s="24" t="s">
        <v>23</v>
      </c>
      <c r="G241" s="24" t="s">
        <v>101</v>
      </c>
      <c r="H241" s="23"/>
      <c r="I241" s="25">
        <v>45856</v>
      </c>
      <c r="J241" s="46" t="s">
        <v>1031</v>
      </c>
      <c r="K241" s="30"/>
      <c r="L241" s="23"/>
      <c r="M241" s="50"/>
      <c r="S241" s="90" t="s">
        <v>2833</v>
      </c>
    </row>
    <row r="242" spans="1:19" ht="81" customHeight="1">
      <c r="A242" s="91" t="s">
        <v>18</v>
      </c>
      <c r="B242" s="26" t="s">
        <v>41</v>
      </c>
      <c r="C242" s="26" t="s">
        <v>1032</v>
      </c>
      <c r="D242" s="27" t="s">
        <v>1033</v>
      </c>
      <c r="E242" s="27" t="s">
        <v>22</v>
      </c>
      <c r="F242" s="28" t="s">
        <v>23</v>
      </c>
      <c r="G242" s="26" t="s">
        <v>32</v>
      </c>
      <c r="H242" s="26" t="s">
        <v>32</v>
      </c>
      <c r="I242" s="29">
        <v>45636</v>
      </c>
      <c r="J242" s="53" t="s">
        <v>1034</v>
      </c>
      <c r="K242" s="51"/>
      <c r="L242" s="26" t="s">
        <v>41</v>
      </c>
      <c r="M242" s="106" t="s">
        <v>601</v>
      </c>
      <c r="N242" s="59"/>
      <c r="O242" s="41">
        <f t="shared" ref="O242:O288" si="8">YEAR(I242)</f>
        <v>2024</v>
      </c>
      <c r="P242" s="41">
        <f t="shared" ref="P242:P288" si="9">MONTH(I242)</f>
        <v>12</v>
      </c>
      <c r="Q242" s="41" t="s">
        <v>28</v>
      </c>
      <c r="S242" s="90" t="s">
        <v>2833</v>
      </c>
    </row>
    <row r="243" spans="1:19" ht="81" customHeight="1">
      <c r="A243" s="33" t="s">
        <v>18</v>
      </c>
      <c r="B243" s="23" t="s">
        <v>41</v>
      </c>
      <c r="C243" s="23" t="s">
        <v>1035</v>
      </c>
      <c r="D243" s="24" t="s">
        <v>1036</v>
      </c>
      <c r="E243" s="28" t="s">
        <v>22</v>
      </c>
      <c r="F243" s="24" t="s">
        <v>23</v>
      </c>
      <c r="G243" s="23" t="s">
        <v>32</v>
      </c>
      <c r="H243" s="23" t="s">
        <v>814</v>
      </c>
      <c r="I243" s="25">
        <v>45639</v>
      </c>
      <c r="J243" s="53" t="s">
        <v>1037</v>
      </c>
      <c r="K243" s="30" t="s">
        <v>1038</v>
      </c>
      <c r="L243" s="23" t="s">
        <v>41</v>
      </c>
      <c r="M243" s="50" t="s">
        <v>1039</v>
      </c>
      <c r="O243" s="41">
        <f t="shared" si="8"/>
        <v>2024</v>
      </c>
      <c r="P243" s="41">
        <f t="shared" si="9"/>
        <v>12</v>
      </c>
      <c r="Q243" s="41" t="s">
        <v>28</v>
      </c>
      <c r="S243" s="90" t="s">
        <v>2833</v>
      </c>
    </row>
    <row r="244" spans="1:19" ht="81" hidden="1" customHeight="1">
      <c r="A244" s="33" t="s">
        <v>18</v>
      </c>
      <c r="B244" s="23"/>
      <c r="C244" s="24" t="s">
        <v>1040</v>
      </c>
      <c r="D244" s="23" t="s">
        <v>1041</v>
      </c>
      <c r="E244" s="23" t="s">
        <v>688</v>
      </c>
      <c r="F244" s="24" t="s">
        <v>1042</v>
      </c>
      <c r="G244" s="23" t="s">
        <v>24</v>
      </c>
      <c r="H244" s="23" t="s">
        <v>24</v>
      </c>
      <c r="I244" s="25">
        <v>45817</v>
      </c>
      <c r="J244" s="46" t="s">
        <v>1043</v>
      </c>
      <c r="K244" s="30"/>
      <c r="L244" s="23"/>
      <c r="M244" s="38" t="s">
        <v>1044</v>
      </c>
      <c r="N244" s="38"/>
      <c r="O244" s="41">
        <f t="shared" si="8"/>
        <v>2025</v>
      </c>
      <c r="P244" s="41">
        <f t="shared" si="9"/>
        <v>6</v>
      </c>
      <c r="Q244" s="41" t="e">
        <f ca="1">_xlfn.XLOOKUP(E244,'機型-部門'!$A$1:$A$30,'機型-部門'!$B$1:$B$30)</f>
        <v>#NAME?</v>
      </c>
    </row>
    <row r="245" spans="1:19" ht="81" hidden="1" customHeight="1">
      <c r="A245" s="33" t="s">
        <v>18</v>
      </c>
      <c r="B245" s="23"/>
      <c r="C245" s="24" t="s">
        <v>1045</v>
      </c>
      <c r="D245" s="23" t="s">
        <v>1046</v>
      </c>
      <c r="E245" s="23" t="s">
        <v>688</v>
      </c>
      <c r="F245" s="24" t="s">
        <v>1042</v>
      </c>
      <c r="G245" s="23" t="s">
        <v>31</v>
      </c>
      <c r="H245" s="23" t="s">
        <v>32</v>
      </c>
      <c r="I245" s="25">
        <v>45817</v>
      </c>
      <c r="J245" s="46" t="s">
        <v>1047</v>
      </c>
      <c r="K245" s="30"/>
      <c r="L245" s="23"/>
      <c r="M245" s="50" t="s">
        <v>1048</v>
      </c>
      <c r="O245" s="41">
        <f t="shared" si="8"/>
        <v>2025</v>
      </c>
      <c r="P245" s="41">
        <f t="shared" si="9"/>
        <v>6</v>
      </c>
      <c r="Q245" s="41" t="e">
        <f ca="1">_xlfn.XLOOKUP(E245,'機型-部門'!$A$1:$A$30,'機型-部門'!$B$1:$B$30)</f>
        <v>#NAME?</v>
      </c>
    </row>
    <row r="246" spans="1:19" ht="81" hidden="1" customHeight="1">
      <c r="A246" s="33" t="s">
        <v>18</v>
      </c>
      <c r="B246" s="23" t="s">
        <v>159</v>
      </c>
      <c r="C246" s="23" t="s">
        <v>1049</v>
      </c>
      <c r="D246" s="24" t="s">
        <v>1050</v>
      </c>
      <c r="E246" s="23" t="s">
        <v>216</v>
      </c>
      <c r="F246" s="24" t="s">
        <v>23</v>
      </c>
      <c r="G246" s="23" t="s">
        <v>24</v>
      </c>
      <c r="H246" s="23" t="s">
        <v>24</v>
      </c>
      <c r="I246" s="25">
        <v>45817</v>
      </c>
      <c r="J246" s="46" t="s">
        <v>1051</v>
      </c>
      <c r="K246" s="30"/>
      <c r="L246" s="23"/>
      <c r="M246" s="50" t="s">
        <v>1052</v>
      </c>
      <c r="O246" s="41">
        <f t="shared" si="8"/>
        <v>2025</v>
      </c>
      <c r="P246" s="41">
        <f t="shared" si="9"/>
        <v>6</v>
      </c>
      <c r="Q246" s="41" t="e">
        <f ca="1">_xlfn.XLOOKUP(E246,'機型-部門'!$A$1:$A$30,'機型-部門'!$B$1:$B$30)</f>
        <v>#NAME?</v>
      </c>
    </row>
    <row r="247" spans="1:19" ht="81" hidden="1" customHeight="1">
      <c r="A247" s="33" t="s">
        <v>18</v>
      </c>
      <c r="B247" s="23"/>
      <c r="C247" s="23" t="s">
        <v>1053</v>
      </c>
      <c r="D247" s="24" t="s">
        <v>1050</v>
      </c>
      <c r="E247" s="23" t="s">
        <v>216</v>
      </c>
      <c r="F247" s="24" t="s">
        <v>23</v>
      </c>
      <c r="G247" s="23" t="s">
        <v>32</v>
      </c>
      <c r="H247" s="23" t="s">
        <v>24</v>
      </c>
      <c r="I247" s="25">
        <v>45818</v>
      </c>
      <c r="J247" s="46" t="s">
        <v>1054</v>
      </c>
      <c r="K247" s="30"/>
      <c r="L247" s="23"/>
      <c r="M247" s="50" t="s">
        <v>1055</v>
      </c>
      <c r="O247" s="41">
        <f t="shared" si="8"/>
        <v>2025</v>
      </c>
      <c r="P247" s="41">
        <f t="shared" si="9"/>
        <v>6</v>
      </c>
      <c r="Q247" s="41" t="e">
        <f ca="1">_xlfn.XLOOKUP(E247,'機型-部門'!$A$1:$A$30,'機型-部門'!$B$1:$B$30)</f>
        <v>#NAME?</v>
      </c>
    </row>
    <row r="248" spans="1:19" ht="81" hidden="1" customHeight="1">
      <c r="A248" s="33" t="s">
        <v>18</v>
      </c>
      <c r="B248" s="23"/>
      <c r="C248" s="23" t="s">
        <v>1056</v>
      </c>
      <c r="D248" s="24" t="s">
        <v>1057</v>
      </c>
      <c r="E248" s="23" t="s">
        <v>277</v>
      </c>
      <c r="F248" s="24" t="s">
        <v>23</v>
      </c>
      <c r="G248" s="23" t="s">
        <v>24</v>
      </c>
      <c r="H248" s="23" t="s">
        <v>32</v>
      </c>
      <c r="I248" s="25">
        <v>45818</v>
      </c>
      <c r="J248" s="46" t="s">
        <v>1058</v>
      </c>
      <c r="K248" s="30"/>
      <c r="L248" s="23"/>
      <c r="M248" s="50" t="s">
        <v>1059</v>
      </c>
      <c r="O248" s="41">
        <f t="shared" si="8"/>
        <v>2025</v>
      </c>
      <c r="P248" s="41">
        <f t="shared" si="9"/>
        <v>6</v>
      </c>
      <c r="Q248" s="41" t="e">
        <f ca="1">_xlfn.XLOOKUP(E248,'機型-部門'!$A$1:$A$30,'機型-部門'!$B$1:$B$30)</f>
        <v>#NAME?</v>
      </c>
    </row>
    <row r="249" spans="1:19" ht="81" customHeight="1">
      <c r="A249" s="91" t="s">
        <v>18</v>
      </c>
      <c r="B249" s="26" t="s">
        <v>19</v>
      </c>
      <c r="C249" s="26" t="s">
        <v>1060</v>
      </c>
      <c r="D249" s="28" t="s">
        <v>1061</v>
      </c>
      <c r="E249" s="28" t="s">
        <v>22</v>
      </c>
      <c r="F249" s="28" t="s">
        <v>23</v>
      </c>
      <c r="G249" s="26" t="s">
        <v>101</v>
      </c>
      <c r="H249" s="26" t="s">
        <v>254</v>
      </c>
      <c r="I249" s="29">
        <v>45639</v>
      </c>
      <c r="J249" s="53" t="s">
        <v>1062</v>
      </c>
      <c r="K249" s="31" t="s">
        <v>1063</v>
      </c>
      <c r="L249" s="26" t="s">
        <v>19</v>
      </c>
      <c r="M249" s="31" t="s">
        <v>433</v>
      </c>
      <c r="N249" s="59"/>
      <c r="O249" s="41">
        <f t="shared" si="8"/>
        <v>2024</v>
      </c>
      <c r="P249" s="41">
        <f t="shared" si="9"/>
        <v>12</v>
      </c>
      <c r="Q249" s="41" t="s">
        <v>28</v>
      </c>
      <c r="S249" s="90" t="s">
        <v>2833</v>
      </c>
    </row>
    <row r="250" spans="1:19" ht="81" customHeight="1">
      <c r="A250" s="33" t="s">
        <v>18</v>
      </c>
      <c r="B250" s="23" t="s">
        <v>41</v>
      </c>
      <c r="C250" s="23" t="s">
        <v>1064</v>
      </c>
      <c r="D250" s="24" t="s">
        <v>1065</v>
      </c>
      <c r="E250" s="24" t="s">
        <v>22</v>
      </c>
      <c r="F250" s="24" t="s">
        <v>23</v>
      </c>
      <c r="G250" s="23" t="s">
        <v>31</v>
      </c>
      <c r="H250" s="23" t="s">
        <v>31</v>
      </c>
      <c r="I250" s="25">
        <v>45639</v>
      </c>
      <c r="J250" s="53" t="s">
        <v>1066</v>
      </c>
      <c r="K250" s="30"/>
      <c r="L250" s="23"/>
      <c r="M250" s="50" t="s">
        <v>1067</v>
      </c>
      <c r="O250" s="41">
        <f t="shared" si="8"/>
        <v>2024</v>
      </c>
      <c r="P250" s="41">
        <f t="shared" si="9"/>
        <v>12</v>
      </c>
      <c r="Q250" s="41" t="s">
        <v>28</v>
      </c>
      <c r="S250" s="90" t="s">
        <v>2833</v>
      </c>
    </row>
    <row r="251" spans="1:19" ht="81" customHeight="1">
      <c r="A251" s="33" t="s">
        <v>18</v>
      </c>
      <c r="B251" s="23" t="s">
        <v>19</v>
      </c>
      <c r="C251" s="23" t="s">
        <v>1068</v>
      </c>
      <c r="D251" s="24" t="s">
        <v>1069</v>
      </c>
      <c r="E251" s="24" t="s">
        <v>22</v>
      </c>
      <c r="F251" s="24" t="s">
        <v>23</v>
      </c>
      <c r="G251" s="23" t="s">
        <v>24</v>
      </c>
      <c r="H251" s="23" t="s">
        <v>24</v>
      </c>
      <c r="I251" s="25">
        <v>45639</v>
      </c>
      <c r="J251" s="53" t="s">
        <v>1070</v>
      </c>
      <c r="K251" s="98"/>
      <c r="L251" s="23" t="s">
        <v>19</v>
      </c>
      <c r="M251" s="98" t="s">
        <v>1071</v>
      </c>
      <c r="N251" s="61"/>
      <c r="O251" s="41">
        <f t="shared" si="8"/>
        <v>2024</v>
      </c>
      <c r="P251" s="41">
        <f t="shared" si="9"/>
        <v>12</v>
      </c>
      <c r="Q251" s="41" t="s">
        <v>28</v>
      </c>
      <c r="S251" s="90" t="s">
        <v>2833</v>
      </c>
    </row>
    <row r="252" spans="1:19" ht="81" customHeight="1">
      <c r="A252" s="91" t="s">
        <v>18</v>
      </c>
      <c r="B252" s="26" t="s">
        <v>41</v>
      </c>
      <c r="C252" s="26" t="s">
        <v>1072</v>
      </c>
      <c r="D252" s="28" t="s">
        <v>1073</v>
      </c>
      <c r="E252" s="24" t="s">
        <v>22</v>
      </c>
      <c r="F252" s="28" t="s">
        <v>23</v>
      </c>
      <c r="G252" s="26" t="s">
        <v>95</v>
      </c>
      <c r="H252" s="26" t="s">
        <v>773</v>
      </c>
      <c r="I252" s="29">
        <v>45642</v>
      </c>
      <c r="J252" s="53" t="s">
        <v>1074</v>
      </c>
      <c r="K252" s="51"/>
      <c r="L252" s="26" t="s">
        <v>41</v>
      </c>
      <c r="M252" s="31" t="s">
        <v>1075</v>
      </c>
      <c r="N252" s="59"/>
      <c r="O252" s="41">
        <f t="shared" si="8"/>
        <v>2024</v>
      </c>
      <c r="P252" s="41">
        <f t="shared" si="9"/>
        <v>12</v>
      </c>
      <c r="Q252" s="41" t="s">
        <v>28</v>
      </c>
      <c r="S252" s="90" t="s">
        <v>2833</v>
      </c>
    </row>
    <row r="253" spans="1:19" ht="81" hidden="1" customHeight="1">
      <c r="A253" s="33" t="s">
        <v>18</v>
      </c>
      <c r="B253" s="23"/>
      <c r="C253" s="24" t="s">
        <v>1076</v>
      </c>
      <c r="D253" s="24" t="s">
        <v>1077</v>
      </c>
      <c r="E253" s="23" t="s">
        <v>216</v>
      </c>
      <c r="F253" s="24" t="s">
        <v>23</v>
      </c>
      <c r="G253" s="23" t="s">
        <v>24</v>
      </c>
      <c r="H253" s="23" t="s">
        <v>32</v>
      </c>
      <c r="I253" s="25">
        <v>45821</v>
      </c>
      <c r="J253" s="46" t="s">
        <v>1078</v>
      </c>
      <c r="K253" s="30" t="s">
        <v>1079</v>
      </c>
      <c r="L253" s="23"/>
      <c r="M253" s="50" t="s">
        <v>1080</v>
      </c>
      <c r="O253" s="41">
        <f t="shared" si="8"/>
        <v>2025</v>
      </c>
      <c r="P253" s="41">
        <f t="shared" si="9"/>
        <v>6</v>
      </c>
      <c r="Q253" s="41" t="e">
        <f ca="1">_xlfn.XLOOKUP(E253,'機型-部門'!$A$1:$A$30,'機型-部門'!$B$1:$B$30)</f>
        <v>#NAME?</v>
      </c>
    </row>
    <row r="254" spans="1:19" ht="183.75" hidden="1" customHeight="1">
      <c r="A254" s="33" t="s">
        <v>18</v>
      </c>
      <c r="B254" s="23"/>
      <c r="C254" s="24" t="s">
        <v>1081</v>
      </c>
      <c r="D254" s="23" t="s">
        <v>1082</v>
      </c>
      <c r="E254" s="23" t="s">
        <v>106</v>
      </c>
      <c r="F254" s="24" t="s">
        <v>107</v>
      </c>
      <c r="G254" s="23" t="s">
        <v>1083</v>
      </c>
      <c r="H254" s="23" t="s">
        <v>1083</v>
      </c>
      <c r="I254" s="25">
        <v>45821</v>
      </c>
      <c r="J254" s="46" t="s">
        <v>1084</v>
      </c>
      <c r="K254" s="30"/>
      <c r="L254" s="23"/>
      <c r="M254" s="50" t="s">
        <v>1085</v>
      </c>
      <c r="O254" s="41">
        <f t="shared" si="8"/>
        <v>2025</v>
      </c>
      <c r="P254" s="41">
        <f t="shared" si="9"/>
        <v>6</v>
      </c>
      <c r="Q254" s="41" t="e">
        <f ca="1">_xlfn.XLOOKUP(E254,'機型-部門'!$A$1:$A$30,'機型-部門'!$B$1:$B$30)</f>
        <v>#NAME?</v>
      </c>
    </row>
    <row r="255" spans="1:19" ht="81" hidden="1" customHeight="1">
      <c r="A255" s="33" t="s">
        <v>18</v>
      </c>
      <c r="B255" s="23"/>
      <c r="C255" s="24" t="s">
        <v>1086</v>
      </c>
      <c r="D255" s="23" t="s">
        <v>1087</v>
      </c>
      <c r="E255" s="23" t="s">
        <v>1088</v>
      </c>
      <c r="F255" s="24" t="s">
        <v>113</v>
      </c>
      <c r="G255" s="23" t="s">
        <v>83</v>
      </c>
      <c r="H255" s="23" t="s">
        <v>83</v>
      </c>
      <c r="I255" s="25">
        <v>45821</v>
      </c>
      <c r="J255" s="46" t="s">
        <v>1089</v>
      </c>
      <c r="K255" s="30"/>
      <c r="L255" s="23"/>
      <c r="M255" s="50" t="s">
        <v>1090</v>
      </c>
      <c r="O255" s="41">
        <f t="shared" si="8"/>
        <v>2025</v>
      </c>
      <c r="P255" s="41">
        <f t="shared" si="9"/>
        <v>6</v>
      </c>
      <c r="Q255" s="41" t="e">
        <f ca="1">_xlfn.XLOOKUP(E255,'機型-部門'!$A$1:$A$30,'機型-部門'!$B$1:$B$30)</f>
        <v>#NAME?</v>
      </c>
    </row>
    <row r="256" spans="1:19" ht="81" hidden="1" customHeight="1">
      <c r="A256" s="33" t="s">
        <v>18</v>
      </c>
      <c r="B256" s="23"/>
      <c r="C256" s="23" t="s">
        <v>1091</v>
      </c>
      <c r="D256" s="24" t="s">
        <v>1092</v>
      </c>
      <c r="E256" s="23" t="s">
        <v>1093</v>
      </c>
      <c r="F256" s="24" t="s">
        <v>23</v>
      </c>
      <c r="G256" s="23" t="s">
        <v>24</v>
      </c>
      <c r="H256" s="23" t="s">
        <v>24</v>
      </c>
      <c r="I256" s="89">
        <v>45824</v>
      </c>
      <c r="J256" s="46" t="s">
        <v>1094</v>
      </c>
      <c r="K256" s="30"/>
      <c r="L256" s="23"/>
      <c r="M256" s="50" t="s">
        <v>1095</v>
      </c>
      <c r="O256" s="41">
        <f t="shared" si="8"/>
        <v>2025</v>
      </c>
      <c r="P256" s="41">
        <f t="shared" si="9"/>
        <v>6</v>
      </c>
      <c r="Q256" s="41" t="e">
        <f ca="1">_xlfn.XLOOKUP(E256,'機型-部門'!$A$1:$A$30,'機型-部門'!$B$1:$B$30)</f>
        <v>#NAME?</v>
      </c>
    </row>
    <row r="257" spans="1:19" ht="81" hidden="1" customHeight="1">
      <c r="A257" s="33" t="s">
        <v>18</v>
      </c>
      <c r="B257" s="23"/>
      <c r="C257" s="23" t="s">
        <v>1096</v>
      </c>
      <c r="D257" s="24" t="s">
        <v>1092</v>
      </c>
      <c r="E257" s="23" t="s">
        <v>216</v>
      </c>
      <c r="F257" s="24" t="s">
        <v>23</v>
      </c>
      <c r="G257" s="23" t="s">
        <v>24</v>
      </c>
      <c r="H257" s="23" t="s">
        <v>24</v>
      </c>
      <c r="I257" s="89">
        <v>45824</v>
      </c>
      <c r="J257" s="46" t="s">
        <v>1097</v>
      </c>
      <c r="K257" s="30" t="s">
        <v>1098</v>
      </c>
      <c r="L257" s="23"/>
      <c r="M257" s="50" t="s">
        <v>1099</v>
      </c>
      <c r="O257" s="41">
        <f t="shared" si="8"/>
        <v>2025</v>
      </c>
      <c r="P257" s="41">
        <f t="shared" si="9"/>
        <v>6</v>
      </c>
      <c r="Q257" s="41" t="e">
        <f ca="1">_xlfn.XLOOKUP(E257,'機型-部門'!$A$1:$A$30,'機型-部門'!$B$1:$B$30)</f>
        <v>#NAME?</v>
      </c>
    </row>
    <row r="258" spans="1:19" ht="81" customHeight="1">
      <c r="A258" s="33" t="s">
        <v>18</v>
      </c>
      <c r="B258" s="23" t="s">
        <v>19</v>
      </c>
      <c r="C258" s="23" t="s">
        <v>1100</v>
      </c>
      <c r="D258" s="24" t="s">
        <v>1101</v>
      </c>
      <c r="E258" s="24" t="s">
        <v>22</v>
      </c>
      <c r="F258" s="24" t="s">
        <v>23</v>
      </c>
      <c r="G258" s="23" t="s">
        <v>83</v>
      </c>
      <c r="H258" s="23" t="s">
        <v>83</v>
      </c>
      <c r="I258" s="25">
        <v>45645</v>
      </c>
      <c r="J258" s="53" t="s">
        <v>1102</v>
      </c>
      <c r="K258" s="30" t="s">
        <v>1103</v>
      </c>
      <c r="L258" s="23" t="s">
        <v>19</v>
      </c>
      <c r="M258" s="50" t="s">
        <v>1103</v>
      </c>
      <c r="O258" s="41">
        <f t="shared" si="8"/>
        <v>2024</v>
      </c>
      <c r="P258" s="41">
        <f t="shared" si="9"/>
        <v>12</v>
      </c>
      <c r="Q258" s="41" t="s">
        <v>28</v>
      </c>
      <c r="S258" s="90" t="s">
        <v>2833</v>
      </c>
    </row>
    <row r="259" spans="1:19" ht="81" customHeight="1">
      <c r="A259" s="33" t="s">
        <v>18</v>
      </c>
      <c r="B259" s="23" t="s">
        <v>19</v>
      </c>
      <c r="C259" s="23" t="s">
        <v>1104</v>
      </c>
      <c r="D259" s="24" t="s">
        <v>1105</v>
      </c>
      <c r="E259" s="24" t="s">
        <v>22</v>
      </c>
      <c r="F259" s="24" t="s">
        <v>23</v>
      </c>
      <c r="G259" s="23" t="s">
        <v>24</v>
      </c>
      <c r="H259" s="23" t="s">
        <v>24</v>
      </c>
      <c r="I259" s="25">
        <v>45649</v>
      </c>
      <c r="J259" s="53" t="s">
        <v>1106</v>
      </c>
      <c r="K259" s="30"/>
      <c r="L259" s="23" t="s">
        <v>19</v>
      </c>
      <c r="M259" s="50" t="s">
        <v>1107</v>
      </c>
      <c r="O259" s="41">
        <f t="shared" si="8"/>
        <v>2024</v>
      </c>
      <c r="P259" s="41">
        <f t="shared" si="9"/>
        <v>12</v>
      </c>
      <c r="Q259" s="41" t="s">
        <v>28</v>
      </c>
      <c r="S259" s="90" t="s">
        <v>2833</v>
      </c>
    </row>
    <row r="260" spans="1:19" ht="81" customHeight="1">
      <c r="A260" s="33" t="s">
        <v>18</v>
      </c>
      <c r="B260" s="23" t="s">
        <v>41</v>
      </c>
      <c r="C260" s="23" t="s">
        <v>1108</v>
      </c>
      <c r="D260" s="24" t="s">
        <v>1109</v>
      </c>
      <c r="E260" s="24" t="s">
        <v>37</v>
      </c>
      <c r="F260" s="24" t="s">
        <v>23</v>
      </c>
      <c r="G260" s="23" t="s">
        <v>31</v>
      </c>
      <c r="H260" s="23" t="s">
        <v>24</v>
      </c>
      <c r="I260" s="25">
        <v>45649</v>
      </c>
      <c r="J260" s="53" t="s">
        <v>1110</v>
      </c>
      <c r="K260" s="30" t="s">
        <v>1111</v>
      </c>
      <c r="L260" s="23" t="s">
        <v>41</v>
      </c>
      <c r="M260" s="50" t="s">
        <v>1112</v>
      </c>
      <c r="O260" s="41">
        <f t="shared" si="8"/>
        <v>2024</v>
      </c>
      <c r="P260" s="41">
        <f t="shared" si="9"/>
        <v>12</v>
      </c>
      <c r="Q260" s="41" t="s">
        <v>28</v>
      </c>
      <c r="S260" s="90" t="s">
        <v>2833</v>
      </c>
    </row>
    <row r="261" spans="1:19" ht="81" customHeight="1">
      <c r="A261" s="33" t="s">
        <v>18</v>
      </c>
      <c r="B261" s="23" t="s">
        <v>19</v>
      </c>
      <c r="C261" s="23" t="s">
        <v>1113</v>
      </c>
      <c r="D261" s="24" t="s">
        <v>1114</v>
      </c>
      <c r="E261" s="24" t="s">
        <v>37</v>
      </c>
      <c r="F261" s="24" t="s">
        <v>23</v>
      </c>
      <c r="G261" s="23" t="s">
        <v>24</v>
      </c>
      <c r="H261" s="23" t="s">
        <v>24</v>
      </c>
      <c r="I261" s="25">
        <v>45649</v>
      </c>
      <c r="J261" s="53" t="s">
        <v>1115</v>
      </c>
      <c r="K261" s="30"/>
      <c r="L261" s="23"/>
      <c r="M261" s="50" t="s">
        <v>1116</v>
      </c>
      <c r="O261" s="41">
        <f t="shared" si="8"/>
        <v>2024</v>
      </c>
      <c r="P261" s="41">
        <f t="shared" si="9"/>
        <v>12</v>
      </c>
      <c r="Q261" s="41" t="s">
        <v>28</v>
      </c>
      <c r="S261" s="90" t="s">
        <v>2833</v>
      </c>
    </row>
    <row r="262" spans="1:19" ht="81" hidden="1" customHeight="1">
      <c r="A262" s="33" t="s">
        <v>18</v>
      </c>
      <c r="B262" s="23"/>
      <c r="C262" s="23" t="s">
        <v>1117</v>
      </c>
      <c r="D262" s="24" t="s">
        <v>1118</v>
      </c>
      <c r="E262" s="23" t="s">
        <v>216</v>
      </c>
      <c r="F262" s="24" t="s">
        <v>23</v>
      </c>
      <c r="G262" s="23" t="s">
        <v>32</v>
      </c>
      <c r="H262" s="23" t="s">
        <v>32</v>
      </c>
      <c r="I262" s="89">
        <v>45825</v>
      </c>
      <c r="J262" s="46" t="s">
        <v>1119</v>
      </c>
      <c r="K262" s="30"/>
      <c r="L262" s="23"/>
      <c r="M262" s="50" t="s">
        <v>1120</v>
      </c>
      <c r="O262" s="41">
        <f t="shared" si="8"/>
        <v>2025</v>
      </c>
      <c r="P262" s="41">
        <f t="shared" si="9"/>
        <v>6</v>
      </c>
      <c r="Q262" s="41" t="e">
        <f ca="1">_xlfn.XLOOKUP(E262,'機型-部門'!$A$1:$A$30,'機型-部門'!$B$1:$B$30)</f>
        <v>#NAME?</v>
      </c>
    </row>
    <row r="263" spans="1:19" ht="81" hidden="1" customHeight="1">
      <c r="A263" s="33" t="s">
        <v>18</v>
      </c>
      <c r="B263" s="23"/>
      <c r="C263" s="23" t="s">
        <v>1121</v>
      </c>
      <c r="D263" s="24" t="s">
        <v>1122</v>
      </c>
      <c r="E263" s="23" t="s">
        <v>216</v>
      </c>
      <c r="F263" s="24" t="s">
        <v>23</v>
      </c>
      <c r="G263" s="23" t="s">
        <v>24</v>
      </c>
      <c r="H263" s="23" t="s">
        <v>24</v>
      </c>
      <c r="I263" s="89">
        <v>45826</v>
      </c>
      <c r="J263" s="46" t="s">
        <v>1123</v>
      </c>
      <c r="K263" s="30" t="s">
        <v>1124</v>
      </c>
      <c r="L263" s="23"/>
      <c r="M263" s="50" t="s">
        <v>1125</v>
      </c>
      <c r="O263" s="41">
        <f t="shared" si="8"/>
        <v>2025</v>
      </c>
      <c r="P263" s="41">
        <f t="shared" si="9"/>
        <v>6</v>
      </c>
      <c r="Q263" s="41" t="e">
        <f ca="1">_xlfn.XLOOKUP(E263,'機型-部門'!$A$1:$A$30,'機型-部門'!$B$1:$B$30)</f>
        <v>#NAME?</v>
      </c>
    </row>
    <row r="264" spans="1:19" ht="81" hidden="1" customHeight="1">
      <c r="A264" s="33" t="s">
        <v>18</v>
      </c>
      <c r="B264" s="23" t="s">
        <v>1006</v>
      </c>
      <c r="C264" s="23" t="s">
        <v>1126</v>
      </c>
      <c r="D264" s="24" t="s">
        <v>1127</v>
      </c>
      <c r="E264" s="23" t="s">
        <v>277</v>
      </c>
      <c r="F264" s="24" t="s">
        <v>23</v>
      </c>
      <c r="G264" s="23" t="s">
        <v>24</v>
      </c>
      <c r="H264" s="23" t="s">
        <v>24</v>
      </c>
      <c r="I264" s="89">
        <v>45826</v>
      </c>
      <c r="J264" s="46" t="s">
        <v>1128</v>
      </c>
      <c r="K264" s="30" t="s">
        <v>1129</v>
      </c>
      <c r="L264" s="23"/>
      <c r="M264" s="50" t="s">
        <v>1130</v>
      </c>
      <c r="O264" s="41">
        <f t="shared" si="8"/>
        <v>2025</v>
      </c>
      <c r="P264" s="41">
        <f t="shared" si="9"/>
        <v>6</v>
      </c>
      <c r="Q264" s="41" t="e">
        <f ca="1">_xlfn.XLOOKUP(E264,'機型-部門'!$A$1:$A$30,'機型-部門'!$B$1:$B$30)</f>
        <v>#NAME?</v>
      </c>
    </row>
    <row r="265" spans="1:19" ht="81" hidden="1" customHeight="1">
      <c r="A265" s="33" t="s">
        <v>18</v>
      </c>
      <c r="B265" s="23"/>
      <c r="C265" s="23" t="s">
        <v>1131</v>
      </c>
      <c r="D265" s="24" t="s">
        <v>1132</v>
      </c>
      <c r="E265" s="23" t="s">
        <v>586</v>
      </c>
      <c r="F265" s="24" t="s">
        <v>82</v>
      </c>
      <c r="G265" s="23" t="s">
        <v>32</v>
      </c>
      <c r="H265" s="23" t="s">
        <v>32</v>
      </c>
      <c r="I265" s="89">
        <v>45826</v>
      </c>
      <c r="J265" s="46" t="s">
        <v>1133</v>
      </c>
      <c r="K265" s="30"/>
      <c r="L265" s="23"/>
      <c r="M265" s="50" t="s">
        <v>1134</v>
      </c>
      <c r="O265" s="41">
        <f t="shared" si="8"/>
        <v>2025</v>
      </c>
      <c r="P265" s="41">
        <f t="shared" si="9"/>
        <v>6</v>
      </c>
      <c r="Q265" s="41" t="e">
        <f ca="1">_xlfn.XLOOKUP(E265,'機型-部門'!$A$1:$A$30,'機型-部門'!$B$1:$B$30)</f>
        <v>#NAME?</v>
      </c>
    </row>
    <row r="266" spans="1:19" ht="81" customHeight="1">
      <c r="A266" s="33" t="s">
        <v>18</v>
      </c>
      <c r="B266" s="23" t="s">
        <v>213</v>
      </c>
      <c r="C266" s="23" t="s">
        <v>1135</v>
      </c>
      <c r="D266" s="24" t="s">
        <v>1136</v>
      </c>
      <c r="E266" s="24" t="s">
        <v>37</v>
      </c>
      <c r="F266" s="24" t="s">
        <v>23</v>
      </c>
      <c r="G266" s="23" t="s">
        <v>24</v>
      </c>
      <c r="H266" s="23" t="s">
        <v>24</v>
      </c>
      <c r="I266" s="25">
        <v>45652</v>
      </c>
      <c r="J266" s="53" t="s">
        <v>1137</v>
      </c>
      <c r="K266" s="30"/>
      <c r="L266" s="23"/>
      <c r="M266" s="50" t="s">
        <v>1138</v>
      </c>
      <c r="O266" s="41">
        <f t="shared" si="8"/>
        <v>2024</v>
      </c>
      <c r="P266" s="41">
        <f t="shared" si="9"/>
        <v>12</v>
      </c>
      <c r="Q266" s="41" t="s">
        <v>28</v>
      </c>
      <c r="S266" s="90" t="s">
        <v>2833</v>
      </c>
    </row>
    <row r="267" spans="1:19" ht="81" hidden="1" customHeight="1">
      <c r="A267" s="33" t="s">
        <v>18</v>
      </c>
      <c r="B267" s="23" t="s">
        <v>422</v>
      </c>
      <c r="C267" s="24" t="s">
        <v>1139</v>
      </c>
      <c r="D267" s="23" t="s">
        <v>1140</v>
      </c>
      <c r="E267" s="23" t="s">
        <v>586</v>
      </c>
      <c r="F267" s="24" t="s">
        <v>190</v>
      </c>
      <c r="G267" s="23" t="s">
        <v>31</v>
      </c>
      <c r="H267" s="23" t="s">
        <v>24</v>
      </c>
      <c r="I267" s="89">
        <v>45827</v>
      </c>
      <c r="J267" s="46" t="s">
        <v>1141</v>
      </c>
      <c r="K267" s="30"/>
      <c r="L267" s="23"/>
      <c r="M267" s="50" t="s">
        <v>1142</v>
      </c>
      <c r="O267" s="41">
        <f t="shared" si="8"/>
        <v>2025</v>
      </c>
      <c r="P267" s="41">
        <f t="shared" si="9"/>
        <v>6</v>
      </c>
      <c r="Q267" s="41" t="e">
        <f ca="1">_xlfn.XLOOKUP(E267,'機型-部門'!$A$1:$A$30,'機型-部門'!$B$1:$B$30)</f>
        <v>#NAME?</v>
      </c>
    </row>
    <row r="268" spans="1:19" ht="81" customHeight="1">
      <c r="A268" s="33" t="s">
        <v>18</v>
      </c>
      <c r="B268" s="23" t="s">
        <v>41</v>
      </c>
      <c r="C268" s="23" t="s">
        <v>1143</v>
      </c>
      <c r="D268" s="24" t="s">
        <v>1144</v>
      </c>
      <c r="E268" s="24" t="s">
        <v>37</v>
      </c>
      <c r="F268" s="24" t="s">
        <v>23</v>
      </c>
      <c r="G268" s="23" t="s">
        <v>32</v>
      </c>
      <c r="H268" s="23" t="s">
        <v>24</v>
      </c>
      <c r="I268" s="25">
        <v>45653</v>
      </c>
      <c r="J268" s="53" t="s">
        <v>1145</v>
      </c>
      <c r="K268" s="23"/>
      <c r="L268" s="23"/>
      <c r="M268" s="50" t="s">
        <v>79</v>
      </c>
      <c r="N268" s="38"/>
      <c r="O268" s="41">
        <f t="shared" si="8"/>
        <v>2024</v>
      </c>
      <c r="P268" s="41">
        <f t="shared" si="9"/>
        <v>12</v>
      </c>
      <c r="Q268" s="41" t="s">
        <v>28</v>
      </c>
      <c r="S268" s="90" t="s">
        <v>2833</v>
      </c>
    </row>
    <row r="269" spans="1:19" ht="261.75" hidden="1" customHeight="1">
      <c r="A269" s="33" t="s">
        <v>18</v>
      </c>
      <c r="B269" s="23" t="s">
        <v>159</v>
      </c>
      <c r="C269" s="23" t="s">
        <v>1146</v>
      </c>
      <c r="D269" s="24" t="s">
        <v>1147</v>
      </c>
      <c r="E269" s="23" t="s">
        <v>766</v>
      </c>
      <c r="F269" s="24" t="s">
        <v>23</v>
      </c>
      <c r="G269" s="23" t="s">
        <v>32</v>
      </c>
      <c r="H269" s="23" t="s">
        <v>24</v>
      </c>
      <c r="I269" s="89">
        <v>45832</v>
      </c>
      <c r="J269" s="46" t="s">
        <v>1148</v>
      </c>
      <c r="K269" s="30"/>
      <c r="L269" s="23"/>
      <c r="M269" s="50" t="s">
        <v>1149</v>
      </c>
      <c r="O269" s="41">
        <f t="shared" si="8"/>
        <v>2025</v>
      </c>
      <c r="P269" s="41">
        <f t="shared" si="9"/>
        <v>6</v>
      </c>
      <c r="Q269" s="41" t="e">
        <f ca="1">_xlfn.XLOOKUP(E269,'機型-部門'!$A$1:$A$30,'機型-部門'!$B$1:$B$30)</f>
        <v>#NAME?</v>
      </c>
    </row>
    <row r="270" spans="1:19" ht="81" hidden="1" customHeight="1">
      <c r="A270" s="33" t="s">
        <v>18</v>
      </c>
      <c r="B270" s="23" t="s">
        <v>41</v>
      </c>
      <c r="C270" s="23" t="s">
        <v>1150</v>
      </c>
      <c r="D270" s="24" t="s">
        <v>1151</v>
      </c>
      <c r="E270" s="23" t="s">
        <v>688</v>
      </c>
      <c r="F270" s="24" t="s">
        <v>52</v>
      </c>
      <c r="G270" s="23" t="s">
        <v>83</v>
      </c>
      <c r="H270" s="23" t="s">
        <v>83</v>
      </c>
      <c r="I270" s="89">
        <v>45832</v>
      </c>
      <c r="J270" s="46" t="s">
        <v>1152</v>
      </c>
      <c r="K270" s="30"/>
      <c r="L270" s="23"/>
      <c r="M270" s="50" t="s">
        <v>1153</v>
      </c>
      <c r="O270" s="41">
        <f t="shared" si="8"/>
        <v>2025</v>
      </c>
      <c r="P270" s="41">
        <f t="shared" si="9"/>
        <v>6</v>
      </c>
      <c r="Q270" s="41" t="e">
        <f ca="1">_xlfn.XLOOKUP(E270,'機型-部門'!$A$1:$A$30,'機型-部門'!$B$1:$B$30)</f>
        <v>#NAME?</v>
      </c>
    </row>
    <row r="271" spans="1:19" ht="81" customHeight="1">
      <c r="A271" s="33" t="s">
        <v>18</v>
      </c>
      <c r="B271" s="23" t="s">
        <v>41</v>
      </c>
      <c r="C271" s="23" t="s">
        <v>1154</v>
      </c>
      <c r="D271" s="24" t="s">
        <v>1155</v>
      </c>
      <c r="E271" s="24" t="s">
        <v>37</v>
      </c>
      <c r="F271" s="24" t="s">
        <v>23</v>
      </c>
      <c r="G271" s="23" t="s">
        <v>32</v>
      </c>
      <c r="H271" s="23" t="s">
        <v>24</v>
      </c>
      <c r="I271" s="25">
        <v>45653</v>
      </c>
      <c r="J271" s="53" t="s">
        <v>1145</v>
      </c>
      <c r="K271" s="23"/>
      <c r="L271" s="23"/>
      <c r="M271" s="50" t="s">
        <v>79</v>
      </c>
      <c r="N271" s="38"/>
      <c r="O271" s="41">
        <f t="shared" si="8"/>
        <v>2024</v>
      </c>
      <c r="P271" s="41">
        <f t="shared" si="9"/>
        <v>12</v>
      </c>
      <c r="Q271" s="41" t="s">
        <v>28</v>
      </c>
      <c r="S271" s="90" t="s">
        <v>2833</v>
      </c>
    </row>
    <row r="272" spans="1:19" ht="81" hidden="1" customHeight="1">
      <c r="A272" s="33" t="s">
        <v>18</v>
      </c>
      <c r="B272" s="23"/>
      <c r="C272" s="23" t="s">
        <v>1156</v>
      </c>
      <c r="D272" s="24" t="s">
        <v>1157</v>
      </c>
      <c r="E272" s="23" t="s">
        <v>64</v>
      </c>
      <c r="F272" s="24" t="s">
        <v>23</v>
      </c>
      <c r="G272" s="23" t="s">
        <v>24</v>
      </c>
      <c r="H272" s="23" t="s">
        <v>24</v>
      </c>
      <c r="I272" s="25">
        <v>45833</v>
      </c>
      <c r="J272" s="46" t="s">
        <v>1158</v>
      </c>
      <c r="K272" s="30" t="s">
        <v>1159</v>
      </c>
      <c r="L272" s="23"/>
      <c r="M272" s="50" t="s">
        <v>1160</v>
      </c>
      <c r="O272" s="41">
        <f t="shared" si="8"/>
        <v>2025</v>
      </c>
      <c r="P272" s="41">
        <f t="shared" si="9"/>
        <v>6</v>
      </c>
      <c r="Q272" s="41" t="e">
        <f ca="1">_xlfn.XLOOKUP(E272,'機型-部門'!$A$1:$A$30,'機型-部門'!$B$1:$B$30)</f>
        <v>#NAME?</v>
      </c>
    </row>
    <row r="273" spans="1:19" ht="81" customHeight="1">
      <c r="A273" s="33" t="s">
        <v>18</v>
      </c>
      <c r="B273" s="23" t="s">
        <v>19</v>
      </c>
      <c r="C273" s="23" t="s">
        <v>1161</v>
      </c>
      <c r="D273" s="24" t="s">
        <v>1162</v>
      </c>
      <c r="E273" s="24" t="s">
        <v>37</v>
      </c>
      <c r="F273" s="24" t="s">
        <v>23</v>
      </c>
      <c r="G273" s="23" t="s">
        <v>24</v>
      </c>
      <c r="H273" s="23" t="s">
        <v>24</v>
      </c>
      <c r="I273" s="25">
        <v>45653</v>
      </c>
      <c r="J273" s="53" t="s">
        <v>1163</v>
      </c>
      <c r="K273" s="30"/>
      <c r="L273" s="23"/>
      <c r="M273" s="50" t="s">
        <v>1164</v>
      </c>
      <c r="O273" s="41">
        <f t="shared" si="8"/>
        <v>2024</v>
      </c>
      <c r="P273" s="41">
        <f t="shared" si="9"/>
        <v>12</v>
      </c>
      <c r="Q273" s="41" t="s">
        <v>56</v>
      </c>
      <c r="S273" s="90" t="s">
        <v>2833</v>
      </c>
    </row>
    <row r="274" spans="1:19" ht="81" hidden="1" customHeight="1">
      <c r="A274" s="33" t="s">
        <v>18</v>
      </c>
      <c r="B274" s="23"/>
      <c r="C274" s="23" t="s">
        <v>1165</v>
      </c>
      <c r="D274" s="24" t="s">
        <v>968</v>
      </c>
      <c r="E274" s="23" t="s">
        <v>216</v>
      </c>
      <c r="F274" s="24" t="s">
        <v>23</v>
      </c>
      <c r="G274" s="23" t="s">
        <v>32</v>
      </c>
      <c r="H274" s="23" t="s">
        <v>32</v>
      </c>
      <c r="I274" s="25">
        <v>45834</v>
      </c>
      <c r="J274" s="46" t="s">
        <v>1166</v>
      </c>
      <c r="K274" s="30"/>
      <c r="L274" s="23"/>
      <c r="M274" s="50" t="s">
        <v>896</v>
      </c>
      <c r="O274" s="41">
        <f t="shared" si="8"/>
        <v>2025</v>
      </c>
      <c r="P274" s="41">
        <f t="shared" si="9"/>
        <v>6</v>
      </c>
      <c r="Q274" s="41" t="e">
        <f ca="1">_xlfn.XLOOKUP(E274,'機型-部門'!$A$1:$A$30,'機型-部門'!$B$1:$B$30)</f>
        <v>#NAME?</v>
      </c>
    </row>
    <row r="275" spans="1:19" ht="81" hidden="1" customHeight="1">
      <c r="A275" s="33" t="s">
        <v>18</v>
      </c>
      <c r="B275" s="23"/>
      <c r="C275" s="23" t="s">
        <v>1167</v>
      </c>
      <c r="D275" s="24" t="s">
        <v>1168</v>
      </c>
      <c r="E275" s="23" t="s">
        <v>1169</v>
      </c>
      <c r="F275" s="24" t="s">
        <v>52</v>
      </c>
      <c r="G275" s="23" t="s">
        <v>32</v>
      </c>
      <c r="H275" s="23" t="s">
        <v>32</v>
      </c>
      <c r="I275" s="25">
        <v>45834</v>
      </c>
      <c r="J275" s="46" t="s">
        <v>1170</v>
      </c>
      <c r="K275" s="30"/>
      <c r="L275" s="23"/>
      <c r="M275" s="50" t="s">
        <v>1171</v>
      </c>
      <c r="O275" s="41">
        <f t="shared" si="8"/>
        <v>2025</v>
      </c>
      <c r="P275" s="41">
        <f t="shared" si="9"/>
        <v>6</v>
      </c>
      <c r="Q275" s="41" t="e">
        <f ca="1">_xlfn.XLOOKUP(E275,'機型-部門'!$A$1:$A$30,'機型-部門'!$B$1:$B$30)</f>
        <v>#NAME?</v>
      </c>
    </row>
    <row r="276" spans="1:19" ht="81" customHeight="1">
      <c r="A276" s="1" t="s">
        <v>18</v>
      </c>
      <c r="B276" s="6" t="s">
        <v>48</v>
      </c>
      <c r="C276" s="3" t="s">
        <v>1172</v>
      </c>
      <c r="D276" s="4" t="s">
        <v>1173</v>
      </c>
      <c r="E276" s="4" t="s">
        <v>22</v>
      </c>
      <c r="F276" s="4" t="s">
        <v>23</v>
      </c>
      <c r="G276" s="3" t="s">
        <v>32</v>
      </c>
      <c r="H276" s="3" t="s">
        <v>32</v>
      </c>
      <c r="I276" s="5">
        <v>45659</v>
      </c>
      <c r="J276" s="101" t="s">
        <v>1174</v>
      </c>
      <c r="K276" s="1"/>
      <c r="L276" s="1"/>
      <c r="M276" s="70"/>
      <c r="N276" s="2"/>
      <c r="O276" s="41">
        <f t="shared" si="8"/>
        <v>2025</v>
      </c>
      <c r="P276" s="41">
        <f t="shared" si="9"/>
        <v>1</v>
      </c>
      <c r="Q276" s="41" t="e">
        <f ca="1">_xlfn.XLOOKUP(E276,'機型-部門'!$A$1:$A$30,'機型-部門'!$B$1:$B$30)</f>
        <v>#NAME?</v>
      </c>
      <c r="S276" s="90" t="s">
        <v>2833</v>
      </c>
    </row>
    <row r="277" spans="1:19" ht="81" customHeight="1">
      <c r="A277" s="1" t="s">
        <v>18</v>
      </c>
      <c r="B277" s="3" t="s">
        <v>213</v>
      </c>
      <c r="C277" s="3" t="s">
        <v>1175</v>
      </c>
      <c r="D277" s="4" t="s">
        <v>1176</v>
      </c>
      <c r="E277" s="4" t="s">
        <v>37</v>
      </c>
      <c r="F277" s="4" t="s">
        <v>23</v>
      </c>
      <c r="G277" s="3" t="s">
        <v>24</v>
      </c>
      <c r="H277" s="3" t="s">
        <v>24</v>
      </c>
      <c r="I277" s="5">
        <v>45663</v>
      </c>
      <c r="J277" s="101" t="s">
        <v>1177</v>
      </c>
      <c r="K277" s="1"/>
      <c r="L277" s="1"/>
      <c r="M277" s="70"/>
      <c r="N277" s="2"/>
      <c r="O277" s="41">
        <f t="shared" si="8"/>
        <v>2025</v>
      </c>
      <c r="P277" s="41">
        <f t="shared" si="9"/>
        <v>1</v>
      </c>
      <c r="Q277" s="41" t="e">
        <f ca="1">_xlfn.XLOOKUP(E277,'機型-部門'!$A$1:$A$30,'機型-部門'!$B$1:$B$30)</f>
        <v>#NAME?</v>
      </c>
      <c r="S277" s="90" t="s">
        <v>2833</v>
      </c>
    </row>
    <row r="278" spans="1:19" ht="81" hidden="1" customHeight="1">
      <c r="A278" s="33" t="s">
        <v>18</v>
      </c>
      <c r="B278" s="23"/>
      <c r="C278" s="23" t="s">
        <v>1178</v>
      </c>
      <c r="D278" s="24" t="s">
        <v>1179</v>
      </c>
      <c r="E278" s="23" t="s">
        <v>959</v>
      </c>
      <c r="F278" s="24" t="s">
        <v>1180</v>
      </c>
      <c r="G278" s="23" t="s">
        <v>32</v>
      </c>
      <c r="H278" s="23" t="s">
        <v>32</v>
      </c>
      <c r="I278" s="25">
        <v>45839</v>
      </c>
      <c r="J278" s="46" t="s">
        <v>1181</v>
      </c>
      <c r="K278" s="30"/>
      <c r="L278" s="23"/>
      <c r="M278" s="50" t="s">
        <v>1182</v>
      </c>
      <c r="O278" s="41">
        <f t="shared" si="8"/>
        <v>2025</v>
      </c>
      <c r="P278" s="41">
        <f t="shared" si="9"/>
        <v>7</v>
      </c>
      <c r="Q278" s="41" t="e">
        <f ca="1">_xlfn.XLOOKUP(E278,'機型-部門'!$A$1:$A$30,'機型-部門'!$B$1:$B$30)</f>
        <v>#NAME?</v>
      </c>
    </row>
    <row r="279" spans="1:19" ht="81" customHeight="1">
      <c r="A279" s="1" t="s">
        <v>18</v>
      </c>
      <c r="B279" s="3" t="s">
        <v>213</v>
      </c>
      <c r="C279" s="3" t="s">
        <v>1183</v>
      </c>
      <c r="D279" s="4" t="s">
        <v>1184</v>
      </c>
      <c r="E279" s="4" t="s">
        <v>37</v>
      </c>
      <c r="F279" s="4" t="s">
        <v>23</v>
      </c>
      <c r="G279" s="4" t="s">
        <v>32</v>
      </c>
      <c r="H279" s="4" t="s">
        <v>24</v>
      </c>
      <c r="I279" s="5">
        <v>45666</v>
      </c>
      <c r="J279" s="101" t="s">
        <v>1185</v>
      </c>
      <c r="K279" s="1"/>
      <c r="L279" s="1"/>
      <c r="M279" s="70"/>
      <c r="N279" s="2"/>
      <c r="O279" s="41">
        <f t="shared" si="8"/>
        <v>2025</v>
      </c>
      <c r="P279" s="41">
        <f t="shared" si="9"/>
        <v>1</v>
      </c>
      <c r="Q279" s="41" t="e">
        <f ca="1">_xlfn.XLOOKUP(E279,'機型-部門'!$A$1:$A$30,'機型-部門'!$B$1:$B$30)</f>
        <v>#NAME?</v>
      </c>
      <c r="S279" s="90" t="s">
        <v>2833</v>
      </c>
    </row>
    <row r="280" spans="1:19" ht="81" customHeight="1">
      <c r="A280" s="1" t="s">
        <v>18</v>
      </c>
      <c r="B280" s="3" t="s">
        <v>19</v>
      </c>
      <c r="C280" s="3" t="s">
        <v>1186</v>
      </c>
      <c r="D280" s="4" t="s">
        <v>1187</v>
      </c>
      <c r="E280" s="4" t="s">
        <v>22</v>
      </c>
      <c r="F280" s="4" t="s">
        <v>23</v>
      </c>
      <c r="G280" s="3" t="s">
        <v>24</v>
      </c>
      <c r="H280" s="3" t="s">
        <v>24</v>
      </c>
      <c r="I280" s="5">
        <v>45667</v>
      </c>
      <c r="J280" s="101" t="s">
        <v>1188</v>
      </c>
      <c r="K280" s="1"/>
      <c r="L280" s="1"/>
      <c r="M280" s="70"/>
      <c r="N280" s="2"/>
      <c r="O280" s="41">
        <f t="shared" si="8"/>
        <v>2025</v>
      </c>
      <c r="P280" s="41">
        <f t="shared" si="9"/>
        <v>1</v>
      </c>
      <c r="Q280" s="41" t="e">
        <f ca="1">_xlfn.XLOOKUP(E280,'機型-部門'!$A$1:$A$30,'機型-部門'!$B$1:$B$30)</f>
        <v>#NAME?</v>
      </c>
      <c r="S280" s="90" t="s">
        <v>2833</v>
      </c>
    </row>
    <row r="281" spans="1:19" ht="81" customHeight="1">
      <c r="A281" s="1" t="s">
        <v>18</v>
      </c>
      <c r="B281" s="3" t="s">
        <v>19</v>
      </c>
      <c r="C281" s="3" t="s">
        <v>1189</v>
      </c>
      <c r="D281" s="4" t="s">
        <v>1190</v>
      </c>
      <c r="E281" s="4" t="s">
        <v>22</v>
      </c>
      <c r="F281" s="4" t="s">
        <v>23</v>
      </c>
      <c r="G281" s="3" t="s">
        <v>32</v>
      </c>
      <c r="H281" s="3" t="s">
        <v>24</v>
      </c>
      <c r="I281" s="5">
        <v>45670</v>
      </c>
      <c r="J281" s="97" t="s">
        <v>1191</v>
      </c>
      <c r="K281" s="1"/>
      <c r="L281" s="1"/>
      <c r="M281" s="70"/>
      <c r="N281" s="2"/>
      <c r="O281" s="41">
        <f t="shared" si="8"/>
        <v>2025</v>
      </c>
      <c r="P281" s="41">
        <f t="shared" si="9"/>
        <v>1</v>
      </c>
      <c r="Q281" s="41" t="e">
        <f ca="1">_xlfn.XLOOKUP(E281,'機型-部門'!$A$1:$A$30,'機型-部門'!$B$1:$B$30)</f>
        <v>#NAME?</v>
      </c>
      <c r="S281" s="90" t="s">
        <v>2833</v>
      </c>
    </row>
    <row r="282" spans="1:19" ht="81" customHeight="1">
      <c r="A282" s="1" t="s">
        <v>18</v>
      </c>
      <c r="B282" s="6" t="s">
        <v>48</v>
      </c>
      <c r="C282" s="3" t="s">
        <v>1192</v>
      </c>
      <c r="D282" s="4" t="s">
        <v>1193</v>
      </c>
      <c r="E282" s="4" t="s">
        <v>22</v>
      </c>
      <c r="F282" s="4" t="s">
        <v>23</v>
      </c>
      <c r="G282" s="3" t="s">
        <v>101</v>
      </c>
      <c r="H282" s="4" t="s">
        <v>101</v>
      </c>
      <c r="I282" s="5">
        <v>45673</v>
      </c>
      <c r="J282" s="97" t="s">
        <v>1194</v>
      </c>
      <c r="K282" s="1" t="s">
        <v>1195</v>
      </c>
      <c r="L282" s="1"/>
      <c r="M282" s="70"/>
      <c r="N282" s="2"/>
      <c r="O282" s="41">
        <f t="shared" si="8"/>
        <v>2025</v>
      </c>
      <c r="P282" s="41">
        <f t="shared" si="9"/>
        <v>1</v>
      </c>
      <c r="Q282" s="41" t="e">
        <f ca="1">_xlfn.XLOOKUP(E282,'機型-部門'!$A$1:$A$30,'機型-部門'!$B$1:$B$30)</f>
        <v>#NAME?</v>
      </c>
      <c r="S282" s="90" t="s">
        <v>2833</v>
      </c>
    </row>
    <row r="283" spans="1:19" ht="81" customHeight="1">
      <c r="A283" s="1" t="s">
        <v>18</v>
      </c>
      <c r="B283" s="6" t="s">
        <v>48</v>
      </c>
      <c r="C283" s="3" t="s">
        <v>1196</v>
      </c>
      <c r="D283" s="4" t="s">
        <v>1197</v>
      </c>
      <c r="E283" s="4" t="s">
        <v>37</v>
      </c>
      <c r="F283" s="4" t="s">
        <v>23</v>
      </c>
      <c r="G283" s="3" t="s">
        <v>24</v>
      </c>
      <c r="H283" s="3" t="s">
        <v>101</v>
      </c>
      <c r="I283" s="5">
        <v>45674</v>
      </c>
      <c r="J283" s="97" t="s">
        <v>1198</v>
      </c>
      <c r="K283" s="1" t="s">
        <v>1195</v>
      </c>
      <c r="L283" s="1"/>
      <c r="M283" s="70"/>
      <c r="N283" s="2"/>
      <c r="O283" s="41">
        <f t="shared" si="8"/>
        <v>2025</v>
      </c>
      <c r="P283" s="41">
        <f t="shared" si="9"/>
        <v>1</v>
      </c>
      <c r="Q283" s="41" t="e">
        <f ca="1">_xlfn.XLOOKUP(E283,'機型-部門'!$A$1:$A$30,'機型-部門'!$B$1:$B$30)</f>
        <v>#NAME?</v>
      </c>
      <c r="S283" s="90" t="s">
        <v>2833</v>
      </c>
    </row>
    <row r="284" spans="1:19" ht="81" customHeight="1">
      <c r="A284" s="1" t="s">
        <v>18</v>
      </c>
      <c r="B284" s="6" t="s">
        <v>48</v>
      </c>
      <c r="C284" s="4" t="s">
        <v>1199</v>
      </c>
      <c r="D284" s="4" t="s">
        <v>1200</v>
      </c>
      <c r="E284" s="4" t="s">
        <v>22</v>
      </c>
      <c r="F284" s="4" t="s">
        <v>23</v>
      </c>
      <c r="G284" s="3" t="s">
        <v>101</v>
      </c>
      <c r="H284" s="3" t="s">
        <v>101</v>
      </c>
      <c r="I284" s="5">
        <v>45674</v>
      </c>
      <c r="J284" s="97" t="s">
        <v>1201</v>
      </c>
      <c r="K284" s="1" t="s">
        <v>1202</v>
      </c>
      <c r="L284" s="1"/>
      <c r="M284" s="70"/>
      <c r="N284" s="2"/>
      <c r="O284" s="41">
        <f t="shared" si="8"/>
        <v>2025</v>
      </c>
      <c r="P284" s="41">
        <f t="shared" si="9"/>
        <v>1</v>
      </c>
      <c r="Q284" s="41" t="e">
        <f ca="1">_xlfn.XLOOKUP(E284,'機型-部門'!$A$1:$A$30,'機型-部門'!$B$1:$B$30)</f>
        <v>#NAME?</v>
      </c>
      <c r="S284" s="90" t="s">
        <v>2833</v>
      </c>
    </row>
    <row r="285" spans="1:19" ht="81" customHeight="1">
      <c r="A285" s="1" t="s">
        <v>18</v>
      </c>
      <c r="B285" s="6" t="s">
        <v>48</v>
      </c>
      <c r="C285" s="4" t="s">
        <v>1203</v>
      </c>
      <c r="D285" s="4" t="s">
        <v>1204</v>
      </c>
      <c r="E285" s="4" t="s">
        <v>22</v>
      </c>
      <c r="F285" s="4" t="s">
        <v>23</v>
      </c>
      <c r="G285" s="3" t="s">
        <v>101</v>
      </c>
      <c r="H285" s="4" t="s">
        <v>24</v>
      </c>
      <c r="I285" s="5">
        <v>45674</v>
      </c>
      <c r="J285" s="97" t="s">
        <v>1205</v>
      </c>
      <c r="K285" s="1"/>
      <c r="L285" s="1"/>
      <c r="M285" s="70"/>
      <c r="N285" s="2"/>
      <c r="O285" s="41">
        <f t="shared" si="8"/>
        <v>2025</v>
      </c>
      <c r="P285" s="41">
        <f t="shared" si="9"/>
        <v>1</v>
      </c>
      <c r="Q285" s="41" t="e">
        <f ca="1">_xlfn.XLOOKUP(E285,'機型-部門'!$A$1:$A$30,'機型-部門'!$B$1:$B$30)</f>
        <v>#NAME?</v>
      </c>
      <c r="R285" s="41">
        <v>500</v>
      </c>
      <c r="S285" s="90" t="s">
        <v>2833</v>
      </c>
    </row>
    <row r="286" spans="1:19" ht="81" customHeight="1">
      <c r="A286" s="1" t="s">
        <v>18</v>
      </c>
      <c r="B286" s="6" t="s">
        <v>48</v>
      </c>
      <c r="C286" s="3" t="s">
        <v>1206</v>
      </c>
      <c r="D286" s="4" t="s">
        <v>1207</v>
      </c>
      <c r="E286" s="4" t="s">
        <v>37</v>
      </c>
      <c r="F286" s="4" t="s">
        <v>23</v>
      </c>
      <c r="G286" s="3" t="s">
        <v>101</v>
      </c>
      <c r="H286" s="3" t="s">
        <v>101</v>
      </c>
      <c r="I286" s="5">
        <v>45674</v>
      </c>
      <c r="J286" s="97" t="s">
        <v>1208</v>
      </c>
      <c r="K286" s="1"/>
      <c r="L286" s="1"/>
      <c r="M286" s="70" t="s">
        <v>1209</v>
      </c>
      <c r="N286" s="2"/>
      <c r="O286" s="41">
        <f t="shared" si="8"/>
        <v>2025</v>
      </c>
      <c r="P286" s="41">
        <f t="shared" si="9"/>
        <v>1</v>
      </c>
      <c r="Q286" s="41" t="e">
        <f ca="1">_xlfn.XLOOKUP(E286,'機型-部門'!$A$1:$A$30,'機型-部門'!$B$1:$B$30)</f>
        <v>#NAME?</v>
      </c>
      <c r="R286" s="41">
        <v>500</v>
      </c>
      <c r="S286" s="90" t="s">
        <v>2833</v>
      </c>
    </row>
    <row r="287" spans="1:19" ht="81" customHeight="1">
      <c r="A287" s="1" t="s">
        <v>18</v>
      </c>
      <c r="B287" s="3" t="s">
        <v>41</v>
      </c>
      <c r="C287" s="3" t="s">
        <v>1210</v>
      </c>
      <c r="D287" s="4" t="s">
        <v>1211</v>
      </c>
      <c r="E287" s="4" t="s">
        <v>22</v>
      </c>
      <c r="F287" s="4" t="s">
        <v>1212</v>
      </c>
      <c r="G287" s="3" t="s">
        <v>32</v>
      </c>
      <c r="H287" s="3" t="s">
        <v>32</v>
      </c>
      <c r="I287" s="5">
        <v>45674</v>
      </c>
      <c r="J287" s="97" t="s">
        <v>1213</v>
      </c>
      <c r="K287" s="1"/>
      <c r="L287" s="1"/>
      <c r="M287" s="70"/>
      <c r="N287" s="2"/>
      <c r="O287" s="41">
        <f t="shared" si="8"/>
        <v>2025</v>
      </c>
      <c r="P287" s="41">
        <f t="shared" si="9"/>
        <v>1</v>
      </c>
      <c r="Q287" s="41" t="e">
        <f ca="1">_xlfn.XLOOKUP(E287,'機型-部門'!$A$1:$A$30,'機型-部門'!$B$1:$B$30)</f>
        <v>#NAME?</v>
      </c>
      <c r="S287" s="90" t="s">
        <v>2833</v>
      </c>
    </row>
    <row r="288" spans="1:19" ht="81" customHeight="1">
      <c r="A288" s="1" t="s">
        <v>18</v>
      </c>
      <c r="B288" s="3" t="s">
        <v>19</v>
      </c>
      <c r="C288" s="3" t="s">
        <v>1214</v>
      </c>
      <c r="D288" s="4" t="s">
        <v>1215</v>
      </c>
      <c r="E288" s="4" t="s">
        <v>37</v>
      </c>
      <c r="F288" s="4" t="s">
        <v>23</v>
      </c>
      <c r="G288" s="3" t="s">
        <v>24</v>
      </c>
      <c r="H288" s="3" t="s">
        <v>24</v>
      </c>
      <c r="I288" s="5">
        <v>45677</v>
      </c>
      <c r="J288" s="97" t="s">
        <v>1216</v>
      </c>
      <c r="K288" s="1"/>
      <c r="L288" s="1"/>
      <c r="M288" s="70"/>
      <c r="N288" s="2"/>
      <c r="O288" s="41">
        <f t="shared" si="8"/>
        <v>2025</v>
      </c>
      <c r="P288" s="41">
        <f t="shared" si="9"/>
        <v>1</v>
      </c>
      <c r="Q288" s="41" t="e">
        <f ca="1">_xlfn.XLOOKUP(E288,'機型-部門'!$A$1:$A$30,'機型-部門'!$B$1:$B$30)</f>
        <v>#NAME?</v>
      </c>
      <c r="S288" s="90" t="s">
        <v>2833</v>
      </c>
    </row>
    <row r="289" spans="1:19" ht="81" hidden="1" customHeight="1">
      <c r="A289" s="33" t="s">
        <v>18</v>
      </c>
      <c r="B289" s="23"/>
      <c r="C289" s="23" t="s">
        <v>1217</v>
      </c>
      <c r="D289" s="24" t="s">
        <v>1218</v>
      </c>
      <c r="E289" s="23" t="s">
        <v>1219</v>
      </c>
      <c r="F289" s="24" t="s">
        <v>23</v>
      </c>
      <c r="G289" s="23" t="s">
        <v>32</v>
      </c>
      <c r="H289" s="24" t="s">
        <v>1220</v>
      </c>
      <c r="I289" s="25">
        <v>45846</v>
      </c>
      <c r="J289" s="46" t="s">
        <v>1221</v>
      </c>
      <c r="K289" s="30"/>
      <c r="L289" s="23"/>
      <c r="M289" s="50" t="s">
        <v>1222</v>
      </c>
    </row>
    <row r="290" spans="1:19" ht="81" hidden="1" customHeight="1">
      <c r="A290" s="33" t="s">
        <v>18</v>
      </c>
      <c r="B290" s="23"/>
      <c r="C290" s="23" t="s">
        <v>1223</v>
      </c>
      <c r="D290" s="24" t="s">
        <v>1224</v>
      </c>
      <c r="E290" s="23" t="s">
        <v>64</v>
      </c>
      <c r="F290" s="24" t="s">
        <v>23</v>
      </c>
      <c r="G290" s="23" t="s">
        <v>32</v>
      </c>
      <c r="H290" s="23" t="s">
        <v>83</v>
      </c>
      <c r="I290" s="25">
        <v>45846</v>
      </c>
      <c r="J290" s="46" t="s">
        <v>1225</v>
      </c>
      <c r="K290" s="30"/>
      <c r="L290" s="23"/>
      <c r="M290" s="50" t="s">
        <v>1226</v>
      </c>
    </row>
    <row r="291" spans="1:19" ht="81" hidden="1" customHeight="1">
      <c r="A291" s="33" t="s">
        <v>18</v>
      </c>
      <c r="B291" s="23"/>
      <c r="C291" s="23" t="s">
        <v>1227</v>
      </c>
      <c r="D291" s="24" t="s">
        <v>1228</v>
      </c>
      <c r="E291" s="23" t="s">
        <v>64</v>
      </c>
      <c r="F291" s="24" t="s">
        <v>163</v>
      </c>
      <c r="G291" s="24" t="s">
        <v>1229</v>
      </c>
      <c r="H291" s="24" t="s">
        <v>1220</v>
      </c>
      <c r="I291" s="25">
        <v>45842</v>
      </c>
      <c r="J291" s="46" t="s">
        <v>1230</v>
      </c>
      <c r="K291" s="30"/>
      <c r="L291" s="23"/>
      <c r="M291" s="50" t="s">
        <v>1231</v>
      </c>
    </row>
    <row r="292" spans="1:19" ht="81" customHeight="1">
      <c r="A292" s="1" t="s">
        <v>18</v>
      </c>
      <c r="B292" s="3" t="s">
        <v>19</v>
      </c>
      <c r="C292" s="3" t="s">
        <v>1232</v>
      </c>
      <c r="D292" s="4" t="s">
        <v>1233</v>
      </c>
      <c r="E292" s="4" t="s">
        <v>22</v>
      </c>
      <c r="F292" s="4" t="s">
        <v>23</v>
      </c>
      <c r="G292" s="3" t="s">
        <v>32</v>
      </c>
      <c r="H292" s="10" t="s">
        <v>32</v>
      </c>
      <c r="I292" s="5">
        <v>45677</v>
      </c>
      <c r="J292" s="97" t="s">
        <v>1234</v>
      </c>
      <c r="K292" s="1"/>
      <c r="L292" s="1"/>
      <c r="M292" s="70"/>
      <c r="N292" s="2"/>
      <c r="O292" s="41">
        <f>YEAR(I292)</f>
        <v>2025</v>
      </c>
      <c r="P292" s="41">
        <f>MONTH(I292)</f>
        <v>1</v>
      </c>
      <c r="Q292" s="41" t="e">
        <f ca="1">_xlfn.XLOOKUP(E292,'機型-部門'!$A$1:$A$30,'機型-部門'!$B$1:$B$30)</f>
        <v>#NAME?</v>
      </c>
      <c r="S292" s="90" t="s">
        <v>2833</v>
      </c>
    </row>
    <row r="293" spans="1:19" ht="81" hidden="1" customHeight="1">
      <c r="A293" s="33" t="s">
        <v>18</v>
      </c>
      <c r="B293" s="23"/>
      <c r="C293" s="23" t="s">
        <v>1235</v>
      </c>
      <c r="D293" s="24" t="s">
        <v>1236</v>
      </c>
      <c r="E293" s="23" t="s">
        <v>277</v>
      </c>
      <c r="F293" s="24" t="s">
        <v>23</v>
      </c>
      <c r="G293" s="23" t="s">
        <v>101</v>
      </c>
      <c r="H293" s="23" t="s">
        <v>101</v>
      </c>
      <c r="I293" s="25">
        <v>45844</v>
      </c>
      <c r="J293" s="46" t="s">
        <v>1237</v>
      </c>
      <c r="K293" s="30" t="s">
        <v>1238</v>
      </c>
      <c r="L293" s="23"/>
      <c r="M293" s="50" t="s">
        <v>1239</v>
      </c>
    </row>
    <row r="294" spans="1:19" ht="81" hidden="1" customHeight="1">
      <c r="A294" s="33" t="s">
        <v>18</v>
      </c>
      <c r="B294" s="23"/>
      <c r="C294" s="24" t="s">
        <v>1240</v>
      </c>
      <c r="D294" s="24" t="s">
        <v>1241</v>
      </c>
      <c r="E294" s="23" t="s">
        <v>772</v>
      </c>
      <c r="F294" s="24" t="s">
        <v>52</v>
      </c>
      <c r="G294" s="23" t="s">
        <v>1242</v>
      </c>
      <c r="H294" s="23" t="s">
        <v>1242</v>
      </c>
      <c r="I294" s="25">
        <v>45849</v>
      </c>
      <c r="J294" s="46" t="s">
        <v>1243</v>
      </c>
      <c r="K294" s="30"/>
      <c r="L294" s="23"/>
      <c r="M294" s="50" t="s">
        <v>1244</v>
      </c>
    </row>
    <row r="295" spans="1:19" ht="81" customHeight="1">
      <c r="A295" s="1" t="s">
        <v>18</v>
      </c>
      <c r="B295" s="3" t="s">
        <v>41</v>
      </c>
      <c r="C295" s="3" t="s">
        <v>1245</v>
      </c>
      <c r="D295" s="4" t="s">
        <v>1246</v>
      </c>
      <c r="E295" s="4" t="s">
        <v>22</v>
      </c>
      <c r="F295" s="4" t="s">
        <v>23</v>
      </c>
      <c r="G295" s="3" t="s">
        <v>32</v>
      </c>
      <c r="H295" s="4" t="s">
        <v>32</v>
      </c>
      <c r="I295" s="5">
        <v>45677</v>
      </c>
      <c r="J295" s="97" t="s">
        <v>1247</v>
      </c>
      <c r="K295" s="1"/>
      <c r="L295" s="1" t="s">
        <v>41</v>
      </c>
      <c r="M295" s="70"/>
      <c r="N295" s="2"/>
      <c r="O295" s="41">
        <f>YEAR(I295)</f>
        <v>2025</v>
      </c>
      <c r="P295" s="41">
        <f>MONTH(I295)</f>
        <v>1</v>
      </c>
      <c r="Q295" s="41" t="e">
        <f ca="1">_xlfn.XLOOKUP(E295,'機型-部門'!$A$1:$A$30,'機型-部門'!$B$1:$B$30)</f>
        <v>#NAME?</v>
      </c>
      <c r="S295" s="90" t="s">
        <v>2833</v>
      </c>
    </row>
    <row r="296" spans="1:19" ht="81" hidden="1" customHeight="1">
      <c r="A296" s="33" t="s">
        <v>18</v>
      </c>
      <c r="B296" s="23"/>
      <c r="C296" s="24" t="s">
        <v>1248</v>
      </c>
      <c r="D296" s="24" t="s">
        <v>1249</v>
      </c>
      <c r="E296" s="23" t="s">
        <v>216</v>
      </c>
      <c r="F296" s="24" t="s">
        <v>23</v>
      </c>
      <c r="G296" s="24" t="s">
        <v>32</v>
      </c>
      <c r="H296" s="23" t="s">
        <v>32</v>
      </c>
      <c r="I296" s="25">
        <v>45852</v>
      </c>
      <c r="J296" s="46" t="s">
        <v>1250</v>
      </c>
      <c r="K296" s="30"/>
      <c r="L296" s="23"/>
      <c r="M296" s="50" t="s">
        <v>1251</v>
      </c>
    </row>
    <row r="297" spans="1:19" ht="81" hidden="1" customHeight="1">
      <c r="A297" s="33"/>
      <c r="B297" s="23"/>
      <c r="C297" s="24" t="s">
        <v>1252</v>
      </c>
      <c r="D297" s="24">
        <v>2505216</v>
      </c>
      <c r="E297" s="23" t="s">
        <v>1253</v>
      </c>
      <c r="F297" s="24" t="s">
        <v>23</v>
      </c>
      <c r="G297" s="24" t="s">
        <v>95</v>
      </c>
      <c r="H297" s="23"/>
      <c r="I297" s="25">
        <v>45853</v>
      </c>
      <c r="J297" s="46" t="s">
        <v>1254</v>
      </c>
      <c r="K297" s="30"/>
      <c r="L297" s="23"/>
      <c r="M297" s="50"/>
    </row>
    <row r="298" spans="1:19" ht="81" hidden="1" customHeight="1">
      <c r="A298" s="33" t="s">
        <v>18</v>
      </c>
      <c r="B298" s="23" t="s">
        <v>41</v>
      </c>
      <c r="C298" s="23" t="s">
        <v>1255</v>
      </c>
      <c r="D298" s="24" t="s">
        <v>1132</v>
      </c>
      <c r="E298" s="23" t="s">
        <v>586</v>
      </c>
      <c r="F298" s="24" t="s">
        <v>82</v>
      </c>
      <c r="G298" s="23" t="s">
        <v>24</v>
      </c>
      <c r="H298" s="23" t="s">
        <v>24</v>
      </c>
      <c r="I298" s="25">
        <v>45854</v>
      </c>
      <c r="J298" s="46" t="s">
        <v>1256</v>
      </c>
      <c r="K298" s="30"/>
      <c r="L298" s="23"/>
      <c r="M298" s="50" t="s">
        <v>1257</v>
      </c>
    </row>
    <row r="299" spans="1:19" ht="132.75" customHeight="1">
      <c r="A299" s="1" t="s">
        <v>18</v>
      </c>
      <c r="B299" s="3" t="s">
        <v>19</v>
      </c>
      <c r="C299" s="3" t="s">
        <v>1258</v>
      </c>
      <c r="D299" s="4" t="s">
        <v>1259</v>
      </c>
      <c r="E299" s="4" t="s">
        <v>22</v>
      </c>
      <c r="F299" s="4" t="s">
        <v>23</v>
      </c>
      <c r="G299" s="3" t="s">
        <v>101</v>
      </c>
      <c r="H299" s="4" t="s">
        <v>24</v>
      </c>
      <c r="I299" s="5">
        <v>45677</v>
      </c>
      <c r="J299" s="97" t="s">
        <v>1260</v>
      </c>
      <c r="K299" s="1"/>
      <c r="L299" s="1"/>
      <c r="M299" s="70"/>
      <c r="N299" s="2"/>
      <c r="O299" s="41">
        <f>YEAR(I299)</f>
        <v>2025</v>
      </c>
      <c r="P299" s="41">
        <f>MONTH(I299)</f>
        <v>1</v>
      </c>
      <c r="Q299" s="41" t="e">
        <f ca="1">_xlfn.XLOOKUP(E299,'機型-部門'!$A$1:$A$30,'機型-部門'!$B$1:$B$30)</f>
        <v>#NAME?</v>
      </c>
      <c r="S299" s="90" t="s">
        <v>2833</v>
      </c>
    </row>
    <row r="300" spans="1:19" ht="81" hidden="1" customHeight="1">
      <c r="A300" s="33" t="s">
        <v>18</v>
      </c>
      <c r="B300" s="23" t="s">
        <v>159</v>
      </c>
      <c r="C300" s="23" t="s">
        <v>1261</v>
      </c>
      <c r="D300" s="24" t="s">
        <v>1262</v>
      </c>
      <c r="E300" s="23" t="s">
        <v>688</v>
      </c>
      <c r="F300" s="24" t="s">
        <v>1180</v>
      </c>
      <c r="G300" s="23" t="s">
        <v>83</v>
      </c>
      <c r="H300" s="23" t="s">
        <v>83</v>
      </c>
      <c r="I300" s="25">
        <v>45855</v>
      </c>
      <c r="J300" s="46" t="s">
        <v>1263</v>
      </c>
      <c r="K300" s="30" t="s">
        <v>438</v>
      </c>
      <c r="L300" s="23"/>
      <c r="M300" s="50" t="s">
        <v>1264</v>
      </c>
    </row>
    <row r="301" spans="1:19" ht="81" hidden="1" customHeight="1">
      <c r="A301" s="33" t="s">
        <v>18</v>
      </c>
      <c r="B301" s="23"/>
      <c r="C301" s="23" t="s">
        <v>1265</v>
      </c>
      <c r="D301" s="24" t="s">
        <v>1266</v>
      </c>
      <c r="E301" s="23" t="s">
        <v>959</v>
      </c>
      <c r="F301" s="24" t="s">
        <v>1267</v>
      </c>
      <c r="G301" s="23" t="s">
        <v>65</v>
      </c>
      <c r="H301" s="23" t="s">
        <v>65</v>
      </c>
      <c r="I301" s="25">
        <v>45855</v>
      </c>
      <c r="J301" s="46" t="s">
        <v>1268</v>
      </c>
      <c r="K301" s="30"/>
      <c r="L301" s="23"/>
      <c r="M301" s="50" t="s">
        <v>1269</v>
      </c>
    </row>
    <row r="302" spans="1:19" ht="81" customHeight="1">
      <c r="A302" s="1" t="s">
        <v>18</v>
      </c>
      <c r="B302" s="3" t="s">
        <v>41</v>
      </c>
      <c r="C302" s="3" t="s">
        <v>1270</v>
      </c>
      <c r="D302" s="4" t="s">
        <v>1271</v>
      </c>
      <c r="E302" s="4" t="s">
        <v>37</v>
      </c>
      <c r="F302" s="4" t="s">
        <v>23</v>
      </c>
      <c r="G302" s="3" t="s">
        <v>24</v>
      </c>
      <c r="H302" s="10" t="s">
        <v>24</v>
      </c>
      <c r="I302" s="5">
        <v>45677</v>
      </c>
      <c r="J302" s="97" t="s">
        <v>1272</v>
      </c>
      <c r="K302" s="13" t="s">
        <v>1273</v>
      </c>
      <c r="L302" s="1"/>
      <c r="M302" s="70"/>
      <c r="N302" s="2"/>
      <c r="O302" s="41">
        <f>YEAR(I302)</f>
        <v>2025</v>
      </c>
      <c r="P302" s="41">
        <f>MONTH(I302)</f>
        <v>1</v>
      </c>
      <c r="Q302" s="41" t="e">
        <f ca="1">_xlfn.XLOOKUP(E302,'機型-部門'!$A$1:$A$30,'機型-部門'!$B$1:$B$30)</f>
        <v>#NAME?</v>
      </c>
      <c r="S302" s="90" t="s">
        <v>2833</v>
      </c>
    </row>
    <row r="303" spans="1:19" ht="81" customHeight="1">
      <c r="A303" s="1" t="s">
        <v>18</v>
      </c>
      <c r="B303" s="6" t="s">
        <v>48</v>
      </c>
      <c r="C303" s="3" t="s">
        <v>1274</v>
      </c>
      <c r="D303" s="4" t="s">
        <v>1275</v>
      </c>
      <c r="E303" s="4" t="s">
        <v>22</v>
      </c>
      <c r="F303" s="4" t="s">
        <v>23</v>
      </c>
      <c r="G303" s="3" t="s">
        <v>32</v>
      </c>
      <c r="H303" s="3" t="s">
        <v>32</v>
      </c>
      <c r="I303" s="5">
        <v>45677</v>
      </c>
      <c r="J303" s="97" t="s">
        <v>1276</v>
      </c>
      <c r="K303" s="1"/>
      <c r="L303" s="1"/>
      <c r="M303" s="70"/>
      <c r="N303" s="2"/>
      <c r="O303" s="41">
        <f>YEAR(I303)</f>
        <v>2025</v>
      </c>
      <c r="P303" s="41">
        <f>MONTH(I303)</f>
        <v>1</v>
      </c>
      <c r="Q303" s="41" t="e">
        <f ca="1">_xlfn.XLOOKUP(E303,'機型-部門'!$A$1:$A$30,'機型-部門'!$B$1:$B$30)</f>
        <v>#NAME?</v>
      </c>
      <c r="S303" s="90" t="s">
        <v>2833</v>
      </c>
    </row>
    <row r="304" spans="1:19" ht="129" hidden="1" customHeight="1">
      <c r="A304" s="33"/>
      <c r="B304" s="23"/>
      <c r="C304" s="23" t="s">
        <v>1277</v>
      </c>
      <c r="D304" s="24" t="s">
        <v>1278</v>
      </c>
      <c r="E304" s="23" t="s">
        <v>1279</v>
      </c>
      <c r="F304" s="24" t="s">
        <v>1280</v>
      </c>
      <c r="G304" s="24" t="s">
        <v>464</v>
      </c>
      <c r="H304" s="23"/>
      <c r="I304" s="25">
        <v>45856</v>
      </c>
      <c r="J304" s="46" t="s">
        <v>1281</v>
      </c>
      <c r="K304" s="30"/>
      <c r="L304" s="23"/>
      <c r="M304" s="50"/>
    </row>
    <row r="305" spans="1:19" ht="81" customHeight="1">
      <c r="A305" s="1" t="s">
        <v>1282</v>
      </c>
      <c r="B305" s="3" t="s">
        <v>41</v>
      </c>
      <c r="C305" s="3" t="s">
        <v>1283</v>
      </c>
      <c r="D305" s="4" t="s">
        <v>1284</v>
      </c>
      <c r="E305" s="4" t="s">
        <v>22</v>
      </c>
      <c r="F305" s="4" t="s">
        <v>23</v>
      </c>
      <c r="G305" s="3" t="s">
        <v>32</v>
      </c>
      <c r="H305" s="3"/>
      <c r="I305" s="5">
        <v>45679</v>
      </c>
      <c r="J305" s="102" t="s">
        <v>1285</v>
      </c>
      <c r="K305" s="1"/>
      <c r="L305" s="1"/>
      <c r="M305" s="70"/>
      <c r="N305" s="2"/>
      <c r="O305" s="41">
        <f>YEAR(I305)</f>
        <v>2025</v>
      </c>
      <c r="P305" s="41">
        <f>MONTH(I305)</f>
        <v>1</v>
      </c>
      <c r="Q305" s="41" t="e">
        <f ca="1">_xlfn.XLOOKUP(E305,'機型-部門'!$A$1:$A$30,'機型-部門'!$B$1:$B$30)</f>
        <v>#NAME?</v>
      </c>
      <c r="S305" s="90" t="s">
        <v>2833</v>
      </c>
    </row>
    <row r="306" spans="1:19" ht="81" hidden="1" customHeight="1">
      <c r="A306" s="33"/>
      <c r="B306" s="23"/>
      <c r="C306" s="23" t="s">
        <v>1286</v>
      </c>
      <c r="D306" s="24" t="s">
        <v>1287</v>
      </c>
      <c r="E306" s="23" t="s">
        <v>277</v>
      </c>
      <c r="F306" s="24" t="s">
        <v>23</v>
      </c>
      <c r="G306" s="23" t="s">
        <v>32</v>
      </c>
      <c r="H306" s="23"/>
      <c r="I306" s="25">
        <v>45856</v>
      </c>
      <c r="J306" s="46" t="s">
        <v>1288</v>
      </c>
      <c r="K306" s="30"/>
      <c r="L306" s="23"/>
      <c r="M306" s="50"/>
    </row>
    <row r="307" spans="1:19" ht="81" hidden="1" customHeight="1">
      <c r="A307" s="33"/>
      <c r="B307" s="23"/>
      <c r="C307" s="23" t="s">
        <v>1289</v>
      </c>
      <c r="D307" s="24" t="s">
        <v>1290</v>
      </c>
      <c r="E307" s="23" t="s">
        <v>1291</v>
      </c>
      <c r="F307" s="24" t="s">
        <v>23</v>
      </c>
      <c r="G307" s="23" t="s">
        <v>24</v>
      </c>
      <c r="H307" s="23"/>
      <c r="I307" s="25">
        <v>45859</v>
      </c>
      <c r="J307" s="46" t="s">
        <v>1292</v>
      </c>
      <c r="K307" s="30"/>
      <c r="L307" s="23"/>
      <c r="M307" s="50"/>
    </row>
    <row r="308" spans="1:19" ht="81" hidden="1" customHeight="1">
      <c r="A308" s="33"/>
      <c r="B308" s="23"/>
      <c r="C308" s="23" t="s">
        <v>1293</v>
      </c>
      <c r="D308" s="24" t="s">
        <v>1294</v>
      </c>
      <c r="E308" s="23" t="s">
        <v>688</v>
      </c>
      <c r="F308" s="24" t="s">
        <v>52</v>
      </c>
      <c r="G308" s="23" t="s">
        <v>31</v>
      </c>
      <c r="H308" s="23"/>
      <c r="I308" s="25">
        <v>45859</v>
      </c>
      <c r="J308" s="46" t="s">
        <v>1295</v>
      </c>
      <c r="K308" s="30"/>
      <c r="L308" s="23"/>
      <c r="M308" s="50"/>
    </row>
    <row r="309" spans="1:19" ht="81" customHeight="1">
      <c r="A309" s="33"/>
      <c r="B309" s="23"/>
      <c r="C309" s="23"/>
      <c r="D309" s="23"/>
      <c r="E309" s="23"/>
      <c r="F309" s="24"/>
      <c r="G309" s="23"/>
      <c r="H309" s="23"/>
      <c r="I309" s="25"/>
      <c r="J309" s="46"/>
      <c r="K309" s="30"/>
      <c r="L309" s="23"/>
      <c r="M309" s="50"/>
    </row>
    <row r="310" spans="1:19" ht="81" customHeight="1">
      <c r="A310" s="33"/>
      <c r="B310" s="23"/>
      <c r="C310" s="23"/>
      <c r="D310" s="23"/>
      <c r="E310" s="23"/>
      <c r="F310" s="24"/>
      <c r="G310" s="23"/>
      <c r="H310" s="23"/>
      <c r="I310" s="25"/>
      <c r="J310" s="46"/>
      <c r="K310" s="30"/>
      <c r="L310" s="23"/>
      <c r="M310" s="50"/>
    </row>
    <row r="311" spans="1:19" ht="81" customHeight="1">
      <c r="A311" s="33"/>
      <c r="B311" s="23"/>
      <c r="C311" s="23"/>
      <c r="D311" s="23"/>
      <c r="E311" s="23"/>
      <c r="F311" s="24"/>
      <c r="G311" s="23"/>
      <c r="H311" s="23"/>
      <c r="I311" s="25"/>
      <c r="J311" s="46"/>
      <c r="K311" s="30"/>
      <c r="L311" s="23"/>
      <c r="M311" s="50"/>
    </row>
    <row r="312" spans="1:19" ht="81" customHeight="1">
      <c r="A312" s="33"/>
      <c r="B312" s="23"/>
      <c r="C312" s="23"/>
      <c r="D312" s="23"/>
      <c r="E312" s="23"/>
      <c r="F312" s="24"/>
      <c r="G312" s="23"/>
      <c r="H312" s="23"/>
      <c r="I312" s="25"/>
      <c r="J312" s="46"/>
      <c r="K312" s="30"/>
      <c r="L312" s="23"/>
      <c r="M312" s="50"/>
    </row>
    <row r="313" spans="1:19" ht="81" customHeight="1">
      <c r="A313" s="33"/>
      <c r="B313" s="23"/>
      <c r="C313" s="23"/>
      <c r="D313" s="23"/>
      <c r="E313" s="23"/>
      <c r="F313" s="24"/>
      <c r="G313" s="23"/>
      <c r="H313" s="23"/>
      <c r="I313" s="25"/>
      <c r="J313" s="46"/>
      <c r="K313" s="30"/>
      <c r="L313" s="23"/>
      <c r="M313" s="50"/>
    </row>
    <row r="314" spans="1:19" ht="81" customHeight="1">
      <c r="A314" s="33"/>
      <c r="B314" s="23"/>
      <c r="C314" s="23"/>
      <c r="D314" s="23"/>
      <c r="E314" s="23"/>
      <c r="F314" s="24"/>
      <c r="G314" s="23"/>
      <c r="H314" s="23"/>
      <c r="I314" s="25"/>
      <c r="J314" s="46"/>
      <c r="K314" s="30"/>
      <c r="L314" s="23"/>
      <c r="M314" s="50"/>
    </row>
    <row r="315" spans="1:19" ht="81" customHeight="1">
      <c r="A315" s="33"/>
      <c r="B315" s="23"/>
      <c r="C315" s="23"/>
      <c r="D315" s="23"/>
      <c r="E315" s="23"/>
      <c r="F315" s="24"/>
      <c r="G315" s="23"/>
      <c r="H315" s="23"/>
      <c r="I315" s="25"/>
      <c r="J315" s="46"/>
      <c r="K315" s="30"/>
      <c r="L315" s="23"/>
      <c r="M315" s="50"/>
    </row>
    <row r="316" spans="1:19" ht="81" customHeight="1">
      <c r="A316" s="33"/>
      <c r="B316" s="23"/>
      <c r="C316" s="23"/>
      <c r="D316" s="23"/>
      <c r="E316" s="23"/>
      <c r="F316" s="24"/>
      <c r="G316" s="23"/>
      <c r="H316" s="23"/>
      <c r="I316" s="25"/>
      <c r="J316" s="46"/>
      <c r="K316" s="30"/>
      <c r="L316" s="23"/>
      <c r="M316" s="50"/>
    </row>
    <row r="317" spans="1:19" ht="81" customHeight="1">
      <c r="A317" s="33"/>
      <c r="B317" s="23"/>
      <c r="C317" s="23"/>
      <c r="D317" s="23"/>
      <c r="E317" s="23"/>
      <c r="F317" s="24"/>
      <c r="G317" s="23"/>
      <c r="H317" s="23"/>
      <c r="I317" s="25"/>
      <c r="J317" s="46"/>
      <c r="K317" s="30"/>
      <c r="L317" s="23"/>
      <c r="M317" s="50"/>
    </row>
    <row r="318" spans="1:19" ht="81" customHeight="1">
      <c r="A318" s="33"/>
      <c r="B318" s="23"/>
      <c r="C318" s="23"/>
      <c r="D318" s="23"/>
      <c r="E318" s="23"/>
      <c r="F318" s="24"/>
      <c r="G318" s="23"/>
      <c r="H318" s="23"/>
      <c r="I318" s="25"/>
      <c r="J318" s="46"/>
      <c r="K318" s="30"/>
      <c r="L318" s="23"/>
      <c r="M318" s="50"/>
    </row>
    <row r="319" spans="1:19" ht="81" customHeight="1">
      <c r="A319" s="33"/>
      <c r="B319" s="23"/>
      <c r="C319" s="23"/>
      <c r="D319" s="23"/>
      <c r="E319" s="23"/>
      <c r="F319" s="24"/>
      <c r="G319" s="23"/>
      <c r="H319" s="23"/>
      <c r="I319" s="25"/>
      <c r="J319" s="46"/>
      <c r="K319" s="30"/>
      <c r="L319" s="23"/>
      <c r="M319" s="50"/>
    </row>
    <row r="320" spans="1:19" ht="81" customHeight="1">
      <c r="A320" s="33"/>
      <c r="B320" s="23"/>
      <c r="C320" s="23"/>
      <c r="D320" s="23"/>
      <c r="E320" s="23"/>
      <c r="F320" s="24"/>
      <c r="G320" s="23"/>
      <c r="H320" s="23"/>
      <c r="I320" s="25"/>
      <c r="J320" s="46"/>
      <c r="K320" s="30"/>
      <c r="L320" s="23"/>
      <c r="M320" s="50"/>
    </row>
    <row r="321" spans="1:13" ht="81" customHeight="1">
      <c r="A321" s="33"/>
      <c r="B321" s="23"/>
      <c r="C321" s="23"/>
      <c r="D321" s="23"/>
      <c r="E321" s="23"/>
      <c r="F321" s="24"/>
      <c r="G321" s="23"/>
      <c r="H321" s="23"/>
      <c r="I321" s="25"/>
      <c r="J321" s="46"/>
      <c r="K321" s="30"/>
      <c r="L321" s="23"/>
      <c r="M321" s="50"/>
    </row>
    <row r="322" spans="1:13" ht="81" customHeight="1">
      <c r="A322" s="33"/>
      <c r="B322" s="23"/>
      <c r="C322" s="23"/>
      <c r="D322" s="23"/>
      <c r="E322" s="23"/>
      <c r="F322" s="24"/>
      <c r="G322" s="23"/>
      <c r="H322" s="23"/>
      <c r="I322" s="25"/>
      <c r="J322" s="46"/>
      <c r="K322" s="30"/>
      <c r="L322" s="23"/>
      <c r="M322" s="50"/>
    </row>
    <row r="323" spans="1:13" ht="81" customHeight="1">
      <c r="A323" s="33"/>
      <c r="B323" s="23"/>
      <c r="C323" s="23"/>
      <c r="D323" s="23"/>
      <c r="E323" s="23"/>
      <c r="F323" s="24"/>
      <c r="G323" s="23"/>
      <c r="H323" s="23"/>
      <c r="I323" s="25"/>
      <c r="J323" s="46"/>
      <c r="K323" s="30"/>
      <c r="L323" s="23"/>
      <c r="M323" s="50"/>
    </row>
  </sheetData>
  <autoFilter ref="A1:Q308" xr:uid="{EF7FA916-5DCD-4776-BF2C-DE26B5E6487A}">
    <filterColumn colId="4">
      <filters>
        <filter val="FR301"/>
        <filter val="MINI IV"/>
        <filter val="MINI V"/>
      </filters>
    </filterColumn>
  </autoFilter>
  <phoneticPr fontId="1" type="noConversion"/>
  <conditionalFormatting sqref="A1:A1048576">
    <cfRule type="expression" dxfId="51" priority="152">
      <formula>$A1="結案"</formula>
    </cfRule>
  </conditionalFormatting>
  <conditionalFormatting sqref="A139 F242:M242 A243 A1:N123 A127:N127 A140:E141 F140:N148 A158:N187 A210:H210 A219:N239">
    <cfRule type="expression" dxfId="50" priority="110">
      <formula>$A1&lt;&gt;""</formula>
    </cfRule>
  </conditionalFormatting>
  <conditionalFormatting sqref="A148 A244:N491 A132:N139 A149:N157 A196:N207 D192:N195">
    <cfRule type="expression" dxfId="49" priority="101">
      <formula>$A132="結案"</formula>
    </cfRule>
    <cfRule type="expression" dxfId="48" priority="102">
      <formula>$A132&lt;&gt;""</formula>
    </cfRule>
  </conditionalFormatting>
  <conditionalFormatting sqref="A172">
    <cfRule type="expression" dxfId="47" priority="85">
      <formula>$A172="結案"</formula>
    </cfRule>
    <cfRule type="expression" dxfId="46" priority="86">
      <formula>$A172&lt;&gt;""</formula>
    </cfRule>
  </conditionalFormatting>
  <conditionalFormatting sqref="A188:A193">
    <cfRule type="expression" dxfId="45" priority="73">
      <formula>$A188="結案"</formula>
    </cfRule>
    <cfRule type="expression" dxfId="44" priority="74">
      <formula>$A188&lt;&gt;""</formula>
    </cfRule>
  </conditionalFormatting>
  <conditionalFormatting sqref="A204">
    <cfRule type="expression" dxfId="43" priority="29">
      <formula>$A204="結案"</formula>
    </cfRule>
    <cfRule type="expression" dxfId="42" priority="30">
      <formula>$A204&lt;&gt;""</formula>
    </cfRule>
  </conditionalFormatting>
  <conditionalFormatting sqref="A208:A209">
    <cfRule type="expression" dxfId="41" priority="31">
      <formula>$A208="結案"</formula>
    </cfRule>
    <cfRule type="expression" dxfId="40" priority="32">
      <formula>$A208&lt;&gt;""</formula>
    </cfRule>
  </conditionalFormatting>
  <conditionalFormatting sqref="A212">
    <cfRule type="expression" dxfId="39" priority="5">
      <formula>$A212="結案"</formula>
    </cfRule>
    <cfRule type="expression" dxfId="38" priority="6">
      <formula>$A212&lt;&gt;""</formula>
    </cfRule>
  </conditionalFormatting>
  <conditionalFormatting sqref="A243 A139 F242:M242 A158:N187 A210:H210 A219:N239 A1:N123 A127:N127 A140:E141 F140:N148">
    <cfRule type="expression" dxfId="37" priority="109">
      <formula>$A1="結案"</formula>
    </cfRule>
  </conditionalFormatting>
  <conditionalFormatting sqref="A192:B193 F211:K211 I209:N210 A211:E218 A194:C195 F212:N218 F240:N241">
    <cfRule type="expression" dxfId="36" priority="81">
      <formula>$A192="結案"</formula>
    </cfRule>
  </conditionalFormatting>
  <conditionalFormatting sqref="A188:E191">
    <cfRule type="expression" dxfId="35" priority="77">
      <formula>$A188="結案"</formula>
    </cfRule>
    <cfRule type="expression" dxfId="34" priority="78">
      <formula>$A188&lt;&gt;""</formula>
    </cfRule>
  </conditionalFormatting>
  <conditionalFormatting sqref="A208:E209 F209:H209">
    <cfRule type="expression" dxfId="33" priority="45">
      <formula>$A208="結案"</formula>
    </cfRule>
    <cfRule type="expression" dxfId="32" priority="46">
      <formula>$A208&lt;&gt;""</formula>
    </cfRule>
  </conditionalFormatting>
  <conditionalFormatting sqref="A240:E243 F243:N243">
    <cfRule type="expression" dxfId="31" priority="1">
      <formula>$A240="結案"</formula>
    </cfRule>
    <cfRule type="expression" dxfId="30" priority="2">
      <formula>$A240&lt;&gt;""</formula>
    </cfRule>
  </conditionalFormatting>
  <conditionalFormatting sqref="F124:L124 A124:E126 F125:N126 F128:N129 A128:E131 F130:M131 A142:E147">
    <cfRule type="expression" dxfId="29" priority="90">
      <formula>$A124&lt;&gt;""</formula>
    </cfRule>
  </conditionalFormatting>
  <conditionalFormatting sqref="A148:E148">
    <cfRule type="expression" dxfId="28" priority="111">
      <formula>$A148="結案"</formula>
    </cfRule>
    <cfRule type="expression" dxfId="27" priority="112">
      <formula>$A148&lt;&gt;""</formula>
    </cfRule>
  </conditionalFormatting>
  <conditionalFormatting sqref="F124:L124 A124:E126 F125:N126 F128:N129 A128:E131 F130:M131 A142:E147">
    <cfRule type="expression" dxfId="26" priority="89">
      <formula>$A124="結案"</formula>
    </cfRule>
  </conditionalFormatting>
  <conditionalFormatting sqref="A192:B193 A194:C195 I209:N210 F211:K211 A211:E218 F212:N218 F240:N241">
    <cfRule type="expression" dxfId="25" priority="82">
      <formula>$A192&lt;&gt;""</formula>
    </cfRule>
  </conditionalFormatting>
  <conditionalFormatting sqref="A1:XFD1">
    <cfRule type="expression" dxfId="24" priority="141">
      <formula>A$1&lt;&gt;""</formula>
    </cfRule>
  </conditionalFormatting>
  <conditionalFormatting sqref="C192:C193">
    <cfRule type="expression" dxfId="23" priority="71">
      <formula>$A192="結案"</formula>
    </cfRule>
    <cfRule type="expression" dxfId="22" priority="72">
      <formula>$A192&lt;&gt;""</formula>
    </cfRule>
  </conditionalFormatting>
  <conditionalFormatting sqref="F188:N191">
    <cfRule type="expression" dxfId="21" priority="9">
      <formula>$A188="結案"</formula>
    </cfRule>
    <cfRule type="expression" dxfId="20" priority="10">
      <formula>$A188&lt;&gt;""</formula>
    </cfRule>
  </conditionalFormatting>
  <conditionalFormatting sqref="F208:N208">
    <cfRule type="expression" dxfId="19" priority="47">
      <formula>$A208="結案"</formula>
    </cfRule>
    <cfRule type="expression" dxfId="18" priority="48">
      <formula>$A208&lt;&gt;""</formula>
    </cfRule>
  </conditionalFormatting>
  <conditionalFormatting sqref="K209">
    <cfRule type="expression" dxfId="17" priority="35">
      <formula>$A209="結案"</formula>
    </cfRule>
    <cfRule type="expression" dxfId="16" priority="36">
      <formula>$A209&lt;&gt;""</formula>
    </cfRule>
  </conditionalFormatting>
  <conditionalFormatting sqref="K211:N211">
    <cfRule type="expression" dxfId="15" priority="41">
      <formula>$A211="結案"</formula>
    </cfRule>
    <cfRule type="expression" dxfId="14" priority="42">
      <formula>$A211&lt;&gt;""</formula>
    </cfRule>
  </conditionalFormatting>
  <conditionalFormatting sqref="M149:M150">
    <cfRule type="expression" dxfId="13" priority="104">
      <formula>$A149&lt;&gt;""</formula>
    </cfRule>
  </conditionalFormatting>
  <conditionalFormatting sqref="M152">
    <cfRule type="expression" dxfId="12" priority="103">
      <formula>$A152&lt;&gt;""</formula>
    </cfRule>
  </conditionalFormatting>
  <conditionalFormatting sqref="M209">
    <cfRule type="expression" dxfId="11" priority="33">
      <formula>$A209="結案"</formula>
    </cfRule>
    <cfRule type="expression" dxfId="10" priority="34">
      <formula>$A209&lt;&gt;""</formula>
    </cfRule>
  </conditionalFormatting>
  <conditionalFormatting sqref="M211">
    <cfRule type="expression" dxfId="9" priority="37">
      <formula>$A211="結案"</formula>
    </cfRule>
    <cfRule type="expression" dxfId="8" priority="38">
      <formula>$A211&lt;&gt;""</formula>
    </cfRule>
    <cfRule type="expression" dxfId="7" priority="39">
      <formula>$A211="結案"</formula>
    </cfRule>
    <cfRule type="expression" dxfId="6" priority="40">
      <formula>$A211&lt;&gt;""</formula>
    </cfRule>
  </conditionalFormatting>
  <conditionalFormatting sqref="M1:N123 M131">
    <cfRule type="expression" dxfId="5" priority="115">
      <formula>$A1&lt;&gt;""</formula>
    </cfRule>
  </conditionalFormatting>
  <conditionalFormatting sqref="N131">
    <cfRule type="expression" dxfId="4" priority="156">
      <formula>$A130="結案"</formula>
    </cfRule>
    <cfRule type="expression" dxfId="3" priority="157">
      <formula>$A130&lt;&gt;""</formula>
    </cfRule>
    <cfRule type="expression" dxfId="2" priority="160">
      <formula>$A130&lt;&gt;""</formula>
    </cfRule>
  </conditionalFormatting>
  <hyperlinks>
    <hyperlink ref="K112" r:id="rId1" xr:uid="{9B5CA7C7-6C36-43E7-A40F-CFADA2054FCA}"/>
    <hyperlink ref="K122" r:id="rId2" xr:uid="{B35186CA-6052-464E-A37C-0C10F722FBF7}"/>
    <hyperlink ref="K174" r:id="rId3" xr:uid="{E2F0B069-79CB-4D62-8849-AACB8B819EEC}"/>
    <hyperlink ref="M148" r:id="rId4" xr:uid="{81A888A6-8C09-4DFC-A26A-FD07BA3BFF80}"/>
  </hyperlinks>
  <pageMargins left="0.7" right="0.7" top="0.75" bottom="0.75" header="0.3" footer="0.3"/>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E8A7B-A989-4203-A4FB-1C869C35137B}">
  <dimension ref="B2:T227"/>
  <sheetViews>
    <sheetView topLeftCell="A17" workbookViewId="0">
      <selection activeCell="I22" sqref="I22"/>
    </sheetView>
  </sheetViews>
  <sheetFormatPr defaultRowHeight="17"/>
  <cols>
    <col min="11" max="11" width="9.453125" bestFit="1" customWidth="1"/>
  </cols>
  <sheetData>
    <row r="2" spans="2:20">
      <c r="B2" s="71" t="s">
        <v>1347</v>
      </c>
    </row>
    <row r="3" spans="2:20">
      <c r="B3" s="72" t="s">
        <v>1348</v>
      </c>
    </row>
    <row r="4" spans="2:20">
      <c r="B4" s="72"/>
    </row>
    <row r="6" spans="2:20">
      <c r="C6" t="s">
        <v>0</v>
      </c>
      <c r="D6" t="s">
        <v>1</v>
      </c>
      <c r="E6" t="s">
        <v>1349</v>
      </c>
      <c r="F6" t="s">
        <v>1350</v>
      </c>
      <c r="G6" t="s">
        <v>4</v>
      </c>
      <c r="H6" t="s">
        <v>5</v>
      </c>
      <c r="I6" t="s">
        <v>1351</v>
      </c>
      <c r="J6" t="s">
        <v>1340</v>
      </c>
      <c r="K6" t="s">
        <v>8</v>
      </c>
      <c r="L6" t="s">
        <v>9</v>
      </c>
      <c r="M6" t="s">
        <v>1352</v>
      </c>
      <c r="N6" t="s">
        <v>1353</v>
      </c>
      <c r="O6" t="s">
        <v>1354</v>
      </c>
      <c r="P6" t="s">
        <v>1440</v>
      </c>
      <c r="Q6" t="s">
        <v>14</v>
      </c>
      <c r="R6" t="s">
        <v>15</v>
      </c>
      <c r="S6" t="s">
        <v>16</v>
      </c>
      <c r="T6" t="s">
        <v>1441</v>
      </c>
    </row>
    <row r="7" spans="2:20" ht="68">
      <c r="C7" t="s">
        <v>18</v>
      </c>
      <c r="D7" t="s">
        <v>48</v>
      </c>
      <c r="E7" t="s">
        <v>49</v>
      </c>
      <c r="F7" s="74" t="s">
        <v>50</v>
      </c>
      <c r="G7" t="s">
        <v>51</v>
      </c>
      <c r="H7" t="s">
        <v>52</v>
      </c>
      <c r="I7" t="s">
        <v>32</v>
      </c>
      <c r="J7" t="s">
        <v>32</v>
      </c>
      <c r="K7" s="73">
        <v>45628</v>
      </c>
      <c r="L7" t="s">
        <v>54</v>
      </c>
      <c r="M7" t="s">
        <v>32</v>
      </c>
      <c r="O7" t="s">
        <v>55</v>
      </c>
      <c r="Q7">
        <v>2024</v>
      </c>
      <c r="R7">
        <v>12</v>
      </c>
      <c r="S7" t="s">
        <v>56</v>
      </c>
      <c r="T7" t="s">
        <v>51</v>
      </c>
    </row>
    <row r="8" spans="2:20" ht="102">
      <c r="C8" t="s">
        <v>18</v>
      </c>
      <c r="D8" t="s">
        <v>48</v>
      </c>
      <c r="E8" t="s">
        <v>57</v>
      </c>
      <c r="F8" s="74" t="s">
        <v>58</v>
      </c>
      <c r="G8" t="s">
        <v>37</v>
      </c>
      <c r="H8" t="s">
        <v>23</v>
      </c>
      <c r="I8" s="73" t="s">
        <v>32</v>
      </c>
      <c r="J8" s="73" t="s">
        <v>24</v>
      </c>
      <c r="K8" s="73">
        <v>45628</v>
      </c>
      <c r="L8" t="s">
        <v>59</v>
      </c>
      <c r="M8" t="s">
        <v>60</v>
      </c>
      <c r="O8" t="s">
        <v>61</v>
      </c>
      <c r="Q8">
        <v>2024</v>
      </c>
      <c r="R8">
        <v>12</v>
      </c>
      <c r="S8" t="s">
        <v>28</v>
      </c>
      <c r="T8" t="s">
        <v>37</v>
      </c>
    </row>
    <row r="9" spans="2:20" ht="68">
      <c r="C9" t="s">
        <v>18</v>
      </c>
      <c r="D9" t="s">
        <v>48</v>
      </c>
      <c r="E9" t="s">
        <v>62</v>
      </c>
      <c r="F9" s="74" t="s">
        <v>63</v>
      </c>
      <c r="G9" t="s">
        <v>64</v>
      </c>
      <c r="H9" t="s">
        <v>23</v>
      </c>
      <c r="I9" s="73" t="s">
        <v>65</v>
      </c>
      <c r="J9" t="s">
        <v>66</v>
      </c>
      <c r="K9" s="73">
        <v>45629</v>
      </c>
      <c r="L9" t="s">
        <v>67</v>
      </c>
      <c r="M9" t="s">
        <v>1356</v>
      </c>
      <c r="O9" t="s">
        <v>69</v>
      </c>
      <c r="Q9">
        <v>2024</v>
      </c>
      <c r="R9">
        <v>12</v>
      </c>
      <c r="S9" t="s">
        <v>28</v>
      </c>
      <c r="T9" t="s">
        <v>64</v>
      </c>
    </row>
    <row r="10" spans="2:20" ht="409.5">
      <c r="C10" t="s">
        <v>18</v>
      </c>
      <c r="D10" t="s">
        <v>41</v>
      </c>
      <c r="E10" t="s">
        <v>70</v>
      </c>
      <c r="F10" s="74" t="s">
        <v>71</v>
      </c>
      <c r="G10" t="s">
        <v>22</v>
      </c>
      <c r="H10" t="s">
        <v>23</v>
      </c>
      <c r="I10" s="73" t="s">
        <v>32</v>
      </c>
      <c r="J10" s="73" t="s">
        <v>32</v>
      </c>
      <c r="K10" s="73">
        <v>45629</v>
      </c>
      <c r="L10" t="s">
        <v>72</v>
      </c>
      <c r="M10" t="s">
        <v>73</v>
      </c>
      <c r="O10" s="74" t="s">
        <v>74</v>
      </c>
      <c r="Q10">
        <v>2024</v>
      </c>
      <c r="R10">
        <v>12</v>
      </c>
      <c r="S10" t="s">
        <v>28</v>
      </c>
      <c r="T10" t="s">
        <v>22</v>
      </c>
    </row>
    <row r="11" spans="2:20" ht="102">
      <c r="C11" t="s">
        <v>18</v>
      </c>
      <c r="D11" t="s">
        <v>41</v>
      </c>
      <c r="E11" t="s">
        <v>75</v>
      </c>
      <c r="F11" s="74" t="s">
        <v>76</v>
      </c>
      <c r="G11" t="s">
        <v>37</v>
      </c>
      <c r="H11" t="s">
        <v>23</v>
      </c>
      <c r="I11" s="73" t="s">
        <v>24</v>
      </c>
      <c r="J11" t="s">
        <v>24</v>
      </c>
      <c r="K11" s="73">
        <v>45629</v>
      </c>
      <c r="L11" t="s">
        <v>1357</v>
      </c>
      <c r="M11" t="s">
        <v>78</v>
      </c>
      <c r="N11" t="s">
        <v>41</v>
      </c>
      <c r="O11" t="s">
        <v>79</v>
      </c>
      <c r="Q11">
        <v>2024</v>
      </c>
      <c r="R11">
        <v>12</v>
      </c>
      <c r="S11" t="s">
        <v>28</v>
      </c>
      <c r="T11" t="s">
        <v>37</v>
      </c>
    </row>
    <row r="12" spans="2:20" ht="102">
      <c r="C12" t="s">
        <v>18</v>
      </c>
      <c r="D12" t="s">
        <v>19</v>
      </c>
      <c r="E12" t="s">
        <v>20</v>
      </c>
      <c r="F12" s="74" t="s">
        <v>21</v>
      </c>
      <c r="G12" t="s">
        <v>22</v>
      </c>
      <c r="H12" t="s">
        <v>23</v>
      </c>
      <c r="I12" t="s">
        <v>24</v>
      </c>
      <c r="J12" t="s">
        <v>24</v>
      </c>
      <c r="K12" s="73">
        <v>45630</v>
      </c>
      <c r="L12" t="s">
        <v>25</v>
      </c>
      <c r="M12" t="s">
        <v>26</v>
      </c>
      <c r="N12" t="s">
        <v>19</v>
      </c>
      <c r="O12" t="s">
        <v>27</v>
      </c>
      <c r="Q12">
        <v>2024</v>
      </c>
      <c r="R12">
        <v>12</v>
      </c>
      <c r="S12" t="s">
        <v>28</v>
      </c>
      <c r="T12" t="s">
        <v>22</v>
      </c>
    </row>
    <row r="13" spans="2:20" ht="102">
      <c r="C13" t="s">
        <v>18</v>
      </c>
      <c r="D13" t="s">
        <v>19</v>
      </c>
      <c r="E13" t="s">
        <v>29</v>
      </c>
      <c r="F13" s="74" t="s">
        <v>30</v>
      </c>
      <c r="G13" t="s">
        <v>22</v>
      </c>
      <c r="H13" t="s">
        <v>23</v>
      </c>
      <c r="I13" s="73" t="s">
        <v>31</v>
      </c>
      <c r="J13" s="73" t="s">
        <v>32</v>
      </c>
      <c r="K13" s="73">
        <v>45630</v>
      </c>
      <c r="L13" t="s">
        <v>33</v>
      </c>
      <c r="M13" t="s">
        <v>34</v>
      </c>
      <c r="N13" t="s">
        <v>19</v>
      </c>
      <c r="O13" t="s">
        <v>34</v>
      </c>
      <c r="Q13">
        <v>2024</v>
      </c>
      <c r="R13">
        <v>12</v>
      </c>
      <c r="S13" t="s">
        <v>28</v>
      </c>
      <c r="T13" t="s">
        <v>22</v>
      </c>
    </row>
    <row r="14" spans="2:20" ht="68">
      <c r="C14" t="s">
        <v>18</v>
      </c>
      <c r="D14" t="s">
        <v>41</v>
      </c>
      <c r="E14" t="s">
        <v>80</v>
      </c>
      <c r="F14" s="74" t="s">
        <v>81</v>
      </c>
      <c r="G14" t="s">
        <v>51</v>
      </c>
      <c r="H14" t="s">
        <v>82</v>
      </c>
      <c r="I14" t="s">
        <v>83</v>
      </c>
      <c r="J14" t="s">
        <v>83</v>
      </c>
      <c r="K14" s="73">
        <v>45631</v>
      </c>
      <c r="L14" t="s">
        <v>84</v>
      </c>
      <c r="N14" t="s">
        <v>41</v>
      </c>
      <c r="O14" t="s">
        <v>85</v>
      </c>
      <c r="Q14">
        <v>2024</v>
      </c>
      <c r="R14">
        <v>12</v>
      </c>
      <c r="S14" t="s">
        <v>56</v>
      </c>
      <c r="T14" t="s">
        <v>51</v>
      </c>
    </row>
    <row r="15" spans="2:20" ht="102">
      <c r="C15" t="s">
        <v>18</v>
      </c>
      <c r="D15" t="s">
        <v>19</v>
      </c>
      <c r="E15" t="s">
        <v>35</v>
      </c>
      <c r="F15" s="74" t="s">
        <v>36</v>
      </c>
      <c r="G15" t="s">
        <v>37</v>
      </c>
      <c r="H15" t="s">
        <v>23</v>
      </c>
      <c r="I15" t="s">
        <v>24</v>
      </c>
      <c r="J15" t="s">
        <v>24</v>
      </c>
      <c r="K15" s="73">
        <v>45631</v>
      </c>
      <c r="L15" t="s">
        <v>38</v>
      </c>
      <c r="M15" t="s">
        <v>39</v>
      </c>
      <c r="N15" t="s">
        <v>19</v>
      </c>
      <c r="O15" t="s">
        <v>40</v>
      </c>
      <c r="Q15">
        <v>2024</v>
      </c>
      <c r="R15">
        <v>12</v>
      </c>
      <c r="S15" t="s">
        <v>28</v>
      </c>
      <c r="T15" t="s">
        <v>37</v>
      </c>
    </row>
    <row r="16" spans="2:20" ht="68">
      <c r="C16" t="s">
        <v>18</v>
      </c>
      <c r="D16" t="s">
        <v>48</v>
      </c>
      <c r="E16" t="s">
        <v>86</v>
      </c>
      <c r="F16" s="74" t="s">
        <v>87</v>
      </c>
      <c r="G16" t="s">
        <v>51</v>
      </c>
      <c r="H16" t="s">
        <v>88</v>
      </c>
      <c r="I16" t="s">
        <v>89</v>
      </c>
      <c r="J16" t="s">
        <v>89</v>
      </c>
      <c r="K16" s="73">
        <v>45632</v>
      </c>
      <c r="L16" t="s">
        <v>90</v>
      </c>
      <c r="O16" t="s">
        <v>91</v>
      </c>
      <c r="Q16">
        <v>2024</v>
      </c>
      <c r="R16">
        <v>12</v>
      </c>
      <c r="S16" t="s">
        <v>56</v>
      </c>
      <c r="T16" t="s">
        <v>51</v>
      </c>
    </row>
    <row r="17" spans="3:20" ht="85">
      <c r="C17" t="s">
        <v>18</v>
      </c>
      <c r="D17" t="s">
        <v>48</v>
      </c>
      <c r="E17" t="s">
        <v>92</v>
      </c>
      <c r="F17" s="74" t="s">
        <v>93</v>
      </c>
      <c r="G17" t="s">
        <v>94</v>
      </c>
      <c r="H17" t="s">
        <v>23</v>
      </c>
      <c r="I17" s="73" t="s">
        <v>95</v>
      </c>
      <c r="J17" s="73" t="s">
        <v>96</v>
      </c>
      <c r="K17" s="73">
        <v>45635</v>
      </c>
      <c r="L17" t="s">
        <v>1358</v>
      </c>
      <c r="O17" t="s">
        <v>98</v>
      </c>
      <c r="Q17">
        <v>2024</v>
      </c>
      <c r="R17">
        <v>12</v>
      </c>
      <c r="S17" t="s">
        <v>28</v>
      </c>
      <c r="T17" t="s">
        <v>94</v>
      </c>
    </row>
    <row r="18" spans="3:20" ht="102">
      <c r="C18" t="s">
        <v>18</v>
      </c>
      <c r="D18" t="s">
        <v>41</v>
      </c>
      <c r="E18" t="s">
        <v>1032</v>
      </c>
      <c r="F18" s="74" t="s">
        <v>1033</v>
      </c>
      <c r="G18" t="s">
        <v>22</v>
      </c>
      <c r="H18" t="s">
        <v>23</v>
      </c>
      <c r="I18" t="s">
        <v>32</v>
      </c>
      <c r="J18" t="s">
        <v>32</v>
      </c>
      <c r="K18" s="73">
        <v>45636</v>
      </c>
      <c r="L18" t="s">
        <v>1359</v>
      </c>
      <c r="N18" t="s">
        <v>41</v>
      </c>
      <c r="O18" t="s">
        <v>601</v>
      </c>
      <c r="Q18">
        <v>2024</v>
      </c>
      <c r="R18">
        <v>12</v>
      </c>
      <c r="S18" t="s">
        <v>28</v>
      </c>
      <c r="T18" t="s">
        <v>22</v>
      </c>
    </row>
    <row r="19" spans="3:20" ht="204">
      <c r="C19" t="s">
        <v>18</v>
      </c>
      <c r="D19" t="s">
        <v>48</v>
      </c>
      <c r="E19" t="s">
        <v>104</v>
      </c>
      <c r="F19" s="74" t="s">
        <v>105</v>
      </c>
      <c r="G19" t="s">
        <v>106</v>
      </c>
      <c r="H19" t="s">
        <v>107</v>
      </c>
      <c r="I19" t="s">
        <v>89</v>
      </c>
      <c r="J19" t="s">
        <v>89</v>
      </c>
      <c r="K19" s="73">
        <v>45637</v>
      </c>
      <c r="L19" s="74" t="s">
        <v>108</v>
      </c>
      <c r="O19" t="s">
        <v>109</v>
      </c>
      <c r="Q19">
        <v>2024</v>
      </c>
      <c r="R19">
        <v>12</v>
      </c>
      <c r="S19" t="s">
        <v>56</v>
      </c>
      <c r="T19" t="s">
        <v>1442</v>
      </c>
    </row>
    <row r="20" spans="3:20" ht="51">
      <c r="C20" t="s">
        <v>18</v>
      </c>
      <c r="D20" t="s">
        <v>48</v>
      </c>
      <c r="E20" t="s">
        <v>110</v>
      </c>
      <c r="F20" s="74" t="s">
        <v>111</v>
      </c>
      <c r="G20" t="s">
        <v>112</v>
      </c>
      <c r="H20" t="s">
        <v>113</v>
      </c>
      <c r="I20" t="s">
        <v>32</v>
      </c>
      <c r="J20" t="s">
        <v>32</v>
      </c>
      <c r="K20" s="73">
        <v>45637</v>
      </c>
      <c r="L20" t="s">
        <v>114</v>
      </c>
      <c r="O20" t="s">
        <v>115</v>
      </c>
      <c r="Q20">
        <v>2024</v>
      </c>
      <c r="R20">
        <v>12</v>
      </c>
      <c r="S20" t="s">
        <v>116</v>
      </c>
      <c r="T20" t="s">
        <v>112</v>
      </c>
    </row>
    <row r="21" spans="3:20" ht="85">
      <c r="C21" t="s">
        <v>18</v>
      </c>
      <c r="D21" t="s">
        <v>41</v>
      </c>
      <c r="E21" t="s">
        <v>1035</v>
      </c>
      <c r="F21" s="74" t="s">
        <v>1036</v>
      </c>
      <c r="G21" t="s">
        <v>22</v>
      </c>
      <c r="H21" t="s">
        <v>23</v>
      </c>
      <c r="I21" t="s">
        <v>32</v>
      </c>
      <c r="J21" t="s">
        <v>814</v>
      </c>
      <c r="K21" s="73">
        <v>45639</v>
      </c>
      <c r="L21" t="s">
        <v>1360</v>
      </c>
      <c r="M21" t="s">
        <v>1361</v>
      </c>
      <c r="N21" t="s">
        <v>41</v>
      </c>
      <c r="O21" t="s">
        <v>1039</v>
      </c>
      <c r="Q21">
        <v>2024</v>
      </c>
      <c r="R21">
        <v>12</v>
      </c>
      <c r="S21" t="s">
        <v>28</v>
      </c>
      <c r="T21" t="s">
        <v>1443</v>
      </c>
    </row>
    <row r="22" spans="3:20" ht="272">
      <c r="C22" t="s">
        <v>18</v>
      </c>
      <c r="D22" t="s">
        <v>19</v>
      </c>
      <c r="E22" t="s">
        <v>1060</v>
      </c>
      <c r="F22" s="74" t="s">
        <v>1061</v>
      </c>
      <c r="G22" t="s">
        <v>22</v>
      </c>
      <c r="H22" t="s">
        <v>23</v>
      </c>
      <c r="I22" t="s">
        <v>101</v>
      </c>
      <c r="J22" t="s">
        <v>254</v>
      </c>
      <c r="K22" s="73">
        <v>45639</v>
      </c>
      <c r="L22" s="74" t="s">
        <v>1062</v>
      </c>
      <c r="M22" s="74" t="s">
        <v>1063</v>
      </c>
      <c r="N22" t="s">
        <v>19</v>
      </c>
      <c r="O22" t="s">
        <v>433</v>
      </c>
      <c r="Q22">
        <v>2024</v>
      </c>
      <c r="R22">
        <v>12</v>
      </c>
      <c r="S22" t="s">
        <v>28</v>
      </c>
      <c r="T22" t="s">
        <v>22</v>
      </c>
    </row>
    <row r="23" spans="3:20" ht="187">
      <c r="C23" t="s">
        <v>18</v>
      </c>
      <c r="D23" t="s">
        <v>48</v>
      </c>
      <c r="E23" t="s">
        <v>126</v>
      </c>
      <c r="F23" s="74" t="s">
        <v>127</v>
      </c>
      <c r="G23" t="s">
        <v>112</v>
      </c>
      <c r="H23" t="s">
        <v>113</v>
      </c>
      <c r="I23" t="s">
        <v>31</v>
      </c>
      <c r="J23" t="s">
        <v>31</v>
      </c>
      <c r="K23" s="73">
        <v>45639</v>
      </c>
      <c r="L23" s="74" t="s">
        <v>128</v>
      </c>
      <c r="Q23">
        <v>2024</v>
      </c>
      <c r="R23">
        <v>12</v>
      </c>
      <c r="S23" t="s">
        <v>116</v>
      </c>
      <c r="T23" t="s">
        <v>112</v>
      </c>
    </row>
    <row r="24" spans="3:20" ht="221">
      <c r="C24" t="s">
        <v>18</v>
      </c>
      <c r="D24" t="s">
        <v>41</v>
      </c>
      <c r="E24" t="s">
        <v>1064</v>
      </c>
      <c r="F24" s="74" t="s">
        <v>1065</v>
      </c>
      <c r="G24" t="s">
        <v>22</v>
      </c>
      <c r="H24" t="s">
        <v>23</v>
      </c>
      <c r="I24" t="s">
        <v>31</v>
      </c>
      <c r="J24" t="s">
        <v>31</v>
      </c>
      <c r="K24" s="73">
        <v>45639</v>
      </c>
      <c r="L24" s="74" t="s">
        <v>1362</v>
      </c>
      <c r="O24" t="s">
        <v>1067</v>
      </c>
      <c r="Q24">
        <v>2024</v>
      </c>
      <c r="R24">
        <v>12</v>
      </c>
      <c r="S24" t="s">
        <v>28</v>
      </c>
      <c r="T24" t="s">
        <v>22</v>
      </c>
    </row>
    <row r="25" spans="3:20" ht="102">
      <c r="C25" t="s">
        <v>18</v>
      </c>
      <c r="D25" t="s">
        <v>19</v>
      </c>
      <c r="E25" t="s">
        <v>1068</v>
      </c>
      <c r="F25" s="74" t="s">
        <v>1069</v>
      </c>
      <c r="G25" t="s">
        <v>22</v>
      </c>
      <c r="H25" t="s">
        <v>23</v>
      </c>
      <c r="I25" t="s">
        <v>24</v>
      </c>
      <c r="J25" t="s">
        <v>24</v>
      </c>
      <c r="K25" s="73">
        <v>45639</v>
      </c>
      <c r="L25" t="s">
        <v>1070</v>
      </c>
      <c r="N25" t="s">
        <v>19</v>
      </c>
      <c r="O25" t="s">
        <v>1071</v>
      </c>
      <c r="Q25">
        <v>2024</v>
      </c>
      <c r="R25">
        <v>12</v>
      </c>
      <c r="S25" t="s">
        <v>28</v>
      </c>
      <c r="T25" t="s">
        <v>22</v>
      </c>
    </row>
    <row r="26" spans="3:20" ht="51">
      <c r="C26" t="s">
        <v>18</v>
      </c>
      <c r="D26" t="s">
        <v>41</v>
      </c>
      <c r="E26" t="s">
        <v>1072</v>
      </c>
      <c r="F26" s="74" t="s">
        <v>1073</v>
      </c>
      <c r="G26" t="s">
        <v>22</v>
      </c>
      <c r="H26" t="s">
        <v>23</v>
      </c>
      <c r="I26" t="s">
        <v>95</v>
      </c>
      <c r="J26" t="s">
        <v>773</v>
      </c>
      <c r="K26" s="73">
        <v>45642</v>
      </c>
      <c r="L26" t="s">
        <v>1363</v>
      </c>
      <c r="N26" t="s">
        <v>41</v>
      </c>
      <c r="O26" t="s">
        <v>1075</v>
      </c>
      <c r="Q26">
        <v>2024</v>
      </c>
      <c r="R26">
        <v>12</v>
      </c>
      <c r="S26" t="s">
        <v>28</v>
      </c>
      <c r="T26" t="s">
        <v>22</v>
      </c>
    </row>
    <row r="27" spans="3:20" ht="68">
      <c r="C27" t="s">
        <v>18</v>
      </c>
      <c r="D27" t="s">
        <v>19</v>
      </c>
      <c r="E27" t="s">
        <v>142</v>
      </c>
      <c r="F27" s="74" t="s">
        <v>143</v>
      </c>
      <c r="G27" t="s">
        <v>51</v>
      </c>
      <c r="H27" t="s">
        <v>52</v>
      </c>
      <c r="I27" t="s">
        <v>31</v>
      </c>
      <c r="J27" t="s">
        <v>144</v>
      </c>
      <c r="K27" s="73">
        <v>45643</v>
      </c>
      <c r="L27" t="s">
        <v>145</v>
      </c>
      <c r="N27" t="s">
        <v>41</v>
      </c>
      <c r="O27" t="s">
        <v>146</v>
      </c>
      <c r="Q27">
        <v>2024</v>
      </c>
      <c r="R27">
        <v>12</v>
      </c>
      <c r="S27" t="s">
        <v>56</v>
      </c>
      <c r="T27" t="s">
        <v>51</v>
      </c>
    </row>
    <row r="28" spans="3:20" ht="68">
      <c r="C28" t="s">
        <v>18</v>
      </c>
      <c r="D28" t="s">
        <v>19</v>
      </c>
      <c r="E28" t="s">
        <v>147</v>
      </c>
      <c r="F28" s="74" t="s">
        <v>148</v>
      </c>
      <c r="G28" t="s">
        <v>51</v>
      </c>
      <c r="H28" t="s">
        <v>52</v>
      </c>
      <c r="I28" t="s">
        <v>32</v>
      </c>
      <c r="J28" t="s">
        <v>32</v>
      </c>
      <c r="K28" s="73">
        <v>45643</v>
      </c>
      <c r="L28" t="s">
        <v>149</v>
      </c>
      <c r="N28" t="s">
        <v>19</v>
      </c>
      <c r="O28" t="s">
        <v>150</v>
      </c>
      <c r="Q28">
        <v>2024</v>
      </c>
      <c r="R28">
        <v>12</v>
      </c>
      <c r="S28" t="s">
        <v>56</v>
      </c>
      <c r="T28" t="s">
        <v>51</v>
      </c>
    </row>
    <row r="29" spans="3:20" ht="102">
      <c r="C29" t="s">
        <v>18</v>
      </c>
      <c r="D29" t="s">
        <v>41</v>
      </c>
      <c r="E29" t="s">
        <v>151</v>
      </c>
      <c r="F29" s="74" t="s">
        <v>152</v>
      </c>
      <c r="G29" t="s">
        <v>51</v>
      </c>
      <c r="H29" t="s">
        <v>153</v>
      </c>
      <c r="I29" t="s">
        <v>32</v>
      </c>
      <c r="J29" t="s">
        <v>32</v>
      </c>
      <c r="K29" s="73">
        <v>45643</v>
      </c>
      <c r="L29" t="s">
        <v>154</v>
      </c>
      <c r="N29" t="s">
        <v>41</v>
      </c>
      <c r="O29" s="74" t="s">
        <v>155</v>
      </c>
      <c r="Q29">
        <v>2024</v>
      </c>
      <c r="R29">
        <v>12</v>
      </c>
      <c r="S29" t="s">
        <v>56</v>
      </c>
      <c r="T29" t="s">
        <v>51</v>
      </c>
    </row>
    <row r="30" spans="3:20" ht="85">
      <c r="C30" t="s">
        <v>18</v>
      </c>
      <c r="D30" t="s">
        <v>19</v>
      </c>
      <c r="E30" t="s">
        <v>156</v>
      </c>
      <c r="F30" s="74" t="s">
        <v>157</v>
      </c>
      <c r="G30" t="s">
        <v>51</v>
      </c>
      <c r="H30" t="s">
        <v>52</v>
      </c>
      <c r="I30" t="s">
        <v>32</v>
      </c>
      <c r="J30" t="s">
        <v>32</v>
      </c>
      <c r="K30" s="73">
        <v>45644</v>
      </c>
      <c r="L30" t="s">
        <v>158</v>
      </c>
      <c r="N30" t="s">
        <v>159</v>
      </c>
      <c r="O30" t="s">
        <v>160</v>
      </c>
      <c r="Q30">
        <v>2024</v>
      </c>
      <c r="R30">
        <v>12</v>
      </c>
      <c r="S30" t="s">
        <v>56</v>
      </c>
      <c r="T30" t="s">
        <v>51</v>
      </c>
    </row>
    <row r="31" spans="3:20" ht="187">
      <c r="C31" t="s">
        <v>18</v>
      </c>
      <c r="D31" t="s">
        <v>41</v>
      </c>
      <c r="E31" t="s">
        <v>161</v>
      </c>
      <c r="F31" s="74" t="s">
        <v>162</v>
      </c>
      <c r="G31" t="s">
        <v>64</v>
      </c>
      <c r="H31" t="s">
        <v>163</v>
      </c>
      <c r="I31" t="s">
        <v>31</v>
      </c>
      <c r="J31" t="s">
        <v>31</v>
      </c>
      <c r="K31" s="73">
        <v>45644</v>
      </c>
      <c r="L31" s="74" t="s">
        <v>1364</v>
      </c>
      <c r="N31" t="s">
        <v>41</v>
      </c>
      <c r="O31" s="74" t="s">
        <v>165</v>
      </c>
      <c r="Q31">
        <v>2024</v>
      </c>
      <c r="R31">
        <v>12</v>
      </c>
      <c r="S31" t="s">
        <v>56</v>
      </c>
      <c r="T31" t="s">
        <v>64</v>
      </c>
    </row>
    <row r="32" spans="3:20" ht="68">
      <c r="C32" t="s">
        <v>18</v>
      </c>
      <c r="D32" t="s">
        <v>19</v>
      </c>
      <c r="E32" t="s">
        <v>166</v>
      </c>
      <c r="F32" s="74" t="s">
        <v>167</v>
      </c>
      <c r="G32" t="s">
        <v>51</v>
      </c>
      <c r="H32" t="s">
        <v>168</v>
      </c>
      <c r="I32" t="s">
        <v>32</v>
      </c>
      <c r="J32" t="s">
        <v>32</v>
      </c>
      <c r="K32" s="73">
        <v>45645</v>
      </c>
      <c r="L32" t="s">
        <v>169</v>
      </c>
      <c r="N32" t="s">
        <v>19</v>
      </c>
      <c r="O32" t="s">
        <v>170</v>
      </c>
      <c r="Q32">
        <v>2024</v>
      </c>
      <c r="R32">
        <v>12</v>
      </c>
      <c r="S32" t="s">
        <v>56</v>
      </c>
      <c r="T32" t="s">
        <v>51</v>
      </c>
    </row>
    <row r="33" spans="3:20" ht="102">
      <c r="C33" t="s">
        <v>18</v>
      </c>
      <c r="D33" t="s">
        <v>19</v>
      </c>
      <c r="E33" t="s">
        <v>1100</v>
      </c>
      <c r="F33" s="74" t="s">
        <v>1101</v>
      </c>
      <c r="G33" t="s">
        <v>22</v>
      </c>
      <c r="H33" t="s">
        <v>23</v>
      </c>
      <c r="I33" t="s">
        <v>83</v>
      </c>
      <c r="J33" t="s">
        <v>83</v>
      </c>
      <c r="K33" s="73">
        <v>45645</v>
      </c>
      <c r="L33" t="s">
        <v>1365</v>
      </c>
      <c r="M33" t="s">
        <v>1103</v>
      </c>
      <c r="N33" t="s">
        <v>19</v>
      </c>
      <c r="O33" t="s">
        <v>1103</v>
      </c>
      <c r="Q33">
        <v>2024</v>
      </c>
      <c r="R33">
        <v>12</v>
      </c>
      <c r="S33" t="s">
        <v>28</v>
      </c>
      <c r="T33" t="s">
        <v>22</v>
      </c>
    </row>
    <row r="34" spans="3:20" ht="102">
      <c r="C34" t="s">
        <v>18</v>
      </c>
      <c r="D34" t="s">
        <v>19</v>
      </c>
      <c r="E34" t="s">
        <v>1104</v>
      </c>
      <c r="F34" s="74" t="s">
        <v>1105</v>
      </c>
      <c r="G34" t="s">
        <v>22</v>
      </c>
      <c r="H34" t="s">
        <v>23</v>
      </c>
      <c r="I34" t="s">
        <v>24</v>
      </c>
      <c r="J34" t="s">
        <v>24</v>
      </c>
      <c r="K34" s="73">
        <v>45649</v>
      </c>
      <c r="L34" t="s">
        <v>1366</v>
      </c>
      <c r="N34" t="s">
        <v>19</v>
      </c>
      <c r="O34" t="s">
        <v>1107</v>
      </c>
      <c r="Q34">
        <v>2024</v>
      </c>
      <c r="R34">
        <v>12</v>
      </c>
      <c r="S34" t="s">
        <v>28</v>
      </c>
      <c r="T34" t="s">
        <v>22</v>
      </c>
    </row>
    <row r="35" spans="3:20" ht="102">
      <c r="C35" t="s">
        <v>18</v>
      </c>
      <c r="D35" t="s">
        <v>41</v>
      </c>
      <c r="E35" t="s">
        <v>1108</v>
      </c>
      <c r="F35" s="74" t="s">
        <v>1109</v>
      </c>
      <c r="G35" t="s">
        <v>37</v>
      </c>
      <c r="H35" t="s">
        <v>23</v>
      </c>
      <c r="I35" t="s">
        <v>31</v>
      </c>
      <c r="J35" t="s">
        <v>24</v>
      </c>
      <c r="K35" s="73">
        <v>45649</v>
      </c>
      <c r="L35" t="s">
        <v>1367</v>
      </c>
      <c r="M35" t="s">
        <v>1111</v>
      </c>
      <c r="N35" t="s">
        <v>41</v>
      </c>
      <c r="O35" t="s">
        <v>1112</v>
      </c>
      <c r="Q35">
        <v>2024</v>
      </c>
      <c r="R35">
        <v>12</v>
      </c>
      <c r="S35" t="s">
        <v>28</v>
      </c>
      <c r="T35" t="s">
        <v>37</v>
      </c>
    </row>
    <row r="36" spans="3:20" ht="255">
      <c r="C36" t="s">
        <v>18</v>
      </c>
      <c r="D36" t="s">
        <v>19</v>
      </c>
      <c r="E36" t="s">
        <v>1113</v>
      </c>
      <c r="F36" s="74" t="s">
        <v>1114</v>
      </c>
      <c r="G36" t="s">
        <v>37</v>
      </c>
      <c r="H36" t="s">
        <v>23</v>
      </c>
      <c r="I36" t="s">
        <v>24</v>
      </c>
      <c r="J36" t="s">
        <v>24</v>
      </c>
      <c r="K36" s="73">
        <v>45649</v>
      </c>
      <c r="L36" s="74" t="s">
        <v>1368</v>
      </c>
      <c r="O36" t="s">
        <v>1116</v>
      </c>
      <c r="Q36">
        <v>2024</v>
      </c>
      <c r="R36">
        <v>12</v>
      </c>
      <c r="S36" t="s">
        <v>28</v>
      </c>
      <c r="T36" t="s">
        <v>37</v>
      </c>
    </row>
    <row r="37" spans="3:20" ht="68">
      <c r="C37" t="s">
        <v>187</v>
      </c>
      <c r="D37" t="s">
        <v>41</v>
      </c>
      <c r="E37" t="s">
        <v>188</v>
      </c>
      <c r="F37" s="74" t="s">
        <v>189</v>
      </c>
      <c r="G37" t="s">
        <v>51</v>
      </c>
      <c r="H37" t="s">
        <v>190</v>
      </c>
      <c r="I37" t="s">
        <v>31</v>
      </c>
      <c r="J37" t="s">
        <v>31</v>
      </c>
      <c r="K37" s="73">
        <v>45651</v>
      </c>
      <c r="L37" t="s">
        <v>191</v>
      </c>
      <c r="Q37">
        <v>2024</v>
      </c>
      <c r="R37">
        <v>12</v>
      </c>
      <c r="S37" t="s">
        <v>56</v>
      </c>
      <c r="T37" t="s">
        <v>51</v>
      </c>
    </row>
    <row r="38" spans="3:20" ht="102">
      <c r="C38" t="s">
        <v>18</v>
      </c>
      <c r="D38" t="s">
        <v>213</v>
      </c>
      <c r="E38" t="s">
        <v>1135</v>
      </c>
      <c r="F38" s="74" t="s">
        <v>1136</v>
      </c>
      <c r="G38" t="s">
        <v>37</v>
      </c>
      <c r="H38" t="s">
        <v>23</v>
      </c>
      <c r="I38" t="s">
        <v>24</v>
      </c>
      <c r="J38" t="s">
        <v>24</v>
      </c>
      <c r="K38" s="73">
        <v>45652</v>
      </c>
      <c r="L38" t="s">
        <v>1137</v>
      </c>
      <c r="O38" t="s">
        <v>1138</v>
      </c>
      <c r="Q38">
        <v>2024</v>
      </c>
      <c r="R38">
        <v>12</v>
      </c>
      <c r="S38" t="s">
        <v>28</v>
      </c>
      <c r="T38" t="s">
        <v>37</v>
      </c>
    </row>
    <row r="39" spans="3:20" ht="102">
      <c r="C39" t="s">
        <v>18</v>
      </c>
      <c r="D39" t="s">
        <v>41</v>
      </c>
      <c r="E39" t="s">
        <v>1143</v>
      </c>
      <c r="F39" s="74" t="s">
        <v>1144</v>
      </c>
      <c r="G39" t="s">
        <v>37</v>
      </c>
      <c r="H39" t="s">
        <v>23</v>
      </c>
      <c r="I39" t="s">
        <v>32</v>
      </c>
      <c r="J39" t="s">
        <v>24</v>
      </c>
      <c r="K39" s="73">
        <v>45653</v>
      </c>
      <c r="L39" t="s">
        <v>1369</v>
      </c>
      <c r="O39" t="s">
        <v>79</v>
      </c>
      <c r="Q39">
        <v>2024</v>
      </c>
      <c r="R39">
        <v>12</v>
      </c>
      <c r="S39" t="s">
        <v>28</v>
      </c>
      <c r="T39" t="s">
        <v>37</v>
      </c>
    </row>
    <row r="40" spans="3:20" ht="102">
      <c r="C40" t="s">
        <v>18</v>
      </c>
      <c r="D40" t="s">
        <v>41</v>
      </c>
      <c r="E40" t="s">
        <v>1154</v>
      </c>
      <c r="F40" s="74" t="s">
        <v>1155</v>
      </c>
      <c r="G40" t="s">
        <v>37</v>
      </c>
      <c r="H40" t="s">
        <v>23</v>
      </c>
      <c r="I40" t="s">
        <v>32</v>
      </c>
      <c r="J40" t="s">
        <v>24</v>
      </c>
      <c r="K40" s="73">
        <v>45653</v>
      </c>
      <c r="L40" t="s">
        <v>1369</v>
      </c>
      <c r="O40" t="s">
        <v>79</v>
      </c>
      <c r="Q40">
        <v>2024</v>
      </c>
      <c r="R40">
        <v>12</v>
      </c>
      <c r="S40" t="s">
        <v>28</v>
      </c>
      <c r="T40" t="s">
        <v>37</v>
      </c>
    </row>
    <row r="41" spans="3:20" ht="102">
      <c r="C41" t="s">
        <v>18</v>
      </c>
      <c r="D41" t="s">
        <v>19</v>
      </c>
      <c r="E41" t="s">
        <v>1161</v>
      </c>
      <c r="F41" s="74" t="s">
        <v>1162</v>
      </c>
      <c r="G41" t="s">
        <v>37</v>
      </c>
      <c r="H41" t="s">
        <v>23</v>
      </c>
      <c r="I41" t="s">
        <v>24</v>
      </c>
      <c r="J41" t="s">
        <v>24</v>
      </c>
      <c r="K41" s="73">
        <v>45653</v>
      </c>
      <c r="L41" t="s">
        <v>1163</v>
      </c>
      <c r="O41" t="s">
        <v>1164</v>
      </c>
      <c r="Q41">
        <v>2024</v>
      </c>
      <c r="R41">
        <v>12</v>
      </c>
      <c r="S41" t="s">
        <v>56</v>
      </c>
      <c r="T41" t="s">
        <v>37</v>
      </c>
    </row>
    <row r="42" spans="3:20" ht="68">
      <c r="C42" t="s">
        <v>18</v>
      </c>
      <c r="D42" t="s">
        <v>48</v>
      </c>
      <c r="E42" t="s">
        <v>208</v>
      </c>
      <c r="F42" s="74" t="s">
        <v>209</v>
      </c>
      <c r="G42" t="s">
        <v>51</v>
      </c>
      <c r="H42" t="s">
        <v>210</v>
      </c>
      <c r="I42" t="s">
        <v>89</v>
      </c>
      <c r="J42" t="s">
        <v>89</v>
      </c>
      <c r="K42" s="73">
        <v>45656</v>
      </c>
      <c r="L42" t="s">
        <v>1370</v>
      </c>
      <c r="O42" t="s">
        <v>212</v>
      </c>
      <c r="Q42">
        <v>2024</v>
      </c>
      <c r="R42">
        <v>12</v>
      </c>
      <c r="S42" t="s">
        <v>56</v>
      </c>
      <c r="T42" t="s">
        <v>51</v>
      </c>
    </row>
    <row r="43" spans="3:20" ht="102">
      <c r="C43" t="s">
        <v>18</v>
      </c>
      <c r="D43" t="s">
        <v>213</v>
      </c>
      <c r="E43" t="s">
        <v>214</v>
      </c>
      <c r="F43" s="74" t="s">
        <v>215</v>
      </c>
      <c r="G43" t="s">
        <v>216</v>
      </c>
      <c r="H43" t="s">
        <v>23</v>
      </c>
      <c r="I43" t="s">
        <v>24</v>
      </c>
      <c r="J43" t="s">
        <v>24</v>
      </c>
      <c r="K43" s="73">
        <v>45656</v>
      </c>
      <c r="L43" t="s">
        <v>1371</v>
      </c>
      <c r="O43" t="s">
        <v>218</v>
      </c>
      <c r="Q43">
        <v>2024</v>
      </c>
      <c r="R43">
        <v>12</v>
      </c>
      <c r="S43" t="s">
        <v>28</v>
      </c>
      <c r="T43" t="s">
        <v>216</v>
      </c>
    </row>
    <row r="44" spans="3:20" ht="85">
      <c r="C44" t="s">
        <v>18</v>
      </c>
      <c r="D44" t="s">
        <v>48</v>
      </c>
      <c r="E44" t="s">
        <v>1172</v>
      </c>
      <c r="F44" s="74" t="s">
        <v>1173</v>
      </c>
      <c r="G44" t="s">
        <v>22</v>
      </c>
      <c r="H44" t="s">
        <v>23</v>
      </c>
      <c r="I44" t="s">
        <v>32</v>
      </c>
      <c r="J44" t="s">
        <v>32</v>
      </c>
      <c r="K44" s="73">
        <v>45659</v>
      </c>
      <c r="L44" t="s">
        <v>1174</v>
      </c>
      <c r="Q44">
        <v>2025</v>
      </c>
      <c r="R44">
        <v>1</v>
      </c>
      <c r="S44" t="s">
        <v>28</v>
      </c>
      <c r="T44" t="s">
        <v>22</v>
      </c>
    </row>
    <row r="45" spans="3:20" ht="68">
      <c r="C45" t="s">
        <v>18</v>
      </c>
      <c r="D45" t="s">
        <v>19</v>
      </c>
      <c r="E45" t="s">
        <v>223</v>
      </c>
      <c r="F45" s="74" t="s">
        <v>224</v>
      </c>
      <c r="G45" t="s">
        <v>51</v>
      </c>
      <c r="H45" t="s">
        <v>168</v>
      </c>
      <c r="I45" t="s">
        <v>24</v>
      </c>
      <c r="J45" t="s">
        <v>24</v>
      </c>
      <c r="K45" s="73">
        <v>45659</v>
      </c>
      <c r="L45" t="s">
        <v>225</v>
      </c>
      <c r="Q45">
        <v>2025</v>
      </c>
      <c r="R45">
        <v>1</v>
      </c>
      <c r="S45" t="s">
        <v>56</v>
      </c>
      <c r="T45" t="s">
        <v>51</v>
      </c>
    </row>
    <row r="46" spans="3:20" ht="409.5">
      <c r="C46" t="s">
        <v>18</v>
      </c>
      <c r="D46" t="s">
        <v>41</v>
      </c>
      <c r="E46" t="s">
        <v>226</v>
      </c>
      <c r="F46" s="74" t="s">
        <v>43</v>
      </c>
      <c r="G46" t="s">
        <v>44</v>
      </c>
      <c r="H46" t="s">
        <v>23</v>
      </c>
      <c r="I46" t="s">
        <v>32</v>
      </c>
      <c r="J46" s="74" t="s">
        <v>227</v>
      </c>
      <c r="K46" s="73">
        <v>45662</v>
      </c>
      <c r="L46" s="74" t="s">
        <v>228</v>
      </c>
      <c r="Q46">
        <v>2025</v>
      </c>
      <c r="R46">
        <v>1</v>
      </c>
      <c r="S46" t="s">
        <v>28</v>
      </c>
      <c r="T46" t="s">
        <v>44</v>
      </c>
    </row>
    <row r="47" spans="3:20" ht="102">
      <c r="C47" t="s">
        <v>18</v>
      </c>
      <c r="D47" t="s">
        <v>213</v>
      </c>
      <c r="E47" t="s">
        <v>1175</v>
      </c>
      <c r="F47" s="74" t="s">
        <v>1176</v>
      </c>
      <c r="G47" t="s">
        <v>37</v>
      </c>
      <c r="H47" t="s">
        <v>23</v>
      </c>
      <c r="I47" t="s">
        <v>24</v>
      </c>
      <c r="J47" t="s">
        <v>24</v>
      </c>
      <c r="K47" s="73">
        <v>45663</v>
      </c>
      <c r="L47" t="s">
        <v>1177</v>
      </c>
      <c r="Q47">
        <v>2025</v>
      </c>
      <c r="R47">
        <v>1</v>
      </c>
      <c r="S47" t="s">
        <v>28</v>
      </c>
      <c r="T47" t="s">
        <v>37</v>
      </c>
    </row>
    <row r="48" spans="3:20" ht="204">
      <c r="C48" t="s">
        <v>234</v>
      </c>
      <c r="D48" t="s">
        <v>48</v>
      </c>
      <c r="E48" t="s">
        <v>235</v>
      </c>
      <c r="F48" s="74" t="s">
        <v>236</v>
      </c>
      <c r="G48" t="s">
        <v>64</v>
      </c>
      <c r="H48" t="s">
        <v>52</v>
      </c>
      <c r="I48" t="s">
        <v>95</v>
      </c>
      <c r="K48" s="73">
        <v>45664</v>
      </c>
      <c r="L48" t="s">
        <v>237</v>
      </c>
      <c r="O48" t="s">
        <v>234</v>
      </c>
      <c r="Q48">
        <v>2025</v>
      </c>
      <c r="R48">
        <v>1</v>
      </c>
      <c r="S48" t="s">
        <v>56</v>
      </c>
      <c r="T48" t="s">
        <v>64</v>
      </c>
    </row>
    <row r="49" spans="3:20" ht="102">
      <c r="C49" t="s">
        <v>18</v>
      </c>
      <c r="D49" t="s">
        <v>213</v>
      </c>
      <c r="E49" t="s">
        <v>1183</v>
      </c>
      <c r="F49" s="74" t="s">
        <v>1184</v>
      </c>
      <c r="G49" t="s">
        <v>37</v>
      </c>
      <c r="H49" t="s">
        <v>23</v>
      </c>
      <c r="I49" t="s">
        <v>32</v>
      </c>
      <c r="J49" t="s">
        <v>24</v>
      </c>
      <c r="K49" s="73">
        <v>45666</v>
      </c>
      <c r="L49" t="s">
        <v>1372</v>
      </c>
      <c r="Q49">
        <v>2025</v>
      </c>
      <c r="R49">
        <v>1</v>
      </c>
      <c r="S49" t="s">
        <v>28</v>
      </c>
      <c r="T49" t="s">
        <v>37</v>
      </c>
    </row>
    <row r="50" spans="3:20" ht="221">
      <c r="C50" t="s">
        <v>18</v>
      </c>
      <c r="D50" t="s">
        <v>41</v>
      </c>
      <c r="E50" t="s">
        <v>241</v>
      </c>
      <c r="F50" s="74" t="s">
        <v>43</v>
      </c>
      <c r="G50" t="s">
        <v>44</v>
      </c>
      <c r="H50" t="s">
        <v>23</v>
      </c>
      <c r="I50" t="s">
        <v>31</v>
      </c>
      <c r="J50" t="s">
        <v>83</v>
      </c>
      <c r="K50" s="73">
        <v>45669</v>
      </c>
      <c r="L50" s="74" t="s">
        <v>243</v>
      </c>
      <c r="Q50">
        <v>2025</v>
      </c>
      <c r="R50">
        <v>1</v>
      </c>
      <c r="S50" t="s">
        <v>28</v>
      </c>
      <c r="T50" t="s">
        <v>44</v>
      </c>
    </row>
    <row r="51" spans="3:20" ht="102">
      <c r="C51" t="s">
        <v>18</v>
      </c>
      <c r="D51" t="s">
        <v>19</v>
      </c>
      <c r="E51" t="s">
        <v>1186</v>
      </c>
      <c r="F51" s="74" t="s">
        <v>1187</v>
      </c>
      <c r="G51" t="s">
        <v>22</v>
      </c>
      <c r="H51" t="s">
        <v>23</v>
      </c>
      <c r="I51" t="s">
        <v>24</v>
      </c>
      <c r="J51" t="s">
        <v>24</v>
      </c>
      <c r="K51" s="73">
        <v>45667</v>
      </c>
      <c r="L51" t="s">
        <v>1188</v>
      </c>
      <c r="Q51">
        <v>2025</v>
      </c>
      <c r="R51">
        <v>1</v>
      </c>
      <c r="S51" t="s">
        <v>28</v>
      </c>
      <c r="T51" t="s">
        <v>22</v>
      </c>
    </row>
    <row r="52" spans="3:20" ht="102">
      <c r="C52" t="s">
        <v>18</v>
      </c>
      <c r="D52" t="s">
        <v>48</v>
      </c>
      <c r="E52" t="s">
        <v>249</v>
      </c>
      <c r="F52" s="74" t="s">
        <v>250</v>
      </c>
      <c r="G52" t="s">
        <v>216</v>
      </c>
      <c r="H52" t="s">
        <v>23</v>
      </c>
      <c r="I52" t="s">
        <v>32</v>
      </c>
      <c r="J52" t="s">
        <v>32</v>
      </c>
      <c r="K52" s="73">
        <v>45667</v>
      </c>
      <c r="L52" t="s">
        <v>1373</v>
      </c>
      <c r="Q52">
        <v>2025</v>
      </c>
      <c r="R52">
        <v>1</v>
      </c>
      <c r="S52" t="s">
        <v>28</v>
      </c>
      <c r="T52" t="s">
        <v>216</v>
      </c>
    </row>
    <row r="53" spans="3:20" ht="68">
      <c r="C53" t="s">
        <v>18</v>
      </c>
      <c r="D53" t="s">
        <v>48</v>
      </c>
      <c r="E53" t="s">
        <v>252</v>
      </c>
      <c r="F53" s="74" t="s">
        <v>253</v>
      </c>
      <c r="G53" t="s">
        <v>64</v>
      </c>
      <c r="H53" t="s">
        <v>163</v>
      </c>
      <c r="I53" t="s">
        <v>95</v>
      </c>
      <c r="J53" t="s">
        <v>254</v>
      </c>
      <c r="K53" s="73">
        <v>45667</v>
      </c>
      <c r="L53" t="s">
        <v>255</v>
      </c>
      <c r="Q53">
        <v>2025</v>
      </c>
      <c r="R53">
        <v>1</v>
      </c>
      <c r="S53" t="s">
        <v>56</v>
      </c>
      <c r="T53" t="s">
        <v>64</v>
      </c>
    </row>
    <row r="54" spans="3:20" ht="51">
      <c r="C54" t="s">
        <v>18</v>
      </c>
      <c r="D54" t="s">
        <v>48</v>
      </c>
      <c r="E54" t="s">
        <v>256</v>
      </c>
      <c r="F54" s="74" t="s">
        <v>111</v>
      </c>
      <c r="G54" t="s">
        <v>112</v>
      </c>
      <c r="H54" t="s">
        <v>52</v>
      </c>
      <c r="I54" t="s">
        <v>32</v>
      </c>
      <c r="J54" t="s">
        <v>32</v>
      </c>
      <c r="K54" s="73">
        <v>45667</v>
      </c>
      <c r="L54" t="s">
        <v>257</v>
      </c>
      <c r="Q54">
        <v>2025</v>
      </c>
      <c r="R54">
        <v>1</v>
      </c>
      <c r="S54" t="s">
        <v>116</v>
      </c>
      <c r="T54" t="s">
        <v>112</v>
      </c>
    </row>
    <row r="55" spans="3:20" ht="85">
      <c r="C55" t="s">
        <v>18</v>
      </c>
      <c r="D55" t="s">
        <v>48</v>
      </c>
      <c r="E55" t="s">
        <v>258</v>
      </c>
      <c r="F55" s="74" t="s">
        <v>259</v>
      </c>
      <c r="G55" t="s">
        <v>260</v>
      </c>
      <c r="H55" t="s">
        <v>1374</v>
      </c>
      <c r="I55" t="s">
        <v>65</v>
      </c>
      <c r="J55" t="s">
        <v>65</v>
      </c>
      <c r="K55" s="73">
        <v>45667</v>
      </c>
      <c r="L55" t="s">
        <v>262</v>
      </c>
      <c r="O55" t="s">
        <v>263</v>
      </c>
      <c r="Q55">
        <v>2025</v>
      </c>
      <c r="R55">
        <v>1</v>
      </c>
      <c r="S55" t="s">
        <v>56</v>
      </c>
      <c r="T55" t="s">
        <v>260</v>
      </c>
    </row>
    <row r="56" spans="3:20" ht="68">
      <c r="C56" t="s">
        <v>187</v>
      </c>
      <c r="D56" t="s">
        <v>41</v>
      </c>
      <c r="E56" t="s">
        <v>264</v>
      </c>
      <c r="F56" s="74" t="s">
        <v>265</v>
      </c>
      <c r="G56" t="s">
        <v>64</v>
      </c>
      <c r="H56" t="s">
        <v>163</v>
      </c>
      <c r="I56" t="s">
        <v>95</v>
      </c>
      <c r="K56" s="73">
        <v>45667</v>
      </c>
      <c r="L56" t="s">
        <v>266</v>
      </c>
      <c r="Q56">
        <v>2025</v>
      </c>
      <c r="R56">
        <v>1</v>
      </c>
      <c r="S56" t="s">
        <v>56</v>
      </c>
      <c r="T56" t="s">
        <v>64</v>
      </c>
    </row>
    <row r="57" spans="3:20" ht="68">
      <c r="C57" t="s">
        <v>187</v>
      </c>
      <c r="D57" t="s">
        <v>41</v>
      </c>
      <c r="E57" t="s">
        <v>267</v>
      </c>
      <c r="F57" s="74" t="s">
        <v>162</v>
      </c>
      <c r="G57" t="s">
        <v>64</v>
      </c>
      <c r="H57" t="s">
        <v>163</v>
      </c>
      <c r="I57" t="s">
        <v>95</v>
      </c>
      <c r="K57" s="73">
        <v>45667</v>
      </c>
      <c r="L57" t="s">
        <v>268</v>
      </c>
      <c r="Q57">
        <v>2025</v>
      </c>
      <c r="R57">
        <v>1</v>
      </c>
      <c r="S57" t="s">
        <v>56</v>
      </c>
      <c r="T57" t="s">
        <v>64</v>
      </c>
    </row>
    <row r="58" spans="3:20" ht="68">
      <c r="C58" t="s">
        <v>18</v>
      </c>
      <c r="D58" t="s">
        <v>19</v>
      </c>
      <c r="E58" t="s">
        <v>269</v>
      </c>
      <c r="F58" s="74" t="s">
        <v>270</v>
      </c>
      <c r="G58" t="s">
        <v>51</v>
      </c>
      <c r="H58" t="s">
        <v>153</v>
      </c>
      <c r="I58" t="s">
        <v>65</v>
      </c>
      <c r="J58" t="s">
        <v>65</v>
      </c>
      <c r="K58" s="73">
        <v>45667</v>
      </c>
      <c r="L58" t="s">
        <v>271</v>
      </c>
      <c r="Q58">
        <v>2025</v>
      </c>
      <c r="R58">
        <v>1</v>
      </c>
      <c r="S58" t="s">
        <v>56</v>
      </c>
      <c r="T58" t="s">
        <v>51</v>
      </c>
    </row>
    <row r="59" spans="3:20" ht="68">
      <c r="C59" t="s">
        <v>18</v>
      </c>
      <c r="D59" t="s">
        <v>41</v>
      </c>
      <c r="E59" t="s">
        <v>272</v>
      </c>
      <c r="F59" s="74" t="s">
        <v>273</v>
      </c>
      <c r="G59" t="s">
        <v>64</v>
      </c>
      <c r="H59" t="s">
        <v>23</v>
      </c>
      <c r="I59" t="s">
        <v>24</v>
      </c>
      <c r="J59" t="s">
        <v>24</v>
      </c>
      <c r="K59" s="73">
        <v>45670</v>
      </c>
      <c r="L59" t="s">
        <v>1375</v>
      </c>
      <c r="Q59">
        <v>2025</v>
      </c>
      <c r="R59">
        <v>1</v>
      </c>
      <c r="S59" t="s">
        <v>56</v>
      </c>
      <c r="T59" t="s">
        <v>64</v>
      </c>
    </row>
    <row r="60" spans="3:20" ht="136">
      <c r="C60" t="s">
        <v>18</v>
      </c>
      <c r="D60" t="s">
        <v>41</v>
      </c>
      <c r="E60" t="s">
        <v>275</v>
      </c>
      <c r="F60" s="74" t="s">
        <v>276</v>
      </c>
      <c r="G60" t="s">
        <v>277</v>
      </c>
      <c r="H60" t="s">
        <v>23</v>
      </c>
      <c r="I60" t="s">
        <v>24</v>
      </c>
      <c r="J60" t="s">
        <v>24</v>
      </c>
      <c r="K60" s="73">
        <v>45670</v>
      </c>
      <c r="L60" s="74" t="s">
        <v>278</v>
      </c>
      <c r="Q60">
        <v>2025</v>
      </c>
      <c r="R60">
        <v>1</v>
      </c>
      <c r="S60" t="s">
        <v>56</v>
      </c>
      <c r="T60" t="s">
        <v>277</v>
      </c>
    </row>
    <row r="61" spans="3:20" ht="102">
      <c r="C61" t="s">
        <v>18</v>
      </c>
      <c r="D61" t="s">
        <v>19</v>
      </c>
      <c r="E61" t="s">
        <v>1189</v>
      </c>
      <c r="F61" s="74" t="s">
        <v>1190</v>
      </c>
      <c r="G61" t="s">
        <v>22</v>
      </c>
      <c r="H61" t="s">
        <v>23</v>
      </c>
      <c r="I61" t="s">
        <v>32</v>
      </c>
      <c r="J61" t="s">
        <v>24</v>
      </c>
      <c r="K61" s="73">
        <v>45670</v>
      </c>
      <c r="L61" t="s">
        <v>1191</v>
      </c>
      <c r="Q61">
        <v>2025</v>
      </c>
      <c r="R61">
        <v>1</v>
      </c>
      <c r="S61" t="s">
        <v>28</v>
      </c>
      <c r="T61" t="s">
        <v>22</v>
      </c>
    </row>
    <row r="62" spans="3:20" ht="68">
      <c r="C62" t="s">
        <v>18</v>
      </c>
      <c r="D62" t="s">
        <v>48</v>
      </c>
      <c r="E62" t="s">
        <v>283</v>
      </c>
      <c r="F62" s="74" t="s">
        <v>284</v>
      </c>
      <c r="G62" t="s">
        <v>64</v>
      </c>
      <c r="H62" t="s">
        <v>23</v>
      </c>
      <c r="I62" t="s">
        <v>65</v>
      </c>
      <c r="J62" t="s">
        <v>65</v>
      </c>
      <c r="K62" s="73">
        <v>45670</v>
      </c>
      <c r="L62" t="s">
        <v>285</v>
      </c>
      <c r="Q62">
        <v>2025</v>
      </c>
      <c r="R62">
        <v>1</v>
      </c>
      <c r="S62" t="s">
        <v>56</v>
      </c>
      <c r="T62" t="s">
        <v>64</v>
      </c>
    </row>
    <row r="63" spans="3:20" ht="68">
      <c r="C63" t="s">
        <v>18</v>
      </c>
      <c r="D63" t="s">
        <v>48</v>
      </c>
      <c r="E63" t="s">
        <v>286</v>
      </c>
      <c r="F63" s="74" t="s">
        <v>287</v>
      </c>
      <c r="G63" t="s">
        <v>277</v>
      </c>
      <c r="H63" t="s">
        <v>23</v>
      </c>
      <c r="I63" t="s">
        <v>31</v>
      </c>
      <c r="J63" t="s">
        <v>31</v>
      </c>
      <c r="K63" s="73">
        <v>45671</v>
      </c>
      <c r="L63" t="s">
        <v>1376</v>
      </c>
      <c r="Q63">
        <v>2025</v>
      </c>
      <c r="R63">
        <v>1</v>
      </c>
      <c r="S63" t="s">
        <v>56</v>
      </c>
      <c r="T63" t="s">
        <v>277</v>
      </c>
    </row>
    <row r="64" spans="3:20" ht="102">
      <c r="C64" t="s">
        <v>18</v>
      </c>
      <c r="D64" t="s">
        <v>48</v>
      </c>
      <c r="E64" t="s">
        <v>1192</v>
      </c>
      <c r="F64" s="74" t="s">
        <v>1193</v>
      </c>
      <c r="G64" t="s">
        <v>22</v>
      </c>
      <c r="H64" t="s">
        <v>23</v>
      </c>
      <c r="I64" t="s">
        <v>101</v>
      </c>
      <c r="J64" t="s">
        <v>101</v>
      </c>
      <c r="K64" s="73">
        <v>45673</v>
      </c>
      <c r="L64" t="s">
        <v>1377</v>
      </c>
      <c r="M64" t="s">
        <v>1195</v>
      </c>
      <c r="Q64">
        <v>2025</v>
      </c>
      <c r="R64">
        <v>1</v>
      </c>
      <c r="S64" t="s">
        <v>28</v>
      </c>
      <c r="T64" t="s">
        <v>22</v>
      </c>
    </row>
    <row r="65" spans="3:20" ht="119">
      <c r="C65" t="s">
        <v>18</v>
      </c>
      <c r="D65" t="s">
        <v>48</v>
      </c>
      <c r="E65" t="s">
        <v>294</v>
      </c>
      <c r="F65" s="74" t="s">
        <v>295</v>
      </c>
      <c r="G65" t="s">
        <v>64</v>
      </c>
      <c r="H65" t="s">
        <v>163</v>
      </c>
      <c r="I65" t="s">
        <v>31</v>
      </c>
      <c r="J65" t="s">
        <v>296</v>
      </c>
      <c r="K65" s="73">
        <v>45673</v>
      </c>
      <c r="L65" t="s">
        <v>297</v>
      </c>
      <c r="Q65">
        <v>2025</v>
      </c>
      <c r="R65">
        <v>1</v>
      </c>
      <c r="S65" t="s">
        <v>56</v>
      </c>
      <c r="T65" t="s">
        <v>64</v>
      </c>
    </row>
    <row r="66" spans="3:20">
      <c r="C66" t="s">
        <v>18</v>
      </c>
      <c r="D66" t="s">
        <v>48</v>
      </c>
      <c r="E66" t="s">
        <v>1196</v>
      </c>
      <c r="F66" t="s">
        <v>1197</v>
      </c>
      <c r="G66" t="s">
        <v>37</v>
      </c>
      <c r="H66" t="s">
        <v>23</v>
      </c>
      <c r="I66" t="s">
        <v>24</v>
      </c>
      <c r="J66" t="s">
        <v>101</v>
      </c>
      <c r="K66" s="73">
        <v>45674</v>
      </c>
      <c r="L66" t="s">
        <v>1198</v>
      </c>
      <c r="M66" t="s">
        <v>1195</v>
      </c>
      <c r="Q66">
        <v>2025</v>
      </c>
      <c r="R66">
        <v>1</v>
      </c>
      <c r="S66" t="s">
        <v>28</v>
      </c>
      <c r="T66" t="s">
        <v>37</v>
      </c>
    </row>
    <row r="67" spans="3:20">
      <c r="C67" t="s">
        <v>18</v>
      </c>
      <c r="D67" t="s">
        <v>48</v>
      </c>
      <c r="E67" t="s">
        <v>1199</v>
      </c>
      <c r="F67" t="s">
        <v>1200</v>
      </c>
      <c r="G67" t="s">
        <v>22</v>
      </c>
      <c r="H67" t="s">
        <v>23</v>
      </c>
      <c r="I67" t="s">
        <v>101</v>
      </c>
      <c r="J67" t="s">
        <v>101</v>
      </c>
      <c r="K67" s="73">
        <v>45674</v>
      </c>
      <c r="L67" t="s">
        <v>1201</v>
      </c>
      <c r="M67" t="s">
        <v>1202</v>
      </c>
      <c r="Q67">
        <v>2025</v>
      </c>
      <c r="R67">
        <v>1</v>
      </c>
      <c r="S67" t="s">
        <v>28</v>
      </c>
      <c r="T67" t="s">
        <v>22</v>
      </c>
    </row>
    <row r="68" spans="3:20">
      <c r="C68" t="s">
        <v>18</v>
      </c>
      <c r="D68" t="s">
        <v>48</v>
      </c>
      <c r="E68" t="s">
        <v>1203</v>
      </c>
      <c r="F68" t="s">
        <v>1204</v>
      </c>
      <c r="G68" t="s">
        <v>22</v>
      </c>
      <c r="H68" t="s">
        <v>23</v>
      </c>
      <c r="I68" t="s">
        <v>101</v>
      </c>
      <c r="J68" t="s">
        <v>24</v>
      </c>
      <c r="K68" s="73">
        <v>45674</v>
      </c>
      <c r="L68" t="s">
        <v>1205</v>
      </c>
      <c r="Q68">
        <v>2025</v>
      </c>
      <c r="R68">
        <v>1</v>
      </c>
      <c r="S68" t="s">
        <v>28</v>
      </c>
      <c r="T68" t="s">
        <v>22</v>
      </c>
    </row>
    <row r="69" spans="3:20">
      <c r="C69" t="s">
        <v>18</v>
      </c>
      <c r="D69" t="s">
        <v>48</v>
      </c>
      <c r="E69" t="s">
        <v>1206</v>
      </c>
      <c r="F69" t="s">
        <v>1207</v>
      </c>
      <c r="G69" t="s">
        <v>37</v>
      </c>
      <c r="H69" t="s">
        <v>23</v>
      </c>
      <c r="I69" t="s">
        <v>101</v>
      </c>
      <c r="J69" t="s">
        <v>101</v>
      </c>
      <c r="K69" s="73">
        <v>45674</v>
      </c>
      <c r="L69" t="s">
        <v>1208</v>
      </c>
      <c r="O69" t="s">
        <v>1209</v>
      </c>
      <c r="Q69">
        <v>2025</v>
      </c>
      <c r="R69">
        <v>1</v>
      </c>
      <c r="S69" t="s">
        <v>28</v>
      </c>
      <c r="T69" t="s">
        <v>37</v>
      </c>
    </row>
    <row r="70" spans="3:20" ht="119">
      <c r="C70" t="s">
        <v>18</v>
      </c>
      <c r="D70" t="s">
        <v>48</v>
      </c>
      <c r="E70" t="s">
        <v>316</v>
      </c>
      <c r="F70" t="s">
        <v>317</v>
      </c>
      <c r="G70" t="s">
        <v>216</v>
      </c>
      <c r="H70" t="s">
        <v>23</v>
      </c>
      <c r="I70" t="s">
        <v>318</v>
      </c>
      <c r="J70" t="s">
        <v>96</v>
      </c>
      <c r="K70" s="73">
        <v>45674</v>
      </c>
      <c r="L70" t="s">
        <v>1378</v>
      </c>
      <c r="O70" s="74" t="s">
        <v>320</v>
      </c>
      <c r="Q70">
        <v>2025</v>
      </c>
      <c r="R70">
        <v>1</v>
      </c>
      <c r="S70" t="s">
        <v>28</v>
      </c>
      <c r="T70" t="s">
        <v>216</v>
      </c>
    </row>
    <row r="71" spans="3:20" ht="357">
      <c r="C71" t="s">
        <v>18</v>
      </c>
      <c r="D71" t="s">
        <v>19</v>
      </c>
      <c r="E71" t="s">
        <v>321</v>
      </c>
      <c r="F71" t="s">
        <v>322</v>
      </c>
      <c r="G71" t="s">
        <v>216</v>
      </c>
      <c r="H71" t="s">
        <v>323</v>
      </c>
      <c r="I71" t="s">
        <v>24</v>
      </c>
      <c r="J71" t="s">
        <v>24</v>
      </c>
      <c r="K71" s="73">
        <v>45674</v>
      </c>
      <c r="L71" s="74" t="s">
        <v>324</v>
      </c>
      <c r="Q71">
        <v>2025</v>
      </c>
      <c r="R71">
        <v>1</v>
      </c>
      <c r="S71" t="s">
        <v>28</v>
      </c>
      <c r="T71" t="s">
        <v>216</v>
      </c>
    </row>
    <row r="72" spans="3:20" ht="409.5">
      <c r="C72" t="s">
        <v>18</v>
      </c>
      <c r="D72" t="s">
        <v>41</v>
      </c>
      <c r="E72" t="s">
        <v>1210</v>
      </c>
      <c r="F72" t="s">
        <v>1211</v>
      </c>
      <c r="G72" t="s">
        <v>22</v>
      </c>
      <c r="H72" t="s">
        <v>1212</v>
      </c>
      <c r="I72" t="s">
        <v>32</v>
      </c>
      <c r="J72" t="s">
        <v>32</v>
      </c>
      <c r="K72" s="73">
        <v>45674</v>
      </c>
      <c r="L72" s="74" t="s">
        <v>1379</v>
      </c>
      <c r="Q72">
        <v>2025</v>
      </c>
      <c r="R72">
        <v>1</v>
      </c>
      <c r="S72" t="s">
        <v>28</v>
      </c>
      <c r="T72" t="s">
        <v>22</v>
      </c>
    </row>
    <row r="73" spans="3:20" ht="102">
      <c r="C73" t="s">
        <v>18</v>
      </c>
      <c r="D73" t="s">
        <v>19</v>
      </c>
      <c r="E73" t="s">
        <v>1214</v>
      </c>
      <c r="F73" s="74" t="s">
        <v>1215</v>
      </c>
      <c r="G73" t="s">
        <v>37</v>
      </c>
      <c r="H73" t="s">
        <v>23</v>
      </c>
      <c r="I73" t="s">
        <v>24</v>
      </c>
      <c r="J73" t="s">
        <v>24</v>
      </c>
      <c r="K73" s="73">
        <v>45677</v>
      </c>
      <c r="L73" t="s">
        <v>1380</v>
      </c>
      <c r="Q73">
        <v>2025</v>
      </c>
      <c r="R73">
        <v>1</v>
      </c>
      <c r="S73" t="s">
        <v>28</v>
      </c>
      <c r="T73" t="s">
        <v>37</v>
      </c>
    </row>
    <row r="74" spans="3:20" ht="85">
      <c r="C74" t="s">
        <v>18</v>
      </c>
      <c r="D74" t="s">
        <v>19</v>
      </c>
      <c r="E74" t="s">
        <v>1232</v>
      </c>
      <c r="F74" s="74" t="s">
        <v>1233</v>
      </c>
      <c r="G74" t="s">
        <v>22</v>
      </c>
      <c r="H74" t="s">
        <v>23</v>
      </c>
      <c r="I74" t="s">
        <v>32</v>
      </c>
      <c r="J74" t="s">
        <v>32</v>
      </c>
      <c r="K74" s="73">
        <v>45677</v>
      </c>
      <c r="L74" t="s">
        <v>1381</v>
      </c>
      <c r="Q74">
        <v>2025</v>
      </c>
      <c r="R74">
        <v>1</v>
      </c>
      <c r="S74" t="s">
        <v>28</v>
      </c>
      <c r="T74" t="s">
        <v>22</v>
      </c>
    </row>
    <row r="75" spans="3:20" ht="102">
      <c r="C75" t="s">
        <v>18</v>
      </c>
      <c r="D75" t="s">
        <v>41</v>
      </c>
      <c r="E75" t="s">
        <v>1245</v>
      </c>
      <c r="F75" s="74" t="s">
        <v>1246</v>
      </c>
      <c r="G75" t="s">
        <v>22</v>
      </c>
      <c r="H75" t="s">
        <v>23</v>
      </c>
      <c r="I75" t="s">
        <v>32</v>
      </c>
      <c r="J75" t="s">
        <v>32</v>
      </c>
      <c r="K75" s="73">
        <v>45677</v>
      </c>
      <c r="L75" t="s">
        <v>1382</v>
      </c>
      <c r="N75" t="s">
        <v>41</v>
      </c>
      <c r="Q75">
        <v>2025</v>
      </c>
      <c r="R75">
        <v>1</v>
      </c>
      <c r="S75" t="s">
        <v>28</v>
      </c>
      <c r="T75" t="s">
        <v>22</v>
      </c>
    </row>
    <row r="76" spans="3:20" ht="102">
      <c r="C76" t="s">
        <v>18</v>
      </c>
      <c r="D76" t="s">
        <v>19</v>
      </c>
      <c r="E76" t="s">
        <v>1258</v>
      </c>
      <c r="F76" s="74" t="s">
        <v>1259</v>
      </c>
      <c r="G76" t="s">
        <v>22</v>
      </c>
      <c r="H76" t="s">
        <v>23</v>
      </c>
      <c r="I76" t="s">
        <v>101</v>
      </c>
      <c r="J76" t="s">
        <v>24</v>
      </c>
      <c r="K76" s="73">
        <v>45677</v>
      </c>
      <c r="L76" t="s">
        <v>1383</v>
      </c>
      <c r="Q76">
        <v>2025</v>
      </c>
      <c r="R76">
        <v>1</v>
      </c>
      <c r="S76" t="s">
        <v>28</v>
      </c>
      <c r="T76" t="s">
        <v>22</v>
      </c>
    </row>
    <row r="77" spans="3:20" ht="102">
      <c r="C77" t="s">
        <v>18</v>
      </c>
      <c r="D77" t="s">
        <v>41</v>
      </c>
      <c r="E77" t="s">
        <v>1270</v>
      </c>
      <c r="F77" s="74" t="s">
        <v>1271</v>
      </c>
      <c r="G77" t="s">
        <v>37</v>
      </c>
      <c r="H77" t="s">
        <v>23</v>
      </c>
      <c r="I77" t="s">
        <v>24</v>
      </c>
      <c r="J77" t="s">
        <v>24</v>
      </c>
      <c r="K77" s="73">
        <v>45677</v>
      </c>
      <c r="L77" t="s">
        <v>1384</v>
      </c>
      <c r="M77" t="s">
        <v>1273</v>
      </c>
      <c r="Q77">
        <v>2025</v>
      </c>
      <c r="R77">
        <v>1</v>
      </c>
      <c r="S77" t="s">
        <v>28</v>
      </c>
      <c r="T77" t="s">
        <v>37</v>
      </c>
    </row>
    <row r="78" spans="3:20" ht="102">
      <c r="C78" t="s">
        <v>18</v>
      </c>
      <c r="D78" t="s">
        <v>48</v>
      </c>
      <c r="E78" t="s">
        <v>1274</v>
      </c>
      <c r="F78" s="74" t="s">
        <v>1275</v>
      </c>
      <c r="G78" t="s">
        <v>22</v>
      </c>
      <c r="H78" t="s">
        <v>23</v>
      </c>
      <c r="I78" t="s">
        <v>32</v>
      </c>
      <c r="J78" t="s">
        <v>32</v>
      </c>
      <c r="K78" s="73">
        <v>45677</v>
      </c>
      <c r="L78" t="s">
        <v>1385</v>
      </c>
      <c r="Q78">
        <v>2025</v>
      </c>
      <c r="R78">
        <v>1</v>
      </c>
      <c r="S78" t="s">
        <v>28</v>
      </c>
      <c r="T78" t="s">
        <v>22</v>
      </c>
    </row>
    <row r="79" spans="3:20" ht="68">
      <c r="C79" t="s">
        <v>18</v>
      </c>
      <c r="D79" t="s">
        <v>48</v>
      </c>
      <c r="E79" t="s">
        <v>354</v>
      </c>
      <c r="F79" s="74" t="s">
        <v>273</v>
      </c>
      <c r="G79" t="s">
        <v>64</v>
      </c>
      <c r="H79" t="s">
        <v>23</v>
      </c>
      <c r="I79" t="s">
        <v>83</v>
      </c>
      <c r="J79" t="s">
        <v>24</v>
      </c>
      <c r="K79" s="73">
        <v>45677</v>
      </c>
      <c r="L79" t="s">
        <v>1386</v>
      </c>
      <c r="Q79">
        <v>2025</v>
      </c>
      <c r="R79">
        <v>1</v>
      </c>
      <c r="S79" t="s">
        <v>56</v>
      </c>
      <c r="T79" t="s">
        <v>64</v>
      </c>
    </row>
    <row r="80" spans="3:20" ht="102">
      <c r="C80" t="s">
        <v>1282</v>
      </c>
      <c r="D80" t="s">
        <v>41</v>
      </c>
      <c r="E80" t="s">
        <v>1283</v>
      </c>
      <c r="F80" s="74" t="s">
        <v>1284</v>
      </c>
      <c r="G80" t="s">
        <v>22</v>
      </c>
      <c r="H80" t="s">
        <v>23</v>
      </c>
      <c r="I80" t="s">
        <v>32</v>
      </c>
      <c r="K80" s="73">
        <v>45679</v>
      </c>
      <c r="L80" s="73" t="s">
        <v>1285</v>
      </c>
      <c r="Q80">
        <v>2025</v>
      </c>
      <c r="R80">
        <v>1</v>
      </c>
      <c r="S80" t="s">
        <v>28</v>
      </c>
      <c r="T80" t="s">
        <v>22</v>
      </c>
    </row>
    <row r="81" spans="3:20" ht="68">
      <c r="C81" t="s">
        <v>187</v>
      </c>
      <c r="D81" t="s">
        <v>41</v>
      </c>
      <c r="E81" t="s">
        <v>361</v>
      </c>
      <c r="F81" s="74" t="s">
        <v>362</v>
      </c>
      <c r="G81" t="s">
        <v>64</v>
      </c>
      <c r="H81" t="s">
        <v>52</v>
      </c>
      <c r="I81" t="s">
        <v>32</v>
      </c>
      <c r="J81" t="s">
        <v>32</v>
      </c>
      <c r="K81" s="73">
        <v>45679</v>
      </c>
      <c r="L81" t="s">
        <v>363</v>
      </c>
      <c r="Q81">
        <v>2025</v>
      </c>
      <c r="R81">
        <v>1</v>
      </c>
      <c r="S81" t="s">
        <v>56</v>
      </c>
      <c r="T81" t="s">
        <v>64</v>
      </c>
    </row>
    <row r="82" spans="3:20" ht="102">
      <c r="C82" t="s">
        <v>18</v>
      </c>
      <c r="D82" t="s">
        <v>48</v>
      </c>
      <c r="E82" t="s">
        <v>99</v>
      </c>
      <c r="F82" s="74" t="s">
        <v>100</v>
      </c>
      <c r="G82" t="s">
        <v>22</v>
      </c>
      <c r="H82" t="s">
        <v>23</v>
      </c>
      <c r="I82" t="s">
        <v>101</v>
      </c>
      <c r="J82" t="s">
        <v>101</v>
      </c>
      <c r="K82" s="73">
        <v>45680</v>
      </c>
      <c r="L82" t="s">
        <v>1387</v>
      </c>
      <c r="O82" t="s">
        <v>103</v>
      </c>
      <c r="Q82">
        <v>2025</v>
      </c>
      <c r="R82">
        <v>1</v>
      </c>
      <c r="S82" t="s">
        <v>28</v>
      </c>
      <c r="T82" t="s">
        <v>22</v>
      </c>
    </row>
    <row r="83" spans="3:20" ht="102">
      <c r="C83" t="s">
        <v>18</v>
      </c>
      <c r="D83" t="s">
        <v>19</v>
      </c>
      <c r="E83" t="s">
        <v>117</v>
      </c>
      <c r="F83" s="74" t="s">
        <v>118</v>
      </c>
      <c r="G83" t="s">
        <v>22</v>
      </c>
      <c r="H83" t="s">
        <v>23</v>
      </c>
      <c r="I83" t="s">
        <v>24</v>
      </c>
      <c r="J83" t="s">
        <v>24</v>
      </c>
      <c r="K83" s="73">
        <v>45680</v>
      </c>
      <c r="L83" t="s">
        <v>119</v>
      </c>
      <c r="O83" t="s">
        <v>120</v>
      </c>
      <c r="Q83">
        <v>2025</v>
      </c>
      <c r="R83">
        <v>1</v>
      </c>
      <c r="S83" t="s">
        <v>28</v>
      </c>
      <c r="T83" t="s">
        <v>22</v>
      </c>
    </row>
    <row r="84" spans="3:20" ht="102">
      <c r="C84" t="s">
        <v>18</v>
      </c>
      <c r="D84" t="s">
        <v>41</v>
      </c>
      <c r="E84" t="s">
        <v>121</v>
      </c>
      <c r="F84" s="74" t="s">
        <v>122</v>
      </c>
      <c r="G84" t="s">
        <v>22</v>
      </c>
      <c r="H84" t="s">
        <v>23</v>
      </c>
      <c r="I84" t="s">
        <v>32</v>
      </c>
      <c r="J84" s="73" t="s">
        <v>123</v>
      </c>
      <c r="K84" s="73">
        <v>45680</v>
      </c>
      <c r="L84" t="s">
        <v>1388</v>
      </c>
      <c r="O84" t="s">
        <v>125</v>
      </c>
      <c r="Q84">
        <v>2025</v>
      </c>
      <c r="R84">
        <v>1</v>
      </c>
      <c r="S84" t="s">
        <v>28</v>
      </c>
      <c r="T84" t="s">
        <v>22</v>
      </c>
    </row>
    <row r="85" spans="3:20" ht="409.5">
      <c r="C85" t="s">
        <v>18</v>
      </c>
      <c r="D85" t="s">
        <v>48</v>
      </c>
      <c r="E85" t="s">
        <v>129</v>
      </c>
      <c r="F85" s="74" t="s">
        <v>130</v>
      </c>
      <c r="G85" t="s">
        <v>37</v>
      </c>
      <c r="H85" t="s">
        <v>23</v>
      </c>
      <c r="I85" t="s">
        <v>32</v>
      </c>
      <c r="J85" s="73" t="s">
        <v>32</v>
      </c>
      <c r="K85" s="73">
        <v>45680</v>
      </c>
      <c r="L85" s="74" t="s">
        <v>1389</v>
      </c>
      <c r="Q85">
        <v>2025</v>
      </c>
      <c r="R85">
        <v>1</v>
      </c>
      <c r="S85" t="s">
        <v>28</v>
      </c>
      <c r="T85" t="s">
        <v>37</v>
      </c>
    </row>
    <row r="86" spans="3:20" ht="85">
      <c r="C86" t="s">
        <v>18</v>
      </c>
      <c r="D86" t="s">
        <v>159</v>
      </c>
      <c r="E86" t="s">
        <v>1390</v>
      </c>
      <c r="F86" s="74" t="s">
        <v>1391</v>
      </c>
      <c r="H86" t="s">
        <v>813</v>
      </c>
      <c r="I86" t="s">
        <v>32</v>
      </c>
      <c r="J86" t="s">
        <v>96</v>
      </c>
      <c r="K86" s="73">
        <v>45692</v>
      </c>
      <c r="L86" t="s">
        <v>1392</v>
      </c>
      <c r="M86" t="s">
        <v>385</v>
      </c>
      <c r="O86" t="s">
        <v>385</v>
      </c>
      <c r="Q86">
        <v>2025</v>
      </c>
      <c r="R86">
        <v>2</v>
      </c>
      <c r="S86" t="s">
        <v>56</v>
      </c>
    </row>
    <row r="87" spans="3:20" ht="357">
      <c r="C87" t="s">
        <v>18</v>
      </c>
      <c r="D87" t="s">
        <v>159</v>
      </c>
      <c r="E87" t="s">
        <v>386</v>
      </c>
      <c r="F87" s="74" t="s">
        <v>1393</v>
      </c>
      <c r="G87" t="s">
        <v>260</v>
      </c>
      <c r="H87" t="s">
        <v>23</v>
      </c>
      <c r="I87" t="s">
        <v>32</v>
      </c>
      <c r="J87" t="s">
        <v>32</v>
      </c>
      <c r="K87" s="73">
        <v>45693</v>
      </c>
      <c r="L87" s="74" t="s">
        <v>1394</v>
      </c>
      <c r="M87" t="s">
        <v>1395</v>
      </c>
      <c r="O87" t="s">
        <v>390</v>
      </c>
      <c r="Q87">
        <v>2025</v>
      </c>
      <c r="R87">
        <v>2</v>
      </c>
      <c r="S87" t="s">
        <v>56</v>
      </c>
      <c r="T87" t="s">
        <v>260</v>
      </c>
    </row>
    <row r="88" spans="3:20" ht="102">
      <c r="C88" t="s">
        <v>18</v>
      </c>
      <c r="D88" t="s">
        <v>48</v>
      </c>
      <c r="E88" t="s">
        <v>1396</v>
      </c>
      <c r="F88" s="74" t="s">
        <v>1397</v>
      </c>
      <c r="H88" t="s">
        <v>107</v>
      </c>
      <c r="I88" t="s">
        <v>31</v>
      </c>
      <c r="J88" t="s">
        <v>32</v>
      </c>
      <c r="K88" s="73">
        <v>45694</v>
      </c>
      <c r="L88" t="s">
        <v>394</v>
      </c>
      <c r="O88" t="s">
        <v>395</v>
      </c>
      <c r="Q88">
        <v>2025</v>
      </c>
      <c r="R88">
        <v>2</v>
      </c>
      <c r="S88" t="s">
        <v>56</v>
      </c>
    </row>
    <row r="89" spans="3:20" ht="102">
      <c r="C89" t="s">
        <v>18</v>
      </c>
      <c r="D89" t="s">
        <v>19</v>
      </c>
      <c r="E89" t="s">
        <v>1398</v>
      </c>
      <c r="F89" s="74" t="s">
        <v>1399</v>
      </c>
      <c r="G89" t="s">
        <v>37</v>
      </c>
      <c r="H89" t="s">
        <v>23</v>
      </c>
      <c r="I89" t="s">
        <v>24</v>
      </c>
      <c r="J89" t="s">
        <v>24</v>
      </c>
      <c r="K89" s="73">
        <v>45694</v>
      </c>
      <c r="L89" t="s">
        <v>1400</v>
      </c>
      <c r="O89" t="s">
        <v>136</v>
      </c>
      <c r="Q89">
        <v>2025</v>
      </c>
      <c r="R89">
        <v>2</v>
      </c>
      <c r="S89" t="s">
        <v>28</v>
      </c>
      <c r="T89" t="s">
        <v>37</v>
      </c>
    </row>
    <row r="90" spans="3:20" ht="102">
      <c r="C90" t="s">
        <v>18</v>
      </c>
      <c r="E90" t="s">
        <v>400</v>
      </c>
      <c r="F90" s="74" t="s">
        <v>435</v>
      </c>
      <c r="G90" t="s">
        <v>216</v>
      </c>
      <c r="H90" t="s">
        <v>23</v>
      </c>
      <c r="I90" t="s">
        <v>32</v>
      </c>
      <c r="J90" t="s">
        <v>32</v>
      </c>
      <c r="K90" s="73">
        <v>45695</v>
      </c>
      <c r="L90" t="s">
        <v>1401</v>
      </c>
      <c r="M90" t="s">
        <v>403</v>
      </c>
      <c r="O90" t="s">
        <v>403</v>
      </c>
      <c r="Q90">
        <v>2025</v>
      </c>
      <c r="R90">
        <v>2</v>
      </c>
      <c r="S90" t="s">
        <v>28</v>
      </c>
      <c r="T90" t="s">
        <v>216</v>
      </c>
    </row>
    <row r="91" spans="3:20" ht="68">
      <c r="C91" t="s">
        <v>18</v>
      </c>
      <c r="D91" s="74" t="s">
        <v>404</v>
      </c>
      <c r="E91" t="s">
        <v>405</v>
      </c>
      <c r="F91" s="74" t="s">
        <v>406</v>
      </c>
      <c r="G91" t="s">
        <v>64</v>
      </c>
      <c r="H91" t="s">
        <v>163</v>
      </c>
      <c r="I91" t="s">
        <v>31</v>
      </c>
      <c r="J91" t="s">
        <v>31</v>
      </c>
      <c r="K91" s="73">
        <v>45695</v>
      </c>
      <c r="L91" t="s">
        <v>1402</v>
      </c>
      <c r="N91" s="74" t="s">
        <v>404</v>
      </c>
      <c r="O91" t="s">
        <v>409</v>
      </c>
      <c r="Q91">
        <v>2025</v>
      </c>
      <c r="R91">
        <v>2</v>
      </c>
      <c r="S91" t="s">
        <v>56</v>
      </c>
      <c r="T91" t="s">
        <v>64</v>
      </c>
    </row>
    <row r="92" spans="3:20" ht="357">
      <c r="C92" t="s">
        <v>18</v>
      </c>
      <c r="E92" t="s">
        <v>1403</v>
      </c>
      <c r="F92" s="74" t="s">
        <v>1404</v>
      </c>
      <c r="H92" t="s">
        <v>1405</v>
      </c>
      <c r="I92" t="s">
        <v>32</v>
      </c>
      <c r="K92" s="73">
        <v>45698</v>
      </c>
      <c r="L92" s="74" t="s">
        <v>1406</v>
      </c>
      <c r="O92" t="s">
        <v>1407</v>
      </c>
      <c r="Q92">
        <v>2025</v>
      </c>
      <c r="R92">
        <v>2</v>
      </c>
      <c r="S92" t="s">
        <v>56</v>
      </c>
    </row>
    <row r="93" spans="3:20" ht="68">
      <c r="C93" t="s">
        <v>18</v>
      </c>
      <c r="E93" t="s">
        <v>410</v>
      </c>
      <c r="F93" s="74" t="s">
        <v>411</v>
      </c>
      <c r="G93" t="s">
        <v>277</v>
      </c>
      <c r="H93" t="s">
        <v>23</v>
      </c>
      <c r="I93" t="s">
        <v>24</v>
      </c>
      <c r="J93" t="s">
        <v>32</v>
      </c>
      <c r="K93" s="73">
        <v>45698</v>
      </c>
      <c r="L93" t="s">
        <v>1408</v>
      </c>
      <c r="O93" t="s">
        <v>413</v>
      </c>
      <c r="Q93">
        <v>2025</v>
      </c>
      <c r="R93">
        <v>2</v>
      </c>
      <c r="S93" t="s">
        <v>56</v>
      </c>
      <c r="T93" t="s">
        <v>277</v>
      </c>
    </row>
    <row r="94" spans="3:20" ht="221">
      <c r="C94" t="s">
        <v>18</v>
      </c>
      <c r="E94" t="s">
        <v>1409</v>
      </c>
      <c r="F94" s="74" t="s">
        <v>1410</v>
      </c>
      <c r="G94" t="s">
        <v>22</v>
      </c>
      <c r="H94" t="s">
        <v>23</v>
      </c>
      <c r="I94" t="s">
        <v>101</v>
      </c>
      <c r="J94" t="s">
        <v>96</v>
      </c>
      <c r="K94" s="73">
        <v>45699</v>
      </c>
      <c r="L94" s="74" t="s">
        <v>140</v>
      </c>
      <c r="M94" t="s">
        <v>141</v>
      </c>
      <c r="O94" t="s">
        <v>141</v>
      </c>
      <c r="Q94">
        <v>2025</v>
      </c>
      <c r="R94">
        <v>2</v>
      </c>
      <c r="S94" t="s">
        <v>28</v>
      </c>
      <c r="T94" t="s">
        <v>22</v>
      </c>
    </row>
    <row r="95" spans="3:20" ht="102">
      <c r="C95" t="s">
        <v>18</v>
      </c>
      <c r="D95" t="s">
        <v>159</v>
      </c>
      <c r="E95" t="s">
        <v>417</v>
      </c>
      <c r="F95" s="74" t="s">
        <v>418</v>
      </c>
      <c r="G95" t="s">
        <v>51</v>
      </c>
      <c r="H95" t="s">
        <v>52</v>
      </c>
      <c r="I95" t="s">
        <v>89</v>
      </c>
      <c r="J95" t="s">
        <v>89</v>
      </c>
      <c r="K95" s="73">
        <v>45699</v>
      </c>
      <c r="L95" t="s">
        <v>419</v>
      </c>
      <c r="M95" t="s">
        <v>420</v>
      </c>
      <c r="O95" t="s">
        <v>1411</v>
      </c>
      <c r="Q95">
        <v>2025</v>
      </c>
      <c r="R95">
        <v>2</v>
      </c>
      <c r="S95" t="s">
        <v>56</v>
      </c>
      <c r="T95" t="s">
        <v>51</v>
      </c>
    </row>
    <row r="96" spans="3:20" ht="409.5">
      <c r="C96" t="s">
        <v>18</v>
      </c>
      <c r="E96" t="s">
        <v>171</v>
      </c>
      <c r="F96" s="74" t="s">
        <v>1412</v>
      </c>
      <c r="H96" t="s">
        <v>23</v>
      </c>
      <c r="I96" t="s">
        <v>32</v>
      </c>
      <c r="J96" t="s">
        <v>68</v>
      </c>
      <c r="K96" s="73">
        <v>45702</v>
      </c>
      <c r="L96" s="74" t="s">
        <v>1413</v>
      </c>
      <c r="O96" t="s">
        <v>174</v>
      </c>
      <c r="Q96">
        <v>2025</v>
      </c>
      <c r="R96">
        <v>2</v>
      </c>
      <c r="S96" t="s">
        <v>28</v>
      </c>
    </row>
    <row r="97" spans="3:20" ht="409.5">
      <c r="C97" t="s">
        <v>18</v>
      </c>
      <c r="E97" t="s">
        <v>175</v>
      </c>
      <c r="F97" s="74" t="s">
        <v>176</v>
      </c>
      <c r="G97" t="s">
        <v>37</v>
      </c>
      <c r="H97" t="s">
        <v>23</v>
      </c>
      <c r="I97" t="s">
        <v>45</v>
      </c>
      <c r="J97" t="s">
        <v>45</v>
      </c>
      <c r="K97" s="73">
        <v>45702</v>
      </c>
      <c r="L97" s="74" t="s">
        <v>177</v>
      </c>
      <c r="O97" t="s">
        <v>178</v>
      </c>
      <c r="Q97">
        <v>2025</v>
      </c>
      <c r="R97">
        <v>2</v>
      </c>
      <c r="S97" t="s">
        <v>28</v>
      </c>
      <c r="T97" t="s">
        <v>37</v>
      </c>
    </row>
    <row r="98" spans="3:20" ht="102">
      <c r="C98" t="s">
        <v>18</v>
      </c>
      <c r="D98" t="s">
        <v>19</v>
      </c>
      <c r="E98" t="s">
        <v>179</v>
      </c>
      <c r="F98" s="74" t="s">
        <v>180</v>
      </c>
      <c r="G98" t="s">
        <v>37</v>
      </c>
      <c r="H98" t="s">
        <v>23</v>
      </c>
      <c r="I98" t="s">
        <v>32</v>
      </c>
      <c r="J98" t="s">
        <v>32</v>
      </c>
      <c r="K98" s="73">
        <v>45705</v>
      </c>
      <c r="L98" t="s">
        <v>1414</v>
      </c>
      <c r="O98" t="s">
        <v>182</v>
      </c>
      <c r="Q98">
        <v>2025</v>
      </c>
      <c r="R98">
        <v>2</v>
      </c>
      <c r="S98" t="s">
        <v>28</v>
      </c>
      <c r="T98" t="s">
        <v>37</v>
      </c>
    </row>
    <row r="99" spans="3:20" ht="153">
      <c r="C99" t="s">
        <v>18</v>
      </c>
      <c r="E99" t="s">
        <v>434</v>
      </c>
      <c r="F99" s="74" t="s">
        <v>435</v>
      </c>
      <c r="G99" t="s">
        <v>216</v>
      </c>
      <c r="H99" t="s">
        <v>23</v>
      </c>
      <c r="I99" t="s">
        <v>32</v>
      </c>
      <c r="J99" t="s">
        <v>24</v>
      </c>
      <c r="K99" s="73">
        <v>45705</v>
      </c>
      <c r="L99" t="s">
        <v>1415</v>
      </c>
      <c r="M99" s="74" t="s">
        <v>437</v>
      </c>
      <c r="O99" t="s">
        <v>438</v>
      </c>
      <c r="Q99">
        <v>2025</v>
      </c>
      <c r="R99">
        <v>2</v>
      </c>
      <c r="S99" t="s">
        <v>28</v>
      </c>
      <c r="T99" t="s">
        <v>216</v>
      </c>
    </row>
    <row r="100" spans="3:20" ht="85">
      <c r="C100" t="s">
        <v>18</v>
      </c>
      <c r="E100" t="s">
        <v>439</v>
      </c>
      <c r="F100" s="74" t="s">
        <v>440</v>
      </c>
      <c r="H100" t="s">
        <v>442</v>
      </c>
      <c r="I100" t="s">
        <v>32</v>
      </c>
      <c r="J100" t="s">
        <v>32</v>
      </c>
      <c r="K100" s="73">
        <v>45705</v>
      </c>
      <c r="L100" t="s">
        <v>443</v>
      </c>
      <c r="O100" t="s">
        <v>444</v>
      </c>
      <c r="Q100">
        <v>2025</v>
      </c>
      <c r="R100">
        <v>2</v>
      </c>
      <c r="S100" t="s">
        <v>56</v>
      </c>
    </row>
    <row r="101" spans="3:20" ht="68">
      <c r="C101" t="s">
        <v>18</v>
      </c>
      <c r="E101" t="s">
        <v>445</v>
      </c>
      <c r="F101" s="74" t="s">
        <v>362</v>
      </c>
      <c r="G101" t="s">
        <v>64</v>
      </c>
      <c r="H101" t="s">
        <v>52</v>
      </c>
      <c r="I101" t="s">
        <v>32</v>
      </c>
      <c r="J101" t="s">
        <v>32</v>
      </c>
      <c r="K101" s="73">
        <v>45706</v>
      </c>
      <c r="L101" t="s">
        <v>446</v>
      </c>
      <c r="O101" t="s">
        <v>447</v>
      </c>
      <c r="Q101">
        <v>2025</v>
      </c>
      <c r="R101">
        <v>2</v>
      </c>
      <c r="S101" t="s">
        <v>56</v>
      </c>
      <c r="T101" t="s">
        <v>64</v>
      </c>
    </row>
    <row r="102" spans="3:20" ht="102">
      <c r="C102" t="s">
        <v>18</v>
      </c>
      <c r="D102" t="s">
        <v>19</v>
      </c>
      <c r="E102" t="s">
        <v>183</v>
      </c>
      <c r="F102" s="74" t="s">
        <v>184</v>
      </c>
      <c r="G102" t="s">
        <v>22</v>
      </c>
      <c r="H102" t="s">
        <v>23</v>
      </c>
      <c r="I102" t="s">
        <v>101</v>
      </c>
      <c r="J102" t="s">
        <v>32</v>
      </c>
      <c r="K102" s="73">
        <v>45706</v>
      </c>
      <c r="L102" t="s">
        <v>185</v>
      </c>
      <c r="O102" t="s">
        <v>186</v>
      </c>
      <c r="Q102">
        <v>2025</v>
      </c>
      <c r="R102">
        <v>2</v>
      </c>
      <c r="S102" t="s">
        <v>28</v>
      </c>
      <c r="T102" t="s">
        <v>22</v>
      </c>
    </row>
    <row r="103" spans="3:20" ht="51">
      <c r="C103" t="s">
        <v>18</v>
      </c>
      <c r="E103" s="74" t="s">
        <v>192</v>
      </c>
      <c r="F103" t="s">
        <v>193</v>
      </c>
      <c r="G103" t="s">
        <v>22</v>
      </c>
      <c r="H103" t="s">
        <v>23</v>
      </c>
      <c r="I103" t="s">
        <v>101</v>
      </c>
      <c r="J103" t="s">
        <v>32</v>
      </c>
      <c r="K103" s="73">
        <v>45709</v>
      </c>
      <c r="L103" t="s">
        <v>194</v>
      </c>
      <c r="M103" t="s">
        <v>195</v>
      </c>
      <c r="O103" t="s">
        <v>195</v>
      </c>
      <c r="Q103">
        <v>2025</v>
      </c>
      <c r="R103">
        <v>2</v>
      </c>
      <c r="S103" t="s">
        <v>28</v>
      </c>
      <c r="T103" t="s">
        <v>22</v>
      </c>
    </row>
    <row r="104" spans="3:20" ht="51">
      <c r="C104" t="s">
        <v>18</v>
      </c>
      <c r="E104" s="74" t="s">
        <v>196</v>
      </c>
      <c r="F104" t="s">
        <v>197</v>
      </c>
      <c r="G104" t="s">
        <v>22</v>
      </c>
      <c r="H104" t="s">
        <v>23</v>
      </c>
      <c r="I104" t="s">
        <v>101</v>
      </c>
      <c r="J104" t="s">
        <v>32</v>
      </c>
      <c r="K104" s="73">
        <v>45709</v>
      </c>
      <c r="L104" t="s">
        <v>198</v>
      </c>
      <c r="M104" t="s">
        <v>195</v>
      </c>
      <c r="O104" t="s">
        <v>195</v>
      </c>
      <c r="Q104">
        <v>2025</v>
      </c>
      <c r="R104">
        <v>2</v>
      </c>
      <c r="S104" t="s">
        <v>28</v>
      </c>
      <c r="T104" t="s">
        <v>22</v>
      </c>
    </row>
    <row r="105" spans="3:20" ht="51">
      <c r="C105" t="s">
        <v>18</v>
      </c>
      <c r="D105" t="s">
        <v>41</v>
      </c>
      <c r="E105" s="74" t="s">
        <v>199</v>
      </c>
      <c r="F105" t="s">
        <v>200</v>
      </c>
      <c r="G105" t="s">
        <v>1444</v>
      </c>
      <c r="H105" t="s">
        <v>23</v>
      </c>
      <c r="I105" t="s">
        <v>32</v>
      </c>
      <c r="J105" t="s">
        <v>32</v>
      </c>
      <c r="K105" s="73">
        <v>45709</v>
      </c>
      <c r="L105" t="s">
        <v>201</v>
      </c>
      <c r="O105" t="s">
        <v>202</v>
      </c>
      <c r="Q105">
        <v>2025</v>
      </c>
      <c r="R105">
        <v>2</v>
      </c>
      <c r="S105" t="s">
        <v>28</v>
      </c>
      <c r="T105" t="s">
        <v>1444</v>
      </c>
    </row>
    <row r="106" spans="3:20" ht="51">
      <c r="C106" t="s">
        <v>18</v>
      </c>
      <c r="D106" t="s">
        <v>41</v>
      </c>
      <c r="E106" s="74" t="s">
        <v>462</v>
      </c>
      <c r="F106" t="s">
        <v>463</v>
      </c>
      <c r="G106" t="s">
        <v>64</v>
      </c>
      <c r="H106" t="s">
        <v>52</v>
      </c>
      <c r="I106" s="74" t="s">
        <v>464</v>
      </c>
      <c r="J106" t="s">
        <v>83</v>
      </c>
      <c r="K106" s="73">
        <v>45709</v>
      </c>
      <c r="L106" t="s">
        <v>465</v>
      </c>
      <c r="O106" t="s">
        <v>466</v>
      </c>
      <c r="Q106">
        <v>2025</v>
      </c>
      <c r="R106">
        <v>2</v>
      </c>
      <c r="S106" t="s">
        <v>56</v>
      </c>
      <c r="T106" t="s">
        <v>64</v>
      </c>
    </row>
    <row r="107" spans="3:20" ht="204">
      <c r="C107" t="s">
        <v>18</v>
      </c>
      <c r="E107" t="s">
        <v>203</v>
      </c>
      <c r="F107" t="s">
        <v>204</v>
      </c>
      <c r="H107" t="s">
        <v>205</v>
      </c>
      <c r="I107" t="s">
        <v>32</v>
      </c>
      <c r="K107" s="73">
        <v>45712</v>
      </c>
      <c r="L107" s="74" t="s">
        <v>206</v>
      </c>
      <c r="O107" s="74" t="s">
        <v>207</v>
      </c>
      <c r="Q107">
        <v>2025</v>
      </c>
      <c r="R107">
        <v>2</v>
      </c>
      <c r="S107" t="s">
        <v>56</v>
      </c>
    </row>
    <row r="108" spans="3:20" ht="170">
      <c r="C108" t="s">
        <v>18</v>
      </c>
      <c r="D108" t="s">
        <v>41</v>
      </c>
      <c r="E108" t="s">
        <v>470</v>
      </c>
      <c r="F108" t="s">
        <v>471</v>
      </c>
      <c r="G108" t="s">
        <v>64</v>
      </c>
      <c r="H108" t="s">
        <v>23</v>
      </c>
      <c r="I108" t="s">
        <v>65</v>
      </c>
      <c r="J108" t="s">
        <v>65</v>
      </c>
      <c r="K108" s="73">
        <v>45712</v>
      </c>
      <c r="L108" s="74" t="s">
        <v>472</v>
      </c>
      <c r="O108" t="s">
        <v>473</v>
      </c>
      <c r="Q108">
        <v>2025</v>
      </c>
      <c r="R108">
        <v>2</v>
      </c>
      <c r="S108" t="s">
        <v>56</v>
      </c>
      <c r="T108" t="s">
        <v>64</v>
      </c>
    </row>
    <row r="109" spans="3:20" ht="323">
      <c r="C109" t="s">
        <v>18</v>
      </c>
      <c r="D109" t="s">
        <v>19</v>
      </c>
      <c r="E109" t="s">
        <v>474</v>
      </c>
      <c r="F109" t="s">
        <v>475</v>
      </c>
      <c r="G109" t="s">
        <v>64</v>
      </c>
      <c r="H109" t="s">
        <v>23</v>
      </c>
      <c r="I109" t="s">
        <v>32</v>
      </c>
      <c r="J109" t="s">
        <v>32</v>
      </c>
      <c r="K109" s="73">
        <v>45713</v>
      </c>
      <c r="L109" s="74" t="s">
        <v>476</v>
      </c>
      <c r="O109" s="74" t="s">
        <v>477</v>
      </c>
      <c r="Q109">
        <v>2025</v>
      </c>
      <c r="R109">
        <v>2</v>
      </c>
      <c r="S109" t="s">
        <v>56</v>
      </c>
      <c r="T109" t="s">
        <v>64</v>
      </c>
    </row>
    <row r="110" spans="3:20" ht="340">
      <c r="C110" t="s">
        <v>18</v>
      </c>
      <c r="D110" t="s">
        <v>41</v>
      </c>
      <c r="E110" t="s">
        <v>219</v>
      </c>
      <c r="F110" t="s">
        <v>220</v>
      </c>
      <c r="G110" t="s">
        <v>37</v>
      </c>
      <c r="H110" t="s">
        <v>23</v>
      </c>
      <c r="I110" t="s">
        <v>32</v>
      </c>
      <c r="J110" t="s">
        <v>24</v>
      </c>
      <c r="K110" s="73">
        <v>45714</v>
      </c>
      <c r="L110" s="74" t="s">
        <v>221</v>
      </c>
      <c r="O110" t="s">
        <v>222</v>
      </c>
      <c r="Q110">
        <v>2025</v>
      </c>
      <c r="R110">
        <v>2</v>
      </c>
      <c r="S110" t="s">
        <v>28</v>
      </c>
      <c r="T110" t="s">
        <v>37</v>
      </c>
    </row>
    <row r="111" spans="3:20" ht="51">
      <c r="C111" t="s">
        <v>18</v>
      </c>
      <c r="D111" t="s">
        <v>159</v>
      </c>
      <c r="E111" s="74" t="s">
        <v>482</v>
      </c>
      <c r="F111" t="s">
        <v>483</v>
      </c>
      <c r="G111" t="s">
        <v>51</v>
      </c>
      <c r="H111" t="s">
        <v>484</v>
      </c>
      <c r="I111" s="74" t="s">
        <v>231</v>
      </c>
      <c r="K111" s="73">
        <v>45715</v>
      </c>
      <c r="L111" t="s">
        <v>485</v>
      </c>
      <c r="O111" t="s">
        <v>486</v>
      </c>
      <c r="Q111">
        <v>2025</v>
      </c>
      <c r="R111">
        <v>2</v>
      </c>
      <c r="S111" t="s">
        <v>56</v>
      </c>
      <c r="T111" t="s">
        <v>51</v>
      </c>
    </row>
    <row r="112" spans="3:20" ht="51">
      <c r="C112" t="s">
        <v>18</v>
      </c>
      <c r="E112" s="74" t="s">
        <v>229</v>
      </c>
      <c r="F112" t="s">
        <v>230</v>
      </c>
      <c r="G112" t="s">
        <v>22</v>
      </c>
      <c r="H112" t="s">
        <v>23</v>
      </c>
      <c r="I112" s="74" t="s">
        <v>231</v>
      </c>
      <c r="J112" t="s">
        <v>24</v>
      </c>
      <c r="K112" s="73">
        <v>45716</v>
      </c>
      <c r="L112" t="s">
        <v>232</v>
      </c>
      <c r="O112" t="s">
        <v>233</v>
      </c>
      <c r="Q112">
        <v>2025</v>
      </c>
      <c r="R112">
        <v>2</v>
      </c>
      <c r="S112" t="s">
        <v>28</v>
      </c>
      <c r="T112" t="s">
        <v>22</v>
      </c>
    </row>
    <row r="113" spans="3:20" ht="374">
      <c r="C113" t="s">
        <v>18</v>
      </c>
      <c r="E113" t="s">
        <v>238</v>
      </c>
      <c r="F113" s="74" t="s">
        <v>239</v>
      </c>
      <c r="G113" t="s">
        <v>22</v>
      </c>
      <c r="H113" t="s">
        <v>23</v>
      </c>
      <c r="I113" s="74" t="s">
        <v>231</v>
      </c>
      <c r="K113" s="73">
        <v>45716</v>
      </c>
      <c r="L113" s="74" t="s">
        <v>1417</v>
      </c>
      <c r="O113" t="s">
        <v>183</v>
      </c>
      <c r="Q113">
        <v>2025</v>
      </c>
      <c r="R113">
        <v>2</v>
      </c>
      <c r="S113" t="s">
        <v>28</v>
      </c>
      <c r="T113" t="s">
        <v>22</v>
      </c>
    </row>
    <row r="114" spans="3:20" ht="409.5">
      <c r="C114" t="s">
        <v>18</v>
      </c>
      <c r="D114" t="s">
        <v>159</v>
      </c>
      <c r="E114" t="s">
        <v>491</v>
      </c>
      <c r="F114" t="s">
        <v>492</v>
      </c>
      <c r="G114" t="s">
        <v>106</v>
      </c>
      <c r="H114" t="s">
        <v>52</v>
      </c>
      <c r="I114" s="74" t="s">
        <v>231</v>
      </c>
      <c r="J114" t="s">
        <v>32</v>
      </c>
      <c r="K114" s="73">
        <v>45719</v>
      </c>
      <c r="L114" s="74" t="s">
        <v>493</v>
      </c>
      <c r="M114" t="s">
        <v>494</v>
      </c>
      <c r="O114" t="s">
        <v>495</v>
      </c>
      <c r="Q114">
        <v>2025</v>
      </c>
      <c r="R114">
        <v>3</v>
      </c>
      <c r="S114" t="s">
        <v>56</v>
      </c>
      <c r="T114" t="s">
        <v>106</v>
      </c>
    </row>
    <row r="115" spans="3:20" ht="409.5">
      <c r="C115" t="s">
        <v>18</v>
      </c>
      <c r="D115" t="s">
        <v>159</v>
      </c>
      <c r="E115" s="74" t="s">
        <v>496</v>
      </c>
      <c r="F115" t="s">
        <v>497</v>
      </c>
      <c r="G115" t="s">
        <v>106</v>
      </c>
      <c r="H115" t="s">
        <v>52</v>
      </c>
      <c r="I115" s="74" t="s">
        <v>231</v>
      </c>
      <c r="J115" t="s">
        <v>32</v>
      </c>
      <c r="K115" s="73">
        <v>45719</v>
      </c>
      <c r="L115" s="74" t="s">
        <v>498</v>
      </c>
      <c r="M115" t="s">
        <v>494</v>
      </c>
      <c r="O115" t="s">
        <v>495</v>
      </c>
      <c r="Q115">
        <v>2025</v>
      </c>
      <c r="R115">
        <v>3</v>
      </c>
      <c r="S115" t="s">
        <v>56</v>
      </c>
      <c r="T115" t="s">
        <v>106</v>
      </c>
    </row>
    <row r="116" spans="3:20" ht="374">
      <c r="C116" t="s">
        <v>18</v>
      </c>
      <c r="D116" t="s">
        <v>41</v>
      </c>
      <c r="E116" t="s">
        <v>499</v>
      </c>
      <c r="F116" s="74" t="s">
        <v>500</v>
      </c>
      <c r="G116" t="s">
        <v>51</v>
      </c>
      <c r="H116" t="s">
        <v>52</v>
      </c>
      <c r="I116" s="74" t="s">
        <v>231</v>
      </c>
      <c r="J116" t="s">
        <v>24</v>
      </c>
      <c r="K116" s="73">
        <v>45720</v>
      </c>
      <c r="L116" s="74" t="s">
        <v>501</v>
      </c>
      <c r="O116" t="s">
        <v>502</v>
      </c>
      <c r="Q116">
        <v>2025</v>
      </c>
      <c r="R116">
        <v>3</v>
      </c>
      <c r="S116" t="s">
        <v>56</v>
      </c>
      <c r="T116" t="s">
        <v>51</v>
      </c>
    </row>
    <row r="117" spans="3:20" ht="102">
      <c r="C117" t="s">
        <v>18</v>
      </c>
      <c r="D117" t="s">
        <v>19</v>
      </c>
      <c r="E117" t="s">
        <v>503</v>
      </c>
      <c r="F117" s="74" t="s">
        <v>435</v>
      </c>
      <c r="G117" t="s">
        <v>216</v>
      </c>
      <c r="H117" t="s">
        <v>23</v>
      </c>
      <c r="I117" t="s">
        <v>24</v>
      </c>
      <c r="J117" t="s">
        <v>24</v>
      </c>
      <c r="K117" s="73">
        <v>45721</v>
      </c>
      <c r="L117" t="s">
        <v>504</v>
      </c>
      <c r="M117" t="s">
        <v>505</v>
      </c>
      <c r="O117" t="s">
        <v>506</v>
      </c>
      <c r="Q117">
        <v>2025</v>
      </c>
      <c r="R117">
        <v>3</v>
      </c>
      <c r="S117" t="s">
        <v>28</v>
      </c>
      <c r="T117" t="s">
        <v>216</v>
      </c>
    </row>
    <row r="118" spans="3:20" ht="102">
      <c r="C118" t="s">
        <v>18</v>
      </c>
      <c r="E118" t="s">
        <v>244</v>
      </c>
      <c r="F118" s="74" t="s">
        <v>245</v>
      </c>
      <c r="G118" t="s">
        <v>37</v>
      </c>
      <c r="H118" t="s">
        <v>23</v>
      </c>
      <c r="I118" t="s">
        <v>32</v>
      </c>
      <c r="J118" t="s">
        <v>32</v>
      </c>
      <c r="K118" s="73">
        <v>45722</v>
      </c>
      <c r="L118" t="s">
        <v>1418</v>
      </c>
      <c r="M118" t="s">
        <v>247</v>
      </c>
      <c r="O118" s="74" t="s">
        <v>248</v>
      </c>
      <c r="Q118">
        <v>2025</v>
      </c>
      <c r="R118">
        <v>3</v>
      </c>
      <c r="S118" t="s">
        <v>28</v>
      </c>
      <c r="T118" t="s">
        <v>37</v>
      </c>
    </row>
    <row r="119" spans="3:20" ht="102">
      <c r="C119" t="s">
        <v>18</v>
      </c>
      <c r="D119" t="s">
        <v>41</v>
      </c>
      <c r="E119" t="s">
        <v>279</v>
      </c>
      <c r="F119" s="74" t="s">
        <v>280</v>
      </c>
      <c r="G119" t="s">
        <v>37</v>
      </c>
      <c r="H119" t="s">
        <v>23</v>
      </c>
      <c r="I119" t="s">
        <v>31</v>
      </c>
      <c r="J119" t="s">
        <v>24</v>
      </c>
      <c r="K119" s="73">
        <v>45722</v>
      </c>
      <c r="L119" t="s">
        <v>1419</v>
      </c>
      <c r="O119" s="74" t="s">
        <v>282</v>
      </c>
      <c r="Q119">
        <v>2025</v>
      </c>
      <c r="R119">
        <v>3</v>
      </c>
      <c r="S119" t="s">
        <v>28</v>
      </c>
      <c r="T119" t="s">
        <v>37</v>
      </c>
    </row>
    <row r="120" spans="3:20" ht="102">
      <c r="C120" t="s">
        <v>18</v>
      </c>
      <c r="E120" t="s">
        <v>289</v>
      </c>
      <c r="F120" s="74" t="s">
        <v>290</v>
      </c>
      <c r="G120" t="s">
        <v>37</v>
      </c>
      <c r="H120" t="s">
        <v>23</v>
      </c>
      <c r="I120" t="s">
        <v>32</v>
      </c>
      <c r="J120" t="s">
        <v>32</v>
      </c>
      <c r="K120" s="73">
        <v>45722</v>
      </c>
      <c r="L120" t="s">
        <v>1420</v>
      </c>
      <c r="M120" t="s">
        <v>292</v>
      </c>
      <c r="O120" t="s">
        <v>293</v>
      </c>
      <c r="Q120">
        <v>2025</v>
      </c>
      <c r="R120">
        <v>3</v>
      </c>
      <c r="S120" t="s">
        <v>28</v>
      </c>
      <c r="T120" t="s">
        <v>37</v>
      </c>
    </row>
    <row r="121" spans="3:20" ht="102">
      <c r="C121" t="s">
        <v>18</v>
      </c>
      <c r="E121" t="s">
        <v>298</v>
      </c>
      <c r="F121" s="74" t="s">
        <v>299</v>
      </c>
      <c r="G121" t="s">
        <v>37</v>
      </c>
      <c r="H121" t="s">
        <v>23</v>
      </c>
      <c r="I121" t="s">
        <v>65</v>
      </c>
      <c r="J121" t="s">
        <v>96</v>
      </c>
      <c r="K121" s="73">
        <v>45722</v>
      </c>
      <c r="L121" t="s">
        <v>300</v>
      </c>
      <c r="M121" t="s">
        <v>301</v>
      </c>
      <c r="O121" t="s">
        <v>302</v>
      </c>
      <c r="Q121">
        <v>2025</v>
      </c>
      <c r="R121">
        <v>3</v>
      </c>
      <c r="S121" t="s">
        <v>28</v>
      </c>
      <c r="T121" t="s">
        <v>37</v>
      </c>
    </row>
    <row r="122" spans="3:20" ht="102">
      <c r="C122" t="s">
        <v>18</v>
      </c>
      <c r="D122" t="s">
        <v>41</v>
      </c>
      <c r="E122" t="s">
        <v>303</v>
      </c>
      <c r="F122" s="74" t="s">
        <v>304</v>
      </c>
      <c r="G122" t="s">
        <v>37</v>
      </c>
      <c r="H122" t="s">
        <v>23</v>
      </c>
      <c r="I122" t="s">
        <v>24</v>
      </c>
      <c r="J122" t="s">
        <v>24</v>
      </c>
      <c r="K122" s="73">
        <v>45722</v>
      </c>
      <c r="L122" t="s">
        <v>305</v>
      </c>
      <c r="M122" t="s">
        <v>306</v>
      </c>
      <c r="O122" t="s">
        <v>307</v>
      </c>
      <c r="Q122">
        <v>2025</v>
      </c>
      <c r="R122">
        <v>3</v>
      </c>
      <c r="S122" t="s">
        <v>28</v>
      </c>
      <c r="T122" t="s">
        <v>37</v>
      </c>
    </row>
    <row r="123" spans="3:20" ht="221">
      <c r="C123" t="s">
        <v>18</v>
      </c>
      <c r="E123" t="s">
        <v>308</v>
      </c>
      <c r="F123" s="74" t="s">
        <v>304</v>
      </c>
      <c r="G123" t="s">
        <v>37</v>
      </c>
      <c r="H123" t="s">
        <v>23</v>
      </c>
      <c r="I123" t="s">
        <v>24</v>
      </c>
      <c r="K123" s="73">
        <v>45722</v>
      </c>
      <c r="L123" s="74" t="s">
        <v>310</v>
      </c>
      <c r="M123" t="s">
        <v>309</v>
      </c>
      <c r="O123" t="s">
        <v>309</v>
      </c>
      <c r="Q123">
        <v>2025</v>
      </c>
      <c r="R123">
        <v>3</v>
      </c>
      <c r="S123" t="s">
        <v>28</v>
      </c>
      <c r="T123" t="s">
        <v>37</v>
      </c>
    </row>
    <row r="124" spans="3:20" ht="102">
      <c r="C124" t="s">
        <v>18</v>
      </c>
      <c r="D124" t="s">
        <v>41</v>
      </c>
      <c r="E124" t="s">
        <v>311</v>
      </c>
      <c r="F124" s="74" t="s">
        <v>312</v>
      </c>
      <c r="G124" t="s">
        <v>37</v>
      </c>
      <c r="H124" t="s">
        <v>23</v>
      </c>
      <c r="I124" t="s">
        <v>24</v>
      </c>
      <c r="J124" t="s">
        <v>24</v>
      </c>
      <c r="K124" s="73">
        <v>45722</v>
      </c>
      <c r="L124" t="s">
        <v>313</v>
      </c>
      <c r="M124" t="s">
        <v>1421</v>
      </c>
      <c r="O124" t="s">
        <v>1422</v>
      </c>
      <c r="Q124">
        <v>2025</v>
      </c>
      <c r="R124">
        <v>3</v>
      </c>
      <c r="S124" t="s">
        <v>28</v>
      </c>
      <c r="T124" t="s">
        <v>37</v>
      </c>
    </row>
    <row r="125" spans="3:20" ht="408">
      <c r="C125" t="s">
        <v>18</v>
      </c>
      <c r="E125" t="s">
        <v>532</v>
      </c>
      <c r="F125" s="74" t="s">
        <v>533</v>
      </c>
      <c r="G125" t="s">
        <v>51</v>
      </c>
      <c r="H125" t="s">
        <v>52</v>
      </c>
      <c r="I125" t="s">
        <v>32</v>
      </c>
      <c r="J125" t="s">
        <v>32</v>
      </c>
      <c r="K125" s="73">
        <v>45722</v>
      </c>
      <c r="L125" s="74" t="s">
        <v>1423</v>
      </c>
      <c r="M125" t="s">
        <v>535</v>
      </c>
      <c r="O125" t="s">
        <v>535</v>
      </c>
      <c r="Q125">
        <v>2025</v>
      </c>
      <c r="R125">
        <v>3</v>
      </c>
      <c r="S125" t="s">
        <v>56</v>
      </c>
      <c r="T125" t="s">
        <v>51</v>
      </c>
    </row>
    <row r="126" spans="3:20" ht="409.5">
      <c r="C126" t="s">
        <v>18</v>
      </c>
      <c r="D126" t="s">
        <v>159</v>
      </c>
      <c r="E126" t="s">
        <v>325</v>
      </c>
      <c r="F126" s="74" t="s">
        <v>326</v>
      </c>
      <c r="G126" t="s">
        <v>22</v>
      </c>
      <c r="H126" t="s">
        <v>23</v>
      </c>
      <c r="I126" t="s">
        <v>95</v>
      </c>
      <c r="K126" s="73">
        <v>45723</v>
      </c>
      <c r="L126" s="74" t="s">
        <v>1424</v>
      </c>
      <c r="O126" s="74" t="s">
        <v>1425</v>
      </c>
      <c r="Q126">
        <v>2025</v>
      </c>
      <c r="R126">
        <v>3</v>
      </c>
      <c r="S126" t="s">
        <v>28</v>
      </c>
      <c r="T126" t="s">
        <v>22</v>
      </c>
    </row>
    <row r="127" spans="3:20">
      <c r="C127" t="s">
        <v>18</v>
      </c>
      <c r="D127" t="s">
        <v>41</v>
      </c>
      <c r="E127" t="s">
        <v>329</v>
      </c>
      <c r="F127" t="s">
        <v>330</v>
      </c>
      <c r="G127" t="s">
        <v>22</v>
      </c>
      <c r="H127" t="s">
        <v>23</v>
      </c>
      <c r="I127" t="s">
        <v>24</v>
      </c>
      <c r="K127" s="73">
        <v>45723</v>
      </c>
      <c r="L127" t="s">
        <v>1426</v>
      </c>
      <c r="O127" t="s">
        <v>1427</v>
      </c>
      <c r="Q127">
        <v>2025</v>
      </c>
      <c r="R127">
        <v>3</v>
      </c>
      <c r="S127" t="s">
        <v>28</v>
      </c>
      <c r="T127" t="s">
        <v>22</v>
      </c>
    </row>
    <row r="128" spans="3:20" ht="409.5">
      <c r="C128" t="s">
        <v>18</v>
      </c>
      <c r="E128" t="s">
        <v>545</v>
      </c>
      <c r="F128" s="74" t="s">
        <v>1428</v>
      </c>
      <c r="G128" t="s">
        <v>547</v>
      </c>
      <c r="H128" t="s">
        <v>107</v>
      </c>
      <c r="I128" s="74" t="s">
        <v>1229</v>
      </c>
      <c r="J128" s="74" t="s">
        <v>1229</v>
      </c>
      <c r="K128" s="73">
        <v>45726</v>
      </c>
      <c r="L128" s="74" t="s">
        <v>1429</v>
      </c>
      <c r="O128" t="s">
        <v>551</v>
      </c>
      <c r="Q128">
        <v>2025</v>
      </c>
      <c r="R128">
        <v>3</v>
      </c>
      <c r="S128" t="s">
        <v>56</v>
      </c>
      <c r="T128" t="s">
        <v>547</v>
      </c>
    </row>
    <row r="129" spans="3:20" ht="102">
      <c r="C129" t="s">
        <v>18</v>
      </c>
      <c r="E129" t="s">
        <v>333</v>
      </c>
      <c r="F129" s="74" t="s">
        <v>334</v>
      </c>
      <c r="G129" t="s">
        <v>22</v>
      </c>
      <c r="H129" t="s">
        <v>23</v>
      </c>
      <c r="I129" t="s">
        <v>32</v>
      </c>
      <c r="J129" t="s">
        <v>96</v>
      </c>
      <c r="K129" s="73">
        <v>45726</v>
      </c>
      <c r="L129" t="s">
        <v>1430</v>
      </c>
      <c r="O129" t="s">
        <v>141</v>
      </c>
      <c r="Q129">
        <v>2025</v>
      </c>
      <c r="R129">
        <v>3</v>
      </c>
      <c r="S129" t="s">
        <v>28</v>
      </c>
      <c r="T129" t="s">
        <v>22</v>
      </c>
    </row>
    <row r="130" spans="3:20" ht="102">
      <c r="C130" t="s">
        <v>18</v>
      </c>
      <c r="D130" t="s">
        <v>19</v>
      </c>
      <c r="E130" t="s">
        <v>336</v>
      </c>
      <c r="F130" s="74" t="s">
        <v>245</v>
      </c>
      <c r="G130" t="s">
        <v>37</v>
      </c>
      <c r="H130" t="s">
        <v>23</v>
      </c>
      <c r="I130" t="s">
        <v>24</v>
      </c>
      <c r="J130" t="s">
        <v>24</v>
      </c>
      <c r="K130" s="73">
        <v>45726</v>
      </c>
      <c r="L130" t="s">
        <v>337</v>
      </c>
      <c r="M130" t="s">
        <v>338</v>
      </c>
      <c r="O130" t="s">
        <v>339</v>
      </c>
      <c r="Q130">
        <v>2025</v>
      </c>
      <c r="R130">
        <v>3</v>
      </c>
      <c r="S130" t="s">
        <v>28</v>
      </c>
      <c r="T130" t="s">
        <v>37</v>
      </c>
    </row>
    <row r="131" spans="3:20" ht="102">
      <c r="C131" t="s">
        <v>18</v>
      </c>
      <c r="E131" t="s">
        <v>340</v>
      </c>
      <c r="F131" s="74" t="s">
        <v>341</v>
      </c>
      <c r="G131" t="s">
        <v>22</v>
      </c>
      <c r="H131" t="s">
        <v>23</v>
      </c>
      <c r="I131" t="s">
        <v>101</v>
      </c>
      <c r="J131" t="s">
        <v>96</v>
      </c>
      <c r="K131" s="73">
        <v>45726</v>
      </c>
      <c r="L131" t="s">
        <v>1431</v>
      </c>
      <c r="O131" t="s">
        <v>343</v>
      </c>
      <c r="Q131">
        <v>2025</v>
      </c>
      <c r="R131">
        <v>3</v>
      </c>
      <c r="S131" t="s">
        <v>28</v>
      </c>
      <c r="T131" t="s">
        <v>22</v>
      </c>
    </row>
    <row r="132" spans="3:20" ht="238">
      <c r="C132" t="s">
        <v>18</v>
      </c>
      <c r="D132" t="s">
        <v>159</v>
      </c>
      <c r="E132" t="s">
        <v>564</v>
      </c>
      <c r="F132" s="74" t="s">
        <v>565</v>
      </c>
      <c r="G132" t="s">
        <v>566</v>
      </c>
      <c r="H132" t="s">
        <v>1432</v>
      </c>
      <c r="I132" t="s">
        <v>24</v>
      </c>
      <c r="J132" t="s">
        <v>24</v>
      </c>
      <c r="K132" s="73">
        <v>45727</v>
      </c>
      <c r="L132" s="74" t="s">
        <v>1433</v>
      </c>
      <c r="Q132">
        <v>2025</v>
      </c>
      <c r="R132">
        <v>3</v>
      </c>
      <c r="S132" t="s">
        <v>56</v>
      </c>
      <c r="T132" t="s">
        <v>566</v>
      </c>
    </row>
    <row r="133" spans="3:20" ht="102">
      <c r="C133" t="s">
        <v>18</v>
      </c>
      <c r="D133" t="s">
        <v>19</v>
      </c>
      <c r="E133" t="s">
        <v>344</v>
      </c>
      <c r="F133" s="74" t="s">
        <v>345</v>
      </c>
      <c r="G133" t="s">
        <v>37</v>
      </c>
      <c r="H133" t="s">
        <v>23</v>
      </c>
      <c r="I133" t="s">
        <v>31</v>
      </c>
      <c r="J133" t="s">
        <v>263</v>
      </c>
      <c r="K133" s="73">
        <v>45727</v>
      </c>
      <c r="L133" t="s">
        <v>1434</v>
      </c>
      <c r="M133" t="s">
        <v>347</v>
      </c>
      <c r="O133" t="s">
        <v>348</v>
      </c>
      <c r="P133" t="s">
        <v>349</v>
      </c>
      <c r="Q133">
        <v>2025</v>
      </c>
      <c r="R133">
        <v>3</v>
      </c>
      <c r="S133" t="s">
        <v>28</v>
      </c>
      <c r="T133" t="s">
        <v>37</v>
      </c>
    </row>
    <row r="134" spans="3:20" ht="68">
      <c r="C134" t="s">
        <v>18</v>
      </c>
      <c r="D134" t="s">
        <v>41</v>
      </c>
      <c r="E134" t="s">
        <v>42</v>
      </c>
      <c r="F134" s="74" t="s">
        <v>43</v>
      </c>
      <c r="G134" t="s">
        <v>44</v>
      </c>
      <c r="H134" t="s">
        <v>23</v>
      </c>
      <c r="I134" t="s">
        <v>45</v>
      </c>
      <c r="J134" t="s">
        <v>45</v>
      </c>
      <c r="K134" s="73">
        <v>45727</v>
      </c>
      <c r="L134" t="s">
        <v>46</v>
      </c>
      <c r="O134" t="s">
        <v>47</v>
      </c>
      <c r="Q134">
        <v>2025</v>
      </c>
      <c r="R134">
        <v>3</v>
      </c>
      <c r="S134" t="s">
        <v>28</v>
      </c>
      <c r="T134" t="s">
        <v>44</v>
      </c>
    </row>
    <row r="135" spans="3:20" ht="102">
      <c r="C135" t="s">
        <v>18</v>
      </c>
      <c r="D135" t="s">
        <v>19</v>
      </c>
      <c r="E135" t="s">
        <v>350</v>
      </c>
      <c r="F135" s="74" t="s">
        <v>245</v>
      </c>
      <c r="G135" t="s">
        <v>37</v>
      </c>
      <c r="H135" t="s">
        <v>23</v>
      </c>
      <c r="I135" t="s">
        <v>24</v>
      </c>
      <c r="J135" t="s">
        <v>24</v>
      </c>
      <c r="K135" s="73">
        <v>45727</v>
      </c>
      <c r="L135" t="s">
        <v>351</v>
      </c>
      <c r="M135" t="s">
        <v>352</v>
      </c>
      <c r="O135" t="s">
        <v>353</v>
      </c>
      <c r="Q135">
        <v>2025</v>
      </c>
      <c r="R135">
        <v>3</v>
      </c>
      <c r="S135" t="s">
        <v>28</v>
      </c>
      <c r="T135" t="s">
        <v>37</v>
      </c>
    </row>
    <row r="136" spans="3:20" ht="102">
      <c r="C136" t="s">
        <v>18</v>
      </c>
      <c r="D136" t="s">
        <v>19</v>
      </c>
      <c r="E136" t="s">
        <v>356</v>
      </c>
      <c r="F136" s="74" t="s">
        <v>357</v>
      </c>
      <c r="G136" t="s">
        <v>22</v>
      </c>
      <c r="H136" t="s">
        <v>23</v>
      </c>
      <c r="I136" t="s">
        <v>32</v>
      </c>
      <c r="J136" t="s">
        <v>32</v>
      </c>
      <c r="K136" s="73">
        <v>45727</v>
      </c>
      <c r="L136" t="s">
        <v>1437</v>
      </c>
      <c r="O136" t="s">
        <v>359</v>
      </c>
      <c r="Q136">
        <v>2025</v>
      </c>
      <c r="R136">
        <v>3</v>
      </c>
      <c r="S136" t="s">
        <v>28</v>
      </c>
      <c r="T136" t="s">
        <v>22</v>
      </c>
    </row>
    <row r="137" spans="3:20" ht="102">
      <c r="C137" t="s">
        <v>18</v>
      </c>
      <c r="D137" t="s">
        <v>41</v>
      </c>
      <c r="E137" t="s">
        <v>364</v>
      </c>
      <c r="F137" s="74" t="s">
        <v>365</v>
      </c>
      <c r="G137" t="s">
        <v>37</v>
      </c>
      <c r="H137" t="s">
        <v>23</v>
      </c>
      <c r="I137" t="s">
        <v>32</v>
      </c>
      <c r="J137" t="s">
        <v>24</v>
      </c>
      <c r="K137" s="73">
        <v>45728</v>
      </c>
      <c r="L137" t="s">
        <v>1438</v>
      </c>
      <c r="O137" t="s">
        <v>367</v>
      </c>
      <c r="Q137">
        <v>2025</v>
      </c>
      <c r="R137">
        <v>3</v>
      </c>
      <c r="S137" t="s">
        <v>28</v>
      </c>
      <c r="T137" t="s">
        <v>37</v>
      </c>
    </row>
    <row r="138" spans="3:20" ht="68">
      <c r="C138" t="s">
        <v>18</v>
      </c>
      <c r="D138" t="s">
        <v>159</v>
      </c>
      <c r="E138" t="s">
        <v>584</v>
      </c>
      <c r="F138" s="74" t="s">
        <v>585</v>
      </c>
      <c r="G138" t="s">
        <v>51</v>
      </c>
      <c r="H138" t="s">
        <v>52</v>
      </c>
      <c r="I138" t="s">
        <v>32</v>
      </c>
      <c r="J138" t="s">
        <v>32</v>
      </c>
      <c r="K138" s="73">
        <v>45729</v>
      </c>
      <c r="L138" t="s">
        <v>1439</v>
      </c>
      <c r="M138" t="s">
        <v>338</v>
      </c>
      <c r="Q138">
        <v>2025</v>
      </c>
      <c r="R138">
        <v>3</v>
      </c>
      <c r="S138" t="s">
        <v>56</v>
      </c>
      <c r="T138" t="s">
        <v>51</v>
      </c>
    </row>
    <row r="139" spans="3:20" ht="85">
      <c r="C139" t="s">
        <v>18</v>
      </c>
      <c r="E139" t="s">
        <v>588</v>
      </c>
      <c r="F139" s="74" t="s">
        <v>440</v>
      </c>
      <c r="G139" t="s">
        <v>106</v>
      </c>
      <c r="H139" t="s">
        <v>442</v>
      </c>
      <c r="I139" t="s">
        <v>89</v>
      </c>
      <c r="J139" t="s">
        <v>89</v>
      </c>
      <c r="K139" s="73">
        <v>45730</v>
      </c>
      <c r="L139" t="s">
        <v>589</v>
      </c>
    </row>
    <row r="140" spans="3:20" ht="68">
      <c r="C140" t="s">
        <v>18</v>
      </c>
      <c r="E140" t="s">
        <v>590</v>
      </c>
      <c r="F140" s="74" t="s">
        <v>591</v>
      </c>
      <c r="G140" t="s">
        <v>547</v>
      </c>
      <c r="H140" t="s">
        <v>592</v>
      </c>
      <c r="I140" t="s">
        <v>83</v>
      </c>
      <c r="J140" t="s">
        <v>83</v>
      </c>
      <c r="K140" s="73">
        <v>45735</v>
      </c>
      <c r="L140" t="s">
        <v>593</v>
      </c>
    </row>
    <row r="141" spans="3:20" ht="102">
      <c r="C141" t="s">
        <v>18</v>
      </c>
      <c r="D141" t="s">
        <v>368</v>
      </c>
      <c r="E141" t="s">
        <v>369</v>
      </c>
      <c r="F141" s="74" t="s">
        <v>370</v>
      </c>
      <c r="G141" t="s">
        <v>22</v>
      </c>
      <c r="H141" t="s">
        <v>23</v>
      </c>
      <c r="I141" t="s">
        <v>24</v>
      </c>
      <c r="J141" t="s">
        <v>24</v>
      </c>
      <c r="K141" s="73">
        <v>45735</v>
      </c>
      <c r="L141" t="s">
        <v>1445</v>
      </c>
      <c r="O141" t="s">
        <v>372</v>
      </c>
    </row>
    <row r="142" spans="3:20" ht="102">
      <c r="C142" t="s">
        <v>18</v>
      </c>
      <c r="D142" t="s">
        <v>19</v>
      </c>
      <c r="E142" t="s">
        <v>373</v>
      </c>
      <c r="F142" s="74" t="s">
        <v>374</v>
      </c>
      <c r="G142" t="s">
        <v>22</v>
      </c>
      <c r="H142" t="s">
        <v>23</v>
      </c>
      <c r="I142" t="s">
        <v>24</v>
      </c>
      <c r="J142" t="s">
        <v>24</v>
      </c>
      <c r="K142" s="73">
        <v>45735</v>
      </c>
      <c r="L142" t="s">
        <v>1446</v>
      </c>
      <c r="O142" t="s">
        <v>376</v>
      </c>
    </row>
    <row r="143" spans="3:20" ht="68">
      <c r="C143" t="s">
        <v>18</v>
      </c>
      <c r="E143" t="s">
        <v>602</v>
      </c>
      <c r="F143" s="74" t="s">
        <v>603</v>
      </c>
      <c r="G143" t="s">
        <v>51</v>
      </c>
      <c r="H143" t="s">
        <v>484</v>
      </c>
      <c r="I143" t="s">
        <v>32</v>
      </c>
      <c r="J143" t="s">
        <v>32</v>
      </c>
      <c r="K143" s="73">
        <v>45736</v>
      </c>
      <c r="L143" t="s">
        <v>604</v>
      </c>
    </row>
    <row r="144" spans="3:20" ht="102">
      <c r="C144" t="s">
        <v>18</v>
      </c>
      <c r="D144" s="74" t="s">
        <v>377</v>
      </c>
      <c r="E144" t="s">
        <v>378</v>
      </c>
      <c r="F144" s="74" t="s">
        <v>379</v>
      </c>
      <c r="G144" t="s">
        <v>22</v>
      </c>
      <c r="H144" t="s">
        <v>23</v>
      </c>
      <c r="I144" t="s">
        <v>32</v>
      </c>
      <c r="K144" s="73">
        <v>45736</v>
      </c>
      <c r="L144" t="s">
        <v>1447</v>
      </c>
    </row>
    <row r="145" spans="3:15" ht="409.5">
      <c r="C145" t="s">
        <v>18</v>
      </c>
      <c r="D145" t="s">
        <v>41</v>
      </c>
      <c r="E145" t="s">
        <v>609</v>
      </c>
      <c r="F145" s="74" t="s">
        <v>610</v>
      </c>
      <c r="G145" t="s">
        <v>611</v>
      </c>
      <c r="H145" t="s">
        <v>113</v>
      </c>
      <c r="I145" t="s">
        <v>31</v>
      </c>
      <c r="J145" t="s">
        <v>32</v>
      </c>
      <c r="K145" s="73">
        <v>45737</v>
      </c>
      <c r="L145" s="74" t="s">
        <v>612</v>
      </c>
      <c r="O145" t="s">
        <v>613</v>
      </c>
    </row>
    <row r="146" spans="3:15" ht="409.5">
      <c r="C146" t="s">
        <v>18</v>
      </c>
      <c r="D146" t="s">
        <v>159</v>
      </c>
      <c r="E146" t="s">
        <v>396</v>
      </c>
      <c r="F146" s="74" t="s">
        <v>397</v>
      </c>
      <c r="G146" t="s">
        <v>37</v>
      </c>
      <c r="H146" t="s">
        <v>23</v>
      </c>
      <c r="I146" t="s">
        <v>32</v>
      </c>
      <c r="J146" t="s">
        <v>24</v>
      </c>
      <c r="K146" s="73">
        <v>45737</v>
      </c>
      <c r="L146" s="74" t="s">
        <v>398</v>
      </c>
      <c r="O146" t="s">
        <v>399</v>
      </c>
    </row>
    <row r="147" spans="3:15" ht="119">
      <c r="C147" t="s">
        <v>18</v>
      </c>
      <c r="D147" t="s">
        <v>619</v>
      </c>
      <c r="E147" t="s">
        <v>620</v>
      </c>
      <c r="F147" t="s">
        <v>621</v>
      </c>
      <c r="G147" t="s">
        <v>1448</v>
      </c>
      <c r="H147" t="s">
        <v>622</v>
      </c>
      <c r="I147" t="s">
        <v>31</v>
      </c>
      <c r="J147" t="s">
        <v>24</v>
      </c>
      <c r="K147" s="73">
        <v>45737</v>
      </c>
      <c r="L147" s="74" t="s">
        <v>623</v>
      </c>
      <c r="O147" t="s">
        <v>624</v>
      </c>
    </row>
    <row r="148" spans="3:15" ht="102">
      <c r="C148" t="s">
        <v>18</v>
      </c>
      <c r="D148" t="s">
        <v>19</v>
      </c>
      <c r="E148" t="s">
        <v>414</v>
      </c>
      <c r="F148" s="74" t="s">
        <v>415</v>
      </c>
      <c r="G148" t="s">
        <v>22</v>
      </c>
      <c r="H148" t="s">
        <v>23</v>
      </c>
      <c r="I148" t="s">
        <v>24</v>
      </c>
      <c r="J148" t="s">
        <v>24</v>
      </c>
      <c r="K148" s="73">
        <v>45737</v>
      </c>
      <c r="L148" t="s">
        <v>416</v>
      </c>
    </row>
    <row r="149" spans="3:15" ht="255">
      <c r="C149" t="s">
        <v>18</v>
      </c>
      <c r="D149" t="s">
        <v>422</v>
      </c>
      <c r="E149" t="s">
        <v>423</v>
      </c>
      <c r="F149" s="74" t="s">
        <v>424</v>
      </c>
      <c r="G149" t="s">
        <v>22</v>
      </c>
      <c r="H149" t="s">
        <v>23</v>
      </c>
      <c r="I149" t="s">
        <v>32</v>
      </c>
      <c r="K149" s="73">
        <v>45740</v>
      </c>
      <c r="L149" t="s">
        <v>425</v>
      </c>
      <c r="M149" s="74" t="s">
        <v>426</v>
      </c>
    </row>
    <row r="150" spans="3:15" ht="102">
      <c r="C150" t="s">
        <v>18</v>
      </c>
      <c r="E150" t="s">
        <v>427</v>
      </c>
      <c r="F150" s="74" t="s">
        <v>424</v>
      </c>
      <c r="G150" t="s">
        <v>22</v>
      </c>
      <c r="H150" t="s">
        <v>23</v>
      </c>
      <c r="I150" t="s">
        <v>32</v>
      </c>
      <c r="J150" t="s">
        <v>32</v>
      </c>
      <c r="K150" s="73">
        <v>45740</v>
      </c>
      <c r="L150" t="s">
        <v>1449</v>
      </c>
      <c r="O150" t="s">
        <v>429</v>
      </c>
    </row>
    <row r="151" spans="3:15" ht="102">
      <c r="C151" t="s">
        <v>18</v>
      </c>
      <c r="E151" t="s">
        <v>430</v>
      </c>
      <c r="F151" s="74" t="s">
        <v>431</v>
      </c>
      <c r="G151" t="s">
        <v>22</v>
      </c>
      <c r="H151" t="s">
        <v>23</v>
      </c>
      <c r="I151" t="s">
        <v>101</v>
      </c>
      <c r="J151" t="s">
        <v>32</v>
      </c>
      <c r="K151" s="73">
        <v>45740</v>
      </c>
      <c r="L151" t="s">
        <v>1450</v>
      </c>
      <c r="O151" t="s">
        <v>433</v>
      </c>
    </row>
    <row r="152" spans="3:15" ht="102">
      <c r="C152" t="s">
        <v>18</v>
      </c>
      <c r="E152" t="s">
        <v>448</v>
      </c>
      <c r="F152" s="74" t="s">
        <v>424</v>
      </c>
      <c r="G152" t="s">
        <v>22</v>
      </c>
      <c r="H152" t="s">
        <v>23</v>
      </c>
      <c r="I152" t="s">
        <v>32</v>
      </c>
      <c r="J152" t="s">
        <v>32</v>
      </c>
      <c r="K152" s="73">
        <v>45741</v>
      </c>
      <c r="L152" t="s">
        <v>1451</v>
      </c>
    </row>
    <row r="153" spans="3:15" ht="102">
      <c r="C153" t="s">
        <v>18</v>
      </c>
      <c r="E153" t="s">
        <v>450</v>
      </c>
      <c r="F153" s="74" t="s">
        <v>451</v>
      </c>
      <c r="G153" t="s">
        <v>22</v>
      </c>
      <c r="H153" t="s">
        <v>23</v>
      </c>
      <c r="I153" t="s">
        <v>32</v>
      </c>
      <c r="J153" t="s">
        <v>32</v>
      </c>
      <c r="K153" s="73">
        <v>45742</v>
      </c>
      <c r="L153" t="s">
        <v>1452</v>
      </c>
      <c r="O153" t="s">
        <v>453</v>
      </c>
    </row>
    <row r="154" spans="3:15" ht="102">
      <c r="C154" t="s">
        <v>18</v>
      </c>
      <c r="D154" t="s">
        <v>41</v>
      </c>
      <c r="E154" t="s">
        <v>454</v>
      </c>
      <c r="F154" s="74" t="s">
        <v>455</v>
      </c>
      <c r="G154" t="s">
        <v>37</v>
      </c>
      <c r="H154" t="s">
        <v>23</v>
      </c>
      <c r="I154" t="s">
        <v>32</v>
      </c>
      <c r="J154" t="s">
        <v>32</v>
      </c>
      <c r="K154" s="73">
        <v>45742</v>
      </c>
      <c r="L154" t="s">
        <v>1453</v>
      </c>
    </row>
    <row r="155" spans="3:15" ht="68">
      <c r="C155" t="s">
        <v>18</v>
      </c>
      <c r="D155" t="s">
        <v>159</v>
      </c>
      <c r="E155" t="s">
        <v>657</v>
      </c>
      <c r="F155" s="74" t="s">
        <v>658</v>
      </c>
      <c r="G155" t="s">
        <v>64</v>
      </c>
      <c r="H155" t="s">
        <v>23</v>
      </c>
      <c r="I155" t="s">
        <v>24</v>
      </c>
      <c r="J155" t="s">
        <v>24</v>
      </c>
      <c r="K155" s="73">
        <v>45743</v>
      </c>
      <c r="L155" t="s">
        <v>1454</v>
      </c>
      <c r="M155" t="s">
        <v>660</v>
      </c>
      <c r="O155" t="s">
        <v>660</v>
      </c>
    </row>
    <row r="156" spans="3:15" ht="102">
      <c r="C156" t="s">
        <v>18</v>
      </c>
      <c r="E156" t="s">
        <v>457</v>
      </c>
      <c r="F156" s="74" t="s">
        <v>458</v>
      </c>
      <c r="G156" t="s">
        <v>37</v>
      </c>
      <c r="H156" t="s">
        <v>23</v>
      </c>
      <c r="I156" t="s">
        <v>24</v>
      </c>
      <c r="J156" t="s">
        <v>24</v>
      </c>
      <c r="K156" s="73">
        <v>45744</v>
      </c>
      <c r="L156" t="s">
        <v>1455</v>
      </c>
      <c r="M156" t="s">
        <v>460</v>
      </c>
      <c r="O156" s="74" t="s">
        <v>461</v>
      </c>
    </row>
    <row r="157" spans="3:15" ht="102">
      <c r="C157" t="s">
        <v>18</v>
      </c>
      <c r="D157" t="s">
        <v>19</v>
      </c>
      <c r="E157" t="s">
        <v>467</v>
      </c>
      <c r="F157" s="74" t="s">
        <v>458</v>
      </c>
      <c r="G157" t="s">
        <v>37</v>
      </c>
      <c r="H157" t="s">
        <v>23</v>
      </c>
      <c r="I157" t="s">
        <v>24</v>
      </c>
      <c r="J157" t="s">
        <v>263</v>
      </c>
      <c r="K157" s="73">
        <v>45744</v>
      </c>
      <c r="L157" t="s">
        <v>468</v>
      </c>
      <c r="M157" t="s">
        <v>469</v>
      </c>
    </row>
    <row r="158" spans="3:15" ht="102">
      <c r="C158" t="s">
        <v>18</v>
      </c>
      <c r="D158" s="74" t="s">
        <v>478</v>
      </c>
      <c r="E158" t="s">
        <v>479</v>
      </c>
      <c r="F158" s="74" t="s">
        <v>458</v>
      </c>
      <c r="G158" t="s">
        <v>37</v>
      </c>
      <c r="H158" t="s">
        <v>23</v>
      </c>
      <c r="I158" t="s">
        <v>32</v>
      </c>
      <c r="K158" s="73">
        <v>45744</v>
      </c>
      <c r="L158" t="s">
        <v>1456</v>
      </c>
      <c r="M158" t="s">
        <v>481</v>
      </c>
      <c r="O158" t="s">
        <v>481</v>
      </c>
    </row>
    <row r="159" spans="3:15" ht="102">
      <c r="C159" t="s">
        <v>18</v>
      </c>
      <c r="E159" t="s">
        <v>487</v>
      </c>
      <c r="F159" s="74" t="s">
        <v>458</v>
      </c>
      <c r="G159" t="s">
        <v>37</v>
      </c>
      <c r="H159" t="s">
        <v>23</v>
      </c>
      <c r="I159" t="s">
        <v>101</v>
      </c>
      <c r="K159" s="73">
        <v>45744</v>
      </c>
      <c r="L159" t="s">
        <v>1457</v>
      </c>
    </row>
    <row r="160" spans="3:15" ht="102">
      <c r="C160" t="s">
        <v>18</v>
      </c>
      <c r="E160" t="s">
        <v>489</v>
      </c>
      <c r="F160" s="74" t="s">
        <v>455</v>
      </c>
      <c r="G160" t="s">
        <v>37</v>
      </c>
      <c r="H160" t="s">
        <v>23</v>
      </c>
      <c r="I160" t="s">
        <v>32</v>
      </c>
      <c r="J160" t="s">
        <v>32</v>
      </c>
      <c r="K160" s="73">
        <v>45747</v>
      </c>
      <c r="L160" t="s">
        <v>1458</v>
      </c>
    </row>
    <row r="161" spans="3:15" ht="409.5">
      <c r="C161" t="s">
        <v>18</v>
      </c>
      <c r="D161" t="s">
        <v>19</v>
      </c>
      <c r="E161" t="s">
        <v>507</v>
      </c>
      <c r="F161" s="74" t="s">
        <v>508</v>
      </c>
      <c r="G161" t="s">
        <v>22</v>
      </c>
      <c r="H161" t="s">
        <v>23</v>
      </c>
      <c r="I161" t="s">
        <v>32</v>
      </c>
      <c r="K161" s="73">
        <v>45748</v>
      </c>
      <c r="L161" s="74" t="s">
        <v>1459</v>
      </c>
    </row>
    <row r="162" spans="3:15" ht="68">
      <c r="C162" t="s">
        <v>18</v>
      </c>
      <c r="E162" s="74" t="s">
        <v>686</v>
      </c>
      <c r="F162" s="74" t="s">
        <v>687</v>
      </c>
      <c r="G162" t="s">
        <v>688</v>
      </c>
      <c r="H162" t="s">
        <v>52</v>
      </c>
      <c r="I162" t="s">
        <v>101</v>
      </c>
      <c r="J162" t="s">
        <v>101</v>
      </c>
      <c r="K162" s="73">
        <v>45749</v>
      </c>
      <c r="L162" t="s">
        <v>689</v>
      </c>
      <c r="O162" t="s">
        <v>690</v>
      </c>
    </row>
    <row r="163" spans="3:15" ht="68">
      <c r="C163" t="s">
        <v>18</v>
      </c>
      <c r="E163" t="s">
        <v>691</v>
      </c>
      <c r="F163" s="74" t="s">
        <v>692</v>
      </c>
      <c r="G163" t="s">
        <v>64</v>
      </c>
      <c r="H163" t="s">
        <v>23</v>
      </c>
      <c r="I163" t="s">
        <v>24</v>
      </c>
      <c r="K163" s="73">
        <v>45749</v>
      </c>
      <c r="L163" t="s">
        <v>693</v>
      </c>
    </row>
    <row r="164" spans="3:15" ht="119">
      <c r="C164" t="s">
        <v>18</v>
      </c>
      <c r="E164" t="s">
        <v>694</v>
      </c>
      <c r="F164" s="74" t="s">
        <v>695</v>
      </c>
      <c r="G164" t="s">
        <v>696</v>
      </c>
      <c r="H164" t="s">
        <v>52</v>
      </c>
      <c r="I164" t="s">
        <v>95</v>
      </c>
      <c r="J164" t="s">
        <v>697</v>
      </c>
      <c r="K164" s="73">
        <v>45754</v>
      </c>
      <c r="L164" t="s">
        <v>1460</v>
      </c>
      <c r="O164" t="s">
        <v>699</v>
      </c>
    </row>
    <row r="165" spans="3:15" ht="102">
      <c r="C165" t="s">
        <v>18</v>
      </c>
      <c r="D165" t="s">
        <v>19</v>
      </c>
      <c r="E165" t="s">
        <v>510</v>
      </c>
      <c r="F165" s="74" t="s">
        <v>511</v>
      </c>
      <c r="G165" t="s">
        <v>37</v>
      </c>
      <c r="H165" t="s">
        <v>23</v>
      </c>
      <c r="I165" t="s">
        <v>31</v>
      </c>
      <c r="J165" t="s">
        <v>32</v>
      </c>
      <c r="K165" s="73">
        <v>45755</v>
      </c>
      <c r="L165" t="s">
        <v>512</v>
      </c>
    </row>
    <row r="166" spans="3:15" ht="102">
      <c r="C166" t="s">
        <v>18</v>
      </c>
      <c r="E166" t="s">
        <v>513</v>
      </c>
      <c r="F166" s="74" t="s">
        <v>514</v>
      </c>
      <c r="G166" t="s">
        <v>22</v>
      </c>
      <c r="H166" t="s">
        <v>23</v>
      </c>
      <c r="I166" t="s">
        <v>32</v>
      </c>
      <c r="J166" t="s">
        <v>32</v>
      </c>
      <c r="K166" s="73">
        <v>45755</v>
      </c>
      <c r="L166" t="s">
        <v>515</v>
      </c>
      <c r="O166" t="s">
        <v>516</v>
      </c>
    </row>
    <row r="167" spans="3:15" ht="409.5">
      <c r="C167" t="s">
        <v>18</v>
      </c>
      <c r="E167" t="s">
        <v>517</v>
      </c>
      <c r="F167" s="74" t="s">
        <v>511</v>
      </c>
      <c r="G167" t="s">
        <v>37</v>
      </c>
      <c r="H167" t="s">
        <v>23</v>
      </c>
      <c r="I167" t="s">
        <v>95</v>
      </c>
      <c r="J167" t="s">
        <v>263</v>
      </c>
      <c r="K167" s="73">
        <v>45755</v>
      </c>
      <c r="L167" s="74" t="s">
        <v>1461</v>
      </c>
    </row>
    <row r="168" spans="3:15" ht="119">
      <c r="C168" t="s">
        <v>18</v>
      </c>
      <c r="E168" t="s">
        <v>711</v>
      </c>
      <c r="F168" s="74" t="s">
        <v>440</v>
      </c>
      <c r="G168" t="s">
        <v>106</v>
      </c>
      <c r="H168" t="s">
        <v>442</v>
      </c>
      <c r="I168" t="s">
        <v>32</v>
      </c>
      <c r="J168" t="s">
        <v>263</v>
      </c>
      <c r="K168" s="73">
        <v>45756</v>
      </c>
      <c r="L168" s="74" t="s">
        <v>712</v>
      </c>
      <c r="O168" t="s">
        <v>713</v>
      </c>
    </row>
    <row r="169" spans="3:15" ht="102">
      <c r="C169" t="s">
        <v>18</v>
      </c>
      <c r="D169" s="74" t="s">
        <v>519</v>
      </c>
      <c r="E169" t="s">
        <v>520</v>
      </c>
      <c r="F169" s="74" t="s">
        <v>521</v>
      </c>
      <c r="G169" t="s">
        <v>22</v>
      </c>
      <c r="H169" t="s">
        <v>23</v>
      </c>
      <c r="I169" t="s">
        <v>24</v>
      </c>
      <c r="J169" t="s">
        <v>24</v>
      </c>
      <c r="K169" s="73">
        <v>45757</v>
      </c>
      <c r="L169" t="s">
        <v>1462</v>
      </c>
      <c r="O169" t="s">
        <v>523</v>
      </c>
    </row>
    <row r="170" spans="3:15" ht="68">
      <c r="C170" t="s">
        <v>18</v>
      </c>
      <c r="D170" t="s">
        <v>41</v>
      </c>
      <c r="E170" t="s">
        <v>718</v>
      </c>
      <c r="F170" s="74" t="s">
        <v>719</v>
      </c>
      <c r="G170" t="s">
        <v>586</v>
      </c>
      <c r="H170" t="s">
        <v>82</v>
      </c>
      <c r="I170" t="s">
        <v>31</v>
      </c>
      <c r="J170" t="s">
        <v>24</v>
      </c>
      <c r="K170" s="73">
        <v>45757</v>
      </c>
      <c r="L170" t="s">
        <v>720</v>
      </c>
      <c r="O170" t="s">
        <v>721</v>
      </c>
    </row>
    <row r="171" spans="3:15" ht="170">
      <c r="C171" t="s">
        <v>18</v>
      </c>
      <c r="D171" t="s">
        <v>422</v>
      </c>
      <c r="E171" t="s">
        <v>524</v>
      </c>
      <c r="F171" s="74" t="s">
        <v>525</v>
      </c>
      <c r="G171" t="s">
        <v>37</v>
      </c>
      <c r="H171" t="s">
        <v>23</v>
      </c>
      <c r="I171" t="s">
        <v>32</v>
      </c>
      <c r="J171" t="s">
        <v>24</v>
      </c>
      <c r="K171" s="73">
        <v>45757</v>
      </c>
      <c r="L171" t="s">
        <v>1463</v>
      </c>
      <c r="O171" s="74" t="s">
        <v>527</v>
      </c>
    </row>
    <row r="172" spans="3:15">
      <c r="C172" t="s">
        <v>18</v>
      </c>
      <c r="D172" t="s">
        <v>159</v>
      </c>
      <c r="E172" t="s">
        <v>528</v>
      </c>
      <c r="F172" t="s">
        <v>529</v>
      </c>
      <c r="G172" t="s">
        <v>22</v>
      </c>
      <c r="H172" t="s">
        <v>23</v>
      </c>
      <c r="I172" t="s">
        <v>32</v>
      </c>
      <c r="J172" t="s">
        <v>32</v>
      </c>
      <c r="K172" s="73">
        <v>45758</v>
      </c>
      <c r="L172" t="s">
        <v>530</v>
      </c>
      <c r="O172" t="s">
        <v>531</v>
      </c>
    </row>
    <row r="173" spans="3:15" ht="408">
      <c r="C173" t="s">
        <v>18</v>
      </c>
      <c r="E173" t="s">
        <v>730</v>
      </c>
      <c r="F173" t="s">
        <v>731</v>
      </c>
      <c r="G173" t="s">
        <v>216</v>
      </c>
      <c r="H173" t="s">
        <v>23</v>
      </c>
      <c r="I173" t="s">
        <v>95</v>
      </c>
      <c r="J173" t="s">
        <v>95</v>
      </c>
      <c r="K173" s="73">
        <v>45763</v>
      </c>
      <c r="L173" s="74" t="s">
        <v>732</v>
      </c>
      <c r="M173" t="s">
        <v>733</v>
      </c>
      <c r="O173" t="s">
        <v>733</v>
      </c>
    </row>
    <row r="174" spans="3:15" ht="221">
      <c r="C174" t="s">
        <v>18</v>
      </c>
      <c r="E174" t="s">
        <v>734</v>
      </c>
      <c r="F174" s="74" t="s">
        <v>735</v>
      </c>
      <c r="G174" t="s">
        <v>106</v>
      </c>
      <c r="H174" t="s">
        <v>107</v>
      </c>
      <c r="I174" t="s">
        <v>32</v>
      </c>
      <c r="J174" t="s">
        <v>24</v>
      </c>
      <c r="K174" s="73">
        <v>45763</v>
      </c>
      <c r="L174" s="74" t="s">
        <v>736</v>
      </c>
      <c r="M174" t="s">
        <v>737</v>
      </c>
      <c r="O174" t="s">
        <v>737</v>
      </c>
    </row>
    <row r="175" spans="3:15" ht="357">
      <c r="C175" t="s">
        <v>18</v>
      </c>
      <c r="E175" t="s">
        <v>536</v>
      </c>
      <c r="F175" s="74" t="s">
        <v>537</v>
      </c>
      <c r="G175" t="s">
        <v>22</v>
      </c>
      <c r="H175" t="s">
        <v>23</v>
      </c>
      <c r="I175" t="s">
        <v>89</v>
      </c>
      <c r="J175" t="s">
        <v>89</v>
      </c>
      <c r="K175" s="73">
        <v>45764</v>
      </c>
      <c r="L175" s="74" t="s">
        <v>1464</v>
      </c>
      <c r="O175" t="s">
        <v>1465</v>
      </c>
    </row>
    <row r="176" spans="3:15" ht="238">
      <c r="C176" t="s">
        <v>18</v>
      </c>
      <c r="D176" t="s">
        <v>41</v>
      </c>
      <c r="E176" s="74" t="s">
        <v>742</v>
      </c>
      <c r="F176" t="s">
        <v>743</v>
      </c>
      <c r="G176" t="s">
        <v>216</v>
      </c>
      <c r="H176" t="s">
        <v>23</v>
      </c>
      <c r="I176" t="s">
        <v>24</v>
      </c>
      <c r="J176" t="s">
        <v>24</v>
      </c>
      <c r="K176" s="73">
        <v>45765</v>
      </c>
      <c r="L176" t="s">
        <v>744</v>
      </c>
      <c r="O176" s="74" t="s">
        <v>745</v>
      </c>
    </row>
    <row r="177" spans="3:15">
      <c r="C177" t="s">
        <v>18</v>
      </c>
      <c r="E177" t="s">
        <v>746</v>
      </c>
      <c r="F177" t="s">
        <v>747</v>
      </c>
      <c r="G177" t="s">
        <v>277</v>
      </c>
      <c r="H177" t="s">
        <v>23</v>
      </c>
      <c r="I177" t="s">
        <v>31</v>
      </c>
      <c r="J177" t="s">
        <v>24</v>
      </c>
      <c r="K177" s="73">
        <v>45765</v>
      </c>
      <c r="L177" t="s">
        <v>748</v>
      </c>
      <c r="O177" t="s">
        <v>749</v>
      </c>
    </row>
    <row r="178" spans="3:15">
      <c r="C178" t="s">
        <v>18</v>
      </c>
      <c r="D178" t="s">
        <v>159</v>
      </c>
      <c r="E178" t="s">
        <v>750</v>
      </c>
      <c r="F178" t="s">
        <v>751</v>
      </c>
      <c r="G178" t="s">
        <v>106</v>
      </c>
      <c r="H178" t="s">
        <v>752</v>
      </c>
      <c r="I178" t="s">
        <v>31</v>
      </c>
      <c r="J178" t="s">
        <v>24</v>
      </c>
      <c r="K178" s="73">
        <v>45765</v>
      </c>
      <c r="L178" t="s">
        <v>1466</v>
      </c>
      <c r="O178" t="s">
        <v>754</v>
      </c>
    </row>
    <row r="179" spans="3:15" ht="68">
      <c r="C179" t="s">
        <v>18</v>
      </c>
      <c r="D179" t="s">
        <v>422</v>
      </c>
      <c r="E179" t="s">
        <v>755</v>
      </c>
      <c r="F179" s="74" t="s">
        <v>756</v>
      </c>
      <c r="G179" t="s">
        <v>586</v>
      </c>
      <c r="H179" t="s">
        <v>484</v>
      </c>
      <c r="I179" t="s">
        <v>32</v>
      </c>
      <c r="J179" t="s">
        <v>32</v>
      </c>
      <c r="K179" s="73">
        <v>45768</v>
      </c>
      <c r="L179" t="s">
        <v>757</v>
      </c>
      <c r="O179" t="s">
        <v>758</v>
      </c>
    </row>
    <row r="180" spans="3:15" ht="153">
      <c r="C180" t="s">
        <v>18</v>
      </c>
      <c r="D180" t="s">
        <v>19</v>
      </c>
      <c r="E180" t="s">
        <v>759</v>
      </c>
      <c r="F180" s="74" t="s">
        <v>760</v>
      </c>
      <c r="G180" t="s">
        <v>586</v>
      </c>
      <c r="H180" t="s">
        <v>82</v>
      </c>
      <c r="I180" t="s">
        <v>24</v>
      </c>
      <c r="J180" t="s">
        <v>24</v>
      </c>
      <c r="K180" s="73">
        <v>45768</v>
      </c>
      <c r="L180" t="s">
        <v>761</v>
      </c>
      <c r="M180" t="s">
        <v>762</v>
      </c>
      <c r="O180" s="74" t="s">
        <v>763</v>
      </c>
    </row>
    <row r="181" spans="3:15" ht="51">
      <c r="C181" t="s">
        <v>18</v>
      </c>
      <c r="E181" s="74" t="s">
        <v>764</v>
      </c>
      <c r="F181" t="s">
        <v>765</v>
      </c>
      <c r="G181" t="s">
        <v>766</v>
      </c>
      <c r="H181" t="s">
        <v>23</v>
      </c>
      <c r="I181" t="s">
        <v>24</v>
      </c>
      <c r="J181" t="s">
        <v>24</v>
      </c>
      <c r="K181" s="73">
        <v>45770</v>
      </c>
      <c r="L181" t="s">
        <v>767</v>
      </c>
      <c r="M181" t="s">
        <v>768</v>
      </c>
      <c r="O181" t="s">
        <v>1467</v>
      </c>
    </row>
    <row r="182" spans="3:15" ht="51">
      <c r="C182" t="s">
        <v>18</v>
      </c>
      <c r="E182" s="74" t="s">
        <v>770</v>
      </c>
      <c r="F182" t="s">
        <v>771</v>
      </c>
      <c r="G182" t="s">
        <v>772</v>
      </c>
      <c r="H182" t="s">
        <v>52</v>
      </c>
      <c r="I182" t="s">
        <v>31</v>
      </c>
      <c r="J182" t="s">
        <v>773</v>
      </c>
      <c r="K182" s="73">
        <v>45770</v>
      </c>
      <c r="L182" t="s">
        <v>774</v>
      </c>
      <c r="O182" t="s">
        <v>775</v>
      </c>
    </row>
    <row r="183" spans="3:15" ht="102">
      <c r="C183" t="s">
        <v>18</v>
      </c>
      <c r="D183" t="s">
        <v>19</v>
      </c>
      <c r="E183" t="s">
        <v>540</v>
      </c>
      <c r="F183" s="74" t="s">
        <v>541</v>
      </c>
      <c r="G183" t="s">
        <v>22</v>
      </c>
      <c r="H183" t="s">
        <v>23</v>
      </c>
      <c r="I183" t="s">
        <v>24</v>
      </c>
      <c r="J183" t="s">
        <v>24</v>
      </c>
      <c r="K183" s="73">
        <v>45771</v>
      </c>
      <c r="L183" t="s">
        <v>1468</v>
      </c>
      <c r="M183" t="s">
        <v>543</v>
      </c>
      <c r="O183" t="s">
        <v>1469</v>
      </c>
    </row>
    <row r="184" spans="3:15" ht="85">
      <c r="C184" t="s">
        <v>18</v>
      </c>
      <c r="E184" t="s">
        <v>781</v>
      </c>
      <c r="F184" s="74" t="s">
        <v>440</v>
      </c>
      <c r="G184" t="s">
        <v>106</v>
      </c>
      <c r="H184" t="s">
        <v>442</v>
      </c>
      <c r="I184" t="s">
        <v>31</v>
      </c>
      <c r="J184" t="s">
        <v>263</v>
      </c>
      <c r="K184" s="73">
        <v>45772</v>
      </c>
      <c r="L184" t="s">
        <v>782</v>
      </c>
      <c r="O184" t="s">
        <v>783</v>
      </c>
    </row>
    <row r="185" spans="3:15" ht="238">
      <c r="C185" t="s">
        <v>18</v>
      </c>
      <c r="D185" t="s">
        <v>159</v>
      </c>
      <c r="E185" t="s">
        <v>552</v>
      </c>
      <c r="F185" s="74" t="s">
        <v>553</v>
      </c>
      <c r="G185" t="s">
        <v>37</v>
      </c>
      <c r="H185" t="s">
        <v>23</v>
      </c>
      <c r="I185" t="s">
        <v>32</v>
      </c>
      <c r="J185" t="s">
        <v>32</v>
      </c>
      <c r="K185" s="73">
        <v>45772</v>
      </c>
      <c r="L185" t="s">
        <v>1470</v>
      </c>
      <c r="O185" s="74" t="s">
        <v>555</v>
      </c>
    </row>
    <row r="186" spans="3:15">
      <c r="C186" t="s">
        <v>18</v>
      </c>
      <c r="E186" t="s">
        <v>786</v>
      </c>
      <c r="F186" t="s">
        <v>787</v>
      </c>
      <c r="G186" t="s">
        <v>1471</v>
      </c>
      <c r="H186" t="s">
        <v>23</v>
      </c>
      <c r="I186" t="s">
        <v>65</v>
      </c>
      <c r="J186" t="s">
        <v>263</v>
      </c>
      <c r="K186" s="73">
        <v>45774</v>
      </c>
      <c r="L186" t="s">
        <v>788</v>
      </c>
      <c r="O186" t="s">
        <v>789</v>
      </c>
    </row>
    <row r="187" spans="3:15" ht="374">
      <c r="C187" t="s">
        <v>18</v>
      </c>
      <c r="D187" t="s">
        <v>422</v>
      </c>
      <c r="E187" s="74" t="s">
        <v>556</v>
      </c>
      <c r="F187" t="s">
        <v>557</v>
      </c>
      <c r="G187" t="s">
        <v>22</v>
      </c>
      <c r="H187" t="s">
        <v>23</v>
      </c>
      <c r="I187" t="s">
        <v>24</v>
      </c>
      <c r="J187" t="s">
        <v>24</v>
      </c>
      <c r="K187" s="73">
        <v>45774</v>
      </c>
      <c r="L187" s="83" t="s">
        <v>1472</v>
      </c>
      <c r="O187" t="s">
        <v>559</v>
      </c>
    </row>
    <row r="188" spans="3:15" ht="272">
      <c r="C188" t="s">
        <v>18</v>
      </c>
      <c r="E188" s="74" t="s">
        <v>793</v>
      </c>
      <c r="F188" t="s">
        <v>794</v>
      </c>
      <c r="G188" t="s">
        <v>586</v>
      </c>
      <c r="H188" t="s">
        <v>795</v>
      </c>
      <c r="I188" t="s">
        <v>32</v>
      </c>
      <c r="J188" t="s">
        <v>32</v>
      </c>
      <c r="K188" s="73">
        <v>45775</v>
      </c>
      <c r="L188" s="74" t="s">
        <v>796</v>
      </c>
      <c r="O188" t="s">
        <v>797</v>
      </c>
    </row>
    <row r="189" spans="3:15" ht="409.5">
      <c r="C189" t="s">
        <v>18</v>
      </c>
      <c r="E189" t="s">
        <v>560</v>
      </c>
      <c r="F189" s="74" t="s">
        <v>561</v>
      </c>
      <c r="G189" t="s">
        <v>22</v>
      </c>
      <c r="H189" t="s">
        <v>23</v>
      </c>
      <c r="I189" t="s">
        <v>32</v>
      </c>
      <c r="J189" t="s">
        <v>32</v>
      </c>
      <c r="K189" s="73">
        <v>45776</v>
      </c>
      <c r="L189" s="74" t="s">
        <v>562</v>
      </c>
      <c r="O189" t="s">
        <v>563</v>
      </c>
    </row>
    <row r="190" spans="3:15" ht="409.5">
      <c r="C190" t="s">
        <v>18</v>
      </c>
      <c r="E190" s="74" t="s">
        <v>569</v>
      </c>
      <c r="F190" t="s">
        <v>557</v>
      </c>
      <c r="G190" t="s">
        <v>22</v>
      </c>
      <c r="H190" t="s">
        <v>23</v>
      </c>
      <c r="I190" t="s">
        <v>24</v>
      </c>
      <c r="J190" t="s">
        <v>24</v>
      </c>
      <c r="K190" s="73">
        <v>45777</v>
      </c>
      <c r="L190" s="74" t="s">
        <v>1473</v>
      </c>
      <c r="O190" s="74" t="s">
        <v>1474</v>
      </c>
    </row>
    <row r="191" spans="3:15" ht="136">
      <c r="C191" t="s">
        <v>18</v>
      </c>
      <c r="E191" s="74" t="s">
        <v>572</v>
      </c>
      <c r="F191" t="s">
        <v>573</v>
      </c>
      <c r="G191" t="s">
        <v>22</v>
      </c>
      <c r="H191" t="s">
        <v>23</v>
      </c>
      <c r="I191" t="s">
        <v>31</v>
      </c>
      <c r="J191" t="s">
        <v>24</v>
      </c>
      <c r="K191" s="73">
        <v>45777</v>
      </c>
      <c r="L191" t="s">
        <v>1475</v>
      </c>
      <c r="M191" t="s">
        <v>575</v>
      </c>
      <c r="O191" s="74" t="s">
        <v>576</v>
      </c>
    </row>
    <row r="192" spans="3:15" ht="51">
      <c r="C192" t="s">
        <v>18</v>
      </c>
      <c r="E192" s="74" t="s">
        <v>811</v>
      </c>
      <c r="F192" t="s">
        <v>812</v>
      </c>
      <c r="G192" t="s">
        <v>1476</v>
      </c>
      <c r="H192" t="s">
        <v>813</v>
      </c>
      <c r="I192" t="s">
        <v>31</v>
      </c>
      <c r="J192" t="s">
        <v>814</v>
      </c>
      <c r="K192" s="73">
        <v>45777</v>
      </c>
      <c r="L192" t="s">
        <v>815</v>
      </c>
      <c r="O192" t="s">
        <v>816</v>
      </c>
    </row>
    <row r="193" spans="3:15" ht="136">
      <c r="C193" t="s">
        <v>18</v>
      </c>
      <c r="E193" t="s">
        <v>817</v>
      </c>
      <c r="F193" s="74" t="s">
        <v>756</v>
      </c>
      <c r="G193" t="s">
        <v>586</v>
      </c>
      <c r="H193" t="s">
        <v>484</v>
      </c>
      <c r="I193" t="s">
        <v>95</v>
      </c>
      <c r="K193" s="73">
        <v>45779</v>
      </c>
      <c r="L193" s="74" t="s">
        <v>818</v>
      </c>
      <c r="O193" t="s">
        <v>819</v>
      </c>
    </row>
    <row r="194" spans="3:15" ht="102">
      <c r="C194" t="s">
        <v>18</v>
      </c>
      <c r="E194" t="s">
        <v>577</v>
      </c>
      <c r="F194" s="74" t="s">
        <v>578</v>
      </c>
      <c r="G194" t="s">
        <v>22</v>
      </c>
      <c r="H194" t="s">
        <v>23</v>
      </c>
      <c r="I194" t="s">
        <v>32</v>
      </c>
      <c r="J194" t="s">
        <v>32</v>
      </c>
      <c r="K194" s="73">
        <v>45783</v>
      </c>
      <c r="L194" t="s">
        <v>579</v>
      </c>
      <c r="M194" t="s">
        <v>580</v>
      </c>
      <c r="O194" t="s">
        <v>580</v>
      </c>
    </row>
    <row r="195" spans="3:15" ht="102">
      <c r="C195" t="s">
        <v>18</v>
      </c>
      <c r="E195" s="74" t="s">
        <v>581</v>
      </c>
      <c r="F195" s="74" t="s">
        <v>578</v>
      </c>
      <c r="G195" t="s">
        <v>22</v>
      </c>
      <c r="H195" t="s">
        <v>23</v>
      </c>
      <c r="I195" t="s">
        <v>32</v>
      </c>
      <c r="K195" s="73">
        <v>45783</v>
      </c>
      <c r="L195" t="s">
        <v>1477</v>
      </c>
      <c r="M195" t="s">
        <v>583</v>
      </c>
      <c r="O195" t="s">
        <v>583</v>
      </c>
    </row>
    <row r="196" spans="3:15" ht="102">
      <c r="C196" t="s">
        <v>18</v>
      </c>
      <c r="E196" t="s">
        <v>594</v>
      </c>
      <c r="F196" s="74" t="s">
        <v>595</v>
      </c>
      <c r="G196" t="s">
        <v>37</v>
      </c>
      <c r="H196" t="s">
        <v>23</v>
      </c>
      <c r="I196" t="s">
        <v>101</v>
      </c>
      <c r="J196" t="s">
        <v>24</v>
      </c>
      <c r="K196" s="73">
        <v>45784</v>
      </c>
      <c r="L196" t="s">
        <v>1478</v>
      </c>
      <c r="O196" t="s">
        <v>597</v>
      </c>
    </row>
    <row r="197" spans="3:15" ht="51">
      <c r="C197" t="s">
        <v>18</v>
      </c>
      <c r="E197" s="74" t="s">
        <v>598</v>
      </c>
      <c r="F197" t="s">
        <v>599</v>
      </c>
      <c r="G197" t="s">
        <v>37</v>
      </c>
      <c r="H197" t="s">
        <v>23</v>
      </c>
      <c r="I197" t="s">
        <v>101</v>
      </c>
      <c r="J197" t="s">
        <v>32</v>
      </c>
      <c r="K197" s="73">
        <v>45786</v>
      </c>
      <c r="L197" t="s">
        <v>600</v>
      </c>
      <c r="O197" t="s">
        <v>601</v>
      </c>
    </row>
    <row r="198" spans="3:15" ht="85">
      <c r="C198" t="s">
        <v>18</v>
      </c>
      <c r="E198" s="74" t="s">
        <v>836</v>
      </c>
      <c r="F198" t="s">
        <v>794</v>
      </c>
      <c r="G198" t="s">
        <v>586</v>
      </c>
      <c r="H198" t="s">
        <v>837</v>
      </c>
      <c r="I198" t="s">
        <v>31</v>
      </c>
      <c r="J198" t="s">
        <v>24</v>
      </c>
      <c r="K198" s="73">
        <v>45786</v>
      </c>
      <c r="L198" t="s">
        <v>838</v>
      </c>
      <c r="M198" t="s">
        <v>839</v>
      </c>
      <c r="O198" s="74" t="s">
        <v>840</v>
      </c>
    </row>
    <row r="199" spans="3:15" ht="102">
      <c r="D199" t="s">
        <v>41</v>
      </c>
      <c r="E199" s="74" t="s">
        <v>841</v>
      </c>
      <c r="F199" t="s">
        <v>842</v>
      </c>
      <c r="G199" t="s">
        <v>586</v>
      </c>
      <c r="H199" t="s">
        <v>843</v>
      </c>
      <c r="I199" t="s">
        <v>773</v>
      </c>
      <c r="J199" t="s">
        <v>24</v>
      </c>
      <c r="K199" s="73">
        <v>45786</v>
      </c>
      <c r="L199" t="s">
        <v>844</v>
      </c>
      <c r="O199" s="74" t="s">
        <v>1479</v>
      </c>
    </row>
    <row r="200" spans="3:15" ht="119">
      <c r="C200" t="s">
        <v>18</v>
      </c>
      <c r="E200" s="74" t="s">
        <v>846</v>
      </c>
      <c r="F200" t="s">
        <v>847</v>
      </c>
      <c r="G200" t="s">
        <v>688</v>
      </c>
      <c r="H200" t="s">
        <v>52</v>
      </c>
      <c r="I200" t="s">
        <v>773</v>
      </c>
      <c r="J200" t="s">
        <v>773</v>
      </c>
      <c r="K200" s="73">
        <v>45789</v>
      </c>
      <c r="L200" t="s">
        <v>848</v>
      </c>
      <c r="M200" t="s">
        <v>347</v>
      </c>
      <c r="O200" s="74" t="s">
        <v>849</v>
      </c>
    </row>
    <row r="201" spans="3:15" ht="187">
      <c r="D201" t="s">
        <v>422</v>
      </c>
      <c r="E201" t="s">
        <v>605</v>
      </c>
      <c r="F201" t="s">
        <v>606</v>
      </c>
      <c r="G201" t="s">
        <v>22</v>
      </c>
      <c r="H201" t="s">
        <v>23</v>
      </c>
      <c r="I201" t="s">
        <v>24</v>
      </c>
      <c r="J201" t="s">
        <v>24</v>
      </c>
      <c r="K201" s="73">
        <v>45790</v>
      </c>
      <c r="L201" t="s">
        <v>607</v>
      </c>
      <c r="O201" s="74" t="s">
        <v>608</v>
      </c>
    </row>
    <row r="202" spans="3:15" ht="68">
      <c r="C202" t="s">
        <v>18</v>
      </c>
      <c r="D202" t="s">
        <v>41</v>
      </c>
      <c r="E202" t="s">
        <v>854</v>
      </c>
      <c r="F202" s="74" t="s">
        <v>855</v>
      </c>
      <c r="G202" t="s">
        <v>586</v>
      </c>
      <c r="H202" t="s">
        <v>856</v>
      </c>
      <c r="I202" t="s">
        <v>32</v>
      </c>
      <c r="J202" t="s">
        <v>32</v>
      </c>
      <c r="K202" s="73">
        <v>45791</v>
      </c>
      <c r="L202" t="s">
        <v>857</v>
      </c>
      <c r="M202" t="s">
        <v>429</v>
      </c>
      <c r="O202" t="s">
        <v>858</v>
      </c>
    </row>
    <row r="203" spans="3:15" ht="102">
      <c r="C203" t="s">
        <v>18</v>
      </c>
      <c r="E203" t="s">
        <v>614</v>
      </c>
      <c r="F203" s="74" t="s">
        <v>615</v>
      </c>
      <c r="G203" t="s">
        <v>22</v>
      </c>
      <c r="H203" t="s">
        <v>23</v>
      </c>
      <c r="I203" t="s">
        <v>24</v>
      </c>
      <c r="J203" t="s">
        <v>24</v>
      </c>
      <c r="K203" s="73">
        <v>45791</v>
      </c>
      <c r="L203" t="s">
        <v>1480</v>
      </c>
      <c r="M203" t="s">
        <v>617</v>
      </c>
      <c r="O203" t="s">
        <v>618</v>
      </c>
    </row>
    <row r="204" spans="3:15" ht="221">
      <c r="C204" t="s">
        <v>18</v>
      </c>
      <c r="D204" t="s">
        <v>159</v>
      </c>
      <c r="E204" t="s">
        <v>863</v>
      </c>
      <c r="F204" s="74" t="s">
        <v>440</v>
      </c>
      <c r="G204" t="s">
        <v>106</v>
      </c>
      <c r="H204" t="s">
        <v>442</v>
      </c>
      <c r="I204" t="s">
        <v>827</v>
      </c>
      <c r="J204" t="s">
        <v>827</v>
      </c>
      <c r="K204" s="73">
        <v>45791</v>
      </c>
      <c r="L204" t="s">
        <v>864</v>
      </c>
      <c r="O204" s="74" t="s">
        <v>865</v>
      </c>
    </row>
    <row r="205" spans="3:15" ht="102">
      <c r="C205" t="s">
        <v>18</v>
      </c>
      <c r="E205" t="s">
        <v>625</v>
      </c>
      <c r="F205" s="74" t="s">
        <v>626</v>
      </c>
      <c r="G205" t="s">
        <v>22</v>
      </c>
      <c r="H205" t="s">
        <v>23</v>
      </c>
      <c r="I205" t="s">
        <v>101</v>
      </c>
      <c r="J205" t="s">
        <v>101</v>
      </c>
      <c r="K205" s="73">
        <v>45792</v>
      </c>
      <c r="L205" t="s">
        <v>1481</v>
      </c>
    </row>
    <row r="206" spans="3:15" ht="119">
      <c r="C206" t="s">
        <v>18</v>
      </c>
      <c r="D206" t="s">
        <v>159</v>
      </c>
      <c r="E206" t="s">
        <v>869</v>
      </c>
      <c r="F206" s="74" t="s">
        <v>870</v>
      </c>
      <c r="G206" t="s">
        <v>871</v>
      </c>
      <c r="H206" t="s">
        <v>52</v>
      </c>
      <c r="I206" t="s">
        <v>24</v>
      </c>
      <c r="J206" t="s">
        <v>89</v>
      </c>
      <c r="K206" s="73">
        <v>45793</v>
      </c>
      <c r="L206" t="s">
        <v>872</v>
      </c>
      <c r="O206" t="s">
        <v>873</v>
      </c>
    </row>
    <row r="207" spans="3:15" ht="153">
      <c r="C207" t="s">
        <v>18</v>
      </c>
      <c r="D207" t="s">
        <v>422</v>
      </c>
      <c r="E207" t="s">
        <v>874</v>
      </c>
      <c r="F207" s="74" t="s">
        <v>875</v>
      </c>
      <c r="G207" t="s">
        <v>586</v>
      </c>
      <c r="H207" t="s">
        <v>876</v>
      </c>
      <c r="I207" t="s">
        <v>83</v>
      </c>
      <c r="J207" t="s">
        <v>83</v>
      </c>
      <c r="K207" s="73">
        <v>45793</v>
      </c>
      <c r="L207" t="s">
        <v>877</v>
      </c>
      <c r="O207" s="74" t="s">
        <v>878</v>
      </c>
    </row>
    <row r="208" spans="3:15" ht="340">
      <c r="C208" t="s">
        <v>18</v>
      </c>
      <c r="E208" t="s">
        <v>879</v>
      </c>
      <c r="F208" s="74" t="s">
        <v>735</v>
      </c>
      <c r="G208" t="s">
        <v>106</v>
      </c>
      <c r="H208" t="s">
        <v>107</v>
      </c>
      <c r="I208" t="s">
        <v>32</v>
      </c>
      <c r="J208" t="s">
        <v>32</v>
      </c>
      <c r="K208" s="73">
        <v>45793</v>
      </c>
      <c r="L208" t="s">
        <v>1482</v>
      </c>
      <c r="M208" s="74" t="s">
        <v>1483</v>
      </c>
      <c r="O208" t="s">
        <v>1484</v>
      </c>
    </row>
    <row r="209" spans="3:15" ht="409.5">
      <c r="C209" t="s">
        <v>18</v>
      </c>
      <c r="E209" t="s">
        <v>880</v>
      </c>
      <c r="F209" s="74" t="s">
        <v>881</v>
      </c>
      <c r="G209" t="s">
        <v>871</v>
      </c>
      <c r="H209" t="s">
        <v>52</v>
      </c>
      <c r="I209" t="s">
        <v>640</v>
      </c>
      <c r="J209" t="s">
        <v>640</v>
      </c>
      <c r="K209" s="73">
        <v>45793</v>
      </c>
      <c r="L209" s="74" t="s">
        <v>1485</v>
      </c>
      <c r="O209" t="s">
        <v>883</v>
      </c>
    </row>
    <row r="210" spans="3:15" ht="102">
      <c r="C210" t="s">
        <v>18</v>
      </c>
      <c r="D210" t="s">
        <v>19</v>
      </c>
      <c r="E210" t="s">
        <v>629</v>
      </c>
      <c r="F210" s="74" t="s">
        <v>630</v>
      </c>
      <c r="G210" t="s">
        <v>37</v>
      </c>
      <c r="H210" t="s">
        <v>23</v>
      </c>
      <c r="I210" t="s">
        <v>32</v>
      </c>
      <c r="J210" t="s">
        <v>32</v>
      </c>
      <c r="K210" s="73">
        <v>45796</v>
      </c>
      <c r="L210" t="s">
        <v>1486</v>
      </c>
      <c r="O210" t="s">
        <v>632</v>
      </c>
    </row>
    <row r="211" spans="3:15" ht="102">
      <c r="C211" t="s">
        <v>18</v>
      </c>
      <c r="E211" t="s">
        <v>633</v>
      </c>
      <c r="F211" s="74" t="s">
        <v>634</v>
      </c>
      <c r="G211" t="s">
        <v>37</v>
      </c>
      <c r="H211" t="s">
        <v>23</v>
      </c>
      <c r="I211" t="s">
        <v>32</v>
      </c>
      <c r="J211" t="s">
        <v>32</v>
      </c>
      <c r="K211" s="73">
        <v>45796</v>
      </c>
      <c r="L211" t="s">
        <v>635</v>
      </c>
      <c r="M211" t="s">
        <v>636</v>
      </c>
      <c r="O211" t="s">
        <v>637</v>
      </c>
    </row>
    <row r="212" spans="3:15" ht="102">
      <c r="C212" t="s">
        <v>18</v>
      </c>
      <c r="D212" t="s">
        <v>159</v>
      </c>
      <c r="E212" t="s">
        <v>638</v>
      </c>
      <c r="F212" s="74" t="s">
        <v>639</v>
      </c>
      <c r="G212" t="s">
        <v>37</v>
      </c>
      <c r="H212" t="s">
        <v>23</v>
      </c>
      <c r="I212" t="s">
        <v>640</v>
      </c>
      <c r="J212" t="s">
        <v>640</v>
      </c>
      <c r="K212" s="73">
        <v>45796</v>
      </c>
      <c r="L212" t="s">
        <v>641</v>
      </c>
      <c r="O212" t="s">
        <v>642</v>
      </c>
    </row>
    <row r="213" spans="3:15" ht="409.5">
      <c r="C213" t="s">
        <v>18</v>
      </c>
      <c r="E213" t="s">
        <v>897</v>
      </c>
      <c r="F213" t="s">
        <v>898</v>
      </c>
      <c r="G213" t="s">
        <v>277</v>
      </c>
      <c r="H213" t="s">
        <v>23</v>
      </c>
      <c r="I213" t="s">
        <v>32</v>
      </c>
      <c r="J213" t="s">
        <v>32</v>
      </c>
      <c r="K213" s="73">
        <v>45797</v>
      </c>
      <c r="L213" s="74" t="s">
        <v>1487</v>
      </c>
      <c r="O213" t="s">
        <v>900</v>
      </c>
    </row>
    <row r="214" spans="3:15" ht="102">
      <c r="C214" t="s">
        <v>18</v>
      </c>
      <c r="D214" t="s">
        <v>422</v>
      </c>
      <c r="E214" t="s">
        <v>644</v>
      </c>
      <c r="F214" s="74" t="s">
        <v>645</v>
      </c>
      <c r="G214" t="s">
        <v>37</v>
      </c>
      <c r="H214" t="s">
        <v>23</v>
      </c>
      <c r="I214" t="s">
        <v>83</v>
      </c>
      <c r="J214" t="s">
        <v>83</v>
      </c>
      <c r="K214" s="73">
        <v>45798</v>
      </c>
      <c r="L214" t="s">
        <v>646</v>
      </c>
      <c r="O214" t="s">
        <v>647</v>
      </c>
    </row>
    <row r="215" spans="3:15" ht="102">
      <c r="C215" t="s">
        <v>18</v>
      </c>
      <c r="D215" t="s">
        <v>19</v>
      </c>
      <c r="E215" t="s">
        <v>649</v>
      </c>
      <c r="F215" s="74" t="s">
        <v>650</v>
      </c>
      <c r="G215" t="s">
        <v>22</v>
      </c>
      <c r="H215" t="s">
        <v>23</v>
      </c>
      <c r="I215" t="s">
        <v>24</v>
      </c>
      <c r="J215" t="s">
        <v>24</v>
      </c>
      <c r="K215" s="73">
        <v>45798</v>
      </c>
      <c r="L215" t="s">
        <v>1488</v>
      </c>
      <c r="M215" t="s">
        <v>636</v>
      </c>
      <c r="O215" t="s">
        <v>652</v>
      </c>
    </row>
    <row r="216" spans="3:15" ht="409.5">
      <c r="C216" t="s">
        <v>18</v>
      </c>
      <c r="D216" t="s">
        <v>159</v>
      </c>
      <c r="E216" t="s">
        <v>911</v>
      </c>
      <c r="F216" s="74" t="s">
        <v>912</v>
      </c>
      <c r="G216" t="s">
        <v>106</v>
      </c>
      <c r="H216" t="s">
        <v>1374</v>
      </c>
      <c r="I216" t="s">
        <v>640</v>
      </c>
      <c r="J216" t="s">
        <v>640</v>
      </c>
      <c r="K216" s="73">
        <v>45798</v>
      </c>
      <c r="L216" s="74" t="s">
        <v>913</v>
      </c>
      <c r="O216" s="74" t="s">
        <v>1489</v>
      </c>
    </row>
    <row r="217" spans="3:15" ht="136">
      <c r="C217" t="s">
        <v>18</v>
      </c>
      <c r="D217" t="s">
        <v>19</v>
      </c>
      <c r="E217" t="s">
        <v>653</v>
      </c>
      <c r="F217" s="74" t="s">
        <v>654</v>
      </c>
      <c r="G217" t="s">
        <v>22</v>
      </c>
      <c r="H217" t="s">
        <v>23</v>
      </c>
      <c r="I217" t="s">
        <v>32</v>
      </c>
      <c r="J217" t="s">
        <v>32</v>
      </c>
      <c r="K217" s="73">
        <v>45799</v>
      </c>
      <c r="L217" t="s">
        <v>635</v>
      </c>
      <c r="M217" t="s">
        <v>636</v>
      </c>
      <c r="O217" s="74" t="s">
        <v>656</v>
      </c>
    </row>
    <row r="218" spans="3:15" ht="170">
      <c r="D218" t="s">
        <v>19</v>
      </c>
      <c r="E218" t="s">
        <v>661</v>
      </c>
      <c r="F218" s="74" t="s">
        <v>662</v>
      </c>
      <c r="G218" t="s">
        <v>37</v>
      </c>
      <c r="H218" t="s">
        <v>23</v>
      </c>
      <c r="I218" t="s">
        <v>32</v>
      </c>
      <c r="K218" s="73">
        <v>45799</v>
      </c>
      <c r="L218" t="s">
        <v>663</v>
      </c>
      <c r="O218" s="74" t="s">
        <v>664</v>
      </c>
    </row>
    <row r="219" spans="3:15" ht="102">
      <c r="C219" t="s">
        <v>18</v>
      </c>
      <c r="D219" t="s">
        <v>422</v>
      </c>
      <c r="E219" t="s">
        <v>665</v>
      </c>
      <c r="F219" s="74" t="s">
        <v>666</v>
      </c>
      <c r="G219" t="s">
        <v>22</v>
      </c>
      <c r="H219" t="s">
        <v>23</v>
      </c>
      <c r="I219" t="s">
        <v>101</v>
      </c>
      <c r="J219" t="s">
        <v>101</v>
      </c>
      <c r="K219" s="73">
        <v>45799</v>
      </c>
      <c r="L219" s="74" t="s">
        <v>667</v>
      </c>
      <c r="O219" t="s">
        <v>668</v>
      </c>
    </row>
    <row r="220" spans="3:15" ht="409.5">
      <c r="E220" t="s">
        <v>669</v>
      </c>
      <c r="F220" s="74" t="s">
        <v>670</v>
      </c>
      <c r="G220" t="s">
        <v>37</v>
      </c>
      <c r="H220" t="s">
        <v>23</v>
      </c>
      <c r="I220" t="s">
        <v>32</v>
      </c>
      <c r="K220" s="73">
        <v>45800</v>
      </c>
      <c r="L220" s="74" t="s">
        <v>1490</v>
      </c>
    </row>
    <row r="221" spans="3:15" ht="409.5">
      <c r="E221" t="s">
        <v>673</v>
      </c>
      <c r="F221" s="74" t="s">
        <v>674</v>
      </c>
      <c r="G221" t="s">
        <v>37</v>
      </c>
      <c r="H221" t="s">
        <v>23</v>
      </c>
      <c r="I221" t="s">
        <v>24</v>
      </c>
      <c r="K221" s="73">
        <v>45800</v>
      </c>
      <c r="L221" s="74" t="s">
        <v>1491</v>
      </c>
    </row>
    <row r="222" spans="3:15" ht="306">
      <c r="E222" t="s">
        <v>677</v>
      </c>
      <c r="F222" t="s">
        <v>678</v>
      </c>
      <c r="G222" t="s">
        <v>22</v>
      </c>
      <c r="H222" t="s">
        <v>23</v>
      </c>
      <c r="I222" t="s">
        <v>24</v>
      </c>
      <c r="K222" s="73">
        <v>45800</v>
      </c>
      <c r="L222" s="74" t="s">
        <v>1492</v>
      </c>
    </row>
    <row r="223" spans="3:15" ht="51">
      <c r="E223" s="74" t="s">
        <v>682</v>
      </c>
      <c r="F223" t="s">
        <v>683</v>
      </c>
      <c r="G223" t="s">
        <v>22</v>
      </c>
      <c r="H223" t="s">
        <v>23</v>
      </c>
      <c r="I223" t="s">
        <v>32</v>
      </c>
      <c r="K223" s="73">
        <v>45800</v>
      </c>
      <c r="L223" t="s">
        <v>1493</v>
      </c>
    </row>
    <row r="224" spans="3:15" ht="51">
      <c r="E224" s="74" t="s">
        <v>945</v>
      </c>
      <c r="F224" t="s">
        <v>743</v>
      </c>
      <c r="G224" t="s">
        <v>37</v>
      </c>
      <c r="H224" t="s">
        <v>23</v>
      </c>
      <c r="I224" t="s">
        <v>24</v>
      </c>
      <c r="K224" s="73">
        <v>45803</v>
      </c>
      <c r="L224" t="s">
        <v>1494</v>
      </c>
    </row>
    <row r="225" spans="5:15" ht="409.5">
      <c r="E225" s="74" t="s">
        <v>704</v>
      </c>
      <c r="F225" t="s">
        <v>705</v>
      </c>
      <c r="G225" t="s">
        <v>22</v>
      </c>
      <c r="H225" t="s">
        <v>23</v>
      </c>
      <c r="I225" t="s">
        <v>24</v>
      </c>
      <c r="K225" s="73">
        <v>45803</v>
      </c>
      <c r="L225" s="74" t="s">
        <v>1495</v>
      </c>
    </row>
    <row r="226" spans="5:15" ht="102">
      <c r="E226" t="s">
        <v>707</v>
      </c>
      <c r="F226" s="74" t="s">
        <v>708</v>
      </c>
      <c r="G226" t="s">
        <v>37</v>
      </c>
      <c r="H226" t="s">
        <v>23</v>
      </c>
      <c r="I226" t="s">
        <v>32</v>
      </c>
      <c r="K226" s="73">
        <v>45804</v>
      </c>
      <c r="L226" t="s">
        <v>1496</v>
      </c>
      <c r="O226" t="s">
        <v>1497</v>
      </c>
    </row>
    <row r="227" spans="5:15" ht="102">
      <c r="E227" t="s">
        <v>714</v>
      </c>
      <c r="F227" s="74" t="s">
        <v>715</v>
      </c>
      <c r="G227" t="s">
        <v>37</v>
      </c>
      <c r="H227" t="s">
        <v>23</v>
      </c>
      <c r="I227" t="s">
        <v>24</v>
      </c>
      <c r="K227" s="73">
        <v>45804</v>
      </c>
      <c r="L227" t="s">
        <v>1498</v>
      </c>
      <c r="O227" t="s">
        <v>1499</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93223-56F5-43E4-9186-7BFC54EEE12A}">
  <dimension ref="A2:F16"/>
  <sheetViews>
    <sheetView workbookViewId="0">
      <selection activeCell="G16" sqref="G16"/>
    </sheetView>
  </sheetViews>
  <sheetFormatPr defaultRowHeight="17"/>
  <cols>
    <col min="1" max="1" width="10.08984375" bestFit="1" customWidth="1"/>
    <col min="2" max="2" width="17.08984375" bestFit="1" customWidth="1"/>
    <col min="3" max="3" width="9" customWidth="1"/>
    <col min="4" max="4" width="10.08984375" bestFit="1" customWidth="1"/>
    <col min="5" max="5" width="17.08984375" bestFit="1" customWidth="1"/>
    <col min="6" max="6" width="20.26953125" customWidth="1"/>
  </cols>
  <sheetData>
    <row r="2" spans="1:6">
      <c r="A2" s="7" t="s">
        <v>1500</v>
      </c>
      <c r="B2" t="s">
        <v>1343</v>
      </c>
      <c r="D2" s="7" t="s">
        <v>1500</v>
      </c>
      <c r="E2" t="s">
        <v>1343</v>
      </c>
      <c r="F2" t="s">
        <v>1501</v>
      </c>
    </row>
    <row r="3" spans="1:6" ht="37.5" customHeight="1">
      <c r="A3" s="84">
        <v>2024</v>
      </c>
      <c r="B3">
        <v>460</v>
      </c>
      <c r="D3" s="84">
        <v>2025</v>
      </c>
      <c r="E3">
        <v>184</v>
      </c>
    </row>
    <row r="4" spans="1:6">
      <c r="A4" s="85">
        <v>1</v>
      </c>
      <c r="B4">
        <v>30</v>
      </c>
      <c r="D4" s="85">
        <v>1</v>
      </c>
      <c r="E4">
        <v>42</v>
      </c>
      <c r="F4" s="86">
        <f>(GETPIVOTDATA("客訴編號",$A$2,"年",2024,"月",1)-GETPIVOTDATA("客訴編號",$D$2,"年",2025,"月",1))/GETPIVOTDATA("客訴編號",$A$2)</f>
        <v>-2.6086956521739129E-2</v>
      </c>
    </row>
    <row r="5" spans="1:6">
      <c r="A5" s="85">
        <v>2</v>
      </c>
      <c r="B5">
        <v>23</v>
      </c>
      <c r="D5" s="85">
        <v>2</v>
      </c>
      <c r="E5">
        <v>28</v>
      </c>
      <c r="F5" s="86">
        <f>(GETPIVOTDATA("客訴編號",$A$2,"年",2024,"月",2)-GETPIVOTDATA("客訴編號",$D$2,"年",2025,"月",2))/GETPIVOTDATA("客訴編號",$A$2)</f>
        <v>-1.0869565217391304E-2</v>
      </c>
    </row>
    <row r="6" spans="1:6">
      <c r="A6" s="85">
        <v>3</v>
      </c>
      <c r="B6">
        <v>26</v>
      </c>
      <c r="D6" s="85">
        <v>3</v>
      </c>
      <c r="E6">
        <v>47</v>
      </c>
      <c r="F6" s="86">
        <f>(GETPIVOTDATA("客訴編號",$A$2,"年",2024,"月",3)-GETPIVOTDATA("客訴編號",$D$2,"年",2025,"月",3))/GETPIVOTDATA("客訴編號",$A$2)</f>
        <v>-4.5652173913043478E-2</v>
      </c>
    </row>
    <row r="7" spans="1:6">
      <c r="A7" s="85">
        <v>4</v>
      </c>
      <c r="B7">
        <v>43</v>
      </c>
      <c r="D7" s="85">
        <v>4</v>
      </c>
      <c r="E7">
        <v>32</v>
      </c>
      <c r="F7" s="86">
        <f>(GETPIVOTDATA("客訴編號",$A$2,"年",2024,"月",4)-GETPIVOTDATA("客訴編號",$D$2,"年",2025,"月",4))/GETPIVOTDATA("客訴編號",$A$2)</f>
        <v>2.391304347826087E-2</v>
      </c>
    </row>
    <row r="8" spans="1:6">
      <c r="A8" s="85">
        <v>5</v>
      </c>
      <c r="B8">
        <v>32</v>
      </c>
      <c r="D8" s="85">
        <v>5</v>
      </c>
      <c r="E8">
        <v>35</v>
      </c>
      <c r="F8" s="86">
        <f>(GETPIVOTDATA("客訴編號",$A$2,"年",2024,"月",5)-GETPIVOTDATA("客訴編號",$D$2,"年",2025,"月",5))/GETPIVOTDATA("客訴編號",$A$2)</f>
        <v>-6.5217391304347823E-3</v>
      </c>
    </row>
    <row r="9" spans="1:6">
      <c r="A9" s="85">
        <v>6</v>
      </c>
      <c r="B9">
        <v>31</v>
      </c>
      <c r="D9" s="84" t="s">
        <v>1342</v>
      </c>
      <c r="E9">
        <v>184</v>
      </c>
      <c r="F9" s="86">
        <f>(SUM(B4:B8)-GETPIVOTDATA("客訴編號",$D$2))/GETPIVOTDATA("客訴編號",$A$2)</f>
        <v>-6.5217391304347824E-2</v>
      </c>
    </row>
    <row r="10" spans="1:6">
      <c r="A10" s="85">
        <v>7</v>
      </c>
      <c r="B10">
        <v>49</v>
      </c>
    </row>
    <row r="11" spans="1:6">
      <c r="A11" s="85">
        <v>8</v>
      </c>
      <c r="B11">
        <v>44</v>
      </c>
    </row>
    <row r="12" spans="1:6">
      <c r="A12" s="85">
        <v>9</v>
      </c>
      <c r="B12">
        <v>37</v>
      </c>
    </row>
    <row r="13" spans="1:6">
      <c r="A13" s="85">
        <v>10</v>
      </c>
      <c r="B13">
        <v>59</v>
      </c>
    </row>
    <row r="14" spans="1:6">
      <c r="A14" s="85">
        <v>11</v>
      </c>
      <c r="B14">
        <v>48</v>
      </c>
    </row>
    <row r="15" spans="1:6">
      <c r="A15" s="85">
        <v>12</v>
      </c>
      <c r="B15">
        <v>38</v>
      </c>
    </row>
    <row r="16" spans="1:6">
      <c r="A16" s="84" t="s">
        <v>1342</v>
      </c>
      <c r="B16">
        <v>460</v>
      </c>
    </row>
  </sheetData>
  <phoneticPr fontId="1" type="noConversion"/>
  <conditionalFormatting sqref="F1:F1048576">
    <cfRule type="cellIs" dxfId="1" priority="1" operator="lessThan">
      <formula>0</formula>
    </cfRule>
  </conditionalFormatting>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A9295-5206-401A-A7F5-A0214820066D}">
  <dimension ref="A1:I461"/>
  <sheetViews>
    <sheetView workbookViewId="0">
      <selection activeCell="I7" sqref="I7"/>
    </sheetView>
  </sheetViews>
  <sheetFormatPr defaultRowHeight="17"/>
  <cols>
    <col min="1" max="1" width="14" bestFit="1" customWidth="1"/>
    <col min="2" max="2" width="22.453125" style="74" customWidth="1"/>
    <col min="3" max="3" width="27" style="74" customWidth="1"/>
    <col min="4" max="4" width="12.7265625" style="74" customWidth="1"/>
    <col min="5" max="5" width="15.26953125" bestFit="1" customWidth="1"/>
    <col min="6" max="6" width="10.453125" bestFit="1" customWidth="1"/>
    <col min="7" max="7" width="30.6328125" style="74" customWidth="1"/>
    <col min="8" max="10" width="37" customWidth="1"/>
  </cols>
  <sheetData>
    <row r="1" spans="1:9">
      <c r="A1" t="s">
        <v>1349</v>
      </c>
      <c r="B1" s="74" t="s">
        <v>1502</v>
      </c>
      <c r="C1" s="74" t="s">
        <v>4</v>
      </c>
      <c r="D1" s="74" t="s">
        <v>1503</v>
      </c>
      <c r="E1" t="s">
        <v>1504</v>
      </c>
      <c r="F1" t="s">
        <v>1505</v>
      </c>
      <c r="G1" s="74" t="s">
        <v>1506</v>
      </c>
      <c r="H1" s="38" t="s">
        <v>14</v>
      </c>
      <c r="I1" s="38" t="s">
        <v>15</v>
      </c>
    </row>
    <row r="2" spans="1:9" ht="51">
      <c r="A2" t="s">
        <v>214</v>
      </c>
      <c r="B2" s="74" t="s">
        <v>1105</v>
      </c>
      <c r="C2" s="74" t="s">
        <v>1507</v>
      </c>
      <c r="D2" s="74" t="s">
        <v>23</v>
      </c>
      <c r="E2" t="s">
        <v>24</v>
      </c>
      <c r="F2" s="73">
        <v>45656</v>
      </c>
      <c r="G2" s="74" t="s">
        <v>217</v>
      </c>
      <c r="H2" s="41">
        <f>YEAR(F2)</f>
        <v>2024</v>
      </c>
      <c r="I2" s="41">
        <f>MONTH(F2)</f>
        <v>12</v>
      </c>
    </row>
    <row r="3" spans="1:9" ht="51">
      <c r="A3" t="s">
        <v>1161</v>
      </c>
      <c r="B3" s="74" t="s">
        <v>1508</v>
      </c>
      <c r="C3" s="74" t="s">
        <v>1509</v>
      </c>
      <c r="D3" s="74" t="s">
        <v>23</v>
      </c>
      <c r="E3" t="s">
        <v>24</v>
      </c>
      <c r="F3" s="73">
        <v>45653</v>
      </c>
      <c r="G3" s="74" t="s">
        <v>1510</v>
      </c>
      <c r="H3" s="41">
        <f t="shared" ref="H3:H66" si="0">YEAR(F3)</f>
        <v>2024</v>
      </c>
      <c r="I3" s="41">
        <f t="shared" ref="I3:I66" si="1">MONTH(F3)</f>
        <v>12</v>
      </c>
    </row>
    <row r="4" spans="1:9" ht="51">
      <c r="A4" t="s">
        <v>1154</v>
      </c>
      <c r="B4" s="74" t="s">
        <v>1155</v>
      </c>
      <c r="C4" s="74" t="s">
        <v>1511</v>
      </c>
      <c r="D4" s="74" t="s">
        <v>23</v>
      </c>
      <c r="E4" t="s">
        <v>32</v>
      </c>
      <c r="F4" s="73">
        <v>45653</v>
      </c>
      <c r="G4" s="74" t="s">
        <v>1512</v>
      </c>
      <c r="H4" s="41">
        <f t="shared" si="0"/>
        <v>2024</v>
      </c>
      <c r="I4" s="41">
        <f t="shared" si="1"/>
        <v>12</v>
      </c>
    </row>
    <row r="5" spans="1:9" ht="51">
      <c r="A5" t="s">
        <v>1143</v>
      </c>
      <c r="B5" s="74" t="s">
        <v>1144</v>
      </c>
      <c r="C5" s="74" t="s">
        <v>1513</v>
      </c>
      <c r="D5" s="74" t="s">
        <v>23</v>
      </c>
      <c r="E5" t="s">
        <v>32</v>
      </c>
      <c r="F5" s="73">
        <v>45653</v>
      </c>
      <c r="G5" s="74" t="s">
        <v>1514</v>
      </c>
      <c r="H5" s="41">
        <f t="shared" si="0"/>
        <v>2024</v>
      </c>
      <c r="I5" s="41">
        <f t="shared" si="1"/>
        <v>12</v>
      </c>
    </row>
    <row r="6" spans="1:9" ht="51">
      <c r="A6" t="s">
        <v>1135</v>
      </c>
      <c r="B6" s="74" t="s">
        <v>1515</v>
      </c>
      <c r="C6" s="74" t="s">
        <v>1516</v>
      </c>
      <c r="D6" s="74" t="s">
        <v>23</v>
      </c>
      <c r="E6" t="s">
        <v>24</v>
      </c>
      <c r="F6" s="73">
        <v>45652</v>
      </c>
      <c r="G6" s="74" t="s">
        <v>1137</v>
      </c>
      <c r="H6" s="41">
        <f t="shared" si="0"/>
        <v>2024</v>
      </c>
      <c r="I6" s="41">
        <f t="shared" si="1"/>
        <v>12</v>
      </c>
    </row>
    <row r="7" spans="1:9" ht="68">
      <c r="A7" t="s">
        <v>1113</v>
      </c>
      <c r="B7" s="74" t="s">
        <v>1517</v>
      </c>
      <c r="C7" s="74" t="s">
        <v>1513</v>
      </c>
      <c r="D7" s="74" t="s">
        <v>23</v>
      </c>
      <c r="E7" t="s">
        <v>24</v>
      </c>
      <c r="F7" s="73">
        <v>45649</v>
      </c>
      <c r="G7" s="74" t="s">
        <v>1518</v>
      </c>
      <c r="H7" s="41">
        <f t="shared" si="0"/>
        <v>2024</v>
      </c>
      <c r="I7" s="41">
        <f t="shared" si="1"/>
        <v>12</v>
      </c>
    </row>
    <row r="8" spans="1:9" ht="51">
      <c r="A8" t="s">
        <v>1108</v>
      </c>
      <c r="B8" s="74" t="s">
        <v>1109</v>
      </c>
      <c r="C8" s="74" t="s">
        <v>1509</v>
      </c>
      <c r="D8" s="74" t="s">
        <v>23</v>
      </c>
      <c r="E8" t="s">
        <v>31</v>
      </c>
      <c r="F8" s="73">
        <v>45649</v>
      </c>
      <c r="G8" s="74" t="s">
        <v>1110</v>
      </c>
      <c r="H8" s="41">
        <f t="shared" si="0"/>
        <v>2024</v>
      </c>
      <c r="I8" s="41">
        <f t="shared" si="1"/>
        <v>12</v>
      </c>
    </row>
    <row r="9" spans="1:9" ht="51">
      <c r="A9" t="s">
        <v>1104</v>
      </c>
      <c r="B9" s="74" t="s">
        <v>1105</v>
      </c>
      <c r="C9" s="74" t="s">
        <v>1507</v>
      </c>
      <c r="D9" s="74" t="s">
        <v>23</v>
      </c>
      <c r="E9" t="s">
        <v>24</v>
      </c>
      <c r="F9" s="73">
        <v>45649</v>
      </c>
      <c r="G9" s="74" t="s">
        <v>1106</v>
      </c>
      <c r="H9" s="41">
        <f t="shared" si="0"/>
        <v>2024</v>
      </c>
      <c r="I9" s="41">
        <f t="shared" si="1"/>
        <v>12</v>
      </c>
    </row>
    <row r="10" spans="1:9" ht="51">
      <c r="A10" t="s">
        <v>1100</v>
      </c>
      <c r="B10" s="74" t="s">
        <v>1519</v>
      </c>
      <c r="C10" s="74" t="s">
        <v>1520</v>
      </c>
      <c r="D10" s="74" t="s">
        <v>23</v>
      </c>
      <c r="E10" t="s">
        <v>83</v>
      </c>
      <c r="F10" s="73">
        <v>45645</v>
      </c>
      <c r="G10" s="74" t="s">
        <v>1102</v>
      </c>
      <c r="H10" s="41">
        <f t="shared" si="0"/>
        <v>2024</v>
      </c>
      <c r="I10" s="41">
        <f t="shared" si="1"/>
        <v>12</v>
      </c>
    </row>
    <row r="11" spans="1:9" ht="34">
      <c r="A11" t="s">
        <v>1072</v>
      </c>
      <c r="B11" s="74" t="s">
        <v>1073</v>
      </c>
      <c r="C11" s="74" t="s">
        <v>1521</v>
      </c>
      <c r="D11" s="74" t="s">
        <v>23</v>
      </c>
      <c r="E11" t="s">
        <v>95</v>
      </c>
      <c r="F11" s="73">
        <v>45642</v>
      </c>
      <c r="G11" s="74" t="s">
        <v>1074</v>
      </c>
      <c r="H11" s="41">
        <f t="shared" si="0"/>
        <v>2024</v>
      </c>
      <c r="I11" s="41">
        <f t="shared" si="1"/>
        <v>12</v>
      </c>
    </row>
    <row r="12" spans="1:9" ht="51">
      <c r="A12" t="s">
        <v>1068</v>
      </c>
      <c r="B12" s="74" t="s">
        <v>1522</v>
      </c>
      <c r="C12" s="74" t="s">
        <v>1523</v>
      </c>
      <c r="D12" s="74" t="s">
        <v>23</v>
      </c>
      <c r="E12" t="s">
        <v>24</v>
      </c>
      <c r="F12" s="73">
        <v>45639</v>
      </c>
      <c r="G12" s="74" t="s">
        <v>1070</v>
      </c>
      <c r="H12" s="41">
        <f t="shared" si="0"/>
        <v>2024</v>
      </c>
      <c r="I12" s="41">
        <f t="shared" si="1"/>
        <v>12</v>
      </c>
    </row>
    <row r="13" spans="1:9" ht="85">
      <c r="A13" t="s">
        <v>1064</v>
      </c>
      <c r="B13" s="74" t="s">
        <v>1065</v>
      </c>
      <c r="C13" s="74" t="s">
        <v>1524</v>
      </c>
      <c r="D13" s="74" t="s">
        <v>23</v>
      </c>
      <c r="E13" t="s">
        <v>31</v>
      </c>
      <c r="F13" s="73">
        <v>45639</v>
      </c>
      <c r="G13" s="74" t="s">
        <v>1066</v>
      </c>
      <c r="H13" s="41">
        <f t="shared" si="0"/>
        <v>2024</v>
      </c>
      <c r="I13" s="41">
        <f t="shared" si="1"/>
        <v>12</v>
      </c>
    </row>
    <row r="14" spans="1:9" ht="68">
      <c r="A14" t="s">
        <v>1060</v>
      </c>
      <c r="B14" s="74" t="s">
        <v>1061</v>
      </c>
      <c r="C14" s="74" t="s">
        <v>1520</v>
      </c>
      <c r="D14" s="74" t="s">
        <v>23</v>
      </c>
      <c r="E14" t="s">
        <v>101</v>
      </c>
      <c r="F14" s="73">
        <v>45639</v>
      </c>
      <c r="G14" s="74" t="s">
        <v>1525</v>
      </c>
      <c r="H14" s="41">
        <f t="shared" si="0"/>
        <v>2024</v>
      </c>
      <c r="I14" s="41">
        <f t="shared" si="1"/>
        <v>12</v>
      </c>
    </row>
    <row r="15" spans="1:9" ht="34">
      <c r="A15" t="s">
        <v>1035</v>
      </c>
      <c r="B15" s="74" t="s">
        <v>1036</v>
      </c>
      <c r="C15" s="74" t="s">
        <v>1526</v>
      </c>
      <c r="D15" s="74" t="s">
        <v>23</v>
      </c>
      <c r="E15" t="s">
        <v>32</v>
      </c>
      <c r="F15" s="73">
        <v>45639</v>
      </c>
      <c r="G15" s="74" t="s">
        <v>1037</v>
      </c>
      <c r="H15" s="41">
        <f t="shared" si="0"/>
        <v>2024</v>
      </c>
      <c r="I15" s="41">
        <f t="shared" si="1"/>
        <v>12</v>
      </c>
    </row>
    <row r="16" spans="1:9" ht="51">
      <c r="A16" t="s">
        <v>1032</v>
      </c>
      <c r="B16" s="74" t="s">
        <v>1527</v>
      </c>
      <c r="C16" s="74" t="s">
        <v>1528</v>
      </c>
      <c r="D16" s="74" t="s">
        <v>23</v>
      </c>
      <c r="E16" t="s">
        <v>32</v>
      </c>
      <c r="F16" s="73">
        <v>45636</v>
      </c>
      <c r="G16" s="74" t="s">
        <v>1034</v>
      </c>
      <c r="H16" s="41">
        <f t="shared" si="0"/>
        <v>2024</v>
      </c>
      <c r="I16" s="41">
        <f t="shared" si="1"/>
        <v>12</v>
      </c>
    </row>
    <row r="17" spans="1:9" ht="34">
      <c r="A17" t="s">
        <v>92</v>
      </c>
      <c r="B17" s="74" t="s">
        <v>93</v>
      </c>
      <c r="C17" s="74" t="s">
        <v>112</v>
      </c>
      <c r="D17" s="74" t="s">
        <v>23</v>
      </c>
      <c r="E17" t="s">
        <v>95</v>
      </c>
      <c r="F17" s="73">
        <v>45635</v>
      </c>
      <c r="G17" s="74" t="s">
        <v>97</v>
      </c>
      <c r="H17" s="41">
        <f t="shared" si="0"/>
        <v>2024</v>
      </c>
      <c r="I17" s="41">
        <f t="shared" si="1"/>
        <v>12</v>
      </c>
    </row>
    <row r="18" spans="1:9" ht="51">
      <c r="A18" t="s">
        <v>35</v>
      </c>
      <c r="B18" s="74" t="s">
        <v>1529</v>
      </c>
      <c r="C18" s="74" t="s">
        <v>1513</v>
      </c>
      <c r="D18" s="74" t="s">
        <v>23</v>
      </c>
      <c r="E18" t="s">
        <v>24</v>
      </c>
      <c r="F18" s="73">
        <v>45631</v>
      </c>
      <c r="G18" s="74" t="s">
        <v>1530</v>
      </c>
      <c r="H18" s="41">
        <f t="shared" si="0"/>
        <v>2024</v>
      </c>
      <c r="I18" s="41">
        <f t="shared" si="1"/>
        <v>12</v>
      </c>
    </row>
    <row r="19" spans="1:9" ht="51">
      <c r="A19" t="s">
        <v>29</v>
      </c>
      <c r="B19" s="74" t="s">
        <v>30</v>
      </c>
      <c r="C19" s="74" t="s">
        <v>1521</v>
      </c>
      <c r="D19" s="74" t="s">
        <v>23</v>
      </c>
      <c r="E19" t="s">
        <v>31</v>
      </c>
      <c r="F19" s="73">
        <v>45630</v>
      </c>
      <c r="G19" s="74" t="s">
        <v>1531</v>
      </c>
      <c r="H19" s="41">
        <f t="shared" si="0"/>
        <v>2024</v>
      </c>
      <c r="I19" s="41">
        <f t="shared" si="1"/>
        <v>12</v>
      </c>
    </row>
    <row r="20" spans="1:9" ht="51">
      <c r="A20" t="s">
        <v>20</v>
      </c>
      <c r="B20" s="74" t="s">
        <v>30</v>
      </c>
      <c r="C20" s="74" t="s">
        <v>1521</v>
      </c>
      <c r="D20" s="74" t="s">
        <v>23</v>
      </c>
      <c r="E20" t="s">
        <v>24</v>
      </c>
      <c r="F20" s="73">
        <v>45630</v>
      </c>
      <c r="G20" s="74" t="s">
        <v>1532</v>
      </c>
      <c r="H20" s="41">
        <f t="shared" si="0"/>
        <v>2024</v>
      </c>
      <c r="I20" s="41">
        <f t="shared" si="1"/>
        <v>12</v>
      </c>
    </row>
    <row r="21" spans="1:9" ht="51">
      <c r="A21" t="s">
        <v>75</v>
      </c>
      <c r="B21" s="74" t="s">
        <v>76</v>
      </c>
      <c r="C21" s="74" t="s">
        <v>1513</v>
      </c>
      <c r="D21" s="74" t="s">
        <v>23</v>
      </c>
      <c r="E21" t="s">
        <v>24</v>
      </c>
      <c r="F21" s="73">
        <v>45629</v>
      </c>
      <c r="G21" s="74" t="s">
        <v>77</v>
      </c>
      <c r="H21" s="41">
        <f t="shared" si="0"/>
        <v>2024</v>
      </c>
      <c r="I21" s="41">
        <f t="shared" si="1"/>
        <v>12</v>
      </c>
    </row>
    <row r="22" spans="1:9" ht="51">
      <c r="A22" t="s">
        <v>70</v>
      </c>
      <c r="B22" s="74" t="s">
        <v>71</v>
      </c>
      <c r="C22" s="74" t="s">
        <v>1533</v>
      </c>
      <c r="D22" s="74" t="s">
        <v>23</v>
      </c>
      <c r="E22" t="s">
        <v>32</v>
      </c>
      <c r="F22" s="73">
        <v>45629</v>
      </c>
      <c r="G22" s="74" t="s">
        <v>1534</v>
      </c>
      <c r="H22" s="41">
        <f t="shared" si="0"/>
        <v>2024</v>
      </c>
      <c r="I22" s="41">
        <f t="shared" si="1"/>
        <v>12</v>
      </c>
    </row>
    <row r="23" spans="1:9" ht="68">
      <c r="A23" t="s">
        <v>62</v>
      </c>
      <c r="B23" s="74" t="s">
        <v>63</v>
      </c>
      <c r="C23" s="74" t="s">
        <v>1535</v>
      </c>
      <c r="D23" s="74" t="s">
        <v>23</v>
      </c>
      <c r="E23" t="s">
        <v>65</v>
      </c>
      <c r="F23" s="73">
        <v>45629</v>
      </c>
      <c r="G23" s="74" t="s">
        <v>67</v>
      </c>
      <c r="H23" s="41">
        <f t="shared" si="0"/>
        <v>2024</v>
      </c>
      <c r="I23" s="41">
        <f t="shared" si="1"/>
        <v>12</v>
      </c>
    </row>
    <row r="24" spans="1:9" ht="51">
      <c r="A24" t="s">
        <v>57</v>
      </c>
      <c r="B24" s="74" t="s">
        <v>58</v>
      </c>
      <c r="C24" s="74" t="s">
        <v>1536</v>
      </c>
      <c r="D24" s="74" t="s">
        <v>23</v>
      </c>
      <c r="E24" t="s">
        <v>32</v>
      </c>
      <c r="F24" s="73">
        <v>45628</v>
      </c>
      <c r="G24" s="74" t="s">
        <v>59</v>
      </c>
      <c r="H24" s="41">
        <f t="shared" si="0"/>
        <v>2024</v>
      </c>
      <c r="I24" s="41">
        <f t="shared" si="1"/>
        <v>12</v>
      </c>
    </row>
    <row r="25" spans="1:9" ht="51">
      <c r="A25" t="s">
        <v>1537</v>
      </c>
      <c r="B25" s="74" t="s">
        <v>1538</v>
      </c>
      <c r="C25" s="74" t="s">
        <v>1520</v>
      </c>
      <c r="D25" s="74" t="s">
        <v>23</v>
      </c>
      <c r="E25" t="s">
        <v>101</v>
      </c>
      <c r="F25" s="73">
        <v>45625</v>
      </c>
      <c r="G25" s="74" t="s">
        <v>1539</v>
      </c>
      <c r="H25" s="41">
        <f t="shared" si="0"/>
        <v>2024</v>
      </c>
      <c r="I25" s="41">
        <f t="shared" si="1"/>
        <v>11</v>
      </c>
    </row>
    <row r="26" spans="1:9" ht="51">
      <c r="A26" t="s">
        <v>1540</v>
      </c>
      <c r="B26" s="74" t="s">
        <v>1541</v>
      </c>
      <c r="C26" s="74" t="s">
        <v>1542</v>
      </c>
      <c r="D26" s="74" t="s">
        <v>23</v>
      </c>
      <c r="E26" t="s">
        <v>24</v>
      </c>
      <c r="F26" s="73">
        <v>45622</v>
      </c>
      <c r="G26" s="74" t="s">
        <v>1543</v>
      </c>
      <c r="H26" s="41">
        <f t="shared" si="0"/>
        <v>2024</v>
      </c>
      <c r="I26" s="41">
        <f t="shared" si="1"/>
        <v>11</v>
      </c>
    </row>
    <row r="27" spans="1:9" ht="51">
      <c r="A27" t="s">
        <v>1544</v>
      </c>
      <c r="B27" s="74" t="s">
        <v>1545</v>
      </c>
      <c r="C27" s="74" t="s">
        <v>1528</v>
      </c>
      <c r="D27" s="74" t="s">
        <v>23</v>
      </c>
      <c r="E27" t="s">
        <v>101</v>
      </c>
      <c r="F27" s="73">
        <v>45621</v>
      </c>
      <c r="G27" s="74" t="s">
        <v>1546</v>
      </c>
      <c r="H27" s="41">
        <f t="shared" si="0"/>
        <v>2024</v>
      </c>
      <c r="I27" s="41">
        <f t="shared" si="1"/>
        <v>11</v>
      </c>
    </row>
    <row r="28" spans="1:9" ht="51">
      <c r="A28" t="s">
        <v>1547</v>
      </c>
      <c r="B28" s="74" t="s">
        <v>1548</v>
      </c>
      <c r="C28" s="74" t="s">
        <v>1549</v>
      </c>
      <c r="D28" s="74" t="s">
        <v>23</v>
      </c>
      <c r="E28" t="s">
        <v>31</v>
      </c>
      <c r="F28" s="73">
        <v>45621</v>
      </c>
      <c r="G28" s="74" t="s">
        <v>1550</v>
      </c>
      <c r="H28" s="41">
        <f t="shared" si="0"/>
        <v>2024</v>
      </c>
      <c r="I28" s="41">
        <f t="shared" si="1"/>
        <v>11</v>
      </c>
    </row>
    <row r="29" spans="1:9" ht="51">
      <c r="A29" t="s">
        <v>1551</v>
      </c>
      <c r="B29" s="74" t="s">
        <v>1552</v>
      </c>
      <c r="C29" s="74" t="s">
        <v>1553</v>
      </c>
      <c r="D29" s="74" t="s">
        <v>23</v>
      </c>
      <c r="E29" t="s">
        <v>24</v>
      </c>
      <c r="F29" s="73">
        <v>45615</v>
      </c>
      <c r="G29" s="74" t="s">
        <v>1554</v>
      </c>
      <c r="H29" s="41">
        <f t="shared" si="0"/>
        <v>2024</v>
      </c>
      <c r="I29" s="41">
        <f t="shared" si="1"/>
        <v>11</v>
      </c>
    </row>
    <row r="30" spans="1:9" ht="34">
      <c r="A30" t="s">
        <v>1555</v>
      </c>
      <c r="B30" s="74" t="s">
        <v>1556</v>
      </c>
      <c r="C30" s="74" t="s">
        <v>112</v>
      </c>
      <c r="D30" s="74" t="s">
        <v>1557</v>
      </c>
      <c r="E30" t="s">
        <v>65</v>
      </c>
      <c r="F30" s="73">
        <v>45611</v>
      </c>
      <c r="G30" s="74" t="s">
        <v>1558</v>
      </c>
      <c r="H30" s="41">
        <f t="shared" si="0"/>
        <v>2024</v>
      </c>
      <c r="I30" s="41">
        <f t="shared" si="1"/>
        <v>11</v>
      </c>
    </row>
    <row r="31" spans="1:9" ht="51">
      <c r="A31" t="s">
        <v>1559</v>
      </c>
      <c r="B31" s="74" t="s">
        <v>71</v>
      </c>
      <c r="C31" s="74" t="s">
        <v>1533</v>
      </c>
      <c r="D31" s="74" t="s">
        <v>23</v>
      </c>
      <c r="E31" t="s">
        <v>101</v>
      </c>
      <c r="F31" s="73">
        <v>45611</v>
      </c>
      <c r="G31" s="74" t="s">
        <v>1560</v>
      </c>
      <c r="H31" s="41">
        <f t="shared" si="0"/>
        <v>2024</v>
      </c>
      <c r="I31" s="41">
        <f t="shared" si="1"/>
        <v>11</v>
      </c>
    </row>
    <row r="32" spans="1:9" ht="51">
      <c r="A32" t="s">
        <v>1561</v>
      </c>
      <c r="B32" s="74" t="s">
        <v>1562</v>
      </c>
      <c r="C32" s="74" t="s">
        <v>1533</v>
      </c>
      <c r="D32" s="74" t="s">
        <v>23</v>
      </c>
      <c r="E32" t="s">
        <v>101</v>
      </c>
      <c r="F32" s="73">
        <v>45611</v>
      </c>
      <c r="G32" s="74" t="s">
        <v>1563</v>
      </c>
      <c r="H32" s="41">
        <f t="shared" si="0"/>
        <v>2024</v>
      </c>
      <c r="I32" s="41">
        <f t="shared" si="1"/>
        <v>11</v>
      </c>
    </row>
    <row r="33" spans="1:9" ht="51">
      <c r="A33" t="s">
        <v>1564</v>
      </c>
      <c r="B33" s="74" t="s">
        <v>1515</v>
      </c>
      <c r="C33" s="74" t="s">
        <v>1516</v>
      </c>
      <c r="D33" s="74" t="s">
        <v>23</v>
      </c>
      <c r="E33" t="s">
        <v>24</v>
      </c>
      <c r="F33" s="73">
        <v>45610</v>
      </c>
      <c r="G33" s="74" t="s">
        <v>1565</v>
      </c>
      <c r="H33" s="41">
        <f t="shared" si="0"/>
        <v>2024</v>
      </c>
      <c r="I33" s="41">
        <f t="shared" si="1"/>
        <v>11</v>
      </c>
    </row>
    <row r="34" spans="1:9" ht="34">
      <c r="A34" t="s">
        <v>1566</v>
      </c>
      <c r="B34" s="74" t="s">
        <v>1567</v>
      </c>
      <c r="C34" s="74" t="s">
        <v>1568</v>
      </c>
      <c r="D34" s="74" t="s">
        <v>23</v>
      </c>
      <c r="E34" t="s">
        <v>32</v>
      </c>
      <c r="F34" s="73">
        <v>45610</v>
      </c>
      <c r="G34" s="74" t="s">
        <v>1569</v>
      </c>
      <c r="H34" s="41">
        <f t="shared" si="0"/>
        <v>2024</v>
      </c>
      <c r="I34" s="41">
        <f t="shared" si="1"/>
        <v>11</v>
      </c>
    </row>
    <row r="35" spans="1:9" ht="51">
      <c r="A35" t="s">
        <v>1570</v>
      </c>
      <c r="B35" s="74" t="s">
        <v>1571</v>
      </c>
      <c r="C35" s="74" t="s">
        <v>1528</v>
      </c>
      <c r="D35" s="74" t="s">
        <v>23</v>
      </c>
      <c r="E35" t="s">
        <v>32</v>
      </c>
      <c r="F35" s="73">
        <v>45609</v>
      </c>
      <c r="G35" s="74" t="s">
        <v>1572</v>
      </c>
      <c r="H35" s="41">
        <f t="shared" si="0"/>
        <v>2024</v>
      </c>
      <c r="I35" s="41">
        <f t="shared" si="1"/>
        <v>11</v>
      </c>
    </row>
    <row r="36" spans="1:9" ht="68">
      <c r="A36" t="s">
        <v>1573</v>
      </c>
      <c r="B36" s="74" t="s">
        <v>1574</v>
      </c>
      <c r="C36" s="74" t="s">
        <v>1575</v>
      </c>
      <c r="D36" s="74" t="s">
        <v>23</v>
      </c>
      <c r="E36" t="s">
        <v>32</v>
      </c>
      <c r="F36" s="73">
        <v>45609</v>
      </c>
      <c r="G36" s="74" t="s">
        <v>1576</v>
      </c>
      <c r="H36" s="41">
        <f t="shared" si="0"/>
        <v>2024</v>
      </c>
      <c r="I36" s="41">
        <f t="shared" si="1"/>
        <v>11</v>
      </c>
    </row>
    <row r="37" spans="1:9" ht="51">
      <c r="A37" t="s">
        <v>1577</v>
      </c>
      <c r="B37" s="74" t="s">
        <v>1578</v>
      </c>
      <c r="C37" s="74" t="s">
        <v>1528</v>
      </c>
      <c r="D37" s="74" t="s">
        <v>23</v>
      </c>
      <c r="E37" t="s">
        <v>101</v>
      </c>
      <c r="F37" s="73">
        <v>45609</v>
      </c>
      <c r="G37" s="74" t="s">
        <v>1579</v>
      </c>
      <c r="H37" s="41">
        <f t="shared" si="0"/>
        <v>2024</v>
      </c>
      <c r="I37" s="41">
        <f t="shared" si="1"/>
        <v>11</v>
      </c>
    </row>
    <row r="38" spans="1:9" ht="68">
      <c r="A38" t="s">
        <v>1580</v>
      </c>
      <c r="B38" s="74" t="s">
        <v>1581</v>
      </c>
      <c r="C38" s="74" t="s">
        <v>1582</v>
      </c>
      <c r="D38" s="74" t="s">
        <v>23</v>
      </c>
      <c r="E38" t="s">
        <v>83</v>
      </c>
      <c r="F38" s="73">
        <v>45608</v>
      </c>
      <c r="G38" s="74" t="s">
        <v>1583</v>
      </c>
      <c r="H38" s="41">
        <f t="shared" si="0"/>
        <v>2024</v>
      </c>
      <c r="I38" s="41">
        <f t="shared" si="1"/>
        <v>11</v>
      </c>
    </row>
    <row r="39" spans="1:9" ht="51">
      <c r="A39" t="s">
        <v>1584</v>
      </c>
      <c r="B39" s="74" t="s">
        <v>1271</v>
      </c>
      <c r="C39" s="74" t="s">
        <v>1509</v>
      </c>
      <c r="D39" s="74" t="s">
        <v>23</v>
      </c>
      <c r="E39" t="s">
        <v>24</v>
      </c>
      <c r="F39" s="73">
        <v>45608</v>
      </c>
      <c r="G39" s="74" t="s">
        <v>1585</v>
      </c>
      <c r="H39" s="41">
        <f t="shared" si="0"/>
        <v>2024</v>
      </c>
      <c r="I39" s="41">
        <f t="shared" si="1"/>
        <v>11</v>
      </c>
    </row>
    <row r="40" spans="1:9" ht="68">
      <c r="A40" t="s">
        <v>1586</v>
      </c>
      <c r="B40" s="74" t="s">
        <v>1587</v>
      </c>
      <c r="C40" s="74" t="s">
        <v>1582</v>
      </c>
      <c r="D40" s="74" t="s">
        <v>23</v>
      </c>
      <c r="E40" t="s">
        <v>101</v>
      </c>
      <c r="F40" s="73">
        <v>45604</v>
      </c>
      <c r="G40" s="74" t="s">
        <v>1588</v>
      </c>
      <c r="H40" s="41">
        <f t="shared" si="0"/>
        <v>2024</v>
      </c>
      <c r="I40" s="41">
        <f t="shared" si="1"/>
        <v>11</v>
      </c>
    </row>
    <row r="41" spans="1:9" ht="85">
      <c r="A41" t="s">
        <v>1589</v>
      </c>
      <c r="B41" s="74" t="s">
        <v>1590</v>
      </c>
      <c r="C41" s="74" t="s">
        <v>1516</v>
      </c>
      <c r="D41" s="74" t="s">
        <v>23</v>
      </c>
      <c r="E41" t="s">
        <v>45</v>
      </c>
      <c r="F41" s="73">
        <v>45603</v>
      </c>
      <c r="G41" s="74" t="s">
        <v>1591</v>
      </c>
      <c r="H41" s="41">
        <f t="shared" si="0"/>
        <v>2024</v>
      </c>
      <c r="I41" s="41">
        <f t="shared" si="1"/>
        <v>11</v>
      </c>
    </row>
    <row r="42" spans="1:9" ht="51">
      <c r="A42" t="s">
        <v>1592</v>
      </c>
      <c r="B42" s="74" t="s">
        <v>1587</v>
      </c>
      <c r="C42" s="74" t="s">
        <v>1582</v>
      </c>
      <c r="D42" s="74" t="s">
        <v>23</v>
      </c>
      <c r="E42" t="s">
        <v>32</v>
      </c>
      <c r="F42" s="73">
        <v>45602</v>
      </c>
      <c r="G42" s="74" t="s">
        <v>1593</v>
      </c>
      <c r="H42" s="41">
        <f t="shared" si="0"/>
        <v>2024</v>
      </c>
      <c r="I42" s="41">
        <f t="shared" si="1"/>
        <v>11</v>
      </c>
    </row>
    <row r="43" spans="1:9" ht="51">
      <c r="A43" t="s">
        <v>1594</v>
      </c>
      <c r="B43" s="74" t="s">
        <v>1187</v>
      </c>
      <c r="C43" s="74" t="s">
        <v>1520</v>
      </c>
      <c r="D43" s="74" t="s">
        <v>23</v>
      </c>
      <c r="E43" t="s">
        <v>32</v>
      </c>
      <c r="F43" s="73">
        <v>45602</v>
      </c>
      <c r="G43" s="74" t="s">
        <v>1595</v>
      </c>
      <c r="H43" s="41">
        <f t="shared" si="0"/>
        <v>2024</v>
      </c>
      <c r="I43" s="41">
        <f t="shared" si="1"/>
        <v>11</v>
      </c>
    </row>
    <row r="44" spans="1:9" ht="51">
      <c r="A44" t="s">
        <v>1596</v>
      </c>
      <c r="B44" s="74" t="s">
        <v>1597</v>
      </c>
      <c r="C44" s="74" t="s">
        <v>1528</v>
      </c>
      <c r="D44" s="74" t="s">
        <v>23</v>
      </c>
      <c r="E44" t="s">
        <v>24</v>
      </c>
      <c r="F44" s="73">
        <v>45601</v>
      </c>
      <c r="G44" s="74" t="s">
        <v>1598</v>
      </c>
      <c r="H44" s="41">
        <f t="shared" si="0"/>
        <v>2024</v>
      </c>
      <c r="I44" s="41">
        <f t="shared" si="1"/>
        <v>11</v>
      </c>
    </row>
    <row r="45" spans="1:9" ht="51">
      <c r="A45" t="s">
        <v>1599</v>
      </c>
      <c r="B45" s="74" t="s">
        <v>1600</v>
      </c>
      <c r="C45" s="74" t="s">
        <v>1528</v>
      </c>
      <c r="D45" s="74" t="s">
        <v>23</v>
      </c>
      <c r="E45" t="s">
        <v>32</v>
      </c>
      <c r="F45" s="73">
        <v>45601</v>
      </c>
      <c r="G45" s="74" t="s">
        <v>1601</v>
      </c>
      <c r="H45" s="41">
        <f t="shared" si="0"/>
        <v>2024</v>
      </c>
      <c r="I45" s="41">
        <f t="shared" si="1"/>
        <v>11</v>
      </c>
    </row>
    <row r="46" spans="1:9" ht="51">
      <c r="A46" t="s">
        <v>1602</v>
      </c>
      <c r="B46" s="74" t="s">
        <v>1603</v>
      </c>
      <c r="C46" s="74" t="s">
        <v>1528</v>
      </c>
      <c r="D46" s="74" t="s">
        <v>23</v>
      </c>
      <c r="E46" t="s">
        <v>32</v>
      </c>
      <c r="F46" s="73">
        <v>45600</v>
      </c>
      <c r="G46" s="74" t="s">
        <v>1604</v>
      </c>
      <c r="H46" s="41">
        <f t="shared" si="0"/>
        <v>2024</v>
      </c>
      <c r="I46" s="41">
        <f t="shared" si="1"/>
        <v>11</v>
      </c>
    </row>
    <row r="47" spans="1:9" ht="68">
      <c r="A47" t="s">
        <v>1605</v>
      </c>
      <c r="B47" s="74" t="s">
        <v>1606</v>
      </c>
      <c r="C47" s="74" t="s">
        <v>1607</v>
      </c>
      <c r="D47" s="74" t="s">
        <v>23</v>
      </c>
      <c r="E47" t="s">
        <v>24</v>
      </c>
      <c r="F47" s="73">
        <v>45597</v>
      </c>
      <c r="G47" s="74" t="s">
        <v>1608</v>
      </c>
      <c r="H47" s="41">
        <f t="shared" si="0"/>
        <v>2024</v>
      </c>
      <c r="I47" s="41">
        <f t="shared" si="1"/>
        <v>11</v>
      </c>
    </row>
    <row r="48" spans="1:9" ht="51">
      <c r="A48" t="s">
        <v>1609</v>
      </c>
      <c r="B48" s="74" t="s">
        <v>1610</v>
      </c>
      <c r="C48" s="74" t="s">
        <v>1611</v>
      </c>
      <c r="D48" s="74" t="s">
        <v>23</v>
      </c>
      <c r="E48" t="s">
        <v>24</v>
      </c>
      <c r="F48" s="73">
        <v>45596</v>
      </c>
      <c r="G48" s="74" t="s">
        <v>1612</v>
      </c>
      <c r="H48" s="41">
        <f t="shared" si="0"/>
        <v>2024</v>
      </c>
      <c r="I48" s="41">
        <f t="shared" si="1"/>
        <v>10</v>
      </c>
    </row>
    <row r="49" spans="1:9" ht="51">
      <c r="A49" t="s">
        <v>1613</v>
      </c>
      <c r="B49" s="74" t="s">
        <v>1614</v>
      </c>
      <c r="C49" s="74" t="s">
        <v>1553</v>
      </c>
      <c r="D49" s="74" t="s">
        <v>23</v>
      </c>
      <c r="E49" t="s">
        <v>24</v>
      </c>
      <c r="F49" s="73">
        <v>45595</v>
      </c>
      <c r="G49" s="74" t="s">
        <v>1615</v>
      </c>
      <c r="H49" s="41">
        <f t="shared" si="0"/>
        <v>2024</v>
      </c>
      <c r="I49" s="41">
        <f t="shared" si="1"/>
        <v>10</v>
      </c>
    </row>
    <row r="50" spans="1:9" ht="51">
      <c r="A50" t="s">
        <v>1616</v>
      </c>
      <c r="B50" s="74" t="s">
        <v>1617</v>
      </c>
      <c r="C50" s="74" t="s">
        <v>1511</v>
      </c>
      <c r="D50" s="74" t="s">
        <v>23</v>
      </c>
      <c r="E50" t="s">
        <v>32</v>
      </c>
      <c r="F50" s="73">
        <v>45595</v>
      </c>
      <c r="G50" s="74" t="s">
        <v>1618</v>
      </c>
      <c r="H50" s="41">
        <f t="shared" si="0"/>
        <v>2024</v>
      </c>
      <c r="I50" s="41">
        <f t="shared" si="1"/>
        <v>10</v>
      </c>
    </row>
    <row r="51" spans="1:9" ht="34">
      <c r="A51" t="s">
        <v>1619</v>
      </c>
      <c r="B51" s="74" t="s">
        <v>1574</v>
      </c>
      <c r="C51" s="74" t="s">
        <v>1575</v>
      </c>
      <c r="D51" s="74" t="s">
        <v>23</v>
      </c>
      <c r="E51" t="s">
        <v>32</v>
      </c>
      <c r="F51" s="73">
        <v>45595</v>
      </c>
      <c r="G51" s="74" t="s">
        <v>1620</v>
      </c>
      <c r="H51" s="41">
        <f t="shared" si="0"/>
        <v>2024</v>
      </c>
      <c r="I51" s="41">
        <f t="shared" si="1"/>
        <v>10</v>
      </c>
    </row>
    <row r="52" spans="1:9" ht="51">
      <c r="A52" t="s">
        <v>1621</v>
      </c>
      <c r="B52" s="74" t="s">
        <v>1622</v>
      </c>
      <c r="C52" s="74" t="s">
        <v>1511</v>
      </c>
      <c r="D52" s="74" t="s">
        <v>23</v>
      </c>
      <c r="E52" t="s">
        <v>32</v>
      </c>
      <c r="F52" s="73">
        <v>45595</v>
      </c>
      <c r="G52" s="74" t="s">
        <v>1623</v>
      </c>
      <c r="H52" s="41">
        <f t="shared" si="0"/>
        <v>2024</v>
      </c>
      <c r="I52" s="41">
        <f t="shared" si="1"/>
        <v>10</v>
      </c>
    </row>
    <row r="53" spans="1:9" ht="51">
      <c r="A53" t="s">
        <v>1624</v>
      </c>
      <c r="B53" s="74" t="s">
        <v>1625</v>
      </c>
      <c r="C53" s="74" t="s">
        <v>1509</v>
      </c>
      <c r="D53" s="74" t="s">
        <v>23</v>
      </c>
      <c r="E53" t="s">
        <v>32</v>
      </c>
      <c r="F53" s="73">
        <v>45595</v>
      </c>
      <c r="G53" s="74" t="s">
        <v>1626</v>
      </c>
      <c r="H53" s="41">
        <f t="shared" si="0"/>
        <v>2024</v>
      </c>
      <c r="I53" s="41">
        <f t="shared" si="1"/>
        <v>10</v>
      </c>
    </row>
    <row r="54" spans="1:9" ht="51">
      <c r="A54" t="s">
        <v>1627</v>
      </c>
      <c r="B54" s="74" t="s">
        <v>1515</v>
      </c>
      <c r="C54" s="74" t="s">
        <v>1516</v>
      </c>
      <c r="D54" s="74" t="s">
        <v>23</v>
      </c>
      <c r="E54" t="s">
        <v>24</v>
      </c>
      <c r="F54" s="73">
        <v>45594</v>
      </c>
      <c r="G54" s="74" t="s">
        <v>1628</v>
      </c>
      <c r="H54" s="41">
        <f t="shared" si="0"/>
        <v>2024</v>
      </c>
      <c r="I54" s="41">
        <f t="shared" si="1"/>
        <v>10</v>
      </c>
    </row>
    <row r="55" spans="1:9" ht="51">
      <c r="A55" t="s">
        <v>1629</v>
      </c>
      <c r="B55" s="74" t="s">
        <v>1603</v>
      </c>
      <c r="C55" s="74" t="s">
        <v>1528</v>
      </c>
      <c r="D55" s="74" t="s">
        <v>23</v>
      </c>
      <c r="E55" t="s">
        <v>32</v>
      </c>
      <c r="F55" s="73">
        <v>45594</v>
      </c>
      <c r="G55" s="74" t="s">
        <v>1630</v>
      </c>
      <c r="H55" s="41">
        <f t="shared" si="0"/>
        <v>2024</v>
      </c>
      <c r="I55" s="41">
        <f t="shared" si="1"/>
        <v>10</v>
      </c>
    </row>
    <row r="56" spans="1:9" ht="51">
      <c r="A56" t="s">
        <v>1631</v>
      </c>
      <c r="B56" s="74" t="s">
        <v>1632</v>
      </c>
      <c r="C56" s="74" t="s">
        <v>1633</v>
      </c>
      <c r="D56" s="74" t="s">
        <v>23</v>
      </c>
      <c r="E56" t="s">
        <v>827</v>
      </c>
      <c r="F56" s="73">
        <v>45594</v>
      </c>
      <c r="G56" s="74" t="s">
        <v>1634</v>
      </c>
      <c r="H56" s="41">
        <f t="shared" si="0"/>
        <v>2024</v>
      </c>
      <c r="I56" s="41">
        <f t="shared" si="1"/>
        <v>10</v>
      </c>
    </row>
    <row r="57" spans="1:9" ht="34">
      <c r="A57" t="s">
        <v>1635</v>
      </c>
      <c r="B57" s="74" t="s">
        <v>1636</v>
      </c>
      <c r="C57" s="74" t="s">
        <v>1637</v>
      </c>
      <c r="D57" s="74" t="s">
        <v>23</v>
      </c>
      <c r="E57" t="s">
        <v>32</v>
      </c>
      <c r="F57" s="73">
        <v>45594</v>
      </c>
      <c r="G57" s="74" t="s">
        <v>1638</v>
      </c>
      <c r="H57" s="41">
        <f t="shared" si="0"/>
        <v>2024</v>
      </c>
      <c r="I57" s="41">
        <f t="shared" si="1"/>
        <v>10</v>
      </c>
    </row>
    <row r="58" spans="1:9" ht="51">
      <c r="A58" t="s">
        <v>1639</v>
      </c>
      <c r="B58" s="74" t="s">
        <v>1617</v>
      </c>
      <c r="C58" s="74" t="s">
        <v>1511</v>
      </c>
      <c r="D58" s="74" t="s">
        <v>23</v>
      </c>
      <c r="E58" t="s">
        <v>32</v>
      </c>
      <c r="F58" s="73">
        <v>45594</v>
      </c>
      <c r="G58" s="74" t="s">
        <v>1640</v>
      </c>
      <c r="H58" s="41">
        <f t="shared" si="0"/>
        <v>2024</v>
      </c>
      <c r="I58" s="41">
        <f t="shared" si="1"/>
        <v>10</v>
      </c>
    </row>
    <row r="59" spans="1:9" ht="51">
      <c r="A59" t="s">
        <v>1641</v>
      </c>
      <c r="B59" s="74" t="s">
        <v>1642</v>
      </c>
      <c r="C59" s="74" t="s">
        <v>1509</v>
      </c>
      <c r="D59" s="74" t="s">
        <v>23</v>
      </c>
      <c r="E59" t="s">
        <v>32</v>
      </c>
      <c r="F59" s="73">
        <v>45594</v>
      </c>
      <c r="G59" s="74" t="s">
        <v>1643</v>
      </c>
      <c r="H59" s="41">
        <f t="shared" si="0"/>
        <v>2024</v>
      </c>
      <c r="I59" s="41">
        <f t="shared" si="1"/>
        <v>10</v>
      </c>
    </row>
    <row r="60" spans="1:9" ht="51">
      <c r="A60" t="s">
        <v>1644</v>
      </c>
      <c r="B60" s="74" t="s">
        <v>1645</v>
      </c>
      <c r="C60" s="74" t="s">
        <v>1528</v>
      </c>
      <c r="D60" s="74" t="s">
        <v>23</v>
      </c>
      <c r="E60" t="s">
        <v>24</v>
      </c>
      <c r="F60" s="73">
        <v>45593</v>
      </c>
      <c r="G60" s="74" t="s">
        <v>1646</v>
      </c>
      <c r="H60" s="41">
        <f t="shared" si="0"/>
        <v>2024</v>
      </c>
      <c r="I60" s="41">
        <f t="shared" si="1"/>
        <v>10</v>
      </c>
    </row>
    <row r="61" spans="1:9" ht="51">
      <c r="A61" t="s">
        <v>1647</v>
      </c>
      <c r="B61" s="74" t="s">
        <v>1648</v>
      </c>
      <c r="C61" s="74" t="s">
        <v>1528</v>
      </c>
      <c r="D61" s="74" t="s">
        <v>23</v>
      </c>
      <c r="E61" t="s">
        <v>24</v>
      </c>
      <c r="F61" s="73">
        <v>45593</v>
      </c>
      <c r="G61" s="74" t="s">
        <v>1649</v>
      </c>
      <c r="H61" s="41">
        <f t="shared" si="0"/>
        <v>2024</v>
      </c>
      <c r="I61" s="41">
        <f t="shared" si="1"/>
        <v>10</v>
      </c>
    </row>
    <row r="62" spans="1:9" ht="51">
      <c r="A62" t="s">
        <v>1650</v>
      </c>
      <c r="B62" s="74" t="s">
        <v>1651</v>
      </c>
      <c r="C62" s="74" t="s">
        <v>1509</v>
      </c>
      <c r="D62" s="74" t="s">
        <v>23</v>
      </c>
      <c r="E62" t="s">
        <v>31</v>
      </c>
      <c r="F62" s="73">
        <v>45593</v>
      </c>
      <c r="G62" s="74" t="s">
        <v>1110</v>
      </c>
      <c r="H62" s="41">
        <f t="shared" si="0"/>
        <v>2024</v>
      </c>
      <c r="I62" s="41">
        <f t="shared" si="1"/>
        <v>10</v>
      </c>
    </row>
    <row r="63" spans="1:9" ht="51">
      <c r="A63" t="s">
        <v>1652</v>
      </c>
      <c r="B63" s="74" t="s">
        <v>1522</v>
      </c>
      <c r="C63" s="74" t="s">
        <v>1523</v>
      </c>
      <c r="D63" s="74" t="s">
        <v>23</v>
      </c>
      <c r="E63" t="s">
        <v>24</v>
      </c>
      <c r="F63" s="73">
        <v>45590</v>
      </c>
      <c r="G63" s="74" t="s">
        <v>1653</v>
      </c>
      <c r="H63" s="41">
        <f t="shared" si="0"/>
        <v>2024</v>
      </c>
      <c r="I63" s="41">
        <f t="shared" si="1"/>
        <v>10</v>
      </c>
    </row>
    <row r="64" spans="1:9" ht="68">
      <c r="A64" t="s">
        <v>1654</v>
      </c>
      <c r="B64" s="74" t="s">
        <v>1655</v>
      </c>
      <c r="C64" s="74" t="s">
        <v>1656</v>
      </c>
      <c r="D64" s="74" t="s">
        <v>23</v>
      </c>
      <c r="E64" t="s">
        <v>95</v>
      </c>
      <c r="F64" s="73">
        <v>45589</v>
      </c>
      <c r="G64" s="74" t="s">
        <v>1657</v>
      </c>
      <c r="H64" s="41">
        <f t="shared" si="0"/>
        <v>2024</v>
      </c>
      <c r="I64" s="41">
        <f t="shared" si="1"/>
        <v>10</v>
      </c>
    </row>
    <row r="65" spans="1:9" ht="68">
      <c r="A65" t="s">
        <v>1658</v>
      </c>
      <c r="B65" s="74" t="s">
        <v>1655</v>
      </c>
      <c r="C65" s="74" t="s">
        <v>1656</v>
      </c>
      <c r="D65" s="74" t="s">
        <v>23</v>
      </c>
      <c r="E65" t="s">
        <v>83</v>
      </c>
      <c r="F65" s="73">
        <v>45589</v>
      </c>
      <c r="G65" s="74" t="s">
        <v>1659</v>
      </c>
      <c r="H65" s="41">
        <f t="shared" si="0"/>
        <v>2024</v>
      </c>
      <c r="I65" s="41">
        <f t="shared" si="1"/>
        <v>10</v>
      </c>
    </row>
    <row r="66" spans="1:9" ht="85">
      <c r="A66" t="s">
        <v>1660</v>
      </c>
      <c r="B66" s="74" t="s">
        <v>1661</v>
      </c>
      <c r="C66" s="74" t="s">
        <v>1511</v>
      </c>
      <c r="D66" s="74" t="s">
        <v>23</v>
      </c>
      <c r="E66" t="s">
        <v>32</v>
      </c>
      <c r="F66" s="73">
        <v>45587</v>
      </c>
      <c r="G66" s="74" t="s">
        <v>1662</v>
      </c>
      <c r="H66" s="41">
        <f t="shared" si="0"/>
        <v>2024</v>
      </c>
      <c r="I66" s="41">
        <f t="shared" si="1"/>
        <v>10</v>
      </c>
    </row>
    <row r="67" spans="1:9" ht="51">
      <c r="A67" t="s">
        <v>1663</v>
      </c>
      <c r="B67" s="74" t="s">
        <v>1664</v>
      </c>
      <c r="C67" s="74" t="s">
        <v>1656</v>
      </c>
      <c r="D67" s="74" t="s">
        <v>23</v>
      </c>
      <c r="E67" t="s">
        <v>83</v>
      </c>
      <c r="F67" s="73">
        <v>45587</v>
      </c>
      <c r="G67" s="74" t="s">
        <v>1665</v>
      </c>
      <c r="H67" s="41">
        <f t="shared" ref="H67:H130" si="2">YEAR(F67)</f>
        <v>2024</v>
      </c>
      <c r="I67" s="41">
        <f t="shared" ref="I67:I130" si="3">MONTH(F67)</f>
        <v>10</v>
      </c>
    </row>
    <row r="68" spans="1:9" ht="34">
      <c r="A68" t="s">
        <v>1666</v>
      </c>
      <c r="B68" s="74" t="s">
        <v>1664</v>
      </c>
      <c r="C68" s="74" t="s">
        <v>1656</v>
      </c>
      <c r="D68" s="74" t="s">
        <v>23</v>
      </c>
      <c r="E68" t="s">
        <v>24</v>
      </c>
      <c r="F68" s="73">
        <v>45586</v>
      </c>
      <c r="G68" s="74" t="s">
        <v>1667</v>
      </c>
      <c r="H68" s="41">
        <f t="shared" si="2"/>
        <v>2024</v>
      </c>
      <c r="I68" s="41">
        <f t="shared" si="3"/>
        <v>10</v>
      </c>
    </row>
    <row r="69" spans="1:9" ht="51">
      <c r="A69" t="s">
        <v>1668</v>
      </c>
      <c r="B69" s="74" t="s">
        <v>1669</v>
      </c>
      <c r="C69" s="74" t="s">
        <v>1523</v>
      </c>
      <c r="D69" s="74" t="s">
        <v>23</v>
      </c>
      <c r="E69" t="s">
        <v>24</v>
      </c>
      <c r="F69" s="73">
        <v>45583</v>
      </c>
      <c r="G69" s="74" t="s">
        <v>1670</v>
      </c>
      <c r="H69" s="41">
        <f t="shared" si="2"/>
        <v>2024</v>
      </c>
      <c r="I69" s="41">
        <f t="shared" si="3"/>
        <v>10</v>
      </c>
    </row>
    <row r="70" spans="1:9" ht="51">
      <c r="A70" t="s">
        <v>1671</v>
      </c>
      <c r="B70" s="74" t="s">
        <v>250</v>
      </c>
      <c r="C70" s="74" t="s">
        <v>1553</v>
      </c>
      <c r="D70" s="74" t="s">
        <v>23</v>
      </c>
      <c r="E70" t="s">
        <v>24</v>
      </c>
      <c r="F70" s="73">
        <v>45582</v>
      </c>
      <c r="G70" s="74" t="s">
        <v>1672</v>
      </c>
      <c r="H70" s="41">
        <f t="shared" si="2"/>
        <v>2024</v>
      </c>
      <c r="I70" s="41">
        <f t="shared" si="3"/>
        <v>10</v>
      </c>
    </row>
    <row r="71" spans="1:9" ht="51">
      <c r="A71" t="s">
        <v>1673</v>
      </c>
      <c r="B71" s="74" t="s">
        <v>1642</v>
      </c>
      <c r="C71" s="74" t="s">
        <v>1509</v>
      </c>
      <c r="D71" s="74" t="s">
        <v>23</v>
      </c>
      <c r="E71" t="s">
        <v>32</v>
      </c>
      <c r="F71" s="73">
        <v>45582</v>
      </c>
      <c r="G71" s="74" t="s">
        <v>1674</v>
      </c>
      <c r="H71" s="41">
        <f t="shared" si="2"/>
        <v>2024</v>
      </c>
      <c r="I71" s="41">
        <f t="shared" si="3"/>
        <v>10</v>
      </c>
    </row>
    <row r="72" spans="1:9" ht="85">
      <c r="A72" t="s">
        <v>1675</v>
      </c>
      <c r="B72" s="74" t="s">
        <v>1642</v>
      </c>
      <c r="C72" s="74" t="s">
        <v>1509</v>
      </c>
      <c r="D72" s="74" t="s">
        <v>23</v>
      </c>
      <c r="E72" t="s">
        <v>32</v>
      </c>
      <c r="F72" s="73">
        <v>45582</v>
      </c>
      <c r="G72" s="74" t="s">
        <v>1676</v>
      </c>
      <c r="H72" s="41">
        <f t="shared" si="2"/>
        <v>2024</v>
      </c>
      <c r="I72" s="41">
        <f t="shared" si="3"/>
        <v>10</v>
      </c>
    </row>
    <row r="73" spans="1:9" ht="51">
      <c r="A73" t="s">
        <v>1677</v>
      </c>
      <c r="B73" s="74" t="s">
        <v>1678</v>
      </c>
      <c r="C73" s="74" t="s">
        <v>1553</v>
      </c>
      <c r="D73" s="74" t="s">
        <v>23</v>
      </c>
      <c r="E73" t="s">
        <v>24</v>
      </c>
      <c r="F73" s="73">
        <v>45582</v>
      </c>
      <c r="G73" s="74" t="s">
        <v>1679</v>
      </c>
      <c r="H73" s="41">
        <f t="shared" si="2"/>
        <v>2024</v>
      </c>
      <c r="I73" s="41">
        <f t="shared" si="3"/>
        <v>10</v>
      </c>
    </row>
    <row r="74" spans="1:9" ht="51">
      <c r="A74" t="s">
        <v>1680</v>
      </c>
      <c r="B74" s="74" t="s">
        <v>1681</v>
      </c>
      <c r="C74" s="74" t="s">
        <v>1682</v>
      </c>
      <c r="D74" s="74" t="s">
        <v>23</v>
      </c>
      <c r="E74" t="s">
        <v>24</v>
      </c>
      <c r="F74" s="73">
        <v>45581</v>
      </c>
      <c r="G74" s="74" t="s">
        <v>1683</v>
      </c>
      <c r="H74" s="41">
        <f t="shared" si="2"/>
        <v>2024</v>
      </c>
      <c r="I74" s="41">
        <f t="shared" si="3"/>
        <v>10</v>
      </c>
    </row>
    <row r="75" spans="1:9" ht="51">
      <c r="A75" t="s">
        <v>1684</v>
      </c>
      <c r="B75" s="74" t="s">
        <v>1614</v>
      </c>
      <c r="C75" s="74" t="s">
        <v>1553</v>
      </c>
      <c r="D75" s="74" t="s">
        <v>23</v>
      </c>
      <c r="E75" t="s">
        <v>32</v>
      </c>
      <c r="F75" s="73">
        <v>45580</v>
      </c>
      <c r="G75" s="74" t="s">
        <v>1685</v>
      </c>
      <c r="H75" s="41">
        <f t="shared" si="2"/>
        <v>2024</v>
      </c>
      <c r="I75" s="41">
        <f t="shared" si="3"/>
        <v>10</v>
      </c>
    </row>
    <row r="76" spans="1:9" ht="51">
      <c r="A76" t="s">
        <v>1686</v>
      </c>
      <c r="B76" s="74" t="s">
        <v>1614</v>
      </c>
      <c r="C76" s="74" t="s">
        <v>1553</v>
      </c>
      <c r="D76" s="74" t="s">
        <v>23</v>
      </c>
      <c r="E76" t="s">
        <v>32</v>
      </c>
      <c r="F76" s="73">
        <v>45580</v>
      </c>
      <c r="G76" s="74" t="s">
        <v>1685</v>
      </c>
      <c r="H76" s="41">
        <f t="shared" si="2"/>
        <v>2024</v>
      </c>
      <c r="I76" s="41">
        <f t="shared" si="3"/>
        <v>10</v>
      </c>
    </row>
    <row r="77" spans="1:9" ht="51">
      <c r="A77" t="s">
        <v>1687</v>
      </c>
      <c r="B77" s="74" t="s">
        <v>1688</v>
      </c>
      <c r="C77" s="74" t="s">
        <v>1689</v>
      </c>
      <c r="D77" s="74" t="s">
        <v>23</v>
      </c>
      <c r="E77" t="s">
        <v>32</v>
      </c>
      <c r="F77" s="73">
        <v>45580</v>
      </c>
      <c r="G77" s="74" t="s">
        <v>1690</v>
      </c>
      <c r="H77" s="41">
        <f t="shared" si="2"/>
        <v>2024</v>
      </c>
      <c r="I77" s="41">
        <f t="shared" si="3"/>
        <v>10</v>
      </c>
    </row>
    <row r="78" spans="1:9" ht="51">
      <c r="A78" t="s">
        <v>1691</v>
      </c>
      <c r="B78" s="74" t="s">
        <v>1692</v>
      </c>
      <c r="C78" s="74" t="s">
        <v>1582</v>
      </c>
      <c r="D78" s="74" t="s">
        <v>23</v>
      </c>
      <c r="E78" t="s">
        <v>32</v>
      </c>
      <c r="F78" s="73">
        <v>45580</v>
      </c>
      <c r="G78" s="74" t="s">
        <v>1693</v>
      </c>
      <c r="H78" s="41">
        <f t="shared" si="2"/>
        <v>2024</v>
      </c>
      <c r="I78" s="41">
        <f t="shared" si="3"/>
        <v>10</v>
      </c>
    </row>
    <row r="79" spans="1:9" ht="51">
      <c r="A79" t="s">
        <v>1694</v>
      </c>
      <c r="B79" s="74" t="s">
        <v>1695</v>
      </c>
      <c r="C79" s="74" t="s">
        <v>1513</v>
      </c>
      <c r="D79" s="74" t="s">
        <v>23</v>
      </c>
      <c r="E79" t="s">
        <v>32</v>
      </c>
      <c r="F79" s="73">
        <v>45580</v>
      </c>
      <c r="G79" s="74" t="s">
        <v>1696</v>
      </c>
      <c r="H79" s="41">
        <f t="shared" si="2"/>
        <v>2024</v>
      </c>
      <c r="I79" s="41">
        <f t="shared" si="3"/>
        <v>10</v>
      </c>
    </row>
    <row r="80" spans="1:9" ht="34">
      <c r="A80" t="s">
        <v>1697</v>
      </c>
      <c r="B80" s="74" t="s">
        <v>284</v>
      </c>
      <c r="C80" s="74" t="s">
        <v>1656</v>
      </c>
      <c r="D80" s="74" t="s">
        <v>23</v>
      </c>
      <c r="E80" t="s">
        <v>827</v>
      </c>
      <c r="F80" s="73">
        <v>45580</v>
      </c>
      <c r="G80" s="74" t="s">
        <v>1698</v>
      </c>
      <c r="H80" s="41">
        <f t="shared" si="2"/>
        <v>2024</v>
      </c>
      <c r="I80" s="41">
        <f t="shared" si="3"/>
        <v>10</v>
      </c>
    </row>
    <row r="81" spans="1:9" ht="51">
      <c r="A81" t="s">
        <v>1699</v>
      </c>
      <c r="B81" s="74" t="s">
        <v>1700</v>
      </c>
      <c r="C81" s="74" t="s">
        <v>1516</v>
      </c>
      <c r="D81" s="74" t="s">
        <v>23</v>
      </c>
      <c r="E81" t="s">
        <v>24</v>
      </c>
      <c r="F81" s="73">
        <v>45579</v>
      </c>
      <c r="G81" s="74" t="s">
        <v>1701</v>
      </c>
      <c r="H81" s="41">
        <f t="shared" si="2"/>
        <v>2024</v>
      </c>
      <c r="I81" s="41">
        <f t="shared" si="3"/>
        <v>10</v>
      </c>
    </row>
    <row r="82" spans="1:9" ht="51">
      <c r="A82" t="s">
        <v>1702</v>
      </c>
      <c r="B82" s="74" t="s">
        <v>1700</v>
      </c>
      <c r="C82" s="74" t="s">
        <v>1516</v>
      </c>
      <c r="D82" s="74" t="s">
        <v>23</v>
      </c>
      <c r="E82" t="s">
        <v>24</v>
      </c>
      <c r="F82" s="73">
        <v>45579</v>
      </c>
      <c r="G82" s="74" t="s">
        <v>1703</v>
      </c>
      <c r="H82" s="41">
        <f t="shared" si="2"/>
        <v>2024</v>
      </c>
      <c r="I82" s="41">
        <f t="shared" si="3"/>
        <v>10</v>
      </c>
    </row>
    <row r="83" spans="1:9" ht="51">
      <c r="A83" t="s">
        <v>1704</v>
      </c>
      <c r="B83" s="74" t="s">
        <v>1705</v>
      </c>
      <c r="C83" s="74" t="s">
        <v>1535</v>
      </c>
      <c r="D83" s="74" t="s">
        <v>23</v>
      </c>
      <c r="E83" t="s">
        <v>24</v>
      </c>
      <c r="F83" s="73">
        <v>45579</v>
      </c>
      <c r="G83" s="74" t="s">
        <v>1706</v>
      </c>
      <c r="H83" s="41">
        <f t="shared" si="2"/>
        <v>2024</v>
      </c>
      <c r="I83" s="41">
        <f t="shared" si="3"/>
        <v>10</v>
      </c>
    </row>
    <row r="84" spans="1:9" ht="68">
      <c r="A84" t="s">
        <v>1707</v>
      </c>
      <c r="B84" s="74" t="s">
        <v>1708</v>
      </c>
      <c r="C84" s="74" t="s">
        <v>1709</v>
      </c>
      <c r="D84" s="74" t="s">
        <v>23</v>
      </c>
      <c r="E84" t="s">
        <v>24</v>
      </c>
      <c r="F84" s="73">
        <v>45577</v>
      </c>
      <c r="G84" s="74" t="s">
        <v>1710</v>
      </c>
      <c r="H84" s="41">
        <f t="shared" si="2"/>
        <v>2024</v>
      </c>
      <c r="I84" s="41">
        <f t="shared" si="3"/>
        <v>10</v>
      </c>
    </row>
    <row r="85" spans="1:9" ht="68">
      <c r="A85" t="s">
        <v>1711</v>
      </c>
      <c r="B85" s="74" t="s">
        <v>1664</v>
      </c>
      <c r="C85" s="74" t="s">
        <v>1656</v>
      </c>
      <c r="D85" s="74" t="s">
        <v>23</v>
      </c>
      <c r="E85" t="s">
        <v>32</v>
      </c>
      <c r="F85" s="73">
        <v>45577</v>
      </c>
      <c r="G85" s="74" t="s">
        <v>1712</v>
      </c>
      <c r="H85" s="41">
        <f t="shared" si="2"/>
        <v>2024</v>
      </c>
      <c r="I85" s="41">
        <f t="shared" si="3"/>
        <v>10</v>
      </c>
    </row>
    <row r="86" spans="1:9" ht="85">
      <c r="A86" t="s">
        <v>1713</v>
      </c>
      <c r="B86" s="74" t="s">
        <v>1714</v>
      </c>
      <c r="C86" s="74" t="s">
        <v>1509</v>
      </c>
      <c r="D86" s="74" t="s">
        <v>23</v>
      </c>
      <c r="E86" t="s">
        <v>32</v>
      </c>
      <c r="F86" s="73">
        <v>45577</v>
      </c>
      <c r="G86" s="74" t="s">
        <v>1715</v>
      </c>
      <c r="H86" s="41">
        <f t="shared" si="2"/>
        <v>2024</v>
      </c>
      <c r="I86" s="41">
        <f t="shared" si="3"/>
        <v>10</v>
      </c>
    </row>
    <row r="87" spans="1:9" ht="51">
      <c r="A87" t="s">
        <v>1716</v>
      </c>
      <c r="B87" s="74" t="s">
        <v>1681</v>
      </c>
      <c r="C87" s="74" t="s">
        <v>1682</v>
      </c>
      <c r="D87" s="74" t="s">
        <v>23</v>
      </c>
      <c r="E87" t="s">
        <v>24</v>
      </c>
      <c r="F87" s="73">
        <v>45576</v>
      </c>
      <c r="G87" s="74" t="s">
        <v>1717</v>
      </c>
      <c r="H87" s="41">
        <f t="shared" si="2"/>
        <v>2024</v>
      </c>
      <c r="I87" s="41">
        <f t="shared" si="3"/>
        <v>10</v>
      </c>
    </row>
    <row r="88" spans="1:9" ht="51">
      <c r="A88" t="s">
        <v>1718</v>
      </c>
      <c r="B88" s="74" t="s">
        <v>1651</v>
      </c>
      <c r="C88" s="74" t="s">
        <v>1509</v>
      </c>
      <c r="D88" s="74" t="s">
        <v>23</v>
      </c>
      <c r="E88" t="s">
        <v>32</v>
      </c>
      <c r="F88" s="73">
        <v>45576</v>
      </c>
      <c r="G88" s="74" t="s">
        <v>1719</v>
      </c>
      <c r="H88" s="41">
        <f t="shared" si="2"/>
        <v>2024</v>
      </c>
      <c r="I88" s="41">
        <f t="shared" si="3"/>
        <v>10</v>
      </c>
    </row>
    <row r="89" spans="1:9" ht="51">
      <c r="A89" t="s">
        <v>1720</v>
      </c>
      <c r="B89" s="74" t="s">
        <v>1721</v>
      </c>
      <c r="C89" s="74" t="s">
        <v>1509</v>
      </c>
      <c r="D89" s="74" t="s">
        <v>23</v>
      </c>
      <c r="E89" t="s">
        <v>24</v>
      </c>
      <c r="F89" s="73">
        <v>45575</v>
      </c>
      <c r="G89" s="74" t="s">
        <v>1722</v>
      </c>
      <c r="H89" s="41">
        <f t="shared" si="2"/>
        <v>2024</v>
      </c>
      <c r="I89" s="41">
        <f t="shared" si="3"/>
        <v>10</v>
      </c>
    </row>
    <row r="90" spans="1:9" ht="34">
      <c r="A90" t="s">
        <v>1723</v>
      </c>
      <c r="B90" s="74" t="s">
        <v>284</v>
      </c>
      <c r="C90" s="74" t="s">
        <v>1656</v>
      </c>
      <c r="D90" s="74" t="s">
        <v>23</v>
      </c>
      <c r="E90" t="s">
        <v>32</v>
      </c>
      <c r="F90" s="73">
        <v>45575</v>
      </c>
      <c r="G90" s="74" t="s">
        <v>1724</v>
      </c>
      <c r="H90" s="41">
        <f t="shared" si="2"/>
        <v>2024</v>
      </c>
      <c r="I90" s="41">
        <f t="shared" si="3"/>
        <v>10</v>
      </c>
    </row>
    <row r="91" spans="1:9" ht="102">
      <c r="A91" t="s">
        <v>1725</v>
      </c>
      <c r="B91" s="74" t="s">
        <v>1726</v>
      </c>
      <c r="C91" s="74" t="s">
        <v>1533</v>
      </c>
      <c r="D91" s="74" t="s">
        <v>23</v>
      </c>
      <c r="E91" t="s">
        <v>32</v>
      </c>
      <c r="F91" s="73">
        <v>45575</v>
      </c>
      <c r="G91" s="74" t="s">
        <v>1727</v>
      </c>
      <c r="H91" s="41">
        <f t="shared" si="2"/>
        <v>2024</v>
      </c>
      <c r="I91" s="41">
        <f t="shared" si="3"/>
        <v>10</v>
      </c>
    </row>
    <row r="92" spans="1:9" ht="68">
      <c r="A92" t="s">
        <v>1728</v>
      </c>
      <c r="B92" s="74" t="s">
        <v>1574</v>
      </c>
      <c r="C92" s="74" t="s">
        <v>1575</v>
      </c>
      <c r="D92" s="74" t="s">
        <v>23</v>
      </c>
      <c r="E92" t="s">
        <v>95</v>
      </c>
      <c r="F92" s="73">
        <v>45572</v>
      </c>
      <c r="G92" s="74" t="s">
        <v>1729</v>
      </c>
      <c r="H92" s="41">
        <f t="shared" si="2"/>
        <v>2024</v>
      </c>
      <c r="I92" s="41">
        <f t="shared" si="3"/>
        <v>10</v>
      </c>
    </row>
    <row r="93" spans="1:9" ht="85">
      <c r="A93" t="s">
        <v>1730</v>
      </c>
      <c r="B93" s="74" t="s">
        <v>1731</v>
      </c>
      <c r="C93" s="74" t="s">
        <v>1732</v>
      </c>
      <c r="D93" s="74" t="s">
        <v>23</v>
      </c>
      <c r="E93" t="s">
        <v>32</v>
      </c>
      <c r="F93" s="73">
        <v>45569</v>
      </c>
      <c r="G93" s="74" t="s">
        <v>1733</v>
      </c>
      <c r="H93" s="41">
        <f t="shared" si="2"/>
        <v>2024</v>
      </c>
      <c r="I93" s="41">
        <f t="shared" si="3"/>
        <v>10</v>
      </c>
    </row>
    <row r="94" spans="1:9" ht="51">
      <c r="A94" t="s">
        <v>1734</v>
      </c>
      <c r="B94" s="74" t="s">
        <v>1735</v>
      </c>
      <c r="C94" s="74" t="s">
        <v>1511</v>
      </c>
      <c r="D94" s="74" t="s">
        <v>23</v>
      </c>
      <c r="E94" t="s">
        <v>32</v>
      </c>
      <c r="F94" s="73">
        <v>45565</v>
      </c>
      <c r="G94" s="74" t="s">
        <v>1736</v>
      </c>
      <c r="H94" s="41">
        <f t="shared" si="2"/>
        <v>2024</v>
      </c>
      <c r="I94" s="41">
        <f t="shared" si="3"/>
        <v>9</v>
      </c>
    </row>
    <row r="95" spans="1:9" ht="51">
      <c r="A95" t="s">
        <v>1737</v>
      </c>
      <c r="B95" s="74" t="s">
        <v>1738</v>
      </c>
      <c r="C95" s="74" t="s">
        <v>1739</v>
      </c>
      <c r="D95" s="74" t="s">
        <v>23</v>
      </c>
      <c r="E95" t="s">
        <v>24</v>
      </c>
      <c r="F95" s="73">
        <v>45565</v>
      </c>
      <c r="G95" s="74" t="s">
        <v>1740</v>
      </c>
      <c r="H95" s="41">
        <f t="shared" si="2"/>
        <v>2024</v>
      </c>
      <c r="I95" s="41">
        <f t="shared" si="3"/>
        <v>9</v>
      </c>
    </row>
    <row r="96" spans="1:9" ht="51">
      <c r="A96" t="s">
        <v>1741</v>
      </c>
      <c r="B96" s="74" t="s">
        <v>1742</v>
      </c>
      <c r="C96" s="74" t="s">
        <v>1743</v>
      </c>
      <c r="D96" s="74" t="s">
        <v>23</v>
      </c>
      <c r="E96" t="s">
        <v>32</v>
      </c>
      <c r="F96" s="73">
        <v>45564</v>
      </c>
      <c r="G96" s="74" t="s">
        <v>1744</v>
      </c>
      <c r="H96" s="41">
        <f t="shared" si="2"/>
        <v>2024</v>
      </c>
      <c r="I96" s="41">
        <f t="shared" si="3"/>
        <v>9</v>
      </c>
    </row>
    <row r="97" spans="1:9" ht="51">
      <c r="A97" t="s">
        <v>1745</v>
      </c>
      <c r="B97" s="74" t="s">
        <v>1746</v>
      </c>
      <c r="C97" s="74" t="s">
        <v>1582</v>
      </c>
      <c r="D97" s="74" t="s">
        <v>23</v>
      </c>
      <c r="E97" t="s">
        <v>24</v>
      </c>
      <c r="F97" s="73">
        <v>45564</v>
      </c>
      <c r="G97" s="74" t="s">
        <v>1747</v>
      </c>
      <c r="H97" s="41">
        <f t="shared" si="2"/>
        <v>2024</v>
      </c>
      <c r="I97" s="41">
        <f t="shared" si="3"/>
        <v>9</v>
      </c>
    </row>
    <row r="98" spans="1:9" ht="51">
      <c r="A98" t="s">
        <v>1748</v>
      </c>
      <c r="B98" s="74" t="s">
        <v>122</v>
      </c>
      <c r="C98" s="74" t="s">
        <v>1582</v>
      </c>
      <c r="D98" s="74" t="s">
        <v>23</v>
      </c>
      <c r="E98" t="s">
        <v>24</v>
      </c>
      <c r="F98" s="73">
        <v>45564</v>
      </c>
      <c r="G98" s="74" t="s">
        <v>1749</v>
      </c>
      <c r="H98" s="41">
        <f t="shared" si="2"/>
        <v>2024</v>
      </c>
      <c r="I98" s="41">
        <f t="shared" si="3"/>
        <v>9</v>
      </c>
    </row>
    <row r="99" spans="1:9" ht="51">
      <c r="A99" t="s">
        <v>1750</v>
      </c>
      <c r="B99" s="74" t="s">
        <v>1735</v>
      </c>
      <c r="C99" s="74" t="s">
        <v>1511</v>
      </c>
      <c r="D99" s="74" t="s">
        <v>23</v>
      </c>
      <c r="E99" t="s">
        <v>89</v>
      </c>
      <c r="F99" s="73">
        <v>45564</v>
      </c>
      <c r="G99" s="74" t="s">
        <v>1751</v>
      </c>
      <c r="H99" s="41">
        <f t="shared" si="2"/>
        <v>2024</v>
      </c>
      <c r="I99" s="41">
        <f t="shared" si="3"/>
        <v>9</v>
      </c>
    </row>
    <row r="100" spans="1:9" ht="51">
      <c r="A100" t="s">
        <v>1752</v>
      </c>
      <c r="B100" s="74" t="s">
        <v>1753</v>
      </c>
      <c r="C100" s="74" t="s">
        <v>1523</v>
      </c>
      <c r="D100" s="74" t="s">
        <v>23</v>
      </c>
      <c r="E100" t="s">
        <v>32</v>
      </c>
      <c r="F100" s="73">
        <v>45562</v>
      </c>
      <c r="G100" s="74" t="s">
        <v>1754</v>
      </c>
      <c r="H100" s="41">
        <f t="shared" si="2"/>
        <v>2024</v>
      </c>
      <c r="I100" s="41">
        <f t="shared" si="3"/>
        <v>9</v>
      </c>
    </row>
    <row r="101" spans="1:9" ht="51">
      <c r="A101" t="s">
        <v>1755</v>
      </c>
      <c r="B101" s="74" t="s">
        <v>1756</v>
      </c>
      <c r="C101" s="74" t="s">
        <v>1757</v>
      </c>
      <c r="D101" s="74" t="s">
        <v>23</v>
      </c>
      <c r="E101" t="s">
        <v>24</v>
      </c>
      <c r="F101" s="73">
        <v>45562</v>
      </c>
      <c r="G101" s="74" t="s">
        <v>1758</v>
      </c>
      <c r="H101" s="41">
        <f t="shared" si="2"/>
        <v>2024</v>
      </c>
      <c r="I101" s="41">
        <f t="shared" si="3"/>
        <v>9</v>
      </c>
    </row>
    <row r="102" spans="1:9" ht="51">
      <c r="A102" t="s">
        <v>1759</v>
      </c>
      <c r="B102" s="74" t="s">
        <v>1760</v>
      </c>
      <c r="C102" s="74" t="s">
        <v>1761</v>
      </c>
      <c r="D102" s="74" t="s">
        <v>23</v>
      </c>
      <c r="E102" t="s">
        <v>31</v>
      </c>
      <c r="F102" s="73">
        <v>45561</v>
      </c>
      <c r="G102" s="74" t="s">
        <v>1762</v>
      </c>
      <c r="H102" s="41">
        <f t="shared" si="2"/>
        <v>2024</v>
      </c>
      <c r="I102" s="41">
        <f t="shared" si="3"/>
        <v>9</v>
      </c>
    </row>
    <row r="103" spans="1:9" ht="34">
      <c r="A103" t="s">
        <v>1763</v>
      </c>
      <c r="B103" s="74" t="s">
        <v>1764</v>
      </c>
      <c r="C103" s="74" t="s">
        <v>1765</v>
      </c>
      <c r="D103" s="74" t="s">
        <v>23</v>
      </c>
      <c r="E103" t="s">
        <v>24</v>
      </c>
      <c r="F103" s="73">
        <v>45559</v>
      </c>
      <c r="G103" s="74" t="s">
        <v>1766</v>
      </c>
      <c r="H103" s="41">
        <f t="shared" si="2"/>
        <v>2024</v>
      </c>
      <c r="I103" s="41">
        <f t="shared" si="3"/>
        <v>9</v>
      </c>
    </row>
    <row r="104" spans="1:9" ht="51">
      <c r="A104" t="s">
        <v>1767</v>
      </c>
      <c r="B104" s="74" t="s">
        <v>1768</v>
      </c>
      <c r="C104" s="74" t="s">
        <v>1769</v>
      </c>
      <c r="D104" s="74" t="s">
        <v>23</v>
      </c>
      <c r="E104" t="s">
        <v>24</v>
      </c>
      <c r="F104" s="73">
        <v>45559</v>
      </c>
      <c r="G104" s="74" t="s">
        <v>1770</v>
      </c>
      <c r="H104" s="41">
        <f t="shared" si="2"/>
        <v>2024</v>
      </c>
      <c r="I104" s="41">
        <f t="shared" si="3"/>
        <v>9</v>
      </c>
    </row>
    <row r="105" spans="1:9" ht="51">
      <c r="A105" t="s">
        <v>1771</v>
      </c>
      <c r="B105" s="74" t="s">
        <v>1772</v>
      </c>
      <c r="C105" s="74" t="s">
        <v>1509</v>
      </c>
      <c r="D105" s="74" t="s">
        <v>23</v>
      </c>
      <c r="E105" t="s">
        <v>32</v>
      </c>
      <c r="F105" s="73">
        <v>45558</v>
      </c>
      <c r="G105" s="74" t="s">
        <v>1773</v>
      </c>
      <c r="H105" s="41">
        <f t="shared" si="2"/>
        <v>2024</v>
      </c>
      <c r="I105" s="41">
        <f t="shared" si="3"/>
        <v>9</v>
      </c>
    </row>
    <row r="106" spans="1:9" ht="68">
      <c r="A106" t="s">
        <v>1774</v>
      </c>
      <c r="B106" s="74" t="s">
        <v>1708</v>
      </c>
      <c r="C106" s="74" t="s">
        <v>1709</v>
      </c>
      <c r="D106" s="74" t="s">
        <v>23</v>
      </c>
      <c r="E106" t="s">
        <v>24</v>
      </c>
      <c r="F106" s="73">
        <v>45558</v>
      </c>
      <c r="G106" s="74" t="s">
        <v>1775</v>
      </c>
      <c r="H106" s="41">
        <f t="shared" si="2"/>
        <v>2024</v>
      </c>
      <c r="I106" s="41">
        <f t="shared" si="3"/>
        <v>9</v>
      </c>
    </row>
    <row r="107" spans="1:9" ht="68">
      <c r="A107" t="s">
        <v>1776</v>
      </c>
      <c r="B107" s="74" t="s">
        <v>1738</v>
      </c>
      <c r="C107" s="74" t="s">
        <v>1739</v>
      </c>
      <c r="D107" s="74" t="s">
        <v>23</v>
      </c>
      <c r="E107" t="s">
        <v>32</v>
      </c>
      <c r="F107" s="73">
        <v>45555</v>
      </c>
      <c r="G107" s="74" t="s">
        <v>1777</v>
      </c>
      <c r="H107" s="41">
        <f t="shared" si="2"/>
        <v>2024</v>
      </c>
      <c r="I107" s="41">
        <f t="shared" si="3"/>
        <v>9</v>
      </c>
    </row>
    <row r="108" spans="1:9" ht="51">
      <c r="A108" t="s">
        <v>1778</v>
      </c>
      <c r="B108" s="74" t="s">
        <v>1779</v>
      </c>
      <c r="C108" s="74" t="s">
        <v>1780</v>
      </c>
      <c r="D108" s="74" t="s">
        <v>23</v>
      </c>
      <c r="E108" t="s">
        <v>32</v>
      </c>
      <c r="F108" s="73">
        <v>45554</v>
      </c>
      <c r="G108" s="74" t="s">
        <v>1781</v>
      </c>
      <c r="H108" s="41">
        <f t="shared" si="2"/>
        <v>2024</v>
      </c>
      <c r="I108" s="41">
        <f t="shared" si="3"/>
        <v>9</v>
      </c>
    </row>
    <row r="109" spans="1:9" ht="51">
      <c r="A109" t="s">
        <v>1782</v>
      </c>
      <c r="B109" s="74" t="s">
        <v>1783</v>
      </c>
      <c r="C109" s="74" t="s">
        <v>1509</v>
      </c>
      <c r="D109" s="74" t="s">
        <v>23</v>
      </c>
      <c r="E109" t="s">
        <v>32</v>
      </c>
      <c r="F109" s="73">
        <v>45554</v>
      </c>
      <c r="G109" s="74" t="s">
        <v>1784</v>
      </c>
      <c r="H109" s="41">
        <f t="shared" si="2"/>
        <v>2024</v>
      </c>
      <c r="I109" s="41">
        <f t="shared" si="3"/>
        <v>9</v>
      </c>
    </row>
    <row r="110" spans="1:9" ht="51">
      <c r="A110" t="s">
        <v>1785</v>
      </c>
      <c r="B110" s="74" t="s">
        <v>1786</v>
      </c>
      <c r="C110" s="74" t="s">
        <v>112</v>
      </c>
      <c r="D110" s="74" t="s">
        <v>23</v>
      </c>
      <c r="E110" t="s">
        <v>32</v>
      </c>
      <c r="F110" s="73">
        <v>45554</v>
      </c>
      <c r="G110" s="74" t="s">
        <v>1787</v>
      </c>
      <c r="H110" s="41">
        <f t="shared" si="2"/>
        <v>2024</v>
      </c>
      <c r="I110" s="41">
        <f t="shared" si="3"/>
        <v>9</v>
      </c>
    </row>
    <row r="111" spans="1:9" ht="34">
      <c r="A111" t="s">
        <v>1788</v>
      </c>
      <c r="B111" s="74" t="s">
        <v>1789</v>
      </c>
      <c r="C111" s="74" t="s">
        <v>1553</v>
      </c>
      <c r="D111" s="74" t="s">
        <v>23</v>
      </c>
      <c r="E111" t="s">
        <v>32</v>
      </c>
      <c r="F111" s="73">
        <v>45554</v>
      </c>
      <c r="G111" s="74" t="s">
        <v>1790</v>
      </c>
      <c r="H111" s="41">
        <f t="shared" si="2"/>
        <v>2024</v>
      </c>
      <c r="I111" s="41">
        <f t="shared" si="3"/>
        <v>9</v>
      </c>
    </row>
    <row r="112" spans="1:9" ht="51">
      <c r="A112" t="s">
        <v>1791</v>
      </c>
      <c r="B112" s="74" t="s">
        <v>58</v>
      </c>
      <c r="C112" s="74" t="s">
        <v>1536</v>
      </c>
      <c r="D112" s="74" t="s">
        <v>23</v>
      </c>
      <c r="E112" t="s">
        <v>32</v>
      </c>
      <c r="F112" s="73">
        <v>45554</v>
      </c>
      <c r="G112" s="74" t="s">
        <v>1792</v>
      </c>
      <c r="H112" s="41">
        <f t="shared" si="2"/>
        <v>2024</v>
      </c>
      <c r="I112" s="41">
        <f t="shared" si="3"/>
        <v>9</v>
      </c>
    </row>
    <row r="113" spans="1:9" ht="34">
      <c r="A113" t="s">
        <v>1793</v>
      </c>
      <c r="B113" s="74" t="s">
        <v>1794</v>
      </c>
      <c r="C113" s="74" t="s">
        <v>1795</v>
      </c>
      <c r="D113" s="74" t="s">
        <v>23</v>
      </c>
      <c r="E113" t="s">
        <v>24</v>
      </c>
      <c r="F113" s="73">
        <v>45549</v>
      </c>
      <c r="G113" s="74" t="s">
        <v>1796</v>
      </c>
      <c r="H113" s="41">
        <f t="shared" si="2"/>
        <v>2024</v>
      </c>
      <c r="I113" s="41">
        <f t="shared" si="3"/>
        <v>9</v>
      </c>
    </row>
    <row r="114" spans="1:9" ht="51">
      <c r="A114" t="s">
        <v>1797</v>
      </c>
      <c r="B114" s="74" t="s">
        <v>1798</v>
      </c>
      <c r="C114" s="74" t="s">
        <v>1524</v>
      </c>
      <c r="D114" s="74" t="s">
        <v>23</v>
      </c>
      <c r="E114" t="s">
        <v>32</v>
      </c>
      <c r="F114" s="73">
        <v>45548</v>
      </c>
      <c r="G114" s="74" t="s">
        <v>1799</v>
      </c>
      <c r="H114" s="41">
        <f t="shared" si="2"/>
        <v>2024</v>
      </c>
      <c r="I114" s="41">
        <f t="shared" si="3"/>
        <v>9</v>
      </c>
    </row>
    <row r="115" spans="1:9" ht="51">
      <c r="A115" t="s">
        <v>1800</v>
      </c>
      <c r="B115" s="74" t="s">
        <v>1801</v>
      </c>
      <c r="C115" s="74" t="s">
        <v>1802</v>
      </c>
      <c r="D115" s="74" t="s">
        <v>23</v>
      </c>
      <c r="E115" t="s">
        <v>32</v>
      </c>
      <c r="F115" s="73">
        <v>45546</v>
      </c>
      <c r="G115" s="74" t="s">
        <v>1803</v>
      </c>
      <c r="H115" s="41">
        <f t="shared" si="2"/>
        <v>2024</v>
      </c>
      <c r="I115" s="41">
        <f t="shared" si="3"/>
        <v>9</v>
      </c>
    </row>
    <row r="116" spans="1:9" ht="51">
      <c r="A116" t="s">
        <v>1804</v>
      </c>
      <c r="B116" s="74" t="s">
        <v>1805</v>
      </c>
      <c r="C116" s="74" t="s">
        <v>1511</v>
      </c>
      <c r="D116" s="74" t="s">
        <v>23</v>
      </c>
      <c r="E116" t="s">
        <v>31</v>
      </c>
      <c r="F116" s="73">
        <v>45544</v>
      </c>
      <c r="G116" s="74" t="s">
        <v>1806</v>
      </c>
      <c r="H116" s="41">
        <f t="shared" si="2"/>
        <v>2024</v>
      </c>
      <c r="I116" s="41">
        <f t="shared" si="3"/>
        <v>9</v>
      </c>
    </row>
    <row r="117" spans="1:9" ht="51">
      <c r="A117" t="s">
        <v>1807</v>
      </c>
      <c r="B117" s="74" t="s">
        <v>1808</v>
      </c>
      <c r="C117" s="74" t="s">
        <v>1516</v>
      </c>
      <c r="D117" s="74" t="s">
        <v>23</v>
      </c>
      <c r="E117" t="s">
        <v>32</v>
      </c>
      <c r="F117" s="73">
        <v>45544</v>
      </c>
      <c r="G117" s="74" t="s">
        <v>1809</v>
      </c>
      <c r="H117" s="41">
        <f t="shared" si="2"/>
        <v>2024</v>
      </c>
      <c r="I117" s="41">
        <f t="shared" si="3"/>
        <v>9</v>
      </c>
    </row>
    <row r="118" spans="1:9" ht="51">
      <c r="A118" t="s">
        <v>1810</v>
      </c>
      <c r="B118" s="74" t="s">
        <v>1811</v>
      </c>
      <c r="C118" s="74" t="s">
        <v>1812</v>
      </c>
      <c r="D118" s="74" t="s">
        <v>23</v>
      </c>
      <c r="E118" t="s">
        <v>24</v>
      </c>
      <c r="F118" s="73">
        <v>45541</v>
      </c>
      <c r="G118" s="74" t="s">
        <v>1813</v>
      </c>
      <c r="H118" s="41">
        <f t="shared" si="2"/>
        <v>2024</v>
      </c>
      <c r="I118" s="41">
        <f t="shared" si="3"/>
        <v>9</v>
      </c>
    </row>
    <row r="119" spans="1:9" ht="51">
      <c r="A119" t="s">
        <v>1814</v>
      </c>
      <c r="B119" s="74" t="s">
        <v>1735</v>
      </c>
      <c r="C119" s="74" t="s">
        <v>1511</v>
      </c>
      <c r="D119" s="74" t="s">
        <v>23</v>
      </c>
      <c r="E119" t="s">
        <v>32</v>
      </c>
      <c r="F119" s="73">
        <v>45539</v>
      </c>
      <c r="G119" s="74" t="s">
        <v>1815</v>
      </c>
      <c r="H119" s="41">
        <f t="shared" si="2"/>
        <v>2024</v>
      </c>
      <c r="I119" s="41">
        <f t="shared" si="3"/>
        <v>9</v>
      </c>
    </row>
    <row r="120" spans="1:9" ht="51">
      <c r="A120" t="s">
        <v>1816</v>
      </c>
      <c r="B120" s="74" t="s">
        <v>1817</v>
      </c>
      <c r="C120" s="74" t="s">
        <v>1511</v>
      </c>
      <c r="D120" s="74" t="s">
        <v>23</v>
      </c>
      <c r="E120" t="s">
        <v>32</v>
      </c>
      <c r="F120" s="73">
        <v>45539</v>
      </c>
      <c r="G120" s="74" t="s">
        <v>1818</v>
      </c>
      <c r="H120" s="41">
        <f t="shared" si="2"/>
        <v>2024</v>
      </c>
      <c r="I120" s="41">
        <f t="shared" si="3"/>
        <v>9</v>
      </c>
    </row>
    <row r="121" spans="1:9" ht="51">
      <c r="A121" t="s">
        <v>1819</v>
      </c>
      <c r="B121" s="74" t="s">
        <v>1669</v>
      </c>
      <c r="C121" s="74" t="s">
        <v>1523</v>
      </c>
      <c r="D121" s="74" t="s">
        <v>23</v>
      </c>
      <c r="E121" t="s">
        <v>83</v>
      </c>
      <c r="F121" s="73">
        <v>45534</v>
      </c>
      <c r="G121" s="74" t="s">
        <v>1820</v>
      </c>
      <c r="H121" s="41">
        <f t="shared" si="2"/>
        <v>2024</v>
      </c>
      <c r="I121" s="41">
        <f t="shared" si="3"/>
        <v>8</v>
      </c>
    </row>
    <row r="122" spans="1:9" ht="34">
      <c r="A122" t="s">
        <v>1821</v>
      </c>
      <c r="B122" s="74" t="s">
        <v>1822</v>
      </c>
      <c r="C122" s="74" t="s">
        <v>1523</v>
      </c>
      <c r="D122" s="74" t="s">
        <v>23</v>
      </c>
      <c r="E122" t="s">
        <v>24</v>
      </c>
      <c r="F122" s="73">
        <v>45534</v>
      </c>
      <c r="G122" s="74" t="s">
        <v>1823</v>
      </c>
      <c r="H122" s="41">
        <f t="shared" si="2"/>
        <v>2024</v>
      </c>
      <c r="I122" s="41">
        <f t="shared" si="3"/>
        <v>8</v>
      </c>
    </row>
    <row r="123" spans="1:9" ht="51">
      <c r="A123" t="s">
        <v>1824</v>
      </c>
      <c r="B123" s="74" t="s">
        <v>1825</v>
      </c>
      <c r="C123" s="74" t="s">
        <v>1523</v>
      </c>
      <c r="D123" s="74" t="s">
        <v>23</v>
      </c>
      <c r="E123" t="s">
        <v>24</v>
      </c>
      <c r="F123" s="73">
        <v>45533</v>
      </c>
      <c r="G123" s="74" t="s">
        <v>1826</v>
      </c>
      <c r="H123" s="41">
        <f t="shared" si="2"/>
        <v>2024</v>
      </c>
      <c r="I123" s="41">
        <f t="shared" si="3"/>
        <v>8</v>
      </c>
    </row>
    <row r="124" spans="1:9" ht="51">
      <c r="A124" t="s">
        <v>1827</v>
      </c>
      <c r="B124" s="74" t="s">
        <v>1828</v>
      </c>
      <c r="C124" s="74" t="s">
        <v>1509</v>
      </c>
      <c r="D124" s="74" t="s">
        <v>23</v>
      </c>
      <c r="E124" t="s">
        <v>24</v>
      </c>
      <c r="F124" s="73">
        <v>45533</v>
      </c>
      <c r="G124" s="74" t="s">
        <v>1829</v>
      </c>
      <c r="H124" s="41">
        <f t="shared" si="2"/>
        <v>2024</v>
      </c>
      <c r="I124" s="41">
        <f t="shared" si="3"/>
        <v>8</v>
      </c>
    </row>
    <row r="125" spans="1:9" ht="51">
      <c r="A125" t="s">
        <v>1830</v>
      </c>
      <c r="B125" s="74" t="s">
        <v>1831</v>
      </c>
      <c r="C125" s="74" t="s">
        <v>1511</v>
      </c>
      <c r="D125" s="74" t="s">
        <v>23</v>
      </c>
      <c r="E125" t="s">
        <v>32</v>
      </c>
      <c r="F125" s="73">
        <v>45532</v>
      </c>
      <c r="G125" s="74" t="s">
        <v>1832</v>
      </c>
      <c r="H125" s="41">
        <f t="shared" si="2"/>
        <v>2024</v>
      </c>
      <c r="I125" s="41">
        <f t="shared" si="3"/>
        <v>8</v>
      </c>
    </row>
    <row r="126" spans="1:9" ht="85">
      <c r="A126" t="s">
        <v>1833</v>
      </c>
      <c r="B126" s="74" t="s">
        <v>1834</v>
      </c>
      <c r="C126" s="74" t="s">
        <v>1513</v>
      </c>
      <c r="D126" s="74" t="s">
        <v>23</v>
      </c>
      <c r="E126" t="s">
        <v>32</v>
      </c>
      <c r="F126" s="73">
        <v>45530</v>
      </c>
      <c r="G126" s="74" t="s">
        <v>1835</v>
      </c>
      <c r="H126" s="41">
        <f t="shared" si="2"/>
        <v>2024</v>
      </c>
      <c r="I126" s="41">
        <f t="shared" si="3"/>
        <v>8</v>
      </c>
    </row>
    <row r="127" spans="1:9" ht="68">
      <c r="A127" t="s">
        <v>1836</v>
      </c>
      <c r="B127" s="74" t="s">
        <v>1837</v>
      </c>
      <c r="C127" s="74" t="s">
        <v>1511</v>
      </c>
      <c r="D127" s="74" t="s">
        <v>23</v>
      </c>
      <c r="E127" t="s">
        <v>32</v>
      </c>
      <c r="F127" s="73">
        <v>45530</v>
      </c>
      <c r="G127" s="74" t="s">
        <v>1838</v>
      </c>
      <c r="H127" s="41">
        <f t="shared" si="2"/>
        <v>2024</v>
      </c>
      <c r="I127" s="41">
        <f t="shared" si="3"/>
        <v>8</v>
      </c>
    </row>
    <row r="128" spans="1:9" ht="68">
      <c r="A128" t="s">
        <v>1839</v>
      </c>
      <c r="B128" s="74" t="s">
        <v>1840</v>
      </c>
      <c r="C128" s="74" t="s">
        <v>1841</v>
      </c>
      <c r="D128" s="74" t="s">
        <v>23</v>
      </c>
      <c r="E128" t="s">
        <v>95</v>
      </c>
      <c r="F128" s="73">
        <v>45530</v>
      </c>
      <c r="G128" s="74" t="s">
        <v>1842</v>
      </c>
      <c r="H128" s="41">
        <f t="shared" si="2"/>
        <v>2024</v>
      </c>
      <c r="I128" s="41">
        <f t="shared" si="3"/>
        <v>8</v>
      </c>
    </row>
    <row r="129" spans="1:9" ht="51">
      <c r="A129" t="s">
        <v>1843</v>
      </c>
      <c r="B129" s="74" t="s">
        <v>1844</v>
      </c>
      <c r="C129" s="74" t="s">
        <v>1845</v>
      </c>
      <c r="D129" s="74" t="s">
        <v>1557</v>
      </c>
      <c r="E129" t="s">
        <v>827</v>
      </c>
      <c r="F129" s="73">
        <v>45527</v>
      </c>
      <c r="G129" s="74" t="s">
        <v>1846</v>
      </c>
      <c r="H129" s="41">
        <f t="shared" si="2"/>
        <v>2024</v>
      </c>
      <c r="I129" s="41">
        <f t="shared" si="3"/>
        <v>8</v>
      </c>
    </row>
    <row r="130" spans="1:9" ht="51">
      <c r="A130" t="s">
        <v>1847</v>
      </c>
      <c r="B130" s="74" t="s">
        <v>1811</v>
      </c>
      <c r="C130" s="74" t="s">
        <v>1812</v>
      </c>
      <c r="D130" s="74" t="s">
        <v>23</v>
      </c>
      <c r="E130" t="s">
        <v>24</v>
      </c>
      <c r="F130" s="73">
        <v>45520</v>
      </c>
      <c r="G130" s="74" t="s">
        <v>1848</v>
      </c>
      <c r="H130" s="41">
        <f t="shared" si="2"/>
        <v>2024</v>
      </c>
      <c r="I130" s="41">
        <f t="shared" si="3"/>
        <v>8</v>
      </c>
    </row>
    <row r="131" spans="1:9" ht="51">
      <c r="A131" t="s">
        <v>1849</v>
      </c>
      <c r="B131" s="74" t="s">
        <v>1590</v>
      </c>
      <c r="C131" s="74" t="s">
        <v>1516</v>
      </c>
      <c r="D131" s="74" t="s">
        <v>23</v>
      </c>
      <c r="E131" t="s">
        <v>24</v>
      </c>
      <c r="F131" s="73">
        <v>45520</v>
      </c>
      <c r="G131" s="74" t="s">
        <v>1850</v>
      </c>
      <c r="H131" s="41">
        <f t="shared" ref="H131:H194" si="4">YEAR(F131)</f>
        <v>2024</v>
      </c>
      <c r="I131" s="41">
        <f t="shared" ref="I131:I194" si="5">MONTH(F131)</f>
        <v>8</v>
      </c>
    </row>
    <row r="132" spans="1:9" ht="68">
      <c r="A132" t="s">
        <v>1851</v>
      </c>
      <c r="B132" s="74" t="s">
        <v>1805</v>
      </c>
      <c r="C132" s="74" t="s">
        <v>1511</v>
      </c>
      <c r="D132" s="74" t="s">
        <v>23</v>
      </c>
      <c r="E132" t="s">
        <v>32</v>
      </c>
      <c r="F132" s="73">
        <v>45519</v>
      </c>
      <c r="G132" s="74" t="s">
        <v>1852</v>
      </c>
      <c r="H132" s="41">
        <f t="shared" si="4"/>
        <v>2024</v>
      </c>
      <c r="I132" s="41">
        <f t="shared" si="5"/>
        <v>8</v>
      </c>
    </row>
    <row r="133" spans="1:9" ht="68">
      <c r="A133" t="s">
        <v>1853</v>
      </c>
      <c r="B133" s="74" t="s">
        <v>1854</v>
      </c>
      <c r="C133" s="74" t="s">
        <v>1855</v>
      </c>
      <c r="D133" s="74" t="s">
        <v>23</v>
      </c>
      <c r="E133" t="s">
        <v>32</v>
      </c>
      <c r="F133" s="73">
        <v>45517</v>
      </c>
      <c r="G133" s="74" t="s">
        <v>1856</v>
      </c>
      <c r="H133" s="41">
        <f t="shared" si="4"/>
        <v>2024</v>
      </c>
      <c r="I133" s="41">
        <f t="shared" si="5"/>
        <v>8</v>
      </c>
    </row>
    <row r="134" spans="1:9" ht="68">
      <c r="A134" t="s">
        <v>1857</v>
      </c>
      <c r="B134" s="74" t="s">
        <v>1786</v>
      </c>
      <c r="C134" s="74" t="s">
        <v>112</v>
      </c>
      <c r="D134" s="74" t="s">
        <v>23</v>
      </c>
      <c r="E134" t="s">
        <v>32</v>
      </c>
      <c r="F134" s="73">
        <v>45517</v>
      </c>
      <c r="G134" s="74" t="s">
        <v>1858</v>
      </c>
      <c r="H134" s="41">
        <f t="shared" si="4"/>
        <v>2024</v>
      </c>
      <c r="I134" s="41">
        <f t="shared" si="5"/>
        <v>8</v>
      </c>
    </row>
    <row r="135" spans="1:9" ht="51">
      <c r="A135" t="s">
        <v>1859</v>
      </c>
      <c r="B135" s="74" t="s">
        <v>1860</v>
      </c>
      <c r="C135" s="74" t="s">
        <v>1841</v>
      </c>
      <c r="D135" s="74" t="s">
        <v>23</v>
      </c>
      <c r="E135" t="s">
        <v>95</v>
      </c>
      <c r="F135" s="73">
        <v>45517</v>
      </c>
      <c r="G135" s="74" t="s">
        <v>1861</v>
      </c>
      <c r="H135" s="41">
        <f t="shared" si="4"/>
        <v>2024</v>
      </c>
      <c r="I135" s="41">
        <f t="shared" si="5"/>
        <v>8</v>
      </c>
    </row>
    <row r="136" spans="1:9" ht="51">
      <c r="A136" t="s">
        <v>1862</v>
      </c>
      <c r="B136" s="74" t="s">
        <v>1155</v>
      </c>
      <c r="C136" s="74" t="s">
        <v>1511</v>
      </c>
      <c r="D136" s="74" t="s">
        <v>23</v>
      </c>
      <c r="E136" t="s">
        <v>32</v>
      </c>
      <c r="F136" s="73">
        <v>45516</v>
      </c>
      <c r="G136" s="74" t="s">
        <v>1863</v>
      </c>
      <c r="H136" s="41">
        <f t="shared" si="4"/>
        <v>2024</v>
      </c>
      <c r="I136" s="41">
        <f t="shared" si="5"/>
        <v>8</v>
      </c>
    </row>
    <row r="137" spans="1:9" ht="68">
      <c r="A137" t="s">
        <v>1864</v>
      </c>
      <c r="B137" s="74" t="s">
        <v>1865</v>
      </c>
      <c r="C137" s="74" t="s">
        <v>1866</v>
      </c>
      <c r="D137" s="74" t="s">
        <v>23</v>
      </c>
      <c r="E137" t="s">
        <v>24</v>
      </c>
      <c r="F137" s="73">
        <v>45513</v>
      </c>
      <c r="G137" s="74" t="s">
        <v>1867</v>
      </c>
      <c r="H137" s="41">
        <f t="shared" si="4"/>
        <v>2024</v>
      </c>
      <c r="I137" s="41">
        <f t="shared" si="5"/>
        <v>8</v>
      </c>
    </row>
    <row r="138" spans="1:9" ht="51">
      <c r="A138" t="s">
        <v>1868</v>
      </c>
      <c r="B138" s="74" t="s">
        <v>1869</v>
      </c>
      <c r="C138" s="74" t="s">
        <v>1521</v>
      </c>
      <c r="D138" s="74" t="s">
        <v>23</v>
      </c>
      <c r="E138" t="s">
        <v>31</v>
      </c>
      <c r="F138" s="73">
        <v>45513</v>
      </c>
      <c r="G138" s="74" t="s">
        <v>1870</v>
      </c>
      <c r="H138" s="41">
        <f t="shared" si="4"/>
        <v>2024</v>
      </c>
      <c r="I138" s="41">
        <f t="shared" si="5"/>
        <v>8</v>
      </c>
    </row>
    <row r="139" spans="1:9" ht="51">
      <c r="A139" t="s">
        <v>1871</v>
      </c>
      <c r="B139" s="74" t="s">
        <v>1872</v>
      </c>
      <c r="C139" s="74" t="s">
        <v>1873</v>
      </c>
      <c r="D139" s="74" t="s">
        <v>23</v>
      </c>
      <c r="E139" t="s">
        <v>95</v>
      </c>
      <c r="F139" s="73">
        <v>45513</v>
      </c>
      <c r="G139" s="74" t="s">
        <v>1874</v>
      </c>
      <c r="H139" s="41">
        <f t="shared" si="4"/>
        <v>2024</v>
      </c>
      <c r="I139" s="41">
        <f t="shared" si="5"/>
        <v>8</v>
      </c>
    </row>
    <row r="140" spans="1:9" ht="51">
      <c r="A140" t="s">
        <v>1875</v>
      </c>
      <c r="B140" s="74" t="s">
        <v>1876</v>
      </c>
      <c r="C140" s="74" t="s">
        <v>1877</v>
      </c>
      <c r="D140" s="74" t="s">
        <v>23</v>
      </c>
      <c r="E140" t="s">
        <v>31</v>
      </c>
      <c r="F140" s="73">
        <v>45511</v>
      </c>
      <c r="G140" s="74" t="s">
        <v>1878</v>
      </c>
      <c r="H140" s="41">
        <f t="shared" si="4"/>
        <v>2024</v>
      </c>
      <c r="I140" s="41">
        <f t="shared" si="5"/>
        <v>8</v>
      </c>
    </row>
    <row r="141" spans="1:9" ht="68">
      <c r="A141" t="s">
        <v>1879</v>
      </c>
      <c r="B141" s="74" t="s">
        <v>1880</v>
      </c>
      <c r="C141" s="74" t="s">
        <v>1509</v>
      </c>
      <c r="D141" s="74" t="s">
        <v>23</v>
      </c>
      <c r="E141" t="s">
        <v>24</v>
      </c>
      <c r="F141" s="73">
        <v>45510</v>
      </c>
      <c r="G141" s="74" t="s">
        <v>1881</v>
      </c>
      <c r="H141" s="41">
        <f t="shared" si="4"/>
        <v>2024</v>
      </c>
      <c r="I141" s="41">
        <f t="shared" si="5"/>
        <v>8</v>
      </c>
    </row>
    <row r="142" spans="1:9" ht="68">
      <c r="A142" t="s">
        <v>1882</v>
      </c>
      <c r="B142" s="74" t="s">
        <v>345</v>
      </c>
      <c r="C142" s="74" t="s">
        <v>1511</v>
      </c>
      <c r="D142" s="74" t="s">
        <v>23</v>
      </c>
      <c r="E142" t="s">
        <v>32</v>
      </c>
      <c r="F142" s="73">
        <v>45510</v>
      </c>
      <c r="G142" s="74" t="s">
        <v>1883</v>
      </c>
      <c r="H142" s="41">
        <f t="shared" si="4"/>
        <v>2024</v>
      </c>
      <c r="I142" s="41">
        <f t="shared" si="5"/>
        <v>8</v>
      </c>
    </row>
    <row r="143" spans="1:9" ht="68">
      <c r="A143" t="s">
        <v>1884</v>
      </c>
      <c r="B143" s="74" t="s">
        <v>1779</v>
      </c>
      <c r="C143" s="74" t="s">
        <v>1780</v>
      </c>
      <c r="D143" s="74" t="s">
        <v>23</v>
      </c>
      <c r="E143" t="s">
        <v>32</v>
      </c>
      <c r="F143" s="73">
        <v>45510</v>
      </c>
      <c r="G143" s="74" t="s">
        <v>1885</v>
      </c>
      <c r="H143" s="41">
        <f t="shared" si="4"/>
        <v>2024</v>
      </c>
      <c r="I143" s="41">
        <f t="shared" si="5"/>
        <v>8</v>
      </c>
    </row>
    <row r="144" spans="1:9" ht="51">
      <c r="A144" t="s">
        <v>1886</v>
      </c>
      <c r="B144" s="74" t="s">
        <v>1798</v>
      </c>
      <c r="C144" s="74" t="s">
        <v>1524</v>
      </c>
      <c r="D144" s="74" t="s">
        <v>23</v>
      </c>
      <c r="E144" t="s">
        <v>32</v>
      </c>
      <c r="F144" s="73">
        <v>45510</v>
      </c>
      <c r="G144" s="74" t="s">
        <v>1887</v>
      </c>
      <c r="H144" s="41">
        <f t="shared" si="4"/>
        <v>2024</v>
      </c>
      <c r="I144" s="41">
        <f t="shared" si="5"/>
        <v>8</v>
      </c>
    </row>
    <row r="145" spans="1:9" ht="51">
      <c r="A145" t="s">
        <v>1888</v>
      </c>
      <c r="B145" s="74" t="s">
        <v>1889</v>
      </c>
      <c r="C145" s="74" t="s">
        <v>1637</v>
      </c>
      <c r="D145" s="74" t="s">
        <v>23</v>
      </c>
      <c r="E145" t="s">
        <v>95</v>
      </c>
      <c r="F145" s="73">
        <v>45509</v>
      </c>
      <c r="G145" s="74" t="s">
        <v>1890</v>
      </c>
      <c r="H145" s="41">
        <f t="shared" si="4"/>
        <v>2024</v>
      </c>
      <c r="I145" s="41">
        <f t="shared" si="5"/>
        <v>8</v>
      </c>
    </row>
    <row r="146" spans="1:9" ht="51">
      <c r="A146" t="s">
        <v>1891</v>
      </c>
      <c r="B146" s="74" t="s">
        <v>1892</v>
      </c>
      <c r="C146" s="74" t="s">
        <v>1509</v>
      </c>
      <c r="D146" s="74" t="s">
        <v>23</v>
      </c>
      <c r="E146" t="s">
        <v>32</v>
      </c>
      <c r="F146" s="73">
        <v>45502</v>
      </c>
      <c r="G146" s="74" t="s">
        <v>1893</v>
      </c>
      <c r="H146" s="41">
        <f t="shared" si="4"/>
        <v>2024</v>
      </c>
      <c r="I146" s="41">
        <f t="shared" si="5"/>
        <v>7</v>
      </c>
    </row>
    <row r="147" spans="1:9" ht="51">
      <c r="A147" t="s">
        <v>1894</v>
      </c>
      <c r="B147" s="74" t="s">
        <v>1895</v>
      </c>
      <c r="C147" s="74" t="s">
        <v>112</v>
      </c>
      <c r="D147" s="74" t="s">
        <v>23</v>
      </c>
      <c r="E147" t="s">
        <v>32</v>
      </c>
      <c r="F147" s="73">
        <v>45499</v>
      </c>
      <c r="G147" s="74" t="s">
        <v>1896</v>
      </c>
      <c r="H147" s="41">
        <f t="shared" si="4"/>
        <v>2024</v>
      </c>
      <c r="I147" s="41">
        <f t="shared" si="5"/>
        <v>7</v>
      </c>
    </row>
    <row r="148" spans="1:9" ht="85">
      <c r="A148" t="s">
        <v>1897</v>
      </c>
      <c r="B148" s="74" t="s">
        <v>1898</v>
      </c>
      <c r="C148" s="74" t="s">
        <v>1568</v>
      </c>
      <c r="D148" s="74" t="s">
        <v>23</v>
      </c>
      <c r="E148" t="s">
        <v>32</v>
      </c>
      <c r="F148" s="73">
        <v>45496</v>
      </c>
      <c r="G148" s="74" t="s">
        <v>1899</v>
      </c>
      <c r="H148" s="41">
        <f t="shared" si="4"/>
        <v>2024</v>
      </c>
      <c r="I148" s="41">
        <f t="shared" si="5"/>
        <v>7</v>
      </c>
    </row>
    <row r="149" spans="1:9" ht="68">
      <c r="A149" t="s">
        <v>1900</v>
      </c>
      <c r="B149" s="74" t="s">
        <v>1901</v>
      </c>
      <c r="C149" s="74" t="s">
        <v>1765</v>
      </c>
      <c r="D149" s="74" t="s">
        <v>23</v>
      </c>
      <c r="E149" t="s">
        <v>32</v>
      </c>
      <c r="F149" s="73">
        <v>45496</v>
      </c>
      <c r="G149" s="74" t="s">
        <v>1902</v>
      </c>
      <c r="H149" s="41">
        <f t="shared" si="4"/>
        <v>2024</v>
      </c>
      <c r="I149" s="41">
        <f t="shared" si="5"/>
        <v>7</v>
      </c>
    </row>
    <row r="150" spans="1:9" ht="68">
      <c r="A150" t="s">
        <v>1903</v>
      </c>
      <c r="B150" s="74" t="s">
        <v>1904</v>
      </c>
      <c r="C150" s="74" t="s">
        <v>1905</v>
      </c>
      <c r="D150" s="74" t="s">
        <v>23</v>
      </c>
      <c r="E150" t="s">
        <v>24</v>
      </c>
      <c r="F150" s="73">
        <v>45495</v>
      </c>
      <c r="G150" s="74" t="s">
        <v>1906</v>
      </c>
      <c r="H150" s="41">
        <f t="shared" si="4"/>
        <v>2024</v>
      </c>
      <c r="I150" s="41">
        <f t="shared" si="5"/>
        <v>7</v>
      </c>
    </row>
    <row r="151" spans="1:9" ht="68">
      <c r="A151" t="s">
        <v>1907</v>
      </c>
      <c r="B151" s="74" t="s">
        <v>1908</v>
      </c>
      <c r="C151" s="74" t="s">
        <v>1909</v>
      </c>
      <c r="D151" s="74" t="s">
        <v>23</v>
      </c>
      <c r="E151" t="s">
        <v>32</v>
      </c>
      <c r="F151" s="73">
        <v>45495</v>
      </c>
      <c r="G151" s="74" t="s">
        <v>1910</v>
      </c>
      <c r="H151" s="41">
        <f t="shared" si="4"/>
        <v>2024</v>
      </c>
      <c r="I151" s="41">
        <f t="shared" si="5"/>
        <v>7</v>
      </c>
    </row>
    <row r="152" spans="1:9" ht="68">
      <c r="A152" t="s">
        <v>1911</v>
      </c>
      <c r="B152" s="74" t="s">
        <v>1912</v>
      </c>
      <c r="C152" s="74" t="s">
        <v>1913</v>
      </c>
      <c r="D152" s="74" t="s">
        <v>23</v>
      </c>
      <c r="E152" t="s">
        <v>24</v>
      </c>
      <c r="F152" s="73">
        <v>45495</v>
      </c>
      <c r="G152" s="74" t="s">
        <v>1914</v>
      </c>
      <c r="H152" s="41">
        <f t="shared" si="4"/>
        <v>2024</v>
      </c>
      <c r="I152" s="41">
        <f t="shared" si="5"/>
        <v>7</v>
      </c>
    </row>
    <row r="153" spans="1:9" ht="51">
      <c r="A153" t="s">
        <v>1915</v>
      </c>
      <c r="B153" s="74" t="s">
        <v>1916</v>
      </c>
      <c r="C153" s="74" t="s">
        <v>1765</v>
      </c>
      <c r="D153" s="74" t="s">
        <v>23</v>
      </c>
      <c r="E153" t="s">
        <v>32</v>
      </c>
      <c r="F153" s="73">
        <v>45495</v>
      </c>
      <c r="G153" s="74" t="s">
        <v>1917</v>
      </c>
      <c r="H153" s="41">
        <f t="shared" si="4"/>
        <v>2024</v>
      </c>
      <c r="I153" s="41">
        <f t="shared" si="5"/>
        <v>7</v>
      </c>
    </row>
    <row r="154" spans="1:9" ht="51">
      <c r="A154" t="s">
        <v>1918</v>
      </c>
      <c r="B154" s="74" t="s">
        <v>1636</v>
      </c>
      <c r="C154" s="74" t="s">
        <v>1637</v>
      </c>
      <c r="D154" s="74" t="s">
        <v>23</v>
      </c>
      <c r="E154" t="s">
        <v>32</v>
      </c>
      <c r="F154" s="73">
        <v>45489</v>
      </c>
      <c r="G154" s="74" t="s">
        <v>1919</v>
      </c>
      <c r="H154" s="41">
        <f t="shared" si="4"/>
        <v>2024</v>
      </c>
      <c r="I154" s="41">
        <f t="shared" si="5"/>
        <v>7</v>
      </c>
    </row>
    <row r="155" spans="1:9" ht="68">
      <c r="A155" t="s">
        <v>1920</v>
      </c>
      <c r="B155" s="74" t="s">
        <v>1860</v>
      </c>
      <c r="C155" s="74" t="s">
        <v>1841</v>
      </c>
      <c r="D155" s="74" t="s">
        <v>23</v>
      </c>
      <c r="E155" t="s">
        <v>24</v>
      </c>
      <c r="F155" s="73">
        <v>45489</v>
      </c>
      <c r="G155" s="74" t="s">
        <v>1921</v>
      </c>
      <c r="H155" s="41">
        <f t="shared" si="4"/>
        <v>2024</v>
      </c>
      <c r="I155" s="41">
        <f t="shared" si="5"/>
        <v>7</v>
      </c>
    </row>
    <row r="156" spans="1:9" ht="51">
      <c r="A156" t="s">
        <v>1922</v>
      </c>
      <c r="B156" s="74" t="s">
        <v>1923</v>
      </c>
      <c r="C156" s="74" t="s">
        <v>1509</v>
      </c>
      <c r="D156" s="74" t="s">
        <v>23</v>
      </c>
      <c r="E156" t="s">
        <v>32</v>
      </c>
      <c r="F156" s="73">
        <v>45484</v>
      </c>
      <c r="G156" s="74" t="s">
        <v>1924</v>
      </c>
      <c r="H156" s="41">
        <f t="shared" si="4"/>
        <v>2024</v>
      </c>
      <c r="I156" s="41">
        <f t="shared" si="5"/>
        <v>7</v>
      </c>
    </row>
    <row r="157" spans="1:9" ht="68">
      <c r="A157" t="s">
        <v>1925</v>
      </c>
      <c r="B157" s="74" t="s">
        <v>1926</v>
      </c>
      <c r="C157" s="74" t="s">
        <v>1511</v>
      </c>
      <c r="D157" s="74" t="s">
        <v>23</v>
      </c>
      <c r="E157" t="s">
        <v>32</v>
      </c>
      <c r="F157" s="73">
        <v>45483</v>
      </c>
      <c r="G157" s="74" t="s">
        <v>1927</v>
      </c>
      <c r="H157" s="41">
        <f t="shared" si="4"/>
        <v>2024</v>
      </c>
      <c r="I157" s="41">
        <f t="shared" si="5"/>
        <v>7</v>
      </c>
    </row>
    <row r="158" spans="1:9" ht="68">
      <c r="A158" t="s">
        <v>1928</v>
      </c>
      <c r="B158" s="74" t="s">
        <v>1929</v>
      </c>
      <c r="C158" s="74" t="s">
        <v>112</v>
      </c>
      <c r="D158" s="74" t="s">
        <v>23</v>
      </c>
      <c r="E158" t="s">
        <v>45</v>
      </c>
      <c r="F158" s="73">
        <v>45483</v>
      </c>
      <c r="G158" s="74" t="s">
        <v>1930</v>
      </c>
      <c r="H158" s="41">
        <f t="shared" si="4"/>
        <v>2024</v>
      </c>
      <c r="I158" s="41">
        <f t="shared" si="5"/>
        <v>7</v>
      </c>
    </row>
    <row r="159" spans="1:9" ht="68">
      <c r="A159" t="s">
        <v>1931</v>
      </c>
      <c r="B159" s="74" t="s">
        <v>1932</v>
      </c>
      <c r="C159" s="74" t="s">
        <v>1769</v>
      </c>
      <c r="D159" s="74" t="s">
        <v>23</v>
      </c>
      <c r="E159" t="s">
        <v>32</v>
      </c>
      <c r="F159" s="73">
        <v>45482</v>
      </c>
      <c r="G159" s="74" t="s">
        <v>1933</v>
      </c>
      <c r="H159" s="41">
        <f t="shared" si="4"/>
        <v>2024</v>
      </c>
      <c r="I159" s="41">
        <f t="shared" si="5"/>
        <v>7</v>
      </c>
    </row>
    <row r="160" spans="1:9" ht="68">
      <c r="A160" t="s">
        <v>1934</v>
      </c>
      <c r="B160" s="74" t="s">
        <v>1935</v>
      </c>
      <c r="C160" s="74" t="s">
        <v>1732</v>
      </c>
      <c r="D160" s="74" t="s">
        <v>23</v>
      </c>
      <c r="E160" t="s">
        <v>32</v>
      </c>
      <c r="F160" s="73">
        <v>45482</v>
      </c>
      <c r="G160" s="74" t="s">
        <v>1936</v>
      </c>
      <c r="H160" s="41">
        <f t="shared" si="4"/>
        <v>2024</v>
      </c>
      <c r="I160" s="41">
        <f t="shared" si="5"/>
        <v>7</v>
      </c>
    </row>
    <row r="161" spans="1:9" ht="51">
      <c r="A161" t="s">
        <v>1937</v>
      </c>
      <c r="B161" s="74" t="s">
        <v>1895</v>
      </c>
      <c r="C161" s="74" t="s">
        <v>112</v>
      </c>
      <c r="D161" s="74" t="s">
        <v>23</v>
      </c>
      <c r="E161" t="s">
        <v>95</v>
      </c>
      <c r="F161" s="73">
        <v>45482</v>
      </c>
      <c r="G161" s="74" t="s">
        <v>1938</v>
      </c>
      <c r="H161" s="41">
        <f t="shared" si="4"/>
        <v>2024</v>
      </c>
      <c r="I161" s="41">
        <f t="shared" si="5"/>
        <v>7</v>
      </c>
    </row>
    <row r="162" spans="1:9" ht="51">
      <c r="A162" t="s">
        <v>1939</v>
      </c>
      <c r="B162" s="74" t="s">
        <v>1940</v>
      </c>
      <c r="C162" s="74" t="s">
        <v>1941</v>
      </c>
      <c r="D162" s="74" t="s">
        <v>23</v>
      </c>
      <c r="E162" t="s">
        <v>32</v>
      </c>
      <c r="F162" s="73">
        <v>45481</v>
      </c>
      <c r="G162" s="74" t="s">
        <v>1942</v>
      </c>
      <c r="H162" s="41">
        <f t="shared" si="4"/>
        <v>2024</v>
      </c>
      <c r="I162" s="41">
        <f t="shared" si="5"/>
        <v>7</v>
      </c>
    </row>
    <row r="163" spans="1:9" ht="34">
      <c r="A163" t="s">
        <v>1943</v>
      </c>
      <c r="B163" s="74" t="s">
        <v>1944</v>
      </c>
      <c r="C163" s="74" t="s">
        <v>1945</v>
      </c>
      <c r="D163" s="74" t="s">
        <v>23</v>
      </c>
      <c r="E163" t="s">
        <v>32</v>
      </c>
      <c r="F163" s="73">
        <v>45478</v>
      </c>
      <c r="G163" s="74" t="s">
        <v>1946</v>
      </c>
      <c r="H163" s="41">
        <f t="shared" si="4"/>
        <v>2024</v>
      </c>
      <c r="I163" s="41">
        <f t="shared" si="5"/>
        <v>7</v>
      </c>
    </row>
    <row r="164" spans="1:9" ht="34">
      <c r="A164" t="s">
        <v>1947</v>
      </c>
      <c r="B164" s="74" t="s">
        <v>1948</v>
      </c>
      <c r="C164" s="74" t="s">
        <v>112</v>
      </c>
      <c r="D164" s="74" t="s">
        <v>1557</v>
      </c>
      <c r="E164" t="s">
        <v>32</v>
      </c>
      <c r="F164" s="73">
        <v>45478</v>
      </c>
      <c r="G164" s="74" t="s">
        <v>1949</v>
      </c>
      <c r="H164" s="41">
        <f t="shared" si="4"/>
        <v>2024</v>
      </c>
      <c r="I164" s="41">
        <f t="shared" si="5"/>
        <v>7</v>
      </c>
    </row>
    <row r="165" spans="1:9" ht="34">
      <c r="A165" t="s">
        <v>1950</v>
      </c>
      <c r="B165" s="74" t="s">
        <v>1948</v>
      </c>
      <c r="C165" s="74" t="s">
        <v>112</v>
      </c>
      <c r="D165" s="74" t="s">
        <v>23</v>
      </c>
      <c r="E165" t="s">
        <v>32</v>
      </c>
      <c r="F165" s="73">
        <v>45478</v>
      </c>
      <c r="G165" s="74" t="s">
        <v>1951</v>
      </c>
      <c r="H165" s="41">
        <f t="shared" si="4"/>
        <v>2024</v>
      </c>
      <c r="I165" s="41">
        <f t="shared" si="5"/>
        <v>7</v>
      </c>
    </row>
    <row r="166" spans="1:9" ht="68">
      <c r="A166" t="s">
        <v>1952</v>
      </c>
      <c r="B166" s="74" t="s">
        <v>1953</v>
      </c>
      <c r="C166" s="74" t="s">
        <v>1769</v>
      </c>
      <c r="D166" s="74" t="s">
        <v>23</v>
      </c>
      <c r="E166" t="s">
        <v>32</v>
      </c>
      <c r="F166" s="73">
        <v>45478</v>
      </c>
      <c r="G166" s="74" t="s">
        <v>1954</v>
      </c>
      <c r="H166" s="41">
        <f t="shared" si="4"/>
        <v>2024</v>
      </c>
      <c r="I166" s="41">
        <f t="shared" si="5"/>
        <v>7</v>
      </c>
    </row>
    <row r="167" spans="1:9" ht="68">
      <c r="A167" t="s">
        <v>1955</v>
      </c>
      <c r="B167" s="74" t="s">
        <v>1731</v>
      </c>
      <c r="C167" s="74" t="s">
        <v>1732</v>
      </c>
      <c r="D167" s="74" t="s">
        <v>23</v>
      </c>
      <c r="E167" t="s">
        <v>32</v>
      </c>
      <c r="F167" s="73">
        <v>45478</v>
      </c>
      <c r="G167" s="74" t="s">
        <v>1956</v>
      </c>
      <c r="H167" s="41">
        <f t="shared" si="4"/>
        <v>2024</v>
      </c>
      <c r="I167" s="41">
        <f t="shared" si="5"/>
        <v>7</v>
      </c>
    </row>
    <row r="168" spans="1:9" ht="68">
      <c r="A168" t="s">
        <v>1957</v>
      </c>
      <c r="B168" s="74" t="s">
        <v>1764</v>
      </c>
      <c r="C168" s="74" t="s">
        <v>1765</v>
      </c>
      <c r="D168" s="74" t="s">
        <v>23</v>
      </c>
      <c r="E168" t="s">
        <v>32</v>
      </c>
      <c r="F168" s="73">
        <v>45478</v>
      </c>
      <c r="G168" s="74" t="s">
        <v>1956</v>
      </c>
      <c r="H168" s="41">
        <f t="shared" si="4"/>
        <v>2024</v>
      </c>
      <c r="I168" s="41">
        <f t="shared" si="5"/>
        <v>7</v>
      </c>
    </row>
    <row r="169" spans="1:9" ht="51">
      <c r="A169" t="s">
        <v>1958</v>
      </c>
      <c r="B169" s="74" t="s">
        <v>1959</v>
      </c>
      <c r="C169" s="74" t="s">
        <v>1516</v>
      </c>
      <c r="D169" s="74" t="s">
        <v>23</v>
      </c>
      <c r="E169" t="s">
        <v>31</v>
      </c>
      <c r="F169" s="73">
        <v>45475</v>
      </c>
      <c r="G169" s="74" t="s">
        <v>1960</v>
      </c>
      <c r="H169" s="41">
        <f t="shared" si="4"/>
        <v>2024</v>
      </c>
      <c r="I169" s="41">
        <f t="shared" si="5"/>
        <v>7</v>
      </c>
    </row>
    <row r="170" spans="1:9" ht="51">
      <c r="A170" t="s">
        <v>1961</v>
      </c>
      <c r="B170" s="74" t="s">
        <v>1962</v>
      </c>
      <c r="C170" s="74" t="s">
        <v>112</v>
      </c>
      <c r="D170" s="74" t="s">
        <v>23</v>
      </c>
      <c r="E170" t="s">
        <v>32</v>
      </c>
      <c r="F170" s="73">
        <v>45475</v>
      </c>
      <c r="G170" s="74" t="s">
        <v>1963</v>
      </c>
      <c r="H170" s="41">
        <f t="shared" si="4"/>
        <v>2024</v>
      </c>
      <c r="I170" s="41">
        <f t="shared" si="5"/>
        <v>7</v>
      </c>
    </row>
    <row r="171" spans="1:9" ht="85">
      <c r="A171" t="s">
        <v>1964</v>
      </c>
      <c r="B171" s="74" t="s">
        <v>1965</v>
      </c>
      <c r="C171" s="74" t="s">
        <v>1945</v>
      </c>
      <c r="D171" s="74" t="s">
        <v>23</v>
      </c>
      <c r="E171" t="s">
        <v>32</v>
      </c>
      <c r="F171" s="73">
        <v>45474</v>
      </c>
      <c r="G171" s="74" t="s">
        <v>1966</v>
      </c>
      <c r="H171" s="41">
        <f t="shared" si="4"/>
        <v>2024</v>
      </c>
      <c r="I171" s="41">
        <f t="shared" si="5"/>
        <v>7</v>
      </c>
    </row>
    <row r="172" spans="1:9" ht="51">
      <c r="A172" t="s">
        <v>1967</v>
      </c>
      <c r="B172" s="74" t="s">
        <v>1968</v>
      </c>
      <c r="C172" s="74" t="s">
        <v>1511</v>
      </c>
      <c r="D172" s="74" t="s">
        <v>23</v>
      </c>
      <c r="E172" t="s">
        <v>24</v>
      </c>
      <c r="F172" s="73">
        <v>45470</v>
      </c>
      <c r="G172" s="74" t="s">
        <v>1969</v>
      </c>
      <c r="H172" s="41">
        <f t="shared" si="4"/>
        <v>2024</v>
      </c>
      <c r="I172" s="41">
        <f t="shared" si="5"/>
        <v>6</v>
      </c>
    </row>
    <row r="173" spans="1:9" ht="51">
      <c r="A173" t="s">
        <v>1970</v>
      </c>
      <c r="B173" s="74" t="s">
        <v>1971</v>
      </c>
      <c r="C173" s="74" t="s">
        <v>1972</v>
      </c>
      <c r="D173" s="74" t="s">
        <v>23</v>
      </c>
      <c r="E173" t="s">
        <v>32</v>
      </c>
      <c r="F173" s="73">
        <v>45469</v>
      </c>
      <c r="G173" s="74" t="s">
        <v>1973</v>
      </c>
      <c r="H173" s="41">
        <f t="shared" si="4"/>
        <v>2024</v>
      </c>
      <c r="I173" s="41">
        <f t="shared" si="5"/>
        <v>6</v>
      </c>
    </row>
    <row r="174" spans="1:9" ht="68">
      <c r="A174" t="s">
        <v>1974</v>
      </c>
      <c r="B174" s="74" t="s">
        <v>1975</v>
      </c>
      <c r="C174" s="74" t="s">
        <v>1511</v>
      </c>
      <c r="D174" s="74" t="s">
        <v>23</v>
      </c>
      <c r="E174" t="s">
        <v>32</v>
      </c>
      <c r="F174" s="73">
        <v>45469</v>
      </c>
      <c r="G174" s="74" t="s">
        <v>1976</v>
      </c>
      <c r="H174" s="41">
        <f t="shared" si="4"/>
        <v>2024</v>
      </c>
      <c r="I174" s="41">
        <f t="shared" si="5"/>
        <v>6</v>
      </c>
    </row>
    <row r="175" spans="1:9" ht="51">
      <c r="A175" t="s">
        <v>1977</v>
      </c>
      <c r="B175" s="74" t="s">
        <v>1978</v>
      </c>
      <c r="C175" s="74" t="s">
        <v>1769</v>
      </c>
      <c r="D175" s="74" t="s">
        <v>23</v>
      </c>
      <c r="E175" t="s">
        <v>32</v>
      </c>
      <c r="F175" s="73">
        <v>45466</v>
      </c>
      <c r="G175" s="74" t="s">
        <v>1979</v>
      </c>
      <c r="H175" s="41">
        <f t="shared" si="4"/>
        <v>2024</v>
      </c>
      <c r="I175" s="41">
        <f t="shared" si="5"/>
        <v>6</v>
      </c>
    </row>
    <row r="176" spans="1:9" ht="68">
      <c r="A176" t="s">
        <v>1980</v>
      </c>
      <c r="B176" s="74" t="s">
        <v>1981</v>
      </c>
      <c r="C176" s="74" t="s">
        <v>1873</v>
      </c>
      <c r="D176" s="74" t="s">
        <v>23</v>
      </c>
      <c r="E176" t="s">
        <v>32</v>
      </c>
      <c r="F176" s="73">
        <v>45466</v>
      </c>
      <c r="G176" s="74" t="s">
        <v>1982</v>
      </c>
      <c r="H176" s="41">
        <f t="shared" si="4"/>
        <v>2024</v>
      </c>
      <c r="I176" s="41">
        <f t="shared" si="5"/>
        <v>6</v>
      </c>
    </row>
    <row r="177" spans="1:9" ht="51">
      <c r="A177" t="s">
        <v>1983</v>
      </c>
      <c r="B177" s="74" t="s">
        <v>1984</v>
      </c>
      <c r="C177" s="74" t="s">
        <v>1985</v>
      </c>
      <c r="D177" s="74" t="s">
        <v>23</v>
      </c>
      <c r="E177" t="s">
        <v>32</v>
      </c>
      <c r="F177" s="73">
        <v>45464</v>
      </c>
      <c r="G177" s="74" t="s">
        <v>1986</v>
      </c>
      <c r="H177" s="41">
        <f t="shared" si="4"/>
        <v>2024</v>
      </c>
      <c r="I177" s="41">
        <f t="shared" si="5"/>
        <v>6</v>
      </c>
    </row>
    <row r="178" spans="1:9" ht="51">
      <c r="A178" t="s">
        <v>1987</v>
      </c>
      <c r="B178" s="74" t="s">
        <v>1988</v>
      </c>
      <c r="C178" s="74" t="s">
        <v>1769</v>
      </c>
      <c r="D178" s="74" t="s">
        <v>23</v>
      </c>
      <c r="E178" t="s">
        <v>24</v>
      </c>
      <c r="F178" s="73">
        <v>45463</v>
      </c>
      <c r="G178" s="74" t="s">
        <v>1989</v>
      </c>
      <c r="H178" s="41">
        <f t="shared" si="4"/>
        <v>2024</v>
      </c>
      <c r="I178" s="41">
        <f t="shared" si="5"/>
        <v>6</v>
      </c>
    </row>
    <row r="179" spans="1:9" ht="51">
      <c r="A179" t="s">
        <v>1990</v>
      </c>
      <c r="B179" s="74" t="s">
        <v>1831</v>
      </c>
      <c r="C179" s="74" t="s">
        <v>1511</v>
      </c>
      <c r="D179" s="74" t="s">
        <v>23</v>
      </c>
      <c r="E179" t="s">
        <v>24</v>
      </c>
      <c r="F179" s="73">
        <v>45462</v>
      </c>
      <c r="G179" s="74" t="s">
        <v>1991</v>
      </c>
      <c r="H179" s="41">
        <f t="shared" si="4"/>
        <v>2024</v>
      </c>
      <c r="I179" s="41">
        <f t="shared" si="5"/>
        <v>6</v>
      </c>
    </row>
    <row r="180" spans="1:9" ht="68">
      <c r="A180" t="s">
        <v>1992</v>
      </c>
      <c r="B180" s="74" t="s">
        <v>1993</v>
      </c>
      <c r="C180" s="74" t="s">
        <v>1739</v>
      </c>
      <c r="D180" s="74" t="s">
        <v>23</v>
      </c>
      <c r="E180" t="s">
        <v>31</v>
      </c>
      <c r="F180" s="73">
        <v>45462</v>
      </c>
      <c r="G180" s="74" t="s">
        <v>1994</v>
      </c>
      <c r="H180" s="41">
        <f t="shared" si="4"/>
        <v>2024</v>
      </c>
      <c r="I180" s="41">
        <f t="shared" si="5"/>
        <v>6</v>
      </c>
    </row>
    <row r="181" spans="1:9" ht="68">
      <c r="A181" t="s">
        <v>1995</v>
      </c>
      <c r="B181" s="74" t="s">
        <v>1996</v>
      </c>
      <c r="C181" s="74" t="s">
        <v>1511</v>
      </c>
      <c r="D181" s="74" t="s">
        <v>23</v>
      </c>
      <c r="E181" t="s">
        <v>32</v>
      </c>
      <c r="F181" s="73">
        <v>45462</v>
      </c>
      <c r="G181" s="74" t="s">
        <v>1997</v>
      </c>
      <c r="H181" s="41">
        <f t="shared" si="4"/>
        <v>2024</v>
      </c>
      <c r="I181" s="41">
        <f t="shared" si="5"/>
        <v>6</v>
      </c>
    </row>
    <row r="182" spans="1:9" ht="51">
      <c r="A182" t="s">
        <v>1998</v>
      </c>
      <c r="B182" s="74" t="s">
        <v>1999</v>
      </c>
      <c r="C182" s="74" t="s">
        <v>2000</v>
      </c>
      <c r="D182" s="74" t="s">
        <v>23</v>
      </c>
      <c r="E182" t="s">
        <v>83</v>
      </c>
      <c r="F182" s="73">
        <v>45457</v>
      </c>
      <c r="G182" s="74" t="s">
        <v>2001</v>
      </c>
      <c r="H182" s="41">
        <f t="shared" si="4"/>
        <v>2024</v>
      </c>
      <c r="I182" s="41">
        <f t="shared" si="5"/>
        <v>6</v>
      </c>
    </row>
    <row r="183" spans="1:9" ht="51">
      <c r="A183" t="s">
        <v>2002</v>
      </c>
      <c r="B183" s="74" t="s">
        <v>1999</v>
      </c>
      <c r="C183" s="74" t="s">
        <v>2000</v>
      </c>
      <c r="D183" s="74" t="s">
        <v>23</v>
      </c>
      <c r="E183" t="s">
        <v>24</v>
      </c>
      <c r="F183" s="73">
        <v>45455</v>
      </c>
      <c r="G183" s="74" t="s">
        <v>2003</v>
      </c>
      <c r="H183" s="41">
        <f t="shared" si="4"/>
        <v>2024</v>
      </c>
      <c r="I183" s="41">
        <f t="shared" si="5"/>
        <v>6</v>
      </c>
    </row>
    <row r="184" spans="1:9" ht="51">
      <c r="A184" t="s">
        <v>2004</v>
      </c>
      <c r="B184" s="74" t="s">
        <v>2005</v>
      </c>
      <c r="C184" s="74" t="s">
        <v>2000</v>
      </c>
      <c r="D184" s="74" t="s">
        <v>23</v>
      </c>
      <c r="E184" t="s">
        <v>32</v>
      </c>
      <c r="F184" s="73">
        <v>45455</v>
      </c>
      <c r="G184" s="74" t="s">
        <v>2006</v>
      </c>
      <c r="H184" s="41">
        <f t="shared" si="4"/>
        <v>2024</v>
      </c>
      <c r="I184" s="41">
        <f t="shared" si="5"/>
        <v>6</v>
      </c>
    </row>
    <row r="185" spans="1:9" ht="51">
      <c r="A185" t="s">
        <v>2007</v>
      </c>
      <c r="B185" s="74" t="s">
        <v>1984</v>
      </c>
      <c r="C185" s="74" t="s">
        <v>1985</v>
      </c>
      <c r="D185" s="74" t="s">
        <v>23</v>
      </c>
      <c r="E185" t="s">
        <v>32</v>
      </c>
      <c r="F185" s="73">
        <v>45455</v>
      </c>
      <c r="G185" s="74" t="s">
        <v>2008</v>
      </c>
      <c r="H185" s="41">
        <f t="shared" si="4"/>
        <v>2024</v>
      </c>
      <c r="I185" s="41">
        <f t="shared" si="5"/>
        <v>6</v>
      </c>
    </row>
    <row r="186" spans="1:9" ht="85">
      <c r="A186" t="s">
        <v>2009</v>
      </c>
      <c r="B186" s="74" t="s">
        <v>1831</v>
      </c>
      <c r="C186" s="74" t="s">
        <v>1511</v>
      </c>
      <c r="D186" s="74" t="s">
        <v>23</v>
      </c>
      <c r="E186" t="s">
        <v>24</v>
      </c>
      <c r="F186" s="73">
        <v>45450</v>
      </c>
      <c r="G186" s="74" t="s">
        <v>2010</v>
      </c>
      <c r="H186" s="41">
        <f t="shared" si="4"/>
        <v>2024</v>
      </c>
      <c r="I186" s="41">
        <f t="shared" si="5"/>
        <v>6</v>
      </c>
    </row>
    <row r="187" spans="1:9" ht="68">
      <c r="A187" t="s">
        <v>2011</v>
      </c>
      <c r="B187" s="74" t="s">
        <v>1880</v>
      </c>
      <c r="C187" s="74" t="s">
        <v>1509</v>
      </c>
      <c r="D187" s="74" t="s">
        <v>23</v>
      </c>
      <c r="E187" t="s">
        <v>101</v>
      </c>
      <c r="F187" s="73">
        <v>45449</v>
      </c>
      <c r="G187" s="74" t="s">
        <v>2012</v>
      </c>
      <c r="H187" s="41">
        <f t="shared" si="4"/>
        <v>2024</v>
      </c>
      <c r="I187" s="41">
        <f t="shared" si="5"/>
        <v>6</v>
      </c>
    </row>
    <row r="188" spans="1:9" ht="51">
      <c r="A188" t="s">
        <v>2013</v>
      </c>
      <c r="B188" s="74" t="s">
        <v>2014</v>
      </c>
      <c r="C188" s="74" t="s">
        <v>1516</v>
      </c>
      <c r="D188" s="74" t="s">
        <v>23</v>
      </c>
      <c r="E188" t="s">
        <v>24</v>
      </c>
      <c r="F188" s="73">
        <v>45448</v>
      </c>
      <c r="G188" s="74" t="s">
        <v>2015</v>
      </c>
      <c r="H188" s="41">
        <f t="shared" si="4"/>
        <v>2024</v>
      </c>
      <c r="I188" s="41">
        <f t="shared" si="5"/>
        <v>6</v>
      </c>
    </row>
    <row r="189" spans="1:9" ht="51">
      <c r="A189" t="s">
        <v>2016</v>
      </c>
      <c r="B189" s="74" t="s">
        <v>2017</v>
      </c>
      <c r="C189" s="74" t="s">
        <v>1611</v>
      </c>
      <c r="D189" s="74" t="s">
        <v>23</v>
      </c>
      <c r="E189" t="s">
        <v>32</v>
      </c>
      <c r="F189" s="73">
        <v>45448</v>
      </c>
      <c r="G189" s="74" t="s">
        <v>2018</v>
      </c>
      <c r="H189" s="41">
        <f t="shared" si="4"/>
        <v>2024</v>
      </c>
      <c r="I189" s="41">
        <f t="shared" si="5"/>
        <v>6</v>
      </c>
    </row>
    <row r="190" spans="1:9" ht="51">
      <c r="A190" t="s">
        <v>2019</v>
      </c>
      <c r="B190" s="74" t="s">
        <v>1661</v>
      </c>
      <c r="C190" s="74" t="s">
        <v>1511</v>
      </c>
      <c r="D190" s="74" t="s">
        <v>23</v>
      </c>
      <c r="E190" t="s">
        <v>24</v>
      </c>
      <c r="F190" s="73">
        <v>45441</v>
      </c>
      <c r="G190" s="74" t="s">
        <v>2020</v>
      </c>
      <c r="H190" s="41">
        <f t="shared" si="4"/>
        <v>2024</v>
      </c>
      <c r="I190" s="41">
        <f t="shared" si="5"/>
        <v>5</v>
      </c>
    </row>
    <row r="191" spans="1:9" ht="85">
      <c r="A191" t="s">
        <v>2021</v>
      </c>
      <c r="B191" s="74" t="s">
        <v>1661</v>
      </c>
      <c r="C191" s="74" t="s">
        <v>1511</v>
      </c>
      <c r="D191" s="74" t="s">
        <v>23</v>
      </c>
      <c r="E191" t="s">
        <v>32</v>
      </c>
      <c r="F191" s="73">
        <v>45436</v>
      </c>
      <c r="G191" s="74" t="s">
        <v>2022</v>
      </c>
      <c r="H191" s="41">
        <f t="shared" si="4"/>
        <v>2024</v>
      </c>
      <c r="I191" s="41">
        <f t="shared" si="5"/>
        <v>5</v>
      </c>
    </row>
    <row r="192" spans="1:9" ht="68">
      <c r="A192" t="s">
        <v>2023</v>
      </c>
      <c r="B192" s="74" t="s">
        <v>2024</v>
      </c>
      <c r="C192" s="74" t="s">
        <v>1607</v>
      </c>
      <c r="D192" s="74" t="s">
        <v>23</v>
      </c>
      <c r="E192" t="s">
        <v>24</v>
      </c>
      <c r="F192" s="73">
        <v>45435</v>
      </c>
      <c r="G192" s="74" t="s">
        <v>2025</v>
      </c>
      <c r="H192" s="41">
        <f t="shared" si="4"/>
        <v>2024</v>
      </c>
      <c r="I192" s="41">
        <f t="shared" si="5"/>
        <v>5</v>
      </c>
    </row>
    <row r="193" spans="1:9" ht="68">
      <c r="A193" t="s">
        <v>2026</v>
      </c>
      <c r="B193" s="74" t="s">
        <v>1625</v>
      </c>
      <c r="C193" s="74" t="s">
        <v>1509</v>
      </c>
      <c r="D193" s="74" t="s">
        <v>23</v>
      </c>
      <c r="E193" t="s">
        <v>65</v>
      </c>
      <c r="F193" s="73">
        <v>45435</v>
      </c>
      <c r="G193" s="74" t="s">
        <v>2027</v>
      </c>
      <c r="H193" s="41">
        <f t="shared" si="4"/>
        <v>2024</v>
      </c>
      <c r="I193" s="41">
        <f t="shared" si="5"/>
        <v>5</v>
      </c>
    </row>
    <row r="194" spans="1:9" ht="34">
      <c r="A194" t="s">
        <v>2028</v>
      </c>
      <c r="B194" s="74" t="s">
        <v>1999</v>
      </c>
      <c r="C194" s="74" t="s">
        <v>2000</v>
      </c>
      <c r="D194" s="74" t="s">
        <v>23</v>
      </c>
      <c r="E194" t="s">
        <v>101</v>
      </c>
      <c r="F194" s="73">
        <v>45435</v>
      </c>
      <c r="G194" s="74" t="s">
        <v>2029</v>
      </c>
      <c r="H194" s="41">
        <f t="shared" si="4"/>
        <v>2024</v>
      </c>
      <c r="I194" s="41">
        <f t="shared" si="5"/>
        <v>5</v>
      </c>
    </row>
    <row r="195" spans="1:9" ht="68">
      <c r="A195" t="s">
        <v>2030</v>
      </c>
      <c r="B195" s="74" t="s">
        <v>2031</v>
      </c>
      <c r="C195" s="74" t="s">
        <v>1732</v>
      </c>
      <c r="D195" s="74" t="s">
        <v>23</v>
      </c>
      <c r="E195" t="s">
        <v>101</v>
      </c>
      <c r="F195" s="73">
        <v>45435</v>
      </c>
      <c r="G195" s="74" t="s">
        <v>2032</v>
      </c>
      <c r="H195" s="41">
        <f t="shared" ref="H195:H258" si="6">YEAR(F195)</f>
        <v>2024</v>
      </c>
      <c r="I195" s="41">
        <f t="shared" ref="I195:I258" si="7">MONTH(F195)</f>
        <v>5</v>
      </c>
    </row>
    <row r="196" spans="1:9" ht="68">
      <c r="A196" t="s">
        <v>2033</v>
      </c>
      <c r="B196" s="74" t="s">
        <v>1625</v>
      </c>
      <c r="C196" s="74" t="s">
        <v>1509</v>
      </c>
      <c r="D196" s="74" t="s">
        <v>23</v>
      </c>
      <c r="E196" t="s">
        <v>24</v>
      </c>
      <c r="F196" s="73">
        <v>45435</v>
      </c>
      <c r="G196" s="74" t="s">
        <v>2034</v>
      </c>
      <c r="H196" s="41">
        <f t="shared" si="6"/>
        <v>2024</v>
      </c>
      <c r="I196" s="41">
        <f t="shared" si="7"/>
        <v>5</v>
      </c>
    </row>
    <row r="197" spans="1:9" ht="34">
      <c r="A197" t="s">
        <v>2035</v>
      </c>
      <c r="B197" s="74" t="s">
        <v>2036</v>
      </c>
      <c r="C197" s="74" t="s">
        <v>1732</v>
      </c>
      <c r="D197" s="74" t="s">
        <v>23</v>
      </c>
      <c r="E197" t="s">
        <v>24</v>
      </c>
      <c r="F197" s="73">
        <v>45433</v>
      </c>
      <c r="G197" s="74" t="s">
        <v>2037</v>
      </c>
      <c r="H197" s="41">
        <f t="shared" si="6"/>
        <v>2024</v>
      </c>
      <c r="I197" s="41">
        <f t="shared" si="7"/>
        <v>5</v>
      </c>
    </row>
    <row r="198" spans="1:9" ht="51">
      <c r="A198" t="s">
        <v>2038</v>
      </c>
      <c r="B198" s="74" t="s">
        <v>1215</v>
      </c>
      <c r="C198" s="74" t="s">
        <v>1769</v>
      </c>
      <c r="D198" s="74" t="s">
        <v>23</v>
      </c>
      <c r="E198" t="s">
        <v>32</v>
      </c>
      <c r="F198" s="73">
        <v>45432</v>
      </c>
      <c r="G198" s="74" t="s">
        <v>2039</v>
      </c>
      <c r="H198" s="41">
        <f t="shared" si="6"/>
        <v>2024</v>
      </c>
      <c r="I198" s="41">
        <f t="shared" si="7"/>
        <v>5</v>
      </c>
    </row>
    <row r="199" spans="1:9" ht="34">
      <c r="A199" t="s">
        <v>2040</v>
      </c>
      <c r="B199" s="74" t="s">
        <v>2041</v>
      </c>
      <c r="C199" s="74" t="s">
        <v>1732</v>
      </c>
      <c r="D199" s="74" t="s">
        <v>23</v>
      </c>
      <c r="E199" t="s">
        <v>101</v>
      </c>
      <c r="F199" s="73">
        <v>45432</v>
      </c>
      <c r="G199" s="74" t="s">
        <v>2042</v>
      </c>
      <c r="H199" s="41">
        <f t="shared" si="6"/>
        <v>2024</v>
      </c>
      <c r="I199" s="41">
        <f t="shared" si="7"/>
        <v>5</v>
      </c>
    </row>
    <row r="200" spans="1:9" ht="51">
      <c r="A200" t="s">
        <v>2043</v>
      </c>
      <c r="B200" s="74" t="s">
        <v>2044</v>
      </c>
      <c r="C200" s="74" t="s">
        <v>1732</v>
      </c>
      <c r="D200" s="74" t="s">
        <v>23</v>
      </c>
      <c r="E200" t="s">
        <v>32</v>
      </c>
      <c r="F200" s="73">
        <v>45429</v>
      </c>
      <c r="G200" s="74" t="s">
        <v>2045</v>
      </c>
      <c r="H200" s="41">
        <f t="shared" si="6"/>
        <v>2024</v>
      </c>
      <c r="I200" s="41">
        <f t="shared" si="7"/>
        <v>5</v>
      </c>
    </row>
    <row r="201" spans="1:9" ht="85">
      <c r="A201" t="s">
        <v>2046</v>
      </c>
      <c r="B201" s="74" t="s">
        <v>2047</v>
      </c>
      <c r="C201" s="74" t="s">
        <v>1526</v>
      </c>
      <c r="D201" s="74" t="s">
        <v>23</v>
      </c>
      <c r="E201" t="s">
        <v>65</v>
      </c>
      <c r="F201" s="73">
        <v>45428</v>
      </c>
      <c r="G201" s="74" t="s">
        <v>2048</v>
      </c>
      <c r="H201" s="41">
        <f t="shared" si="6"/>
        <v>2024</v>
      </c>
      <c r="I201" s="41">
        <f t="shared" si="7"/>
        <v>5</v>
      </c>
    </row>
    <row r="202" spans="1:9" ht="51">
      <c r="A202" t="s">
        <v>2049</v>
      </c>
      <c r="B202" s="74" t="s">
        <v>1661</v>
      </c>
      <c r="C202" s="74" t="s">
        <v>1511</v>
      </c>
      <c r="D202" s="74" t="s">
        <v>23</v>
      </c>
      <c r="E202" t="s">
        <v>32</v>
      </c>
      <c r="F202" s="73">
        <v>45421</v>
      </c>
      <c r="G202" s="74" t="s">
        <v>2050</v>
      </c>
      <c r="H202" s="41">
        <f t="shared" si="6"/>
        <v>2024</v>
      </c>
      <c r="I202" s="41">
        <f t="shared" si="7"/>
        <v>5</v>
      </c>
    </row>
    <row r="203" spans="1:9" ht="68">
      <c r="A203" t="s">
        <v>2051</v>
      </c>
      <c r="B203" s="74" t="s">
        <v>2052</v>
      </c>
      <c r="C203" s="74" t="s">
        <v>1873</v>
      </c>
      <c r="D203" s="74" t="s">
        <v>23</v>
      </c>
      <c r="E203" t="s">
        <v>24</v>
      </c>
      <c r="F203" s="73">
        <v>45421</v>
      </c>
      <c r="G203" s="74" t="s">
        <v>2053</v>
      </c>
      <c r="H203" s="41">
        <f t="shared" si="6"/>
        <v>2024</v>
      </c>
      <c r="I203" s="41">
        <f t="shared" si="7"/>
        <v>5</v>
      </c>
    </row>
    <row r="204" spans="1:9" ht="51">
      <c r="A204" t="s">
        <v>2054</v>
      </c>
      <c r="B204" s="74" t="s">
        <v>2055</v>
      </c>
      <c r="C204" s="74" t="s">
        <v>1516</v>
      </c>
      <c r="D204" s="74" t="s">
        <v>23</v>
      </c>
      <c r="E204" t="s">
        <v>32</v>
      </c>
      <c r="F204" s="73">
        <v>45418</v>
      </c>
      <c r="G204" s="74" t="s">
        <v>2056</v>
      </c>
      <c r="H204" s="41">
        <f t="shared" si="6"/>
        <v>2024</v>
      </c>
      <c r="I204" s="41">
        <f t="shared" si="7"/>
        <v>5</v>
      </c>
    </row>
    <row r="205" spans="1:9" ht="34">
      <c r="A205" t="s">
        <v>2057</v>
      </c>
      <c r="B205" s="74" t="s">
        <v>2052</v>
      </c>
      <c r="C205" s="74" t="s">
        <v>1873</v>
      </c>
      <c r="D205" s="74" t="s">
        <v>23</v>
      </c>
      <c r="E205" t="s">
        <v>32</v>
      </c>
      <c r="F205" s="73">
        <v>45415</v>
      </c>
      <c r="G205" s="74" t="s">
        <v>2058</v>
      </c>
      <c r="H205" s="41">
        <f t="shared" si="6"/>
        <v>2024</v>
      </c>
      <c r="I205" s="41">
        <f t="shared" si="7"/>
        <v>5</v>
      </c>
    </row>
    <row r="206" spans="1:9" ht="85">
      <c r="A206" t="s">
        <v>2059</v>
      </c>
      <c r="B206" s="74" t="s">
        <v>2060</v>
      </c>
      <c r="C206" s="74" t="s">
        <v>1769</v>
      </c>
      <c r="D206" s="74" t="s">
        <v>23</v>
      </c>
      <c r="E206" t="s">
        <v>32</v>
      </c>
      <c r="F206" s="73">
        <v>45412</v>
      </c>
      <c r="G206" s="74" t="s">
        <v>2061</v>
      </c>
      <c r="H206" s="41">
        <f t="shared" si="6"/>
        <v>2024</v>
      </c>
      <c r="I206" s="41">
        <f t="shared" si="7"/>
        <v>4</v>
      </c>
    </row>
    <row r="207" spans="1:9" ht="51">
      <c r="A207" t="s">
        <v>2062</v>
      </c>
      <c r="B207" s="74" t="s">
        <v>1622</v>
      </c>
      <c r="C207" s="74" t="s">
        <v>1511</v>
      </c>
      <c r="D207" s="74" t="s">
        <v>23</v>
      </c>
      <c r="E207" t="s">
        <v>101</v>
      </c>
      <c r="F207" s="73">
        <v>45412</v>
      </c>
      <c r="G207" s="74" t="s">
        <v>2063</v>
      </c>
      <c r="H207" s="41">
        <f t="shared" si="6"/>
        <v>2024</v>
      </c>
      <c r="I207" s="41">
        <f t="shared" si="7"/>
        <v>4</v>
      </c>
    </row>
    <row r="208" spans="1:9" ht="51">
      <c r="A208" t="s">
        <v>2064</v>
      </c>
      <c r="B208" s="74" t="s">
        <v>1923</v>
      </c>
      <c r="C208" s="74" t="s">
        <v>1509</v>
      </c>
      <c r="D208" s="74" t="s">
        <v>23</v>
      </c>
      <c r="E208" t="s">
        <v>24</v>
      </c>
      <c r="F208" s="73">
        <v>45412</v>
      </c>
      <c r="G208" s="74" t="s">
        <v>2065</v>
      </c>
      <c r="H208" s="41">
        <f t="shared" si="6"/>
        <v>2024</v>
      </c>
      <c r="I208" s="41">
        <f t="shared" si="7"/>
        <v>4</v>
      </c>
    </row>
    <row r="209" spans="1:9" ht="51">
      <c r="A209" t="s">
        <v>2066</v>
      </c>
      <c r="B209" s="74" t="s">
        <v>2067</v>
      </c>
      <c r="C209" s="74" t="s">
        <v>1769</v>
      </c>
      <c r="D209" s="74" t="s">
        <v>23</v>
      </c>
      <c r="E209" t="s">
        <v>101</v>
      </c>
      <c r="F209" s="73">
        <v>45408</v>
      </c>
      <c r="G209" s="74" t="s">
        <v>2068</v>
      </c>
      <c r="H209" s="41">
        <f t="shared" si="6"/>
        <v>2024</v>
      </c>
      <c r="I209" s="41">
        <f t="shared" si="7"/>
        <v>4</v>
      </c>
    </row>
    <row r="210" spans="1:9" ht="51">
      <c r="A210" t="s">
        <v>2069</v>
      </c>
      <c r="B210" s="74" t="s">
        <v>2070</v>
      </c>
      <c r="C210" s="74" t="s">
        <v>1509</v>
      </c>
      <c r="D210" s="74" t="s">
        <v>23</v>
      </c>
      <c r="E210" t="s">
        <v>101</v>
      </c>
      <c r="F210" s="73">
        <v>45408</v>
      </c>
      <c r="G210" s="74" t="s">
        <v>2071</v>
      </c>
      <c r="H210" s="41">
        <f t="shared" si="6"/>
        <v>2024</v>
      </c>
      <c r="I210" s="41">
        <f t="shared" si="7"/>
        <v>4</v>
      </c>
    </row>
    <row r="211" spans="1:9" ht="51">
      <c r="A211" t="s">
        <v>2072</v>
      </c>
      <c r="B211" s="74" t="s">
        <v>2073</v>
      </c>
      <c r="C211" s="74" t="s">
        <v>1511</v>
      </c>
      <c r="D211" s="74" t="s">
        <v>23</v>
      </c>
      <c r="E211" t="s">
        <v>32</v>
      </c>
      <c r="F211" s="73">
        <v>45401</v>
      </c>
      <c r="G211" s="74" t="s">
        <v>2074</v>
      </c>
      <c r="H211" s="41">
        <f t="shared" si="6"/>
        <v>2024</v>
      </c>
      <c r="I211" s="41">
        <f t="shared" si="7"/>
        <v>4</v>
      </c>
    </row>
    <row r="212" spans="1:9" ht="51">
      <c r="A212" t="s">
        <v>2075</v>
      </c>
      <c r="B212" s="74" t="s">
        <v>2076</v>
      </c>
      <c r="C212" s="74" t="s">
        <v>1524</v>
      </c>
      <c r="D212" s="74" t="s">
        <v>23</v>
      </c>
      <c r="E212" t="s">
        <v>24</v>
      </c>
      <c r="F212" s="73">
        <v>45401</v>
      </c>
      <c r="G212" s="74" t="s">
        <v>2077</v>
      </c>
      <c r="H212" s="41">
        <f t="shared" si="6"/>
        <v>2024</v>
      </c>
      <c r="I212" s="41">
        <f t="shared" si="7"/>
        <v>4</v>
      </c>
    </row>
    <row r="213" spans="1:9" ht="51">
      <c r="A213" t="s">
        <v>2078</v>
      </c>
      <c r="B213" s="74" t="s">
        <v>2079</v>
      </c>
      <c r="C213" s="74" t="s">
        <v>1524</v>
      </c>
      <c r="D213" s="74" t="s">
        <v>23</v>
      </c>
      <c r="E213" t="s">
        <v>24</v>
      </c>
      <c r="F213" s="73">
        <v>45400</v>
      </c>
      <c r="G213" s="74" t="s">
        <v>2080</v>
      </c>
      <c r="H213" s="41">
        <f t="shared" si="6"/>
        <v>2024</v>
      </c>
      <c r="I213" s="41">
        <f t="shared" si="7"/>
        <v>4</v>
      </c>
    </row>
    <row r="214" spans="1:9" ht="51">
      <c r="A214" t="s">
        <v>2081</v>
      </c>
      <c r="B214" s="74" t="s">
        <v>2079</v>
      </c>
      <c r="C214" s="74" t="s">
        <v>1524</v>
      </c>
      <c r="D214" s="74" t="s">
        <v>23</v>
      </c>
      <c r="E214" t="s">
        <v>24</v>
      </c>
      <c r="F214" s="73">
        <v>45400</v>
      </c>
      <c r="G214" s="74" t="s">
        <v>2082</v>
      </c>
      <c r="H214" s="41">
        <f t="shared" si="6"/>
        <v>2024</v>
      </c>
      <c r="I214" s="41">
        <f t="shared" si="7"/>
        <v>4</v>
      </c>
    </row>
    <row r="215" spans="1:9" ht="51">
      <c r="A215" t="s">
        <v>2083</v>
      </c>
      <c r="B215" s="74" t="s">
        <v>2084</v>
      </c>
      <c r="C215" s="74" t="s">
        <v>1769</v>
      </c>
      <c r="D215" s="74" t="s">
        <v>23</v>
      </c>
      <c r="E215" t="s">
        <v>32</v>
      </c>
      <c r="F215" s="73">
        <v>45400</v>
      </c>
      <c r="G215" s="74" t="s">
        <v>2085</v>
      </c>
      <c r="H215" s="41">
        <f t="shared" si="6"/>
        <v>2024</v>
      </c>
      <c r="I215" s="41">
        <f t="shared" si="7"/>
        <v>4</v>
      </c>
    </row>
    <row r="216" spans="1:9" ht="51">
      <c r="A216" t="s">
        <v>2086</v>
      </c>
      <c r="B216" s="74" t="s">
        <v>1978</v>
      </c>
      <c r="C216" s="74" t="s">
        <v>1769</v>
      </c>
      <c r="D216" s="74" t="s">
        <v>23</v>
      </c>
      <c r="E216" t="s">
        <v>24</v>
      </c>
      <c r="F216" s="73">
        <v>45400</v>
      </c>
      <c r="G216" s="74" t="s">
        <v>2087</v>
      </c>
      <c r="H216" s="41">
        <f t="shared" si="6"/>
        <v>2024</v>
      </c>
      <c r="I216" s="41">
        <f t="shared" si="7"/>
        <v>4</v>
      </c>
    </row>
    <row r="217" spans="1:9" ht="68">
      <c r="A217" t="s">
        <v>2088</v>
      </c>
      <c r="B217" s="74" t="s">
        <v>2089</v>
      </c>
      <c r="C217" s="74" t="s">
        <v>1845</v>
      </c>
      <c r="D217" s="74" t="s">
        <v>1557</v>
      </c>
      <c r="E217" t="s">
        <v>32</v>
      </c>
      <c r="F217" s="73">
        <v>45399</v>
      </c>
      <c r="G217" s="74" t="s">
        <v>2090</v>
      </c>
      <c r="H217" s="41">
        <f t="shared" si="6"/>
        <v>2024</v>
      </c>
      <c r="I217" s="41">
        <f t="shared" si="7"/>
        <v>4</v>
      </c>
    </row>
    <row r="218" spans="1:9" ht="51">
      <c r="A218" t="s">
        <v>2091</v>
      </c>
      <c r="B218" s="74" t="s">
        <v>2073</v>
      </c>
      <c r="C218" s="74" t="s">
        <v>1511</v>
      </c>
      <c r="D218" s="74" t="s">
        <v>23</v>
      </c>
      <c r="E218" t="s">
        <v>32</v>
      </c>
      <c r="F218" s="73">
        <v>45398</v>
      </c>
      <c r="G218" s="74" t="s">
        <v>2092</v>
      </c>
      <c r="H218" s="41">
        <f t="shared" si="6"/>
        <v>2024</v>
      </c>
      <c r="I218" s="41">
        <f t="shared" si="7"/>
        <v>4</v>
      </c>
    </row>
    <row r="219" spans="1:9" ht="68">
      <c r="A219" t="s">
        <v>2093</v>
      </c>
      <c r="B219" s="74" t="s">
        <v>2094</v>
      </c>
      <c r="C219" s="74" t="s">
        <v>1769</v>
      </c>
      <c r="D219" s="74" t="s">
        <v>23</v>
      </c>
      <c r="E219" t="s">
        <v>65</v>
      </c>
      <c r="F219" s="73">
        <v>45398</v>
      </c>
      <c r="G219" s="74" t="s">
        <v>2095</v>
      </c>
      <c r="H219" s="41">
        <f t="shared" si="6"/>
        <v>2024</v>
      </c>
      <c r="I219" s="41">
        <f t="shared" si="7"/>
        <v>4</v>
      </c>
    </row>
    <row r="220" spans="1:9" ht="51">
      <c r="A220" t="s">
        <v>2096</v>
      </c>
      <c r="B220" s="74" t="s">
        <v>2097</v>
      </c>
      <c r="C220" s="74" t="s">
        <v>1516</v>
      </c>
      <c r="D220" s="74" t="s">
        <v>23</v>
      </c>
      <c r="E220" t="s">
        <v>32</v>
      </c>
      <c r="F220" s="73">
        <v>45398</v>
      </c>
      <c r="G220" s="74" t="s">
        <v>2098</v>
      </c>
      <c r="H220" s="41">
        <f t="shared" si="6"/>
        <v>2024</v>
      </c>
      <c r="I220" s="41">
        <f t="shared" si="7"/>
        <v>4</v>
      </c>
    </row>
    <row r="221" spans="1:9" ht="51">
      <c r="A221" t="s">
        <v>2099</v>
      </c>
      <c r="B221" s="74" t="s">
        <v>2100</v>
      </c>
      <c r="C221" s="74" t="s">
        <v>1769</v>
      </c>
      <c r="D221" s="74" t="s">
        <v>23</v>
      </c>
      <c r="E221" t="s">
        <v>24</v>
      </c>
      <c r="F221" s="73">
        <v>45398</v>
      </c>
      <c r="G221" s="74" t="s">
        <v>2101</v>
      </c>
      <c r="H221" s="41">
        <f t="shared" si="6"/>
        <v>2024</v>
      </c>
      <c r="I221" s="41">
        <f t="shared" si="7"/>
        <v>4</v>
      </c>
    </row>
    <row r="222" spans="1:9" ht="68">
      <c r="A222" t="s">
        <v>2102</v>
      </c>
      <c r="B222" s="74" t="s">
        <v>2103</v>
      </c>
      <c r="C222" s="74" t="s">
        <v>1516</v>
      </c>
      <c r="D222" s="74" t="s">
        <v>23</v>
      </c>
      <c r="E222" t="s">
        <v>24</v>
      </c>
      <c r="F222" s="73">
        <v>45398</v>
      </c>
      <c r="G222" s="74" t="s">
        <v>2104</v>
      </c>
      <c r="H222" s="41">
        <f t="shared" si="6"/>
        <v>2024</v>
      </c>
      <c r="I222" s="41">
        <f t="shared" si="7"/>
        <v>4</v>
      </c>
    </row>
    <row r="223" spans="1:9" ht="51">
      <c r="A223" t="s">
        <v>2105</v>
      </c>
      <c r="B223" s="74" t="s">
        <v>2106</v>
      </c>
      <c r="C223" s="74" t="s">
        <v>1873</v>
      </c>
      <c r="D223" s="74" t="s">
        <v>23</v>
      </c>
      <c r="E223" t="s">
        <v>32</v>
      </c>
      <c r="F223" s="73">
        <v>45397</v>
      </c>
      <c r="G223" s="74" t="s">
        <v>2107</v>
      </c>
      <c r="H223" s="41">
        <f t="shared" si="6"/>
        <v>2024</v>
      </c>
      <c r="I223" s="41">
        <f t="shared" si="7"/>
        <v>4</v>
      </c>
    </row>
    <row r="224" spans="1:9" ht="51">
      <c r="A224" t="s">
        <v>2108</v>
      </c>
      <c r="B224" s="74" t="s">
        <v>2109</v>
      </c>
      <c r="C224" s="74" t="s">
        <v>1769</v>
      </c>
      <c r="D224" s="74" t="s">
        <v>23</v>
      </c>
      <c r="E224" t="s">
        <v>32</v>
      </c>
      <c r="F224" s="73">
        <v>45394</v>
      </c>
      <c r="G224" s="74" t="s">
        <v>2110</v>
      </c>
      <c r="H224" s="41">
        <f t="shared" si="6"/>
        <v>2024</v>
      </c>
      <c r="I224" s="41">
        <f t="shared" si="7"/>
        <v>4</v>
      </c>
    </row>
    <row r="225" spans="1:9" ht="51">
      <c r="A225" t="s">
        <v>2111</v>
      </c>
      <c r="B225" s="74" t="s">
        <v>1661</v>
      </c>
      <c r="C225" s="74" t="s">
        <v>1511</v>
      </c>
      <c r="D225" s="74" t="s">
        <v>23</v>
      </c>
      <c r="E225" t="s">
        <v>32</v>
      </c>
      <c r="F225" s="73">
        <v>45392</v>
      </c>
      <c r="G225" s="74" t="s">
        <v>2112</v>
      </c>
      <c r="H225" s="41">
        <f t="shared" si="6"/>
        <v>2024</v>
      </c>
      <c r="I225" s="41">
        <f t="shared" si="7"/>
        <v>4</v>
      </c>
    </row>
    <row r="226" spans="1:9" ht="68">
      <c r="A226" t="s">
        <v>2113</v>
      </c>
      <c r="B226" s="74" t="s">
        <v>2114</v>
      </c>
      <c r="C226" s="74" t="s">
        <v>1769</v>
      </c>
      <c r="D226" s="74" t="s">
        <v>23</v>
      </c>
      <c r="E226" t="s">
        <v>24</v>
      </c>
      <c r="F226" s="73">
        <v>45391</v>
      </c>
      <c r="G226" s="74" t="s">
        <v>2115</v>
      </c>
      <c r="H226" s="41">
        <f t="shared" si="6"/>
        <v>2024</v>
      </c>
      <c r="I226" s="41">
        <f t="shared" si="7"/>
        <v>4</v>
      </c>
    </row>
    <row r="227" spans="1:9" ht="51">
      <c r="A227" t="s">
        <v>2116</v>
      </c>
      <c r="B227" s="74" t="s">
        <v>2117</v>
      </c>
      <c r="C227" s="74" t="s">
        <v>1769</v>
      </c>
      <c r="D227" s="74" t="s">
        <v>23</v>
      </c>
      <c r="E227" t="s">
        <v>32</v>
      </c>
      <c r="F227" s="73">
        <v>45391</v>
      </c>
      <c r="G227" s="74" t="s">
        <v>2118</v>
      </c>
      <c r="H227" s="41">
        <f t="shared" si="6"/>
        <v>2024</v>
      </c>
      <c r="I227" s="41">
        <f t="shared" si="7"/>
        <v>4</v>
      </c>
    </row>
    <row r="228" spans="1:9" ht="68">
      <c r="A228" t="s">
        <v>2119</v>
      </c>
      <c r="B228" s="74" t="s">
        <v>2073</v>
      </c>
      <c r="C228" s="74" t="s">
        <v>1511</v>
      </c>
      <c r="D228" s="74" t="s">
        <v>23</v>
      </c>
      <c r="E228" t="s">
        <v>32</v>
      </c>
      <c r="F228" s="73">
        <v>45391</v>
      </c>
      <c r="G228" s="74" t="s">
        <v>2120</v>
      </c>
      <c r="H228" s="41">
        <f t="shared" si="6"/>
        <v>2024</v>
      </c>
      <c r="I228" s="41">
        <f t="shared" si="7"/>
        <v>4</v>
      </c>
    </row>
    <row r="229" spans="1:9" ht="68">
      <c r="A229" t="s">
        <v>2121</v>
      </c>
      <c r="B229" s="74" t="s">
        <v>2122</v>
      </c>
      <c r="C229" s="74" t="s">
        <v>1511</v>
      </c>
      <c r="D229" s="74" t="s">
        <v>23</v>
      </c>
      <c r="E229" t="s">
        <v>24</v>
      </c>
      <c r="F229" s="73">
        <v>45391</v>
      </c>
      <c r="G229" s="74" t="s">
        <v>2123</v>
      </c>
      <c r="H229" s="41">
        <f t="shared" si="6"/>
        <v>2024</v>
      </c>
      <c r="I229" s="41">
        <f t="shared" si="7"/>
        <v>4</v>
      </c>
    </row>
    <row r="230" spans="1:9" ht="51">
      <c r="A230" t="s">
        <v>2124</v>
      </c>
      <c r="B230" s="74" t="s">
        <v>1975</v>
      </c>
      <c r="C230" s="74" t="s">
        <v>1511</v>
      </c>
      <c r="D230" s="74" t="s">
        <v>23</v>
      </c>
      <c r="E230" t="s">
        <v>32</v>
      </c>
      <c r="F230" s="73">
        <v>45390</v>
      </c>
      <c r="G230" s="74" t="s">
        <v>2125</v>
      </c>
      <c r="H230" s="41">
        <f t="shared" si="6"/>
        <v>2024</v>
      </c>
      <c r="I230" s="41">
        <f t="shared" si="7"/>
        <v>4</v>
      </c>
    </row>
    <row r="231" spans="1:9" ht="68">
      <c r="A231" t="s">
        <v>2126</v>
      </c>
      <c r="B231" s="74" t="s">
        <v>2127</v>
      </c>
      <c r="C231" s="74" t="s">
        <v>1516</v>
      </c>
      <c r="D231" s="74" t="s">
        <v>23</v>
      </c>
      <c r="E231" t="s">
        <v>32</v>
      </c>
      <c r="F231" s="73">
        <v>45390</v>
      </c>
      <c r="G231" s="74" t="s">
        <v>2128</v>
      </c>
      <c r="H231" s="41">
        <f t="shared" si="6"/>
        <v>2024</v>
      </c>
      <c r="I231" s="41">
        <f t="shared" si="7"/>
        <v>4</v>
      </c>
    </row>
    <row r="232" spans="1:9" ht="85">
      <c r="A232" t="s">
        <v>2129</v>
      </c>
      <c r="B232" s="74" t="s">
        <v>1898</v>
      </c>
      <c r="C232" s="74" t="s">
        <v>1568</v>
      </c>
      <c r="D232" s="74" t="s">
        <v>23</v>
      </c>
      <c r="E232" t="s">
        <v>101</v>
      </c>
      <c r="F232" s="73">
        <v>45385</v>
      </c>
      <c r="G232" s="74" t="s">
        <v>2130</v>
      </c>
      <c r="H232" s="41">
        <f t="shared" si="6"/>
        <v>2024</v>
      </c>
      <c r="I232" s="41">
        <f t="shared" si="7"/>
        <v>4</v>
      </c>
    </row>
    <row r="233" spans="1:9" ht="68">
      <c r="A233" t="s">
        <v>2131</v>
      </c>
      <c r="B233" s="74" t="s">
        <v>2127</v>
      </c>
      <c r="C233" s="74" t="s">
        <v>1516</v>
      </c>
      <c r="D233" s="74" t="s">
        <v>23</v>
      </c>
      <c r="E233" t="s">
        <v>24</v>
      </c>
      <c r="F233" s="73">
        <v>45385</v>
      </c>
      <c r="G233" s="74" t="s">
        <v>2132</v>
      </c>
      <c r="H233" s="41">
        <f t="shared" si="6"/>
        <v>2024</v>
      </c>
      <c r="I233" s="41">
        <f t="shared" si="7"/>
        <v>4</v>
      </c>
    </row>
    <row r="234" spans="1:9" ht="85">
      <c r="A234" t="s">
        <v>2133</v>
      </c>
      <c r="B234" s="74" t="s">
        <v>2134</v>
      </c>
      <c r="C234" s="74" t="s">
        <v>2135</v>
      </c>
      <c r="D234" s="74" t="s">
        <v>23</v>
      </c>
      <c r="E234" t="s">
        <v>32</v>
      </c>
      <c r="F234" s="73">
        <v>45383</v>
      </c>
      <c r="G234" s="74" t="s">
        <v>2136</v>
      </c>
      <c r="H234" s="41">
        <f t="shared" si="6"/>
        <v>2024</v>
      </c>
      <c r="I234" s="41">
        <f t="shared" si="7"/>
        <v>4</v>
      </c>
    </row>
    <row r="235" spans="1:9" ht="68">
      <c r="A235" t="s">
        <v>2137</v>
      </c>
      <c r="B235" s="74" t="s">
        <v>1898</v>
      </c>
      <c r="C235" s="74" t="s">
        <v>1568</v>
      </c>
      <c r="D235" s="74" t="s">
        <v>23</v>
      </c>
      <c r="E235" t="s">
        <v>32</v>
      </c>
      <c r="F235" s="73">
        <v>45378</v>
      </c>
      <c r="G235" s="74" t="s">
        <v>2138</v>
      </c>
      <c r="H235" s="41">
        <f t="shared" si="6"/>
        <v>2024</v>
      </c>
      <c r="I235" s="41">
        <f t="shared" si="7"/>
        <v>3</v>
      </c>
    </row>
    <row r="236" spans="1:9" ht="68">
      <c r="A236" t="s">
        <v>2139</v>
      </c>
      <c r="B236" s="74" t="s">
        <v>2055</v>
      </c>
      <c r="C236" s="74" t="s">
        <v>1516</v>
      </c>
      <c r="D236" s="74" t="s">
        <v>23</v>
      </c>
      <c r="E236" t="s">
        <v>24</v>
      </c>
      <c r="F236" s="73">
        <v>45378</v>
      </c>
      <c r="G236" s="74" t="s">
        <v>2140</v>
      </c>
      <c r="H236" s="41">
        <f t="shared" si="6"/>
        <v>2024</v>
      </c>
      <c r="I236" s="41">
        <f t="shared" si="7"/>
        <v>3</v>
      </c>
    </row>
    <row r="237" spans="1:9" ht="85">
      <c r="A237" t="s">
        <v>2141</v>
      </c>
      <c r="B237" s="74" t="s">
        <v>2142</v>
      </c>
      <c r="C237" s="74" t="s">
        <v>1511</v>
      </c>
      <c r="D237" s="74" t="s">
        <v>23</v>
      </c>
      <c r="E237" t="s">
        <v>32</v>
      </c>
      <c r="F237" s="73">
        <v>45371</v>
      </c>
      <c r="G237" s="74" t="s">
        <v>2143</v>
      </c>
      <c r="H237" s="41">
        <f t="shared" si="6"/>
        <v>2024</v>
      </c>
      <c r="I237" s="41">
        <f t="shared" si="7"/>
        <v>3</v>
      </c>
    </row>
    <row r="238" spans="1:9" ht="85">
      <c r="A238" t="s">
        <v>2144</v>
      </c>
      <c r="B238" s="74" t="s">
        <v>2145</v>
      </c>
      <c r="C238" s="74" t="s">
        <v>1516</v>
      </c>
      <c r="D238" s="74" t="s">
        <v>23</v>
      </c>
      <c r="E238" t="s">
        <v>32</v>
      </c>
      <c r="F238" s="73">
        <v>45371</v>
      </c>
      <c r="G238" s="74" t="s">
        <v>2146</v>
      </c>
      <c r="H238" s="41">
        <f t="shared" si="6"/>
        <v>2024</v>
      </c>
      <c r="I238" s="41">
        <f t="shared" si="7"/>
        <v>3</v>
      </c>
    </row>
    <row r="239" spans="1:9" ht="51">
      <c r="A239" t="s">
        <v>2147</v>
      </c>
      <c r="B239" s="74" t="s">
        <v>2148</v>
      </c>
      <c r="C239" s="74" t="s">
        <v>1769</v>
      </c>
      <c r="D239" s="74" t="s">
        <v>23</v>
      </c>
      <c r="E239" t="s">
        <v>32</v>
      </c>
      <c r="F239" s="73">
        <v>45365</v>
      </c>
      <c r="G239" s="74" t="s">
        <v>2149</v>
      </c>
      <c r="H239" s="41">
        <f t="shared" si="6"/>
        <v>2024</v>
      </c>
      <c r="I239" s="41">
        <f t="shared" si="7"/>
        <v>3</v>
      </c>
    </row>
    <row r="240" spans="1:9" ht="102">
      <c r="A240" t="s">
        <v>2150</v>
      </c>
      <c r="B240" s="74" t="s">
        <v>2151</v>
      </c>
      <c r="C240" s="74" t="s">
        <v>1511</v>
      </c>
      <c r="D240" s="74" t="s">
        <v>23</v>
      </c>
      <c r="E240" t="s">
        <v>24</v>
      </c>
      <c r="F240" s="73">
        <v>45358</v>
      </c>
      <c r="G240" s="74" t="s">
        <v>2152</v>
      </c>
      <c r="H240" s="41">
        <f t="shared" si="6"/>
        <v>2024</v>
      </c>
      <c r="I240" s="41">
        <f t="shared" si="7"/>
        <v>3</v>
      </c>
    </row>
    <row r="241" spans="1:9" ht="51">
      <c r="A241" t="s">
        <v>2153</v>
      </c>
      <c r="B241" s="74" t="s">
        <v>1805</v>
      </c>
      <c r="C241" s="74" t="s">
        <v>1511</v>
      </c>
      <c r="D241" s="74" t="s">
        <v>23</v>
      </c>
      <c r="E241" t="s">
        <v>24</v>
      </c>
      <c r="F241" s="73">
        <v>45357</v>
      </c>
      <c r="G241" s="74" t="s">
        <v>2154</v>
      </c>
      <c r="H241" s="41">
        <f t="shared" si="6"/>
        <v>2024</v>
      </c>
      <c r="I241" s="41">
        <f t="shared" si="7"/>
        <v>3</v>
      </c>
    </row>
    <row r="242" spans="1:9" ht="51">
      <c r="A242" t="s">
        <v>2155</v>
      </c>
      <c r="B242" s="74" t="s">
        <v>2156</v>
      </c>
      <c r="C242" s="74" t="s">
        <v>1855</v>
      </c>
      <c r="D242" s="74" t="s">
        <v>23</v>
      </c>
      <c r="E242" t="s">
        <v>32</v>
      </c>
      <c r="F242" s="73">
        <v>45356</v>
      </c>
      <c r="G242" s="74" t="s">
        <v>2157</v>
      </c>
      <c r="H242" s="41">
        <f t="shared" si="6"/>
        <v>2024</v>
      </c>
      <c r="I242" s="41">
        <f t="shared" si="7"/>
        <v>3</v>
      </c>
    </row>
    <row r="243" spans="1:9" ht="51">
      <c r="A243" t="s">
        <v>2158</v>
      </c>
      <c r="B243" s="74" t="s">
        <v>1975</v>
      </c>
      <c r="C243" s="74" t="s">
        <v>1511</v>
      </c>
      <c r="D243" s="74" t="s">
        <v>23</v>
      </c>
      <c r="E243" t="s">
        <v>24</v>
      </c>
      <c r="F243" s="73">
        <v>45351</v>
      </c>
      <c r="G243" s="74" t="s">
        <v>2159</v>
      </c>
      <c r="H243" s="41">
        <f t="shared" si="6"/>
        <v>2024</v>
      </c>
      <c r="I243" s="41">
        <f t="shared" si="7"/>
        <v>2</v>
      </c>
    </row>
    <row r="244" spans="1:9" ht="51">
      <c r="A244" t="s">
        <v>2160</v>
      </c>
      <c r="B244" s="74" t="s">
        <v>2161</v>
      </c>
      <c r="C244" s="74" t="s">
        <v>1769</v>
      </c>
      <c r="D244" s="74" t="s">
        <v>23</v>
      </c>
      <c r="E244" t="s">
        <v>32</v>
      </c>
      <c r="F244" s="73">
        <v>45351</v>
      </c>
      <c r="G244" s="74" t="s">
        <v>2162</v>
      </c>
      <c r="H244" s="41">
        <f t="shared" si="6"/>
        <v>2024</v>
      </c>
      <c r="I244" s="41">
        <f t="shared" si="7"/>
        <v>2</v>
      </c>
    </row>
    <row r="245" spans="1:9" ht="51">
      <c r="A245" t="s">
        <v>2163</v>
      </c>
      <c r="B245" s="74" t="s">
        <v>2164</v>
      </c>
      <c r="C245" s="74" t="s">
        <v>1877</v>
      </c>
      <c r="D245" s="74" t="s">
        <v>23</v>
      </c>
      <c r="E245" t="s">
        <v>65</v>
      </c>
      <c r="F245" s="73">
        <v>45348</v>
      </c>
      <c r="G245" s="74" t="s">
        <v>2165</v>
      </c>
      <c r="H245" s="41">
        <f t="shared" si="6"/>
        <v>2024</v>
      </c>
      <c r="I245" s="41">
        <f t="shared" si="7"/>
        <v>2</v>
      </c>
    </row>
    <row r="246" spans="1:9" ht="51">
      <c r="A246" t="s">
        <v>2166</v>
      </c>
      <c r="B246" s="74" t="s">
        <v>2167</v>
      </c>
      <c r="C246" s="74" t="s">
        <v>1511</v>
      </c>
      <c r="D246" s="74" t="s">
        <v>23</v>
      </c>
      <c r="E246" t="s">
        <v>32</v>
      </c>
      <c r="F246" s="73">
        <v>45344</v>
      </c>
      <c r="G246" s="74" t="s">
        <v>2168</v>
      </c>
      <c r="H246" s="41">
        <f t="shared" si="6"/>
        <v>2024</v>
      </c>
      <c r="I246" s="41">
        <f t="shared" si="7"/>
        <v>2</v>
      </c>
    </row>
    <row r="247" spans="1:9" ht="51">
      <c r="A247" t="s">
        <v>2169</v>
      </c>
      <c r="B247" s="74" t="s">
        <v>2170</v>
      </c>
      <c r="C247" s="74" t="s">
        <v>1524</v>
      </c>
      <c r="D247" s="74" t="s">
        <v>23</v>
      </c>
      <c r="E247" t="s">
        <v>101</v>
      </c>
      <c r="F247" s="73">
        <v>45343</v>
      </c>
      <c r="G247" s="74" t="s">
        <v>2171</v>
      </c>
      <c r="H247" s="41">
        <f t="shared" si="6"/>
        <v>2024</v>
      </c>
      <c r="I247" s="41">
        <f t="shared" si="7"/>
        <v>2</v>
      </c>
    </row>
    <row r="248" spans="1:9" ht="68">
      <c r="A248" t="s">
        <v>2172</v>
      </c>
      <c r="B248" s="74" t="s">
        <v>2151</v>
      </c>
      <c r="C248" s="74" t="s">
        <v>1511</v>
      </c>
      <c r="D248" s="74" t="s">
        <v>23</v>
      </c>
      <c r="E248" t="s">
        <v>32</v>
      </c>
      <c r="F248" s="73">
        <v>45343</v>
      </c>
      <c r="G248" s="74" t="s">
        <v>2173</v>
      </c>
      <c r="H248" s="41">
        <f t="shared" si="6"/>
        <v>2024</v>
      </c>
      <c r="I248" s="41">
        <f t="shared" si="7"/>
        <v>2</v>
      </c>
    </row>
    <row r="249" spans="1:9" ht="68">
      <c r="A249" t="s">
        <v>2174</v>
      </c>
      <c r="B249" s="74" t="s">
        <v>1953</v>
      </c>
      <c r="C249" s="74" t="s">
        <v>1769</v>
      </c>
      <c r="D249" s="74" t="s">
        <v>23</v>
      </c>
      <c r="E249" t="s">
        <v>32</v>
      </c>
      <c r="F249" s="73">
        <v>45343</v>
      </c>
      <c r="G249" s="74" t="s">
        <v>2175</v>
      </c>
      <c r="H249" s="41">
        <f t="shared" si="6"/>
        <v>2024</v>
      </c>
      <c r="I249" s="41">
        <f t="shared" si="7"/>
        <v>2</v>
      </c>
    </row>
    <row r="250" spans="1:9" ht="34">
      <c r="A250" t="s">
        <v>2176</v>
      </c>
      <c r="B250" s="74" t="s">
        <v>2177</v>
      </c>
      <c r="C250" s="74" t="s">
        <v>2178</v>
      </c>
      <c r="D250" s="74" t="s">
        <v>23</v>
      </c>
      <c r="E250" t="s">
        <v>32</v>
      </c>
      <c r="F250" s="73">
        <v>45340</v>
      </c>
      <c r="G250" s="74" t="s">
        <v>2179</v>
      </c>
      <c r="H250" s="41">
        <f t="shared" si="6"/>
        <v>2024</v>
      </c>
      <c r="I250" s="41">
        <f t="shared" si="7"/>
        <v>2</v>
      </c>
    </row>
    <row r="251" spans="1:9" ht="51">
      <c r="A251" t="s">
        <v>2180</v>
      </c>
      <c r="B251" s="74" t="s">
        <v>2181</v>
      </c>
      <c r="C251" s="74" t="s">
        <v>1511</v>
      </c>
      <c r="D251" s="74" t="s">
        <v>23</v>
      </c>
      <c r="E251" t="s">
        <v>24</v>
      </c>
      <c r="F251" s="73">
        <v>45328</v>
      </c>
      <c r="G251" s="74" t="s">
        <v>2182</v>
      </c>
      <c r="H251" s="41">
        <f t="shared" si="6"/>
        <v>2024</v>
      </c>
      <c r="I251" s="41">
        <f t="shared" si="7"/>
        <v>2</v>
      </c>
    </row>
    <row r="252" spans="1:9" ht="68">
      <c r="A252" t="s">
        <v>2183</v>
      </c>
      <c r="B252" s="74" t="s">
        <v>2184</v>
      </c>
      <c r="C252" s="74" t="s">
        <v>1511</v>
      </c>
      <c r="D252" s="74" t="s">
        <v>23</v>
      </c>
      <c r="E252" t="s">
        <v>32</v>
      </c>
      <c r="F252" s="73">
        <v>45328</v>
      </c>
      <c r="G252" s="74" t="s">
        <v>2185</v>
      </c>
      <c r="H252" s="41">
        <f t="shared" si="6"/>
        <v>2024</v>
      </c>
      <c r="I252" s="41">
        <f t="shared" si="7"/>
        <v>2</v>
      </c>
    </row>
    <row r="253" spans="1:9" ht="68">
      <c r="A253" t="s">
        <v>2186</v>
      </c>
      <c r="B253" s="74" t="s">
        <v>2187</v>
      </c>
      <c r="C253" s="74" t="s">
        <v>1511</v>
      </c>
      <c r="D253" s="74" t="s">
        <v>23</v>
      </c>
      <c r="E253" t="s">
        <v>32</v>
      </c>
      <c r="F253" s="73">
        <v>45327</v>
      </c>
      <c r="G253" s="74" t="s">
        <v>2188</v>
      </c>
      <c r="H253" s="41">
        <f t="shared" si="6"/>
        <v>2024</v>
      </c>
      <c r="I253" s="41">
        <f t="shared" si="7"/>
        <v>2</v>
      </c>
    </row>
    <row r="254" spans="1:9" ht="51">
      <c r="A254" t="s">
        <v>2189</v>
      </c>
      <c r="B254" s="74" t="s">
        <v>2156</v>
      </c>
      <c r="C254" s="74" t="s">
        <v>1855</v>
      </c>
      <c r="D254" s="74" t="s">
        <v>23</v>
      </c>
      <c r="E254" t="s">
        <v>32</v>
      </c>
      <c r="F254" s="73">
        <v>45327</v>
      </c>
      <c r="G254" s="74" t="s">
        <v>2190</v>
      </c>
      <c r="H254" s="41">
        <f t="shared" si="6"/>
        <v>2024</v>
      </c>
      <c r="I254" s="41">
        <f t="shared" si="7"/>
        <v>2</v>
      </c>
    </row>
    <row r="255" spans="1:9" ht="51">
      <c r="A255" t="s">
        <v>2191</v>
      </c>
      <c r="B255" s="74" t="s">
        <v>2192</v>
      </c>
      <c r="C255" s="74" t="s">
        <v>1511</v>
      </c>
      <c r="D255" s="74" t="s">
        <v>23</v>
      </c>
      <c r="E255" t="s">
        <v>24</v>
      </c>
      <c r="F255" s="73">
        <v>45327</v>
      </c>
      <c r="G255" s="74" t="s">
        <v>2193</v>
      </c>
      <c r="H255" s="41">
        <f t="shared" si="6"/>
        <v>2024</v>
      </c>
      <c r="I255" s="41">
        <f t="shared" si="7"/>
        <v>2</v>
      </c>
    </row>
    <row r="256" spans="1:9" ht="68">
      <c r="A256" t="s">
        <v>2194</v>
      </c>
      <c r="B256" s="74" t="s">
        <v>2195</v>
      </c>
      <c r="C256" s="74" t="s">
        <v>1511</v>
      </c>
      <c r="D256" s="74" t="s">
        <v>23</v>
      </c>
      <c r="E256" t="s">
        <v>24</v>
      </c>
      <c r="F256" s="73">
        <v>45324</v>
      </c>
      <c r="G256" s="74" t="s">
        <v>2196</v>
      </c>
      <c r="H256" s="41">
        <f t="shared" si="6"/>
        <v>2024</v>
      </c>
      <c r="I256" s="41">
        <f t="shared" si="7"/>
        <v>2</v>
      </c>
    </row>
    <row r="257" spans="1:9" ht="68">
      <c r="A257" t="s">
        <v>2197</v>
      </c>
      <c r="B257" s="74" t="s">
        <v>2198</v>
      </c>
      <c r="C257" s="74" t="s">
        <v>2199</v>
      </c>
      <c r="D257" s="74" t="s">
        <v>23</v>
      </c>
      <c r="E257" t="s">
        <v>31</v>
      </c>
      <c r="F257" s="73">
        <v>45321</v>
      </c>
      <c r="G257" s="74" t="s">
        <v>2200</v>
      </c>
      <c r="H257" s="41">
        <f t="shared" si="6"/>
        <v>2024</v>
      </c>
      <c r="I257" s="41">
        <f t="shared" si="7"/>
        <v>1</v>
      </c>
    </row>
    <row r="258" spans="1:9" ht="51">
      <c r="A258" t="s">
        <v>2201</v>
      </c>
      <c r="B258" s="74" t="s">
        <v>2202</v>
      </c>
      <c r="C258" s="74" t="s">
        <v>1511</v>
      </c>
      <c r="D258" s="74" t="s">
        <v>23</v>
      </c>
      <c r="E258" t="s">
        <v>24</v>
      </c>
      <c r="F258" s="73">
        <v>45321</v>
      </c>
      <c r="G258" s="74" t="s">
        <v>2203</v>
      </c>
      <c r="H258" s="41">
        <f t="shared" si="6"/>
        <v>2024</v>
      </c>
      <c r="I258" s="41">
        <f t="shared" si="7"/>
        <v>1</v>
      </c>
    </row>
    <row r="259" spans="1:9" ht="51">
      <c r="A259" t="s">
        <v>2204</v>
      </c>
      <c r="B259" s="74" t="s">
        <v>2205</v>
      </c>
      <c r="C259" s="74" t="s">
        <v>2206</v>
      </c>
      <c r="D259" s="74" t="s">
        <v>23</v>
      </c>
      <c r="E259" t="s">
        <v>31</v>
      </c>
      <c r="F259" s="73">
        <v>45321</v>
      </c>
      <c r="G259" s="74" t="s">
        <v>2207</v>
      </c>
      <c r="H259" s="41">
        <f t="shared" ref="H259:H322" si="8">YEAR(F259)</f>
        <v>2024</v>
      </c>
      <c r="I259" s="41">
        <f t="shared" ref="I259:I322" si="9">MONTH(F259)</f>
        <v>1</v>
      </c>
    </row>
    <row r="260" spans="1:9" ht="51">
      <c r="A260" t="s">
        <v>2208</v>
      </c>
      <c r="B260" s="74" t="s">
        <v>2209</v>
      </c>
      <c r="C260" s="74" t="s">
        <v>1524</v>
      </c>
      <c r="D260" s="74" t="s">
        <v>23</v>
      </c>
      <c r="E260" t="s">
        <v>24</v>
      </c>
      <c r="F260" s="73">
        <v>45315</v>
      </c>
      <c r="G260" s="74" t="s">
        <v>2210</v>
      </c>
      <c r="H260" s="41">
        <f t="shared" si="8"/>
        <v>2024</v>
      </c>
      <c r="I260" s="41">
        <f t="shared" si="9"/>
        <v>1</v>
      </c>
    </row>
    <row r="261" spans="1:9" ht="51">
      <c r="A261" t="s">
        <v>2211</v>
      </c>
      <c r="B261" s="74" t="s">
        <v>2181</v>
      </c>
      <c r="C261" s="74" t="s">
        <v>1511</v>
      </c>
      <c r="D261" s="74" t="s">
        <v>23</v>
      </c>
      <c r="E261" t="s">
        <v>95</v>
      </c>
      <c r="F261" s="73">
        <v>45313</v>
      </c>
      <c r="G261" s="74" t="s">
        <v>2212</v>
      </c>
      <c r="H261" s="41">
        <f t="shared" si="8"/>
        <v>2024</v>
      </c>
      <c r="I261" s="41">
        <f t="shared" si="9"/>
        <v>1</v>
      </c>
    </row>
    <row r="262" spans="1:9" ht="51">
      <c r="A262" t="s">
        <v>2213</v>
      </c>
      <c r="B262" s="74" t="s">
        <v>2181</v>
      </c>
      <c r="C262" s="74" t="s">
        <v>1511</v>
      </c>
      <c r="D262" s="74" t="s">
        <v>23</v>
      </c>
      <c r="E262" t="s">
        <v>32</v>
      </c>
      <c r="F262" s="73">
        <v>45311</v>
      </c>
      <c r="G262" s="74" t="s">
        <v>2214</v>
      </c>
      <c r="H262" s="41">
        <f t="shared" si="8"/>
        <v>2024</v>
      </c>
      <c r="I262" s="41">
        <f t="shared" si="9"/>
        <v>1</v>
      </c>
    </row>
    <row r="263" spans="1:9" ht="51">
      <c r="A263" t="s">
        <v>2215</v>
      </c>
      <c r="B263" s="74" t="s">
        <v>2216</v>
      </c>
      <c r="C263" s="74" t="s">
        <v>2217</v>
      </c>
      <c r="D263" s="74" t="s">
        <v>23</v>
      </c>
      <c r="E263" t="s">
        <v>32</v>
      </c>
      <c r="F263" s="73">
        <v>45311</v>
      </c>
      <c r="G263" s="74" t="s">
        <v>2218</v>
      </c>
      <c r="H263" s="41">
        <f t="shared" si="8"/>
        <v>2024</v>
      </c>
      <c r="I263" s="41">
        <f t="shared" si="9"/>
        <v>1</v>
      </c>
    </row>
    <row r="264" spans="1:9" ht="68">
      <c r="A264" t="s">
        <v>2219</v>
      </c>
      <c r="B264" s="74" t="s">
        <v>2220</v>
      </c>
      <c r="C264" s="74" t="s">
        <v>1521</v>
      </c>
      <c r="D264" s="74" t="s">
        <v>23</v>
      </c>
      <c r="E264" t="s">
        <v>24</v>
      </c>
      <c r="F264" s="73">
        <v>45309</v>
      </c>
      <c r="G264" s="74" t="s">
        <v>2221</v>
      </c>
      <c r="H264" s="41">
        <f t="shared" si="8"/>
        <v>2024</v>
      </c>
      <c r="I264" s="41">
        <f t="shared" si="9"/>
        <v>1</v>
      </c>
    </row>
    <row r="265" spans="1:9" ht="34">
      <c r="A265" t="s">
        <v>2222</v>
      </c>
      <c r="B265" s="74" t="s">
        <v>2164</v>
      </c>
      <c r="C265" s="74" t="s">
        <v>1877</v>
      </c>
      <c r="D265" s="74" t="s">
        <v>23</v>
      </c>
      <c r="E265" t="s">
        <v>24</v>
      </c>
      <c r="F265" s="73">
        <v>45309</v>
      </c>
      <c r="G265" s="74" t="s">
        <v>2223</v>
      </c>
      <c r="H265" s="41">
        <f t="shared" si="8"/>
        <v>2024</v>
      </c>
      <c r="I265" s="41">
        <f t="shared" si="9"/>
        <v>1</v>
      </c>
    </row>
    <row r="266" spans="1:9" ht="51">
      <c r="A266" t="s">
        <v>2224</v>
      </c>
      <c r="B266" s="74" t="s">
        <v>2225</v>
      </c>
      <c r="C266" s="74" t="s">
        <v>2226</v>
      </c>
      <c r="D266" s="74" t="s">
        <v>23</v>
      </c>
      <c r="E266" t="s">
        <v>32</v>
      </c>
      <c r="F266" s="73">
        <v>45308</v>
      </c>
      <c r="G266" s="74" t="s">
        <v>2227</v>
      </c>
      <c r="H266" s="41">
        <f t="shared" si="8"/>
        <v>2024</v>
      </c>
      <c r="I266" s="41">
        <f t="shared" si="9"/>
        <v>1</v>
      </c>
    </row>
    <row r="267" spans="1:9" ht="51">
      <c r="A267" t="s">
        <v>2228</v>
      </c>
      <c r="B267" s="74" t="s">
        <v>2229</v>
      </c>
      <c r="C267" s="74" t="s">
        <v>1521</v>
      </c>
      <c r="D267" s="74" t="s">
        <v>23</v>
      </c>
      <c r="E267" t="s">
        <v>24</v>
      </c>
      <c r="F267" s="73">
        <v>45303</v>
      </c>
      <c r="G267" s="74" t="s">
        <v>2230</v>
      </c>
      <c r="H267" s="41">
        <f t="shared" si="8"/>
        <v>2024</v>
      </c>
      <c r="I267" s="41">
        <f t="shared" si="9"/>
        <v>1</v>
      </c>
    </row>
    <row r="268" spans="1:9" ht="51">
      <c r="A268" t="s">
        <v>2231</v>
      </c>
      <c r="B268" s="74" t="s">
        <v>2232</v>
      </c>
      <c r="C268" s="74" t="s">
        <v>1521</v>
      </c>
      <c r="D268" s="74" t="s">
        <v>23</v>
      </c>
      <c r="E268" t="s">
        <v>32</v>
      </c>
      <c r="F268" s="73">
        <v>45293</v>
      </c>
      <c r="G268" s="74" t="s">
        <v>2233</v>
      </c>
      <c r="H268" s="41">
        <f t="shared" si="8"/>
        <v>2024</v>
      </c>
      <c r="I268" s="41">
        <f t="shared" si="9"/>
        <v>1</v>
      </c>
    </row>
    <row r="269" spans="1:9" ht="51">
      <c r="A269" t="s">
        <v>2234</v>
      </c>
      <c r="B269" s="74" t="s">
        <v>2235</v>
      </c>
      <c r="C269" s="74" t="s">
        <v>1521</v>
      </c>
      <c r="D269" s="74" t="s">
        <v>23</v>
      </c>
      <c r="E269" t="s">
        <v>24</v>
      </c>
      <c r="F269" s="73">
        <v>45293</v>
      </c>
      <c r="G269" s="74" t="s">
        <v>2236</v>
      </c>
      <c r="H269" s="41">
        <f t="shared" si="8"/>
        <v>2024</v>
      </c>
      <c r="I269" s="41">
        <f t="shared" si="9"/>
        <v>1</v>
      </c>
    </row>
    <row r="270" spans="1:9" ht="68">
      <c r="A270" t="s">
        <v>2237</v>
      </c>
      <c r="B270" s="74" t="s">
        <v>2238</v>
      </c>
      <c r="C270" s="74" t="s">
        <v>1769</v>
      </c>
      <c r="D270" s="74" t="s">
        <v>23</v>
      </c>
      <c r="E270" t="s">
        <v>32</v>
      </c>
      <c r="F270" s="73">
        <v>45293</v>
      </c>
      <c r="G270" s="74" t="s">
        <v>2239</v>
      </c>
      <c r="H270" s="41">
        <f t="shared" si="8"/>
        <v>2024</v>
      </c>
      <c r="I270" s="41">
        <f t="shared" si="9"/>
        <v>1</v>
      </c>
    </row>
    <row r="271" spans="1:9" ht="34">
      <c r="A271" t="s">
        <v>208</v>
      </c>
      <c r="B271" s="74" t="s">
        <v>2240</v>
      </c>
      <c r="C271" s="74" t="s">
        <v>2241</v>
      </c>
      <c r="D271" s="74" t="s">
        <v>210</v>
      </c>
      <c r="E271" t="s">
        <v>89</v>
      </c>
      <c r="F271" s="73">
        <v>45656</v>
      </c>
      <c r="G271" s="74" t="s">
        <v>211</v>
      </c>
      <c r="H271" s="41">
        <f t="shared" si="8"/>
        <v>2024</v>
      </c>
      <c r="I271" s="41">
        <f t="shared" si="9"/>
        <v>12</v>
      </c>
    </row>
    <row r="272" spans="1:9" ht="51">
      <c r="A272" t="s">
        <v>2242</v>
      </c>
      <c r="B272" s="74" t="s">
        <v>2243</v>
      </c>
      <c r="C272" s="74" t="s">
        <v>2244</v>
      </c>
      <c r="D272" s="74" t="s">
        <v>2245</v>
      </c>
      <c r="E272" t="s">
        <v>32</v>
      </c>
      <c r="F272" s="73">
        <v>45652</v>
      </c>
      <c r="G272" s="74" t="s">
        <v>2246</v>
      </c>
      <c r="H272" s="41">
        <f t="shared" si="8"/>
        <v>2024</v>
      </c>
      <c r="I272" s="41">
        <f t="shared" si="9"/>
        <v>12</v>
      </c>
    </row>
    <row r="273" spans="1:9" ht="51">
      <c r="A273" t="s">
        <v>188</v>
      </c>
      <c r="B273" s="74" t="s">
        <v>2247</v>
      </c>
      <c r="C273" s="74" t="s">
        <v>2248</v>
      </c>
      <c r="D273" s="74" t="s">
        <v>190</v>
      </c>
      <c r="E273" t="s">
        <v>31</v>
      </c>
      <c r="F273" s="73">
        <v>45651</v>
      </c>
      <c r="G273" s="74" t="s">
        <v>191</v>
      </c>
      <c r="H273" s="41">
        <f t="shared" si="8"/>
        <v>2024</v>
      </c>
      <c r="I273" s="41">
        <f t="shared" si="9"/>
        <v>12</v>
      </c>
    </row>
    <row r="274" spans="1:9" ht="68">
      <c r="A274" t="s">
        <v>166</v>
      </c>
      <c r="B274" s="74" t="s">
        <v>167</v>
      </c>
      <c r="C274" s="74" t="s">
        <v>1845</v>
      </c>
      <c r="D274" s="74" t="s">
        <v>168</v>
      </c>
      <c r="E274" t="s">
        <v>32</v>
      </c>
      <c r="F274" s="73">
        <v>45645</v>
      </c>
      <c r="G274" s="74" t="s">
        <v>169</v>
      </c>
      <c r="H274" s="41">
        <f t="shared" si="8"/>
        <v>2024</v>
      </c>
      <c r="I274" s="41">
        <f t="shared" si="9"/>
        <v>12</v>
      </c>
    </row>
    <row r="275" spans="1:9" ht="51">
      <c r="A275" t="s">
        <v>161</v>
      </c>
      <c r="B275" s="74" t="s">
        <v>162</v>
      </c>
      <c r="C275" s="74" t="s">
        <v>2249</v>
      </c>
      <c r="D275" s="74" t="s">
        <v>163</v>
      </c>
      <c r="E275" t="s">
        <v>31</v>
      </c>
      <c r="F275" s="73">
        <v>45644</v>
      </c>
      <c r="G275" s="74" t="s">
        <v>164</v>
      </c>
      <c r="H275" s="41">
        <f t="shared" si="8"/>
        <v>2024</v>
      </c>
      <c r="I275" s="41">
        <f t="shared" si="9"/>
        <v>12</v>
      </c>
    </row>
    <row r="276" spans="1:9" ht="51">
      <c r="A276" t="s">
        <v>156</v>
      </c>
      <c r="B276" s="74" t="s">
        <v>157</v>
      </c>
      <c r="C276" s="74" t="s">
        <v>2250</v>
      </c>
      <c r="D276" s="74" t="s">
        <v>52</v>
      </c>
      <c r="E276" t="s">
        <v>32</v>
      </c>
      <c r="F276" s="73">
        <v>45644</v>
      </c>
      <c r="G276" s="74" t="s">
        <v>158</v>
      </c>
      <c r="H276" s="41">
        <f t="shared" si="8"/>
        <v>2024</v>
      </c>
      <c r="I276" s="41">
        <f t="shared" si="9"/>
        <v>12</v>
      </c>
    </row>
    <row r="277" spans="1:9" ht="51">
      <c r="A277" t="s">
        <v>151</v>
      </c>
      <c r="B277" s="74" t="s">
        <v>152</v>
      </c>
      <c r="C277" s="74" t="s">
        <v>2251</v>
      </c>
      <c r="D277" s="74" t="s">
        <v>153</v>
      </c>
      <c r="E277" t="s">
        <v>32</v>
      </c>
      <c r="F277" s="73">
        <v>45643</v>
      </c>
      <c r="G277" s="74" t="s">
        <v>154</v>
      </c>
      <c r="H277" s="41">
        <f t="shared" si="8"/>
        <v>2024</v>
      </c>
      <c r="I277" s="41">
        <f t="shared" si="9"/>
        <v>12</v>
      </c>
    </row>
    <row r="278" spans="1:9" ht="51">
      <c r="A278" t="s">
        <v>147</v>
      </c>
      <c r="B278" s="74" t="s">
        <v>148</v>
      </c>
      <c r="C278" s="74" t="s">
        <v>2252</v>
      </c>
      <c r="D278" s="74" t="s">
        <v>52</v>
      </c>
      <c r="E278" t="s">
        <v>32</v>
      </c>
      <c r="F278" s="73">
        <v>45643</v>
      </c>
      <c r="G278" s="74" t="s">
        <v>2253</v>
      </c>
      <c r="H278" s="41">
        <f t="shared" si="8"/>
        <v>2024</v>
      </c>
      <c r="I278" s="41">
        <f t="shared" si="9"/>
        <v>12</v>
      </c>
    </row>
    <row r="279" spans="1:9" ht="51">
      <c r="A279" t="s">
        <v>142</v>
      </c>
      <c r="B279" s="74" t="s">
        <v>148</v>
      </c>
      <c r="C279" s="74" t="s">
        <v>2252</v>
      </c>
      <c r="D279" s="74" t="s">
        <v>52</v>
      </c>
      <c r="E279" t="s">
        <v>31</v>
      </c>
      <c r="F279" s="73">
        <v>45643</v>
      </c>
      <c r="G279" s="74" t="s">
        <v>145</v>
      </c>
      <c r="H279" s="41">
        <f t="shared" si="8"/>
        <v>2024</v>
      </c>
      <c r="I279" s="41">
        <f t="shared" si="9"/>
        <v>12</v>
      </c>
    </row>
    <row r="280" spans="1:9" ht="51">
      <c r="A280" t="s">
        <v>126</v>
      </c>
      <c r="B280" s="74" t="s">
        <v>127</v>
      </c>
      <c r="C280" s="74" t="s">
        <v>112</v>
      </c>
      <c r="D280" s="74" t="s">
        <v>113</v>
      </c>
      <c r="E280" t="s">
        <v>31</v>
      </c>
      <c r="F280" s="73">
        <v>45639</v>
      </c>
      <c r="G280" s="74" t="s">
        <v>128</v>
      </c>
      <c r="H280" s="41">
        <f t="shared" si="8"/>
        <v>2024</v>
      </c>
      <c r="I280" s="41">
        <f t="shared" si="9"/>
        <v>12</v>
      </c>
    </row>
    <row r="281" spans="1:9" ht="51">
      <c r="A281" t="s">
        <v>110</v>
      </c>
      <c r="B281" s="74" t="s">
        <v>111</v>
      </c>
      <c r="C281" s="74" t="s">
        <v>112</v>
      </c>
      <c r="D281" s="74" t="s">
        <v>113</v>
      </c>
      <c r="E281" t="s">
        <v>32</v>
      </c>
      <c r="F281" s="73">
        <v>45637</v>
      </c>
      <c r="G281" s="74" t="s">
        <v>114</v>
      </c>
      <c r="H281" s="41">
        <f t="shared" si="8"/>
        <v>2024</v>
      </c>
      <c r="I281" s="41">
        <f t="shared" si="9"/>
        <v>12</v>
      </c>
    </row>
    <row r="282" spans="1:9" ht="68">
      <c r="A282" t="s">
        <v>104</v>
      </c>
      <c r="B282" s="74" t="s">
        <v>105</v>
      </c>
      <c r="C282" s="74" t="s">
        <v>2254</v>
      </c>
      <c r="D282" s="74" t="s">
        <v>107</v>
      </c>
      <c r="E282" t="s">
        <v>89</v>
      </c>
      <c r="F282" s="73">
        <v>45637</v>
      </c>
      <c r="G282" s="74" t="s">
        <v>108</v>
      </c>
      <c r="H282" s="41">
        <f t="shared" si="8"/>
        <v>2024</v>
      </c>
      <c r="I282" s="41">
        <f t="shared" si="9"/>
        <v>12</v>
      </c>
    </row>
    <row r="283" spans="1:9" ht="34">
      <c r="A283" t="s">
        <v>86</v>
      </c>
      <c r="B283" s="74" t="s">
        <v>2255</v>
      </c>
      <c r="C283" s="74" t="s">
        <v>2256</v>
      </c>
      <c r="D283" s="74" t="s">
        <v>88</v>
      </c>
      <c r="E283" t="s">
        <v>89</v>
      </c>
      <c r="F283" s="73">
        <v>45632</v>
      </c>
      <c r="G283" s="74" t="s">
        <v>90</v>
      </c>
      <c r="H283" s="41">
        <f t="shared" si="8"/>
        <v>2024</v>
      </c>
      <c r="I283" s="41">
        <f t="shared" si="9"/>
        <v>12</v>
      </c>
    </row>
    <row r="284" spans="1:9" ht="51">
      <c r="A284" t="s">
        <v>80</v>
      </c>
      <c r="B284" s="74" t="s">
        <v>81</v>
      </c>
      <c r="C284" s="74" t="s">
        <v>2257</v>
      </c>
      <c r="D284" s="74" t="s">
        <v>82</v>
      </c>
      <c r="E284" t="s">
        <v>83</v>
      </c>
      <c r="F284" s="73">
        <v>45631</v>
      </c>
      <c r="G284" s="74" t="s">
        <v>84</v>
      </c>
      <c r="H284" s="41">
        <f t="shared" si="8"/>
        <v>2024</v>
      </c>
      <c r="I284" s="41">
        <f t="shared" si="9"/>
        <v>12</v>
      </c>
    </row>
    <row r="285" spans="1:9" ht="51">
      <c r="A285" t="s">
        <v>49</v>
      </c>
      <c r="B285" s="74" t="s">
        <v>50</v>
      </c>
      <c r="C285" s="74" t="s">
        <v>2258</v>
      </c>
      <c r="D285" s="74" t="s">
        <v>52</v>
      </c>
      <c r="E285" t="s">
        <v>32</v>
      </c>
      <c r="F285" s="73">
        <v>45628</v>
      </c>
      <c r="G285" s="74" t="s">
        <v>54</v>
      </c>
      <c r="H285" s="41">
        <f t="shared" si="8"/>
        <v>2024</v>
      </c>
      <c r="I285" s="41">
        <f t="shared" si="9"/>
        <v>12</v>
      </c>
    </row>
    <row r="286" spans="1:9" ht="68">
      <c r="A286" t="s">
        <v>2259</v>
      </c>
      <c r="B286" s="74" t="s">
        <v>2260</v>
      </c>
      <c r="C286" s="74" t="s">
        <v>2261</v>
      </c>
      <c r="D286" s="74" t="s">
        <v>442</v>
      </c>
      <c r="E286" t="s">
        <v>827</v>
      </c>
      <c r="F286" s="73">
        <v>45625</v>
      </c>
      <c r="G286" s="74" t="s">
        <v>2262</v>
      </c>
      <c r="H286" s="41">
        <f t="shared" si="8"/>
        <v>2024</v>
      </c>
      <c r="I286" s="41">
        <f t="shared" si="9"/>
        <v>11</v>
      </c>
    </row>
    <row r="287" spans="1:9" ht="51">
      <c r="A287" t="s">
        <v>2263</v>
      </c>
      <c r="B287" s="74" t="s">
        <v>2264</v>
      </c>
      <c r="C287" s="74" t="s">
        <v>2265</v>
      </c>
      <c r="D287" s="74" t="s">
        <v>52</v>
      </c>
      <c r="E287" t="s">
        <v>31</v>
      </c>
      <c r="F287" s="73">
        <v>45623</v>
      </c>
      <c r="G287" s="74" t="s">
        <v>2266</v>
      </c>
      <c r="H287" s="41">
        <f t="shared" si="8"/>
        <v>2024</v>
      </c>
      <c r="I287" s="41">
        <f t="shared" si="9"/>
        <v>11</v>
      </c>
    </row>
    <row r="288" spans="1:9" ht="51">
      <c r="A288" t="s">
        <v>2267</v>
      </c>
      <c r="B288" s="74" t="s">
        <v>2255</v>
      </c>
      <c r="C288" s="74" t="s">
        <v>2256</v>
      </c>
      <c r="D288" s="74" t="s">
        <v>88</v>
      </c>
      <c r="E288" t="s">
        <v>32</v>
      </c>
      <c r="F288" s="73">
        <v>45623</v>
      </c>
      <c r="G288" s="74" t="s">
        <v>2268</v>
      </c>
      <c r="H288" s="41">
        <f t="shared" si="8"/>
        <v>2024</v>
      </c>
      <c r="I288" s="41">
        <f t="shared" si="9"/>
        <v>11</v>
      </c>
    </row>
    <row r="289" spans="1:9" ht="51">
      <c r="A289" t="s">
        <v>2269</v>
      </c>
      <c r="B289" s="74" t="s">
        <v>2270</v>
      </c>
      <c r="C289" s="74" t="s">
        <v>2271</v>
      </c>
      <c r="D289" s="74" t="s">
        <v>113</v>
      </c>
      <c r="E289" t="s">
        <v>827</v>
      </c>
      <c r="F289" s="73">
        <v>45621</v>
      </c>
      <c r="G289" s="74" t="s">
        <v>2272</v>
      </c>
      <c r="H289" s="41">
        <f t="shared" si="8"/>
        <v>2024</v>
      </c>
      <c r="I289" s="41">
        <f t="shared" si="9"/>
        <v>11</v>
      </c>
    </row>
    <row r="290" spans="1:9" ht="51">
      <c r="A290" t="s">
        <v>2273</v>
      </c>
      <c r="B290" s="74" t="s">
        <v>2270</v>
      </c>
      <c r="C290" s="74" t="s">
        <v>2271</v>
      </c>
      <c r="D290" s="74" t="s">
        <v>113</v>
      </c>
      <c r="E290" t="s">
        <v>83</v>
      </c>
      <c r="F290" s="73">
        <v>45621</v>
      </c>
      <c r="G290" s="74" t="s">
        <v>2274</v>
      </c>
      <c r="H290" s="41">
        <f t="shared" si="8"/>
        <v>2024</v>
      </c>
      <c r="I290" s="41">
        <f t="shared" si="9"/>
        <v>11</v>
      </c>
    </row>
    <row r="291" spans="1:9" ht="51">
      <c r="A291" t="s">
        <v>2275</v>
      </c>
      <c r="B291" s="74" t="s">
        <v>2260</v>
      </c>
      <c r="C291" s="74" t="s">
        <v>2261</v>
      </c>
      <c r="D291" s="74" t="s">
        <v>442</v>
      </c>
      <c r="E291" t="s">
        <v>83</v>
      </c>
      <c r="F291" s="73">
        <v>45621</v>
      </c>
      <c r="G291" s="74" t="s">
        <v>2276</v>
      </c>
      <c r="H291" s="41">
        <f t="shared" si="8"/>
        <v>2024</v>
      </c>
      <c r="I291" s="41">
        <f t="shared" si="9"/>
        <v>11</v>
      </c>
    </row>
    <row r="292" spans="1:9" ht="85">
      <c r="A292" t="s">
        <v>2277</v>
      </c>
      <c r="B292" s="74" t="s">
        <v>2278</v>
      </c>
      <c r="C292" s="74" t="s">
        <v>2250</v>
      </c>
      <c r="D292" s="74" t="s">
        <v>52</v>
      </c>
      <c r="E292" t="s">
        <v>32</v>
      </c>
      <c r="F292" s="73">
        <v>45621</v>
      </c>
      <c r="G292" s="74" t="s">
        <v>2279</v>
      </c>
      <c r="H292" s="41">
        <f t="shared" si="8"/>
        <v>2024</v>
      </c>
      <c r="I292" s="41">
        <f t="shared" si="9"/>
        <v>11</v>
      </c>
    </row>
    <row r="293" spans="1:9" ht="85">
      <c r="A293" t="s">
        <v>2280</v>
      </c>
      <c r="B293" s="74" t="s">
        <v>2281</v>
      </c>
      <c r="C293" s="74" t="s">
        <v>112</v>
      </c>
      <c r="D293" s="74" t="s">
        <v>2245</v>
      </c>
      <c r="E293" t="s">
        <v>24</v>
      </c>
      <c r="F293" s="73">
        <v>45621</v>
      </c>
      <c r="G293" s="74" t="s">
        <v>2282</v>
      </c>
      <c r="H293" s="41">
        <f t="shared" si="8"/>
        <v>2024</v>
      </c>
      <c r="I293" s="41">
        <f t="shared" si="9"/>
        <v>11</v>
      </c>
    </row>
    <row r="294" spans="1:9" ht="51">
      <c r="A294" t="s">
        <v>2283</v>
      </c>
      <c r="B294" s="74" t="s">
        <v>111</v>
      </c>
      <c r="C294" s="74" t="s">
        <v>112</v>
      </c>
      <c r="D294" s="74" t="s">
        <v>113</v>
      </c>
      <c r="E294" t="s">
        <v>32</v>
      </c>
      <c r="F294" s="73">
        <v>45617</v>
      </c>
      <c r="G294" s="74" t="s">
        <v>2284</v>
      </c>
      <c r="H294" s="41">
        <f t="shared" si="8"/>
        <v>2024</v>
      </c>
      <c r="I294" s="41">
        <f t="shared" si="9"/>
        <v>11</v>
      </c>
    </row>
    <row r="295" spans="1:9" ht="68">
      <c r="A295" t="s">
        <v>2285</v>
      </c>
      <c r="B295" s="74" t="s">
        <v>2286</v>
      </c>
      <c r="C295" s="74" t="s">
        <v>2287</v>
      </c>
      <c r="D295" s="74" t="s">
        <v>2288</v>
      </c>
      <c r="E295" t="s">
        <v>827</v>
      </c>
      <c r="F295" s="73">
        <v>45617</v>
      </c>
      <c r="G295" s="74" t="s">
        <v>2289</v>
      </c>
      <c r="H295" s="41">
        <f t="shared" si="8"/>
        <v>2024</v>
      </c>
      <c r="I295" s="41">
        <f t="shared" si="9"/>
        <v>11</v>
      </c>
    </row>
    <row r="296" spans="1:9" ht="51">
      <c r="A296" t="s">
        <v>2290</v>
      </c>
      <c r="B296" s="74" t="s">
        <v>2291</v>
      </c>
      <c r="C296" s="74" t="s">
        <v>112</v>
      </c>
      <c r="D296" s="74" t="s">
        <v>52</v>
      </c>
      <c r="E296" t="s">
        <v>32</v>
      </c>
      <c r="F296" s="73">
        <v>45616</v>
      </c>
      <c r="G296" s="74" t="s">
        <v>2292</v>
      </c>
      <c r="H296" s="41">
        <f t="shared" si="8"/>
        <v>2024</v>
      </c>
      <c r="I296" s="41">
        <f t="shared" si="9"/>
        <v>11</v>
      </c>
    </row>
    <row r="297" spans="1:9" ht="51">
      <c r="A297" t="s">
        <v>2293</v>
      </c>
      <c r="B297" s="74" t="s">
        <v>2294</v>
      </c>
      <c r="C297" s="74" t="s">
        <v>2249</v>
      </c>
      <c r="D297" s="74" t="s">
        <v>163</v>
      </c>
      <c r="E297" t="s">
        <v>827</v>
      </c>
      <c r="F297" s="73">
        <v>45615</v>
      </c>
      <c r="G297" s="74" t="s">
        <v>2295</v>
      </c>
      <c r="H297" s="41">
        <f t="shared" si="8"/>
        <v>2024</v>
      </c>
      <c r="I297" s="41">
        <f t="shared" si="9"/>
        <v>11</v>
      </c>
    </row>
    <row r="298" spans="1:9" ht="68">
      <c r="A298" t="s">
        <v>2296</v>
      </c>
      <c r="B298" s="74" t="s">
        <v>2260</v>
      </c>
      <c r="C298" s="74" t="s">
        <v>2261</v>
      </c>
      <c r="D298" s="74" t="s">
        <v>442</v>
      </c>
      <c r="E298" t="s">
        <v>83</v>
      </c>
      <c r="F298" s="73">
        <v>45611</v>
      </c>
      <c r="G298" s="74" t="s">
        <v>2297</v>
      </c>
      <c r="H298" s="41">
        <f t="shared" si="8"/>
        <v>2024</v>
      </c>
      <c r="I298" s="41">
        <f t="shared" si="9"/>
        <v>11</v>
      </c>
    </row>
    <row r="299" spans="1:9" ht="68">
      <c r="A299" t="s">
        <v>2298</v>
      </c>
      <c r="B299" s="74" t="s">
        <v>2260</v>
      </c>
      <c r="C299" s="74" t="s">
        <v>2261</v>
      </c>
      <c r="D299" s="74" t="s">
        <v>442</v>
      </c>
      <c r="E299" t="s">
        <v>83</v>
      </c>
      <c r="F299" s="73">
        <v>45611</v>
      </c>
      <c r="G299" s="74" t="s">
        <v>2299</v>
      </c>
      <c r="H299" s="41">
        <f t="shared" si="8"/>
        <v>2024</v>
      </c>
      <c r="I299" s="41">
        <f t="shared" si="9"/>
        <v>11</v>
      </c>
    </row>
    <row r="300" spans="1:9" ht="51">
      <c r="A300" t="s">
        <v>2300</v>
      </c>
      <c r="B300" s="74" t="s">
        <v>270</v>
      </c>
      <c r="C300" s="74" t="s">
        <v>2301</v>
      </c>
      <c r="D300" s="74" t="s">
        <v>153</v>
      </c>
      <c r="E300" t="s">
        <v>83</v>
      </c>
      <c r="F300" s="73">
        <v>45610</v>
      </c>
      <c r="G300" s="74" t="s">
        <v>2302</v>
      </c>
      <c r="H300" s="41">
        <f t="shared" si="8"/>
        <v>2024</v>
      </c>
      <c r="I300" s="41">
        <f t="shared" si="9"/>
        <v>11</v>
      </c>
    </row>
    <row r="301" spans="1:9" ht="68">
      <c r="A301" t="s">
        <v>2303</v>
      </c>
      <c r="B301" s="74" t="s">
        <v>2304</v>
      </c>
      <c r="C301" s="74" t="s">
        <v>2249</v>
      </c>
      <c r="D301" s="74" t="s">
        <v>52</v>
      </c>
      <c r="E301" t="s">
        <v>31</v>
      </c>
      <c r="F301" s="73">
        <v>45608</v>
      </c>
      <c r="G301" s="74" t="s">
        <v>2305</v>
      </c>
      <c r="H301" s="41">
        <f t="shared" si="8"/>
        <v>2024</v>
      </c>
      <c r="I301" s="41">
        <f t="shared" si="9"/>
        <v>11</v>
      </c>
    </row>
    <row r="302" spans="1:9" ht="34">
      <c r="A302" t="s">
        <v>2306</v>
      </c>
      <c r="B302" s="74" t="s">
        <v>2307</v>
      </c>
      <c r="C302" s="74" t="s">
        <v>112</v>
      </c>
      <c r="D302" s="74" t="s">
        <v>2308</v>
      </c>
      <c r="E302" t="s">
        <v>32</v>
      </c>
      <c r="F302" s="73">
        <v>45608</v>
      </c>
      <c r="G302" s="74" t="s">
        <v>2309</v>
      </c>
      <c r="H302" s="41">
        <f t="shared" si="8"/>
        <v>2024</v>
      </c>
      <c r="I302" s="41">
        <f t="shared" si="9"/>
        <v>11</v>
      </c>
    </row>
    <row r="303" spans="1:9" ht="85">
      <c r="A303" t="s">
        <v>2310</v>
      </c>
      <c r="B303" s="74" t="s">
        <v>2311</v>
      </c>
      <c r="C303" s="74" t="s">
        <v>2249</v>
      </c>
      <c r="D303" s="74" t="s">
        <v>52</v>
      </c>
      <c r="E303" t="s">
        <v>24</v>
      </c>
      <c r="F303" s="73">
        <v>45607</v>
      </c>
      <c r="G303" s="74" t="s">
        <v>2312</v>
      </c>
      <c r="H303" s="41">
        <f t="shared" si="8"/>
        <v>2024</v>
      </c>
      <c r="I303" s="41">
        <f t="shared" si="9"/>
        <v>11</v>
      </c>
    </row>
    <row r="304" spans="1:9" ht="34">
      <c r="A304" t="s">
        <v>2313</v>
      </c>
      <c r="B304" s="74" t="s">
        <v>2314</v>
      </c>
      <c r="C304" s="74" t="s">
        <v>2315</v>
      </c>
      <c r="D304" s="74" t="s">
        <v>2316</v>
      </c>
      <c r="E304" t="s">
        <v>31</v>
      </c>
      <c r="F304" s="73">
        <v>45604</v>
      </c>
      <c r="G304" s="74" t="s">
        <v>2317</v>
      </c>
      <c r="H304" s="41">
        <f t="shared" si="8"/>
        <v>2024</v>
      </c>
      <c r="I304" s="41">
        <f t="shared" si="9"/>
        <v>11</v>
      </c>
    </row>
    <row r="305" spans="1:9" ht="51">
      <c r="A305" t="s">
        <v>2318</v>
      </c>
      <c r="B305" s="74" t="s">
        <v>2319</v>
      </c>
      <c r="C305" s="74" t="s">
        <v>2249</v>
      </c>
      <c r="D305" s="74" t="s">
        <v>52</v>
      </c>
      <c r="E305" t="s">
        <v>24</v>
      </c>
      <c r="F305" s="73">
        <v>45604</v>
      </c>
      <c r="G305" s="74" t="s">
        <v>2320</v>
      </c>
      <c r="H305" s="41">
        <f t="shared" si="8"/>
        <v>2024</v>
      </c>
      <c r="I305" s="41">
        <f t="shared" si="9"/>
        <v>11</v>
      </c>
    </row>
    <row r="306" spans="1:9" ht="51">
      <c r="A306" t="s">
        <v>2321</v>
      </c>
      <c r="B306" s="74" t="s">
        <v>2322</v>
      </c>
      <c r="C306" s="74" t="s">
        <v>2323</v>
      </c>
      <c r="D306" s="74" t="s">
        <v>52</v>
      </c>
      <c r="E306" t="s">
        <v>83</v>
      </c>
      <c r="F306" s="73">
        <v>45603</v>
      </c>
      <c r="G306" s="74" t="s">
        <v>2324</v>
      </c>
      <c r="H306" s="41">
        <f t="shared" si="8"/>
        <v>2024</v>
      </c>
      <c r="I306" s="41">
        <f t="shared" si="9"/>
        <v>11</v>
      </c>
    </row>
    <row r="307" spans="1:9" ht="51">
      <c r="A307" t="s">
        <v>2325</v>
      </c>
      <c r="B307" s="74" t="s">
        <v>2322</v>
      </c>
      <c r="C307" s="74" t="s">
        <v>2323</v>
      </c>
      <c r="D307" s="74" t="s">
        <v>52</v>
      </c>
      <c r="E307" t="s">
        <v>95</v>
      </c>
      <c r="F307" s="73">
        <v>45603</v>
      </c>
      <c r="G307" s="74" t="s">
        <v>2326</v>
      </c>
      <c r="H307" s="41">
        <f t="shared" si="8"/>
        <v>2024</v>
      </c>
      <c r="I307" s="41">
        <f t="shared" si="9"/>
        <v>11</v>
      </c>
    </row>
    <row r="308" spans="1:9" ht="85">
      <c r="A308" t="s">
        <v>2327</v>
      </c>
      <c r="B308" s="74" t="s">
        <v>2294</v>
      </c>
      <c r="C308" s="74" t="s">
        <v>2249</v>
      </c>
      <c r="D308" s="74" t="s">
        <v>163</v>
      </c>
      <c r="E308" t="s">
        <v>89</v>
      </c>
      <c r="F308" s="73">
        <v>45602</v>
      </c>
      <c r="G308" s="74" t="s">
        <v>2328</v>
      </c>
      <c r="H308" s="41">
        <f t="shared" si="8"/>
        <v>2024</v>
      </c>
      <c r="I308" s="41">
        <f t="shared" si="9"/>
        <v>11</v>
      </c>
    </row>
    <row r="309" spans="1:9" ht="34">
      <c r="A309" t="s">
        <v>2329</v>
      </c>
      <c r="B309" s="74" t="s">
        <v>2240</v>
      </c>
      <c r="C309" s="74" t="s">
        <v>2241</v>
      </c>
      <c r="D309" s="74" t="s">
        <v>210</v>
      </c>
      <c r="E309" t="s">
        <v>32</v>
      </c>
      <c r="F309" s="73">
        <v>45600</v>
      </c>
      <c r="G309" s="74" t="s">
        <v>2330</v>
      </c>
      <c r="H309" s="41">
        <f t="shared" si="8"/>
        <v>2024</v>
      </c>
      <c r="I309" s="41">
        <f t="shared" si="9"/>
        <v>11</v>
      </c>
    </row>
    <row r="310" spans="1:9" ht="51">
      <c r="A310" t="s">
        <v>2331</v>
      </c>
      <c r="B310" s="74" t="s">
        <v>2332</v>
      </c>
      <c r="C310" s="74" t="s">
        <v>2333</v>
      </c>
      <c r="D310" s="74" t="s">
        <v>52</v>
      </c>
      <c r="E310" t="s">
        <v>31</v>
      </c>
      <c r="F310" s="73">
        <v>45597</v>
      </c>
      <c r="G310" s="74" t="s">
        <v>2334</v>
      </c>
      <c r="H310" s="41">
        <f t="shared" si="8"/>
        <v>2024</v>
      </c>
      <c r="I310" s="41">
        <f t="shared" si="9"/>
        <v>11</v>
      </c>
    </row>
    <row r="311" spans="1:9" ht="34">
      <c r="A311" t="s">
        <v>2335</v>
      </c>
      <c r="B311" s="74" t="s">
        <v>2336</v>
      </c>
      <c r="C311" s="74" t="s">
        <v>2337</v>
      </c>
      <c r="D311" s="74" t="s">
        <v>856</v>
      </c>
      <c r="E311" t="s">
        <v>83</v>
      </c>
      <c r="F311" s="73">
        <v>45595</v>
      </c>
      <c r="G311" s="74" t="s">
        <v>2338</v>
      </c>
      <c r="H311" s="41">
        <f t="shared" si="8"/>
        <v>2024</v>
      </c>
      <c r="I311" s="41">
        <f t="shared" si="9"/>
        <v>10</v>
      </c>
    </row>
    <row r="312" spans="1:9" ht="51">
      <c r="A312" t="s">
        <v>2339</v>
      </c>
      <c r="B312" s="74" t="s">
        <v>2332</v>
      </c>
      <c r="C312" s="74" t="s">
        <v>2333</v>
      </c>
      <c r="D312" s="74" t="s">
        <v>52</v>
      </c>
      <c r="E312" t="s">
        <v>83</v>
      </c>
      <c r="F312" s="73">
        <v>45595</v>
      </c>
      <c r="G312" s="74" t="s">
        <v>2324</v>
      </c>
      <c r="H312" s="41">
        <f t="shared" si="8"/>
        <v>2024</v>
      </c>
      <c r="I312" s="41">
        <f t="shared" si="9"/>
        <v>10</v>
      </c>
    </row>
    <row r="313" spans="1:9" ht="51">
      <c r="A313" t="s">
        <v>2340</v>
      </c>
      <c r="B313" s="74" t="s">
        <v>167</v>
      </c>
      <c r="C313" s="74" t="s">
        <v>1845</v>
      </c>
      <c r="D313" s="74" t="s">
        <v>168</v>
      </c>
      <c r="E313" t="s">
        <v>32</v>
      </c>
      <c r="F313" s="73">
        <v>45593</v>
      </c>
      <c r="G313" s="74" t="s">
        <v>2341</v>
      </c>
      <c r="H313" s="41">
        <f t="shared" si="8"/>
        <v>2024</v>
      </c>
      <c r="I313" s="41">
        <f t="shared" si="9"/>
        <v>10</v>
      </c>
    </row>
    <row r="314" spans="1:9" ht="51">
      <c r="A314" t="s">
        <v>2342</v>
      </c>
      <c r="B314" s="74" t="s">
        <v>2343</v>
      </c>
      <c r="C314" s="74" t="s">
        <v>2344</v>
      </c>
      <c r="D314" s="74" t="s">
        <v>52</v>
      </c>
      <c r="E314" t="s">
        <v>32</v>
      </c>
      <c r="F314" s="73">
        <v>45593</v>
      </c>
      <c r="G314" s="74" t="s">
        <v>2345</v>
      </c>
      <c r="H314" s="41">
        <f t="shared" si="8"/>
        <v>2024</v>
      </c>
      <c r="I314" s="41">
        <f t="shared" si="9"/>
        <v>10</v>
      </c>
    </row>
    <row r="315" spans="1:9" ht="51">
      <c r="A315" t="s">
        <v>2346</v>
      </c>
      <c r="B315" s="74" t="s">
        <v>1948</v>
      </c>
      <c r="C315" s="74" t="s">
        <v>112</v>
      </c>
      <c r="D315" s="74" t="s">
        <v>113</v>
      </c>
      <c r="E315" t="s">
        <v>32</v>
      </c>
      <c r="F315" s="73">
        <v>45588</v>
      </c>
      <c r="G315" s="74" t="s">
        <v>2347</v>
      </c>
      <c r="H315" s="41">
        <f t="shared" si="8"/>
        <v>2024</v>
      </c>
      <c r="I315" s="41">
        <f t="shared" si="9"/>
        <v>10</v>
      </c>
    </row>
    <row r="316" spans="1:9" ht="51">
      <c r="A316" t="s">
        <v>2348</v>
      </c>
      <c r="B316" s="74" t="s">
        <v>2343</v>
      </c>
      <c r="C316" s="74" t="s">
        <v>2344</v>
      </c>
      <c r="D316" s="74" t="s">
        <v>52</v>
      </c>
      <c r="E316" t="s">
        <v>32</v>
      </c>
      <c r="F316" s="73">
        <v>45588</v>
      </c>
      <c r="G316" s="74" t="s">
        <v>2349</v>
      </c>
      <c r="H316" s="41">
        <f t="shared" si="8"/>
        <v>2024</v>
      </c>
      <c r="I316" s="41">
        <f t="shared" si="9"/>
        <v>10</v>
      </c>
    </row>
    <row r="317" spans="1:9" ht="34">
      <c r="A317" t="s">
        <v>2350</v>
      </c>
      <c r="B317" s="74" t="s">
        <v>2351</v>
      </c>
      <c r="C317" s="74" t="s">
        <v>2352</v>
      </c>
      <c r="D317" s="74" t="s">
        <v>2353</v>
      </c>
      <c r="E317" t="s">
        <v>31</v>
      </c>
      <c r="F317" s="73">
        <v>45588</v>
      </c>
      <c r="G317" s="74" t="s">
        <v>2354</v>
      </c>
      <c r="H317" s="41">
        <f t="shared" si="8"/>
        <v>2024</v>
      </c>
      <c r="I317" s="41">
        <f t="shared" si="9"/>
        <v>10</v>
      </c>
    </row>
    <row r="318" spans="1:9" ht="68">
      <c r="A318" t="s">
        <v>2355</v>
      </c>
      <c r="B318" s="74" t="s">
        <v>2356</v>
      </c>
      <c r="C318" s="74" t="s">
        <v>2357</v>
      </c>
      <c r="D318" s="74" t="s">
        <v>2353</v>
      </c>
      <c r="E318" t="s">
        <v>31</v>
      </c>
      <c r="F318" s="73">
        <v>45588</v>
      </c>
      <c r="G318" s="74" t="s">
        <v>2358</v>
      </c>
      <c r="H318" s="41">
        <f t="shared" si="8"/>
        <v>2024</v>
      </c>
      <c r="I318" s="41">
        <f t="shared" si="9"/>
        <v>10</v>
      </c>
    </row>
    <row r="319" spans="1:9" ht="51">
      <c r="A319" t="s">
        <v>2359</v>
      </c>
      <c r="B319" s="74" t="s">
        <v>2360</v>
      </c>
      <c r="C319" s="74" t="s">
        <v>2361</v>
      </c>
      <c r="D319" s="74" t="s">
        <v>2362</v>
      </c>
      <c r="E319" t="s">
        <v>32</v>
      </c>
      <c r="F319" s="73">
        <v>45588</v>
      </c>
      <c r="G319" s="74" t="s">
        <v>2363</v>
      </c>
      <c r="H319" s="41">
        <f t="shared" si="8"/>
        <v>2024</v>
      </c>
      <c r="I319" s="41">
        <f t="shared" si="9"/>
        <v>10</v>
      </c>
    </row>
    <row r="320" spans="1:9" ht="51">
      <c r="A320" t="s">
        <v>2364</v>
      </c>
      <c r="B320" s="74" t="s">
        <v>2365</v>
      </c>
      <c r="C320" s="74" t="s">
        <v>2258</v>
      </c>
      <c r="D320" s="74" t="s">
        <v>52</v>
      </c>
      <c r="E320" t="s">
        <v>83</v>
      </c>
      <c r="F320" s="73">
        <v>45587</v>
      </c>
      <c r="G320" s="74" t="s">
        <v>2366</v>
      </c>
      <c r="H320" s="41">
        <f t="shared" si="8"/>
        <v>2024</v>
      </c>
      <c r="I320" s="41">
        <f t="shared" si="9"/>
        <v>10</v>
      </c>
    </row>
    <row r="321" spans="1:9" ht="85">
      <c r="A321" t="s">
        <v>2367</v>
      </c>
      <c r="B321" s="74" t="s">
        <v>2368</v>
      </c>
      <c r="C321" s="74" t="s">
        <v>2369</v>
      </c>
      <c r="D321" s="74" t="s">
        <v>484</v>
      </c>
      <c r="E321" t="s">
        <v>31</v>
      </c>
      <c r="F321" s="73">
        <v>45583</v>
      </c>
      <c r="G321" s="74" t="s">
        <v>2370</v>
      </c>
      <c r="H321" s="41">
        <f t="shared" si="8"/>
        <v>2024</v>
      </c>
      <c r="I321" s="41">
        <f t="shared" si="9"/>
        <v>10</v>
      </c>
    </row>
    <row r="322" spans="1:9" ht="51">
      <c r="A322" t="s">
        <v>2371</v>
      </c>
      <c r="B322" s="74" t="s">
        <v>2343</v>
      </c>
      <c r="C322" s="74" t="s">
        <v>2344</v>
      </c>
      <c r="D322" s="74" t="s">
        <v>52</v>
      </c>
      <c r="E322" t="s">
        <v>32</v>
      </c>
      <c r="F322" s="73">
        <v>45580</v>
      </c>
      <c r="G322" s="74" t="s">
        <v>2372</v>
      </c>
      <c r="H322" s="41">
        <f t="shared" si="8"/>
        <v>2024</v>
      </c>
      <c r="I322" s="41">
        <f t="shared" si="9"/>
        <v>10</v>
      </c>
    </row>
    <row r="323" spans="1:9" ht="51">
      <c r="A323" t="s">
        <v>2373</v>
      </c>
      <c r="B323" s="74" t="s">
        <v>2374</v>
      </c>
      <c r="C323" s="74" t="s">
        <v>2375</v>
      </c>
      <c r="D323" s="74" t="s">
        <v>2245</v>
      </c>
      <c r="E323" t="s">
        <v>827</v>
      </c>
      <c r="F323" s="73">
        <v>45572</v>
      </c>
      <c r="G323" s="74" t="s">
        <v>2376</v>
      </c>
      <c r="H323" s="41">
        <f t="shared" ref="H323:H386" si="10">YEAR(F323)</f>
        <v>2024</v>
      </c>
      <c r="I323" s="41">
        <f t="shared" ref="I323:I386" si="11">MONTH(F323)</f>
        <v>10</v>
      </c>
    </row>
    <row r="324" spans="1:9" ht="34">
      <c r="A324" t="s">
        <v>2377</v>
      </c>
      <c r="B324" s="74" t="s">
        <v>2378</v>
      </c>
      <c r="C324" s="74" t="s">
        <v>2379</v>
      </c>
      <c r="D324" s="74" t="s">
        <v>2380</v>
      </c>
      <c r="E324" t="s">
        <v>24</v>
      </c>
      <c r="F324" s="73">
        <v>45560</v>
      </c>
      <c r="G324" s="74" t="s">
        <v>2381</v>
      </c>
      <c r="H324" s="41">
        <f t="shared" si="10"/>
        <v>2024</v>
      </c>
      <c r="I324" s="41">
        <f t="shared" si="11"/>
        <v>9</v>
      </c>
    </row>
    <row r="325" spans="1:9" ht="51">
      <c r="A325" t="s">
        <v>2382</v>
      </c>
      <c r="B325" s="74" t="s">
        <v>2383</v>
      </c>
      <c r="C325" s="74" t="s">
        <v>2384</v>
      </c>
      <c r="D325" s="74" t="s">
        <v>52</v>
      </c>
      <c r="E325" t="s">
        <v>95</v>
      </c>
      <c r="F325" s="73">
        <v>45559</v>
      </c>
      <c r="G325" s="74" t="s">
        <v>2385</v>
      </c>
      <c r="H325" s="41">
        <f t="shared" si="10"/>
        <v>2024</v>
      </c>
      <c r="I325" s="41">
        <f t="shared" si="11"/>
        <v>9</v>
      </c>
    </row>
    <row r="326" spans="1:9" ht="68">
      <c r="A326" t="s">
        <v>2386</v>
      </c>
      <c r="B326" s="74" t="s">
        <v>2387</v>
      </c>
      <c r="C326" s="74" t="s">
        <v>2388</v>
      </c>
      <c r="D326" s="74" t="s">
        <v>2288</v>
      </c>
      <c r="E326" t="s">
        <v>31</v>
      </c>
      <c r="F326" s="73">
        <v>45555</v>
      </c>
      <c r="G326" s="74" t="s">
        <v>2389</v>
      </c>
      <c r="H326" s="41">
        <f t="shared" si="10"/>
        <v>2024</v>
      </c>
      <c r="I326" s="41">
        <f t="shared" si="11"/>
        <v>9</v>
      </c>
    </row>
    <row r="327" spans="1:9" ht="51">
      <c r="A327" t="s">
        <v>2390</v>
      </c>
      <c r="B327" s="74" t="s">
        <v>2391</v>
      </c>
      <c r="C327" s="74" t="s">
        <v>2392</v>
      </c>
      <c r="D327" s="74" t="s">
        <v>261</v>
      </c>
      <c r="E327" t="s">
        <v>32</v>
      </c>
      <c r="F327" s="73">
        <v>45554</v>
      </c>
      <c r="G327" s="74" t="s">
        <v>2393</v>
      </c>
      <c r="H327" s="41">
        <f t="shared" si="10"/>
        <v>2024</v>
      </c>
      <c r="I327" s="41">
        <f t="shared" si="11"/>
        <v>9</v>
      </c>
    </row>
    <row r="328" spans="1:9" ht="68">
      <c r="A328" t="s">
        <v>2394</v>
      </c>
      <c r="B328" s="74" t="s">
        <v>2395</v>
      </c>
      <c r="C328" s="74" t="s">
        <v>2249</v>
      </c>
      <c r="D328" s="74" t="s">
        <v>52</v>
      </c>
      <c r="E328" t="s">
        <v>827</v>
      </c>
      <c r="F328" s="73">
        <v>45546</v>
      </c>
      <c r="G328" s="74" t="s">
        <v>2396</v>
      </c>
      <c r="H328" s="41">
        <f t="shared" si="10"/>
        <v>2024</v>
      </c>
      <c r="I328" s="41">
        <f t="shared" si="11"/>
        <v>9</v>
      </c>
    </row>
    <row r="329" spans="1:9" ht="51">
      <c r="A329" t="s">
        <v>2397</v>
      </c>
      <c r="B329" s="74" t="s">
        <v>2398</v>
      </c>
      <c r="C329" s="74" t="s">
        <v>2399</v>
      </c>
      <c r="D329" s="74" t="s">
        <v>52</v>
      </c>
      <c r="E329" t="s">
        <v>31</v>
      </c>
      <c r="F329" s="73">
        <v>45540</v>
      </c>
      <c r="G329" s="74" t="s">
        <v>2400</v>
      </c>
      <c r="H329" s="41">
        <f t="shared" si="10"/>
        <v>2024</v>
      </c>
      <c r="I329" s="41">
        <f t="shared" si="11"/>
        <v>9</v>
      </c>
    </row>
    <row r="330" spans="1:9" ht="51">
      <c r="A330" t="s">
        <v>2401</v>
      </c>
      <c r="B330" s="74" t="s">
        <v>2398</v>
      </c>
      <c r="C330" s="74" t="s">
        <v>2399</v>
      </c>
      <c r="D330" s="74" t="s">
        <v>52</v>
      </c>
      <c r="E330" t="s">
        <v>31</v>
      </c>
      <c r="F330" s="73">
        <v>45540</v>
      </c>
      <c r="G330" s="74" t="s">
        <v>2402</v>
      </c>
      <c r="H330" s="41">
        <f t="shared" si="10"/>
        <v>2024</v>
      </c>
      <c r="I330" s="41">
        <f t="shared" si="11"/>
        <v>9</v>
      </c>
    </row>
    <row r="331" spans="1:9" ht="34">
      <c r="A331" t="s">
        <v>2403</v>
      </c>
      <c r="B331" s="74" t="s">
        <v>2404</v>
      </c>
      <c r="C331" s="74" t="s">
        <v>2287</v>
      </c>
      <c r="D331" s="74" t="s">
        <v>2288</v>
      </c>
      <c r="E331" t="s">
        <v>32</v>
      </c>
      <c r="F331" s="73">
        <v>45540</v>
      </c>
      <c r="G331" s="74" t="s">
        <v>2405</v>
      </c>
      <c r="H331" s="41">
        <f t="shared" si="10"/>
        <v>2024</v>
      </c>
      <c r="I331" s="41">
        <f t="shared" si="11"/>
        <v>9</v>
      </c>
    </row>
    <row r="332" spans="1:9" ht="51">
      <c r="A332" t="s">
        <v>2406</v>
      </c>
      <c r="B332" s="74" t="s">
        <v>2407</v>
      </c>
      <c r="C332" s="74" t="s">
        <v>2249</v>
      </c>
      <c r="D332" s="74" t="s">
        <v>210</v>
      </c>
      <c r="E332" t="s">
        <v>32</v>
      </c>
      <c r="F332" s="73">
        <v>45538</v>
      </c>
      <c r="G332" s="74" t="s">
        <v>2408</v>
      </c>
      <c r="H332" s="41">
        <f t="shared" si="10"/>
        <v>2024</v>
      </c>
      <c r="I332" s="41">
        <f t="shared" si="11"/>
        <v>9</v>
      </c>
    </row>
    <row r="333" spans="1:9" ht="51">
      <c r="A333" t="s">
        <v>2409</v>
      </c>
      <c r="B333" s="74" t="s">
        <v>2410</v>
      </c>
      <c r="C333" s="74" t="s">
        <v>2411</v>
      </c>
      <c r="D333" s="74" t="s">
        <v>52</v>
      </c>
      <c r="E333" t="s">
        <v>31</v>
      </c>
      <c r="F333" s="73">
        <v>45537</v>
      </c>
      <c r="G333" s="74" t="s">
        <v>2412</v>
      </c>
      <c r="H333" s="41">
        <f t="shared" si="10"/>
        <v>2024</v>
      </c>
      <c r="I333" s="41">
        <f t="shared" si="11"/>
        <v>9</v>
      </c>
    </row>
    <row r="334" spans="1:9" ht="34">
      <c r="A334" t="s">
        <v>2413</v>
      </c>
      <c r="B334" s="74" t="s">
        <v>2414</v>
      </c>
      <c r="C334" s="74" t="s">
        <v>2415</v>
      </c>
      <c r="D334" s="74" t="s">
        <v>2416</v>
      </c>
      <c r="E334" t="s">
        <v>32</v>
      </c>
      <c r="F334" s="73">
        <v>45534</v>
      </c>
      <c r="G334" s="74" t="s">
        <v>2417</v>
      </c>
      <c r="H334" s="41">
        <f t="shared" si="10"/>
        <v>2024</v>
      </c>
      <c r="I334" s="41">
        <f t="shared" si="11"/>
        <v>8</v>
      </c>
    </row>
    <row r="335" spans="1:9" ht="51">
      <c r="A335" t="s">
        <v>2418</v>
      </c>
      <c r="B335" s="74" t="s">
        <v>2419</v>
      </c>
      <c r="C335" s="74" t="s">
        <v>2420</v>
      </c>
      <c r="D335" s="74" t="s">
        <v>484</v>
      </c>
      <c r="E335" t="s">
        <v>31</v>
      </c>
      <c r="F335" s="73">
        <v>45534</v>
      </c>
      <c r="G335" s="74" t="s">
        <v>2421</v>
      </c>
      <c r="H335" s="41">
        <f t="shared" si="10"/>
        <v>2024</v>
      </c>
      <c r="I335" s="41">
        <f t="shared" si="11"/>
        <v>8</v>
      </c>
    </row>
    <row r="336" spans="1:9" ht="51">
      <c r="A336" t="s">
        <v>2422</v>
      </c>
      <c r="B336" s="74" t="s">
        <v>2423</v>
      </c>
      <c r="C336" s="74" t="s">
        <v>2424</v>
      </c>
      <c r="D336" s="74" t="s">
        <v>190</v>
      </c>
      <c r="E336" t="s">
        <v>31</v>
      </c>
      <c r="F336" s="73">
        <v>45534</v>
      </c>
      <c r="G336" s="74" t="s">
        <v>2425</v>
      </c>
      <c r="H336" s="41">
        <f t="shared" si="10"/>
        <v>2024</v>
      </c>
      <c r="I336" s="41">
        <f t="shared" si="11"/>
        <v>8</v>
      </c>
    </row>
    <row r="337" spans="1:9" ht="51">
      <c r="A337" t="s">
        <v>2426</v>
      </c>
      <c r="B337" s="74" t="s">
        <v>2247</v>
      </c>
      <c r="C337" s="74" t="s">
        <v>2248</v>
      </c>
      <c r="D337" s="74" t="s">
        <v>190</v>
      </c>
      <c r="E337" t="s">
        <v>83</v>
      </c>
      <c r="F337" s="73">
        <v>45533</v>
      </c>
      <c r="G337" s="74" t="s">
        <v>2427</v>
      </c>
      <c r="H337" s="41">
        <f t="shared" si="10"/>
        <v>2024</v>
      </c>
      <c r="I337" s="41">
        <f t="shared" si="11"/>
        <v>8</v>
      </c>
    </row>
    <row r="338" spans="1:9" ht="51">
      <c r="A338" t="s">
        <v>2428</v>
      </c>
      <c r="B338" s="74" t="s">
        <v>2429</v>
      </c>
      <c r="C338" s="74" t="s">
        <v>2430</v>
      </c>
      <c r="D338" s="74" t="s">
        <v>52</v>
      </c>
      <c r="E338" t="s">
        <v>32</v>
      </c>
      <c r="F338" s="73">
        <v>45533</v>
      </c>
      <c r="G338" s="74" t="s">
        <v>2431</v>
      </c>
      <c r="H338" s="41">
        <f t="shared" si="10"/>
        <v>2024</v>
      </c>
      <c r="I338" s="41">
        <f t="shared" si="11"/>
        <v>8</v>
      </c>
    </row>
    <row r="339" spans="1:9" ht="51">
      <c r="A339" t="s">
        <v>2432</v>
      </c>
      <c r="B339" s="74" t="s">
        <v>2433</v>
      </c>
      <c r="C339" s="74" t="s">
        <v>2434</v>
      </c>
      <c r="D339" s="74" t="s">
        <v>1267</v>
      </c>
      <c r="E339" t="s">
        <v>31</v>
      </c>
      <c r="F339" s="73">
        <v>45531</v>
      </c>
      <c r="G339" s="74" t="s">
        <v>2435</v>
      </c>
      <c r="H339" s="41">
        <f t="shared" si="10"/>
        <v>2024</v>
      </c>
      <c r="I339" s="41">
        <f t="shared" si="11"/>
        <v>8</v>
      </c>
    </row>
    <row r="340" spans="1:9" ht="51">
      <c r="A340" t="s">
        <v>2436</v>
      </c>
      <c r="B340" s="74" t="s">
        <v>2437</v>
      </c>
      <c r="C340" s="74" t="s">
        <v>2438</v>
      </c>
      <c r="D340" s="74" t="s">
        <v>2439</v>
      </c>
      <c r="E340" t="s">
        <v>32</v>
      </c>
      <c r="F340" s="73">
        <v>45531</v>
      </c>
      <c r="G340" s="74" t="s">
        <v>2440</v>
      </c>
      <c r="H340" s="41">
        <f t="shared" si="10"/>
        <v>2024</v>
      </c>
      <c r="I340" s="41">
        <f t="shared" si="11"/>
        <v>8</v>
      </c>
    </row>
    <row r="341" spans="1:9" ht="34">
      <c r="A341" t="s">
        <v>2441</v>
      </c>
      <c r="B341" s="74" t="s">
        <v>2442</v>
      </c>
      <c r="C341" s="74" t="s">
        <v>2249</v>
      </c>
      <c r="D341" s="74" t="s">
        <v>592</v>
      </c>
      <c r="E341" t="s">
        <v>32</v>
      </c>
      <c r="F341" s="73">
        <v>45527</v>
      </c>
      <c r="G341" s="74" t="s">
        <v>2443</v>
      </c>
      <c r="H341" s="41">
        <f t="shared" si="10"/>
        <v>2024</v>
      </c>
      <c r="I341" s="41">
        <f t="shared" si="11"/>
        <v>8</v>
      </c>
    </row>
    <row r="342" spans="1:9" ht="34">
      <c r="A342" t="s">
        <v>2444</v>
      </c>
      <c r="B342" s="74" t="s">
        <v>2445</v>
      </c>
      <c r="C342" s="74" t="s">
        <v>2249</v>
      </c>
      <c r="D342" s="74" t="s">
        <v>592</v>
      </c>
      <c r="E342" t="s">
        <v>32</v>
      </c>
      <c r="F342" s="73">
        <v>45527</v>
      </c>
      <c r="G342" s="74" t="s">
        <v>2443</v>
      </c>
      <c r="H342" s="41">
        <f t="shared" si="10"/>
        <v>2024</v>
      </c>
      <c r="I342" s="41">
        <f t="shared" si="11"/>
        <v>8</v>
      </c>
    </row>
    <row r="343" spans="1:9" ht="51">
      <c r="A343" t="s">
        <v>2446</v>
      </c>
      <c r="B343" s="74" t="s">
        <v>2447</v>
      </c>
      <c r="C343" s="74" t="s">
        <v>2448</v>
      </c>
      <c r="D343" s="74" t="s">
        <v>52</v>
      </c>
      <c r="E343" t="s">
        <v>32</v>
      </c>
      <c r="F343" s="73">
        <v>45527</v>
      </c>
      <c r="G343" s="74" t="s">
        <v>2449</v>
      </c>
      <c r="H343" s="41">
        <f t="shared" si="10"/>
        <v>2024</v>
      </c>
      <c r="I343" s="41">
        <f t="shared" si="11"/>
        <v>8</v>
      </c>
    </row>
    <row r="344" spans="1:9" ht="34">
      <c r="A344" t="s">
        <v>2450</v>
      </c>
      <c r="B344" s="74" t="s">
        <v>2451</v>
      </c>
      <c r="C344" s="74" t="s">
        <v>2452</v>
      </c>
      <c r="D344" s="74" t="s">
        <v>261</v>
      </c>
      <c r="E344" t="s">
        <v>32</v>
      </c>
      <c r="F344" s="73">
        <v>45519</v>
      </c>
      <c r="G344" s="74" t="s">
        <v>2453</v>
      </c>
      <c r="H344" s="41">
        <f t="shared" si="10"/>
        <v>2024</v>
      </c>
      <c r="I344" s="41">
        <f t="shared" si="11"/>
        <v>8</v>
      </c>
    </row>
    <row r="345" spans="1:9" ht="51">
      <c r="A345" t="s">
        <v>2454</v>
      </c>
      <c r="B345" s="74" t="s">
        <v>111</v>
      </c>
      <c r="C345" s="74" t="s">
        <v>112</v>
      </c>
      <c r="D345" s="74" t="s">
        <v>52</v>
      </c>
      <c r="E345" t="s">
        <v>32</v>
      </c>
      <c r="F345" s="73">
        <v>45517</v>
      </c>
      <c r="G345" s="74" t="s">
        <v>2455</v>
      </c>
      <c r="H345" s="41">
        <f t="shared" si="10"/>
        <v>2024</v>
      </c>
      <c r="I345" s="41">
        <f t="shared" si="11"/>
        <v>8</v>
      </c>
    </row>
    <row r="346" spans="1:9" ht="51">
      <c r="A346" t="s">
        <v>2456</v>
      </c>
      <c r="B346" s="74" t="s">
        <v>2457</v>
      </c>
      <c r="C346" s="74" t="s">
        <v>2458</v>
      </c>
      <c r="D346" s="74" t="s">
        <v>2459</v>
      </c>
      <c r="E346" t="s">
        <v>24</v>
      </c>
      <c r="F346" s="73">
        <v>45511</v>
      </c>
      <c r="G346" s="74" t="s">
        <v>2460</v>
      </c>
      <c r="H346" s="41">
        <f t="shared" si="10"/>
        <v>2024</v>
      </c>
      <c r="I346" s="41">
        <f t="shared" si="11"/>
        <v>8</v>
      </c>
    </row>
    <row r="347" spans="1:9" ht="34">
      <c r="A347" t="s">
        <v>2461</v>
      </c>
      <c r="B347" s="74" t="s">
        <v>2462</v>
      </c>
      <c r="C347" s="74" t="s">
        <v>2463</v>
      </c>
      <c r="D347" s="74" t="s">
        <v>2464</v>
      </c>
      <c r="E347" t="s">
        <v>32</v>
      </c>
      <c r="F347" s="73">
        <v>45511</v>
      </c>
      <c r="G347" s="74" t="s">
        <v>2465</v>
      </c>
      <c r="H347" s="41">
        <f t="shared" si="10"/>
        <v>2024</v>
      </c>
      <c r="I347" s="41">
        <f t="shared" si="11"/>
        <v>8</v>
      </c>
    </row>
    <row r="348" spans="1:9" ht="68">
      <c r="A348" t="s">
        <v>2466</v>
      </c>
      <c r="B348" s="74" t="s">
        <v>2467</v>
      </c>
      <c r="C348" s="74" t="s">
        <v>2357</v>
      </c>
      <c r="D348" s="74" t="s">
        <v>2353</v>
      </c>
      <c r="E348" t="s">
        <v>32</v>
      </c>
      <c r="F348" s="73">
        <v>45506</v>
      </c>
      <c r="G348" s="74" t="s">
        <v>2468</v>
      </c>
      <c r="H348" s="41">
        <f t="shared" si="10"/>
        <v>2024</v>
      </c>
      <c r="I348" s="41">
        <f t="shared" si="11"/>
        <v>8</v>
      </c>
    </row>
    <row r="349" spans="1:9" ht="68">
      <c r="A349" t="s">
        <v>2469</v>
      </c>
      <c r="B349" s="74" t="s">
        <v>2470</v>
      </c>
      <c r="C349" s="74" t="s">
        <v>2352</v>
      </c>
      <c r="D349" s="74" t="s">
        <v>2353</v>
      </c>
      <c r="E349" t="s">
        <v>32</v>
      </c>
      <c r="F349" s="73">
        <v>45506</v>
      </c>
      <c r="G349" s="74" t="s">
        <v>2471</v>
      </c>
      <c r="H349" s="41">
        <f t="shared" si="10"/>
        <v>2024</v>
      </c>
      <c r="I349" s="41">
        <f t="shared" si="11"/>
        <v>8</v>
      </c>
    </row>
    <row r="350" spans="1:9" ht="51">
      <c r="A350" t="s">
        <v>2472</v>
      </c>
      <c r="B350" s="74" t="s">
        <v>2473</v>
      </c>
      <c r="C350" s="74" t="s">
        <v>112</v>
      </c>
      <c r="D350" s="74" t="s">
        <v>52</v>
      </c>
      <c r="E350" t="s">
        <v>32</v>
      </c>
      <c r="F350" s="73">
        <v>45505</v>
      </c>
      <c r="G350" s="74" t="s">
        <v>2474</v>
      </c>
      <c r="H350" s="41">
        <f t="shared" si="10"/>
        <v>2024</v>
      </c>
      <c r="I350" s="41">
        <f t="shared" si="11"/>
        <v>8</v>
      </c>
    </row>
    <row r="351" spans="1:9" ht="51">
      <c r="A351" t="s">
        <v>2475</v>
      </c>
      <c r="B351" s="74" t="s">
        <v>2476</v>
      </c>
      <c r="C351" s="74" t="s">
        <v>2477</v>
      </c>
      <c r="D351" s="74" t="s">
        <v>210</v>
      </c>
      <c r="E351" t="s">
        <v>32</v>
      </c>
      <c r="F351" s="73">
        <v>45505</v>
      </c>
      <c r="G351" s="74" t="s">
        <v>2478</v>
      </c>
      <c r="H351" s="41">
        <f t="shared" si="10"/>
        <v>2024</v>
      </c>
      <c r="I351" s="41">
        <f t="shared" si="11"/>
        <v>8</v>
      </c>
    </row>
    <row r="352" spans="1:9" ht="51">
      <c r="A352" t="s">
        <v>2479</v>
      </c>
      <c r="B352" s="74" t="s">
        <v>2480</v>
      </c>
      <c r="C352" s="74" t="s">
        <v>2481</v>
      </c>
      <c r="D352" s="74" t="s">
        <v>113</v>
      </c>
      <c r="E352" t="s">
        <v>827</v>
      </c>
      <c r="F352" s="73">
        <v>45505</v>
      </c>
      <c r="G352" s="74" t="s">
        <v>2482</v>
      </c>
      <c r="H352" s="41">
        <f t="shared" si="10"/>
        <v>2024</v>
      </c>
      <c r="I352" s="41">
        <f t="shared" si="11"/>
        <v>8</v>
      </c>
    </row>
    <row r="353" spans="1:9" ht="68">
      <c r="A353" t="s">
        <v>2483</v>
      </c>
      <c r="B353" s="74" t="s">
        <v>2484</v>
      </c>
      <c r="C353" s="74" t="s">
        <v>2249</v>
      </c>
      <c r="D353" s="74" t="s">
        <v>52</v>
      </c>
      <c r="E353" t="s">
        <v>24</v>
      </c>
      <c r="F353" s="73">
        <v>45504</v>
      </c>
      <c r="G353" s="74" t="s">
        <v>2485</v>
      </c>
      <c r="H353" s="41">
        <f t="shared" si="10"/>
        <v>2024</v>
      </c>
      <c r="I353" s="41">
        <f t="shared" si="11"/>
        <v>7</v>
      </c>
    </row>
    <row r="354" spans="1:9" ht="51">
      <c r="A354" t="s">
        <v>2486</v>
      </c>
      <c r="B354" s="74" t="s">
        <v>111</v>
      </c>
      <c r="C354" s="74" t="s">
        <v>112</v>
      </c>
      <c r="D354" s="74" t="s">
        <v>52</v>
      </c>
      <c r="E354" t="s">
        <v>32</v>
      </c>
      <c r="F354" s="73">
        <v>45504</v>
      </c>
      <c r="G354" s="74" t="s">
        <v>2487</v>
      </c>
      <c r="H354" s="41">
        <f t="shared" si="10"/>
        <v>2024</v>
      </c>
      <c r="I354" s="41">
        <f t="shared" si="11"/>
        <v>7</v>
      </c>
    </row>
    <row r="355" spans="1:9" ht="51">
      <c r="A355" t="s">
        <v>2488</v>
      </c>
      <c r="B355" s="74" t="s">
        <v>2489</v>
      </c>
      <c r="C355" s="74" t="s">
        <v>2490</v>
      </c>
      <c r="D355" s="74" t="s">
        <v>52</v>
      </c>
      <c r="E355" t="s">
        <v>32</v>
      </c>
      <c r="F355" s="73">
        <v>45504</v>
      </c>
      <c r="G355" s="74" t="s">
        <v>2491</v>
      </c>
      <c r="H355" s="41">
        <f t="shared" si="10"/>
        <v>2024</v>
      </c>
      <c r="I355" s="41">
        <f t="shared" si="11"/>
        <v>7</v>
      </c>
    </row>
    <row r="356" spans="1:9" ht="51">
      <c r="A356" t="s">
        <v>2492</v>
      </c>
      <c r="B356" s="74" t="s">
        <v>2493</v>
      </c>
      <c r="C356" s="74" t="s">
        <v>2494</v>
      </c>
      <c r="D356" s="74" t="s">
        <v>190</v>
      </c>
      <c r="E356" t="s">
        <v>2495</v>
      </c>
      <c r="F356" s="73">
        <v>45503</v>
      </c>
      <c r="G356" s="74" t="s">
        <v>2496</v>
      </c>
      <c r="H356" s="41">
        <f t="shared" si="10"/>
        <v>2024</v>
      </c>
      <c r="I356" s="41">
        <f t="shared" si="11"/>
        <v>7</v>
      </c>
    </row>
    <row r="357" spans="1:9" ht="51">
      <c r="A357" t="s">
        <v>2497</v>
      </c>
      <c r="B357" s="74" t="s">
        <v>2498</v>
      </c>
      <c r="C357" s="74" t="s">
        <v>2430</v>
      </c>
      <c r="D357" s="74" t="s">
        <v>52</v>
      </c>
      <c r="E357" t="s">
        <v>32</v>
      </c>
      <c r="F357" s="73">
        <v>45503</v>
      </c>
      <c r="G357" s="74" t="s">
        <v>2499</v>
      </c>
      <c r="H357" s="41">
        <f t="shared" si="10"/>
        <v>2024</v>
      </c>
      <c r="I357" s="41">
        <f t="shared" si="11"/>
        <v>7</v>
      </c>
    </row>
    <row r="358" spans="1:9" ht="51">
      <c r="A358" t="s">
        <v>2500</v>
      </c>
      <c r="B358" s="74" t="s">
        <v>2501</v>
      </c>
      <c r="C358" s="74" t="s">
        <v>112</v>
      </c>
      <c r="D358" s="74" t="s">
        <v>52</v>
      </c>
      <c r="E358" t="s">
        <v>827</v>
      </c>
      <c r="F358" s="73">
        <v>45503</v>
      </c>
      <c r="G358" s="74" t="s">
        <v>2502</v>
      </c>
      <c r="H358" s="41">
        <f t="shared" si="10"/>
        <v>2024</v>
      </c>
      <c r="I358" s="41">
        <f t="shared" si="11"/>
        <v>7</v>
      </c>
    </row>
    <row r="359" spans="1:9" ht="34">
      <c r="A359" t="s">
        <v>2503</v>
      </c>
      <c r="B359" s="74" t="s">
        <v>111</v>
      </c>
      <c r="C359" s="74" t="s">
        <v>112</v>
      </c>
      <c r="D359" s="74" t="s">
        <v>2308</v>
      </c>
      <c r="E359" t="s">
        <v>32</v>
      </c>
      <c r="F359" s="73">
        <v>45502</v>
      </c>
      <c r="G359" s="74" t="s">
        <v>2504</v>
      </c>
      <c r="H359" s="41">
        <f t="shared" si="10"/>
        <v>2024</v>
      </c>
      <c r="I359" s="41">
        <f t="shared" si="11"/>
        <v>7</v>
      </c>
    </row>
    <row r="360" spans="1:9" ht="34">
      <c r="A360" t="s">
        <v>2505</v>
      </c>
      <c r="B360" s="74" t="s">
        <v>2506</v>
      </c>
      <c r="C360" s="74" t="s">
        <v>2507</v>
      </c>
      <c r="D360" s="74" t="s">
        <v>82</v>
      </c>
      <c r="E360" t="s">
        <v>32</v>
      </c>
      <c r="F360" s="73">
        <v>45499</v>
      </c>
      <c r="G360" s="74" t="s">
        <v>2508</v>
      </c>
      <c r="H360" s="41">
        <f t="shared" si="10"/>
        <v>2024</v>
      </c>
      <c r="I360" s="41">
        <f t="shared" si="11"/>
        <v>7</v>
      </c>
    </row>
    <row r="361" spans="1:9" ht="51">
      <c r="A361" t="s">
        <v>2509</v>
      </c>
      <c r="B361" s="74" t="s">
        <v>2467</v>
      </c>
      <c r="C361" s="74" t="s">
        <v>2357</v>
      </c>
      <c r="D361" s="74" t="s">
        <v>2353</v>
      </c>
      <c r="E361" t="s">
        <v>32</v>
      </c>
      <c r="F361" s="73">
        <v>45495</v>
      </c>
      <c r="G361" s="74" t="s">
        <v>2510</v>
      </c>
      <c r="H361" s="41">
        <f t="shared" si="10"/>
        <v>2024</v>
      </c>
      <c r="I361" s="41">
        <f t="shared" si="11"/>
        <v>7</v>
      </c>
    </row>
    <row r="362" spans="1:9" ht="51">
      <c r="A362" t="s">
        <v>2511</v>
      </c>
      <c r="B362" s="74" t="s">
        <v>2470</v>
      </c>
      <c r="C362" s="74" t="s">
        <v>2352</v>
      </c>
      <c r="D362" s="74" t="s">
        <v>2353</v>
      </c>
      <c r="E362" t="s">
        <v>32</v>
      </c>
      <c r="F362" s="73">
        <v>45492</v>
      </c>
      <c r="G362" s="74" t="s">
        <v>2510</v>
      </c>
      <c r="H362" s="41">
        <f t="shared" si="10"/>
        <v>2024</v>
      </c>
      <c r="I362" s="41">
        <f t="shared" si="11"/>
        <v>7</v>
      </c>
    </row>
    <row r="363" spans="1:9" ht="51">
      <c r="A363" t="s">
        <v>2512</v>
      </c>
      <c r="B363" s="74" t="s">
        <v>157</v>
      </c>
      <c r="C363" s="74" t="s">
        <v>2250</v>
      </c>
      <c r="D363" s="74" t="s">
        <v>52</v>
      </c>
      <c r="E363" t="s">
        <v>95</v>
      </c>
      <c r="F363" s="73">
        <v>45491</v>
      </c>
      <c r="G363" s="74" t="s">
        <v>2513</v>
      </c>
      <c r="H363" s="41">
        <f t="shared" si="10"/>
        <v>2024</v>
      </c>
      <c r="I363" s="41">
        <f t="shared" si="11"/>
        <v>7</v>
      </c>
    </row>
    <row r="364" spans="1:9" ht="51">
      <c r="A364" t="s">
        <v>2514</v>
      </c>
      <c r="B364" s="74" t="s">
        <v>2515</v>
      </c>
      <c r="C364" s="74" t="s">
        <v>2516</v>
      </c>
      <c r="D364" s="74" t="s">
        <v>567</v>
      </c>
      <c r="E364" t="s">
        <v>32</v>
      </c>
      <c r="F364" s="73">
        <v>45489</v>
      </c>
      <c r="G364" s="74" t="s">
        <v>2517</v>
      </c>
      <c r="H364" s="41">
        <f t="shared" si="10"/>
        <v>2024</v>
      </c>
      <c r="I364" s="41">
        <f t="shared" si="11"/>
        <v>7</v>
      </c>
    </row>
    <row r="365" spans="1:9" ht="51">
      <c r="A365" t="s">
        <v>2518</v>
      </c>
      <c r="B365" s="74" t="s">
        <v>2519</v>
      </c>
      <c r="C365" s="74" t="s">
        <v>2520</v>
      </c>
      <c r="D365" s="74" t="s">
        <v>52</v>
      </c>
      <c r="E365" t="s">
        <v>32</v>
      </c>
      <c r="F365" s="73">
        <v>45485</v>
      </c>
      <c r="G365" s="74" t="s">
        <v>2521</v>
      </c>
      <c r="H365" s="41">
        <f t="shared" si="10"/>
        <v>2024</v>
      </c>
      <c r="I365" s="41">
        <f t="shared" si="11"/>
        <v>7</v>
      </c>
    </row>
    <row r="366" spans="1:9" ht="51">
      <c r="A366" t="s">
        <v>2522</v>
      </c>
      <c r="B366" s="74" t="s">
        <v>2437</v>
      </c>
      <c r="C366" s="74" t="s">
        <v>2438</v>
      </c>
      <c r="D366" s="74" t="s">
        <v>2439</v>
      </c>
      <c r="E366" t="s">
        <v>65</v>
      </c>
      <c r="F366" s="73">
        <v>45484</v>
      </c>
      <c r="G366" s="74" t="s">
        <v>2523</v>
      </c>
      <c r="H366" s="41">
        <f t="shared" si="10"/>
        <v>2024</v>
      </c>
      <c r="I366" s="41">
        <f t="shared" si="11"/>
        <v>7</v>
      </c>
    </row>
    <row r="367" spans="1:9" ht="51">
      <c r="A367" t="s">
        <v>2524</v>
      </c>
      <c r="B367" s="74" t="s">
        <v>2525</v>
      </c>
      <c r="C367" s="74" t="s">
        <v>2249</v>
      </c>
      <c r="D367" s="74" t="s">
        <v>52</v>
      </c>
      <c r="E367" t="s">
        <v>24</v>
      </c>
      <c r="F367" s="73">
        <v>45484</v>
      </c>
      <c r="G367" s="74" t="s">
        <v>2526</v>
      </c>
      <c r="H367" s="41">
        <f t="shared" si="10"/>
        <v>2024</v>
      </c>
      <c r="I367" s="41">
        <f t="shared" si="11"/>
        <v>7</v>
      </c>
    </row>
    <row r="368" spans="1:9" ht="51">
      <c r="A368" t="s">
        <v>2527</v>
      </c>
      <c r="B368" s="74" t="s">
        <v>2528</v>
      </c>
      <c r="C368" s="74" t="s">
        <v>2529</v>
      </c>
      <c r="D368" s="74" t="s">
        <v>856</v>
      </c>
      <c r="E368" t="s">
        <v>32</v>
      </c>
      <c r="F368" s="73">
        <v>45482</v>
      </c>
      <c r="G368" s="74" t="s">
        <v>2530</v>
      </c>
      <c r="H368" s="41">
        <f t="shared" si="10"/>
        <v>2024</v>
      </c>
      <c r="I368" s="41">
        <f t="shared" si="11"/>
        <v>7</v>
      </c>
    </row>
    <row r="369" spans="1:9" ht="68">
      <c r="A369" t="s">
        <v>2531</v>
      </c>
      <c r="B369" s="74" t="s">
        <v>1948</v>
      </c>
      <c r="C369" s="74" t="s">
        <v>112</v>
      </c>
      <c r="D369" s="74" t="s">
        <v>2245</v>
      </c>
      <c r="E369" t="s">
        <v>32</v>
      </c>
      <c r="F369" s="73">
        <v>45481</v>
      </c>
      <c r="G369" s="74" t="s">
        <v>2532</v>
      </c>
      <c r="H369" s="41">
        <f t="shared" si="10"/>
        <v>2024</v>
      </c>
      <c r="I369" s="41">
        <f t="shared" si="11"/>
        <v>7</v>
      </c>
    </row>
    <row r="370" spans="1:9" ht="68">
      <c r="A370" t="s">
        <v>2533</v>
      </c>
      <c r="B370" s="74" t="s">
        <v>1948</v>
      </c>
      <c r="C370" s="74" t="s">
        <v>112</v>
      </c>
      <c r="D370" s="74" t="s">
        <v>2245</v>
      </c>
      <c r="E370" t="s">
        <v>24</v>
      </c>
      <c r="F370" s="73">
        <v>45481</v>
      </c>
      <c r="G370" s="74" t="s">
        <v>2534</v>
      </c>
      <c r="H370" s="41">
        <f t="shared" si="10"/>
        <v>2024</v>
      </c>
      <c r="I370" s="41">
        <f t="shared" si="11"/>
        <v>7</v>
      </c>
    </row>
    <row r="371" spans="1:9" ht="51">
      <c r="A371" t="s">
        <v>2535</v>
      </c>
      <c r="B371" s="74" t="s">
        <v>2536</v>
      </c>
      <c r="C371" s="74" t="s">
        <v>2537</v>
      </c>
      <c r="D371" s="74" t="s">
        <v>82</v>
      </c>
      <c r="E371" t="s">
        <v>32</v>
      </c>
      <c r="F371" s="73">
        <v>45478</v>
      </c>
      <c r="G371" s="74" t="s">
        <v>2538</v>
      </c>
      <c r="H371" s="41">
        <f t="shared" si="10"/>
        <v>2024</v>
      </c>
      <c r="I371" s="41">
        <f t="shared" si="11"/>
        <v>7</v>
      </c>
    </row>
    <row r="372" spans="1:9" ht="51">
      <c r="A372" t="s">
        <v>2539</v>
      </c>
      <c r="B372" s="74" t="s">
        <v>2540</v>
      </c>
      <c r="C372" s="74" t="s">
        <v>2399</v>
      </c>
      <c r="D372" s="74" t="s">
        <v>52</v>
      </c>
      <c r="E372" t="s">
        <v>32</v>
      </c>
      <c r="F372" s="73">
        <v>45478</v>
      </c>
      <c r="G372" s="74" t="s">
        <v>2541</v>
      </c>
      <c r="H372" s="41">
        <f t="shared" si="10"/>
        <v>2024</v>
      </c>
      <c r="I372" s="41">
        <f t="shared" si="11"/>
        <v>7</v>
      </c>
    </row>
    <row r="373" spans="1:9" ht="68">
      <c r="A373" t="s">
        <v>2542</v>
      </c>
      <c r="B373" s="74" t="s">
        <v>2543</v>
      </c>
      <c r="C373" s="74" t="s">
        <v>2544</v>
      </c>
      <c r="D373" s="74" t="s">
        <v>2245</v>
      </c>
      <c r="E373" t="s">
        <v>32</v>
      </c>
      <c r="F373" s="73">
        <v>45477</v>
      </c>
      <c r="G373" s="74" t="s">
        <v>2545</v>
      </c>
      <c r="H373" s="41">
        <f t="shared" si="10"/>
        <v>2024</v>
      </c>
      <c r="I373" s="41">
        <f t="shared" si="11"/>
        <v>7</v>
      </c>
    </row>
    <row r="374" spans="1:9" ht="68">
      <c r="A374" t="s">
        <v>2546</v>
      </c>
      <c r="B374" s="74" t="s">
        <v>2547</v>
      </c>
      <c r="C374" s="74" t="s">
        <v>2548</v>
      </c>
      <c r="D374" s="74" t="s">
        <v>261</v>
      </c>
      <c r="E374" t="s">
        <v>32</v>
      </c>
      <c r="F374" s="73">
        <v>45475</v>
      </c>
      <c r="G374" s="74" t="s">
        <v>2549</v>
      </c>
      <c r="H374" s="41">
        <f t="shared" si="10"/>
        <v>2024</v>
      </c>
      <c r="I374" s="41">
        <f t="shared" si="11"/>
        <v>7</v>
      </c>
    </row>
    <row r="375" spans="1:9" ht="34">
      <c r="A375" t="s">
        <v>2550</v>
      </c>
      <c r="B375" s="74" t="s">
        <v>2551</v>
      </c>
      <c r="C375" s="74" t="s">
        <v>2507</v>
      </c>
      <c r="D375" s="74" t="s">
        <v>82</v>
      </c>
      <c r="E375" t="s">
        <v>32</v>
      </c>
      <c r="F375" s="73">
        <v>45475</v>
      </c>
      <c r="G375" s="74" t="s">
        <v>2552</v>
      </c>
      <c r="H375" s="41">
        <f t="shared" si="10"/>
        <v>2024</v>
      </c>
      <c r="I375" s="41">
        <f t="shared" si="11"/>
        <v>7</v>
      </c>
    </row>
    <row r="376" spans="1:9" ht="51">
      <c r="A376" t="s">
        <v>2553</v>
      </c>
      <c r="B376" s="74" t="s">
        <v>111</v>
      </c>
      <c r="C376" s="74" t="s">
        <v>112</v>
      </c>
      <c r="D376" s="74" t="s">
        <v>52</v>
      </c>
      <c r="E376" t="s">
        <v>32</v>
      </c>
      <c r="F376" s="73">
        <v>45471</v>
      </c>
      <c r="G376" s="74" t="s">
        <v>2554</v>
      </c>
      <c r="H376" s="41">
        <f t="shared" si="10"/>
        <v>2024</v>
      </c>
      <c r="I376" s="41">
        <f t="shared" si="11"/>
        <v>6</v>
      </c>
    </row>
    <row r="377" spans="1:9" ht="51">
      <c r="A377" t="s">
        <v>2555</v>
      </c>
      <c r="B377" s="74" t="s">
        <v>111</v>
      </c>
      <c r="C377" s="74" t="s">
        <v>112</v>
      </c>
      <c r="D377" s="74" t="s">
        <v>52</v>
      </c>
      <c r="E377" t="s">
        <v>32</v>
      </c>
      <c r="F377" s="73">
        <v>45471</v>
      </c>
      <c r="G377" s="74" t="s">
        <v>2556</v>
      </c>
      <c r="H377" s="41">
        <f t="shared" si="10"/>
        <v>2024</v>
      </c>
      <c r="I377" s="41">
        <f t="shared" si="11"/>
        <v>6</v>
      </c>
    </row>
    <row r="378" spans="1:9" ht="68">
      <c r="A378" t="s">
        <v>2557</v>
      </c>
      <c r="B378" s="74" t="s">
        <v>2558</v>
      </c>
      <c r="C378" s="74" t="s">
        <v>112</v>
      </c>
      <c r="D378" s="74" t="s">
        <v>2380</v>
      </c>
      <c r="E378" t="s">
        <v>24</v>
      </c>
      <c r="F378" s="73">
        <v>45470</v>
      </c>
      <c r="G378" s="74" t="s">
        <v>2559</v>
      </c>
      <c r="H378" s="41">
        <f t="shared" si="10"/>
        <v>2024</v>
      </c>
      <c r="I378" s="41">
        <f t="shared" si="11"/>
        <v>6</v>
      </c>
    </row>
    <row r="379" spans="1:9" ht="51">
      <c r="A379" t="s">
        <v>2560</v>
      </c>
      <c r="B379" s="74" t="s">
        <v>2540</v>
      </c>
      <c r="C379" s="74" t="s">
        <v>2399</v>
      </c>
      <c r="D379" s="74" t="s">
        <v>52</v>
      </c>
      <c r="E379" t="s">
        <v>31</v>
      </c>
      <c r="F379" s="73">
        <v>45469</v>
      </c>
      <c r="G379" s="74" t="s">
        <v>2561</v>
      </c>
      <c r="H379" s="41">
        <f t="shared" si="10"/>
        <v>2024</v>
      </c>
      <c r="I379" s="41">
        <f t="shared" si="11"/>
        <v>6</v>
      </c>
    </row>
    <row r="380" spans="1:9" ht="51">
      <c r="A380" t="s">
        <v>2562</v>
      </c>
      <c r="B380" s="74" t="s">
        <v>2563</v>
      </c>
      <c r="C380" s="74" t="s">
        <v>112</v>
      </c>
      <c r="D380" s="74" t="s">
        <v>2245</v>
      </c>
      <c r="E380" t="s">
        <v>32</v>
      </c>
      <c r="F380" s="73">
        <v>45468</v>
      </c>
      <c r="G380" s="74" t="s">
        <v>2564</v>
      </c>
      <c r="H380" s="41">
        <f t="shared" si="10"/>
        <v>2024</v>
      </c>
      <c r="I380" s="41">
        <f t="shared" si="11"/>
        <v>6</v>
      </c>
    </row>
    <row r="381" spans="1:9" ht="34">
      <c r="A381" t="s">
        <v>2565</v>
      </c>
      <c r="B381" s="74" t="s">
        <v>2566</v>
      </c>
      <c r="C381" s="74" t="s">
        <v>2567</v>
      </c>
      <c r="D381" s="74" t="s">
        <v>2568</v>
      </c>
      <c r="E381" t="s">
        <v>31</v>
      </c>
      <c r="F381" s="73">
        <v>45462</v>
      </c>
      <c r="G381" s="74" t="s">
        <v>2569</v>
      </c>
      <c r="H381" s="41">
        <f t="shared" si="10"/>
        <v>2024</v>
      </c>
      <c r="I381" s="41">
        <f t="shared" si="11"/>
        <v>6</v>
      </c>
    </row>
    <row r="382" spans="1:9" ht="51">
      <c r="A382" t="s">
        <v>2570</v>
      </c>
      <c r="B382" s="74" t="s">
        <v>2571</v>
      </c>
      <c r="C382" s="74" t="s">
        <v>2572</v>
      </c>
      <c r="D382" s="74" t="s">
        <v>2573</v>
      </c>
      <c r="E382" t="s">
        <v>32</v>
      </c>
      <c r="F382" s="73">
        <v>45461</v>
      </c>
      <c r="G382" s="74" t="s">
        <v>2574</v>
      </c>
      <c r="H382" s="41">
        <f t="shared" si="10"/>
        <v>2024</v>
      </c>
      <c r="I382" s="41">
        <f t="shared" si="11"/>
        <v>6</v>
      </c>
    </row>
    <row r="383" spans="1:9" ht="51">
      <c r="A383" t="s">
        <v>2575</v>
      </c>
      <c r="B383" s="74" t="s">
        <v>2576</v>
      </c>
      <c r="C383" s="74" t="s">
        <v>2572</v>
      </c>
      <c r="D383" s="74" t="s">
        <v>2573</v>
      </c>
      <c r="E383" t="s">
        <v>32</v>
      </c>
      <c r="F383" s="73">
        <v>45461</v>
      </c>
      <c r="G383" s="74" t="s">
        <v>2574</v>
      </c>
      <c r="H383" s="41">
        <f t="shared" si="10"/>
        <v>2024</v>
      </c>
      <c r="I383" s="41">
        <f t="shared" si="11"/>
        <v>6</v>
      </c>
    </row>
    <row r="384" spans="1:9" ht="34">
      <c r="A384" t="s">
        <v>2577</v>
      </c>
      <c r="B384" s="74" t="s">
        <v>2578</v>
      </c>
      <c r="C384" s="74" t="s">
        <v>2579</v>
      </c>
      <c r="D384" s="74" t="s">
        <v>2459</v>
      </c>
      <c r="E384" t="s">
        <v>32</v>
      </c>
      <c r="F384" s="73">
        <v>45457</v>
      </c>
      <c r="G384" s="74" t="s">
        <v>2580</v>
      </c>
      <c r="H384" s="41">
        <f t="shared" si="10"/>
        <v>2024</v>
      </c>
      <c r="I384" s="41">
        <f t="shared" si="11"/>
        <v>6</v>
      </c>
    </row>
    <row r="385" spans="1:9" ht="51">
      <c r="A385" t="s">
        <v>2581</v>
      </c>
      <c r="B385" s="74" t="s">
        <v>2391</v>
      </c>
      <c r="C385" s="74" t="s">
        <v>2392</v>
      </c>
      <c r="D385" s="74" t="s">
        <v>261</v>
      </c>
      <c r="E385" t="s">
        <v>31</v>
      </c>
      <c r="F385" s="73">
        <v>45457</v>
      </c>
      <c r="G385" s="74" t="s">
        <v>2582</v>
      </c>
      <c r="H385" s="41">
        <f t="shared" si="10"/>
        <v>2024</v>
      </c>
      <c r="I385" s="41">
        <f t="shared" si="11"/>
        <v>6</v>
      </c>
    </row>
    <row r="386" spans="1:9" ht="51">
      <c r="A386" t="s">
        <v>2583</v>
      </c>
      <c r="B386" s="74" t="s">
        <v>2584</v>
      </c>
      <c r="C386" s="74" t="s">
        <v>112</v>
      </c>
      <c r="D386" s="74" t="s">
        <v>2585</v>
      </c>
      <c r="E386" t="s">
        <v>31</v>
      </c>
      <c r="F386" s="73">
        <v>45450</v>
      </c>
      <c r="G386" s="74" t="s">
        <v>2586</v>
      </c>
      <c r="H386" s="41">
        <f t="shared" si="10"/>
        <v>2024</v>
      </c>
      <c r="I386" s="41">
        <f t="shared" si="11"/>
        <v>6</v>
      </c>
    </row>
    <row r="387" spans="1:9" ht="51">
      <c r="A387" t="s">
        <v>2587</v>
      </c>
      <c r="B387" s="74" t="s">
        <v>2588</v>
      </c>
      <c r="C387" s="74" t="s">
        <v>2589</v>
      </c>
      <c r="D387" s="74" t="s">
        <v>52</v>
      </c>
      <c r="E387" t="s">
        <v>95</v>
      </c>
      <c r="F387" s="73">
        <v>45448</v>
      </c>
      <c r="G387" s="74" t="s">
        <v>2590</v>
      </c>
      <c r="H387" s="41">
        <f t="shared" ref="H387:H450" si="12">YEAR(F387)</f>
        <v>2024</v>
      </c>
      <c r="I387" s="41">
        <f t="shared" ref="I387:I450" si="13">MONTH(F387)</f>
        <v>6</v>
      </c>
    </row>
    <row r="388" spans="1:9" ht="34">
      <c r="A388" t="s">
        <v>2591</v>
      </c>
      <c r="B388" s="74" t="s">
        <v>2592</v>
      </c>
      <c r="C388" s="74" t="s">
        <v>2593</v>
      </c>
      <c r="D388" s="74" t="s">
        <v>2568</v>
      </c>
      <c r="E388" t="s">
        <v>31</v>
      </c>
      <c r="F388" s="73">
        <v>45443</v>
      </c>
      <c r="G388" s="74" t="s">
        <v>2594</v>
      </c>
      <c r="H388" s="41">
        <f t="shared" si="12"/>
        <v>2024</v>
      </c>
      <c r="I388" s="41">
        <f t="shared" si="13"/>
        <v>5</v>
      </c>
    </row>
    <row r="389" spans="1:9" ht="51">
      <c r="A389" t="s">
        <v>2595</v>
      </c>
      <c r="B389" s="74" t="s">
        <v>2596</v>
      </c>
      <c r="C389" s="74" t="s">
        <v>2597</v>
      </c>
      <c r="D389" s="74" t="s">
        <v>52</v>
      </c>
      <c r="E389" t="s">
        <v>32</v>
      </c>
      <c r="F389" s="73">
        <v>45441</v>
      </c>
      <c r="G389" s="74" t="s">
        <v>2598</v>
      </c>
      <c r="H389" s="41">
        <f t="shared" si="12"/>
        <v>2024</v>
      </c>
      <c r="I389" s="41">
        <f t="shared" si="13"/>
        <v>5</v>
      </c>
    </row>
    <row r="390" spans="1:9" ht="51">
      <c r="A390" t="s">
        <v>2599</v>
      </c>
      <c r="B390" s="74" t="s">
        <v>2600</v>
      </c>
      <c r="C390" s="74" t="s">
        <v>2249</v>
      </c>
      <c r="D390" s="74" t="s">
        <v>52</v>
      </c>
      <c r="E390" t="s">
        <v>32</v>
      </c>
      <c r="F390" s="73">
        <v>45440</v>
      </c>
      <c r="G390" s="74" t="s">
        <v>2601</v>
      </c>
      <c r="H390" s="41">
        <f t="shared" si="12"/>
        <v>2024</v>
      </c>
      <c r="I390" s="41">
        <f t="shared" si="13"/>
        <v>5</v>
      </c>
    </row>
    <row r="391" spans="1:9" ht="51">
      <c r="A391" t="s">
        <v>2602</v>
      </c>
      <c r="B391" s="74" t="s">
        <v>2603</v>
      </c>
      <c r="C391" s="74" t="s">
        <v>2604</v>
      </c>
      <c r="D391" s="74" t="s">
        <v>2605</v>
      </c>
      <c r="E391" t="s">
        <v>32</v>
      </c>
      <c r="F391" s="73">
        <v>45440</v>
      </c>
      <c r="G391" s="74" t="s">
        <v>2606</v>
      </c>
      <c r="H391" s="41">
        <f t="shared" si="12"/>
        <v>2024</v>
      </c>
      <c r="I391" s="41">
        <f t="shared" si="13"/>
        <v>5</v>
      </c>
    </row>
    <row r="392" spans="1:9" ht="51">
      <c r="A392" t="s">
        <v>2607</v>
      </c>
      <c r="B392" s="74" t="s">
        <v>2608</v>
      </c>
      <c r="C392" s="74" t="s">
        <v>2609</v>
      </c>
      <c r="D392" s="74" t="s">
        <v>113</v>
      </c>
      <c r="E392" t="s">
        <v>24</v>
      </c>
      <c r="F392" s="73">
        <v>45440</v>
      </c>
      <c r="G392" s="74" t="s">
        <v>2610</v>
      </c>
      <c r="H392" s="41">
        <f t="shared" si="12"/>
        <v>2024</v>
      </c>
      <c r="I392" s="41">
        <f t="shared" si="13"/>
        <v>5</v>
      </c>
    </row>
    <row r="393" spans="1:9" ht="51">
      <c r="A393" t="s">
        <v>2611</v>
      </c>
      <c r="B393" s="74" t="s">
        <v>111</v>
      </c>
      <c r="C393" s="74" t="s">
        <v>112</v>
      </c>
      <c r="D393" s="74" t="s">
        <v>52</v>
      </c>
      <c r="E393" t="s">
        <v>32</v>
      </c>
      <c r="F393" s="73">
        <v>45440</v>
      </c>
      <c r="G393" s="74" t="s">
        <v>2612</v>
      </c>
      <c r="H393" s="41">
        <f t="shared" si="12"/>
        <v>2024</v>
      </c>
      <c r="I393" s="41">
        <f t="shared" si="13"/>
        <v>5</v>
      </c>
    </row>
    <row r="394" spans="1:9" ht="51">
      <c r="A394" t="s">
        <v>2613</v>
      </c>
      <c r="B394" s="74" t="s">
        <v>2614</v>
      </c>
      <c r="C394" s="74" t="s">
        <v>2609</v>
      </c>
      <c r="D394" s="74" t="s">
        <v>113</v>
      </c>
      <c r="E394" t="s">
        <v>32</v>
      </c>
      <c r="F394" s="73">
        <v>45433</v>
      </c>
      <c r="G394" s="74" t="s">
        <v>2615</v>
      </c>
      <c r="H394" s="41">
        <f t="shared" si="12"/>
        <v>2024</v>
      </c>
      <c r="I394" s="41">
        <f t="shared" si="13"/>
        <v>5</v>
      </c>
    </row>
    <row r="395" spans="1:9" ht="51">
      <c r="A395" t="s">
        <v>2616</v>
      </c>
      <c r="B395" s="74" t="s">
        <v>2617</v>
      </c>
      <c r="C395" s="74" t="s">
        <v>2618</v>
      </c>
      <c r="D395" s="74" t="s">
        <v>52</v>
      </c>
      <c r="E395" t="s">
        <v>101</v>
      </c>
      <c r="F395" s="73">
        <v>45432</v>
      </c>
      <c r="G395" s="74" t="s">
        <v>2619</v>
      </c>
      <c r="H395" s="41">
        <f t="shared" si="12"/>
        <v>2024</v>
      </c>
      <c r="I395" s="41">
        <f t="shared" si="13"/>
        <v>5</v>
      </c>
    </row>
    <row r="396" spans="1:9" ht="51">
      <c r="A396" t="s">
        <v>2620</v>
      </c>
      <c r="B396" s="74" t="s">
        <v>2621</v>
      </c>
      <c r="C396" s="74" t="s">
        <v>2618</v>
      </c>
      <c r="D396" s="74" t="s">
        <v>52</v>
      </c>
      <c r="E396" t="s">
        <v>101</v>
      </c>
      <c r="F396" s="73">
        <v>45432</v>
      </c>
      <c r="G396" s="74" t="s">
        <v>2622</v>
      </c>
      <c r="H396" s="41">
        <f t="shared" si="12"/>
        <v>2024</v>
      </c>
      <c r="I396" s="41">
        <f t="shared" si="13"/>
        <v>5</v>
      </c>
    </row>
    <row r="397" spans="1:9" ht="51">
      <c r="A397" t="s">
        <v>2623</v>
      </c>
      <c r="B397" s="74" t="s">
        <v>2621</v>
      </c>
      <c r="C397" s="74" t="s">
        <v>2618</v>
      </c>
      <c r="D397" s="74" t="s">
        <v>52</v>
      </c>
      <c r="E397" t="s">
        <v>65</v>
      </c>
      <c r="F397" s="73">
        <v>45432</v>
      </c>
      <c r="G397" s="74" t="s">
        <v>2624</v>
      </c>
      <c r="H397" s="41">
        <f t="shared" si="12"/>
        <v>2024</v>
      </c>
      <c r="I397" s="41">
        <f t="shared" si="13"/>
        <v>5</v>
      </c>
    </row>
    <row r="398" spans="1:9" ht="68">
      <c r="A398" t="s">
        <v>2625</v>
      </c>
      <c r="B398" s="74" t="s">
        <v>2626</v>
      </c>
      <c r="C398" s="74" t="s">
        <v>112</v>
      </c>
      <c r="D398" s="74" t="s">
        <v>113</v>
      </c>
      <c r="E398" t="s">
        <v>32</v>
      </c>
      <c r="F398" s="73">
        <v>45432</v>
      </c>
      <c r="G398" s="74" t="s">
        <v>2627</v>
      </c>
      <c r="H398" s="41">
        <f t="shared" si="12"/>
        <v>2024</v>
      </c>
      <c r="I398" s="41">
        <f t="shared" si="13"/>
        <v>5</v>
      </c>
    </row>
    <row r="399" spans="1:9" ht="34">
      <c r="A399" t="s">
        <v>2628</v>
      </c>
      <c r="B399" s="74" t="s">
        <v>2629</v>
      </c>
      <c r="C399" s="74" t="s">
        <v>2630</v>
      </c>
      <c r="D399" s="74" t="s">
        <v>2631</v>
      </c>
      <c r="E399" t="s">
        <v>32</v>
      </c>
      <c r="F399" s="73">
        <v>45429</v>
      </c>
      <c r="G399" s="74" t="s">
        <v>2632</v>
      </c>
      <c r="H399" s="41">
        <f t="shared" si="12"/>
        <v>2024</v>
      </c>
      <c r="I399" s="41">
        <f t="shared" si="13"/>
        <v>5</v>
      </c>
    </row>
    <row r="400" spans="1:9" ht="68">
      <c r="A400" t="s">
        <v>2633</v>
      </c>
      <c r="B400" s="74" t="s">
        <v>2626</v>
      </c>
      <c r="C400" s="74" t="s">
        <v>112</v>
      </c>
      <c r="D400" s="74" t="s">
        <v>113</v>
      </c>
      <c r="E400" t="s">
        <v>31</v>
      </c>
      <c r="F400" s="73">
        <v>45426</v>
      </c>
      <c r="G400" s="74" t="s">
        <v>2627</v>
      </c>
      <c r="H400" s="41">
        <f t="shared" si="12"/>
        <v>2024</v>
      </c>
      <c r="I400" s="41">
        <f t="shared" si="13"/>
        <v>5</v>
      </c>
    </row>
    <row r="401" spans="1:9" ht="51">
      <c r="A401" t="s">
        <v>2634</v>
      </c>
      <c r="B401" s="74" t="s">
        <v>2635</v>
      </c>
      <c r="C401" s="74" t="s">
        <v>2636</v>
      </c>
      <c r="D401" s="74" t="s">
        <v>52</v>
      </c>
      <c r="E401" t="s">
        <v>101</v>
      </c>
      <c r="F401" s="73">
        <v>45425</v>
      </c>
      <c r="G401" s="74" t="s">
        <v>2637</v>
      </c>
      <c r="H401" s="41">
        <f t="shared" si="12"/>
        <v>2024</v>
      </c>
      <c r="I401" s="41">
        <f t="shared" si="13"/>
        <v>5</v>
      </c>
    </row>
    <row r="402" spans="1:9" ht="51">
      <c r="A402" t="s">
        <v>2638</v>
      </c>
      <c r="B402" s="74" t="s">
        <v>1844</v>
      </c>
      <c r="C402" s="74" t="s">
        <v>1845</v>
      </c>
      <c r="D402" s="74" t="s">
        <v>2639</v>
      </c>
      <c r="E402" t="s">
        <v>24</v>
      </c>
      <c r="F402" s="73">
        <v>45419</v>
      </c>
      <c r="G402" s="74" t="s">
        <v>2640</v>
      </c>
      <c r="H402" s="41">
        <f t="shared" si="12"/>
        <v>2024</v>
      </c>
      <c r="I402" s="41">
        <f t="shared" si="13"/>
        <v>5</v>
      </c>
    </row>
    <row r="403" spans="1:9" ht="34">
      <c r="A403" t="s">
        <v>2641</v>
      </c>
      <c r="B403" s="74" t="s">
        <v>2642</v>
      </c>
      <c r="C403" s="74" t="s">
        <v>2643</v>
      </c>
      <c r="D403" s="74" t="s">
        <v>2644</v>
      </c>
      <c r="E403" t="s">
        <v>32</v>
      </c>
      <c r="F403" s="73">
        <v>45418</v>
      </c>
      <c r="G403" s="74" t="s">
        <v>2645</v>
      </c>
      <c r="H403" s="41">
        <f t="shared" si="12"/>
        <v>2024</v>
      </c>
      <c r="I403" s="41">
        <f t="shared" si="13"/>
        <v>5</v>
      </c>
    </row>
    <row r="404" spans="1:9" ht="34">
      <c r="A404" t="s">
        <v>2646</v>
      </c>
      <c r="B404" s="74" t="s">
        <v>2506</v>
      </c>
      <c r="C404" s="74" t="s">
        <v>2507</v>
      </c>
      <c r="D404" s="74" t="s">
        <v>82</v>
      </c>
      <c r="E404" t="s">
        <v>24</v>
      </c>
      <c r="F404" s="73">
        <v>45412</v>
      </c>
      <c r="G404" s="74" t="s">
        <v>2647</v>
      </c>
      <c r="H404" s="41">
        <f t="shared" si="12"/>
        <v>2024</v>
      </c>
      <c r="I404" s="41">
        <f t="shared" si="13"/>
        <v>4</v>
      </c>
    </row>
    <row r="405" spans="1:9" ht="68">
      <c r="A405" t="s">
        <v>2648</v>
      </c>
      <c r="B405" s="74" t="s">
        <v>2506</v>
      </c>
      <c r="C405" s="74" t="s">
        <v>2507</v>
      </c>
      <c r="D405" s="74" t="s">
        <v>82</v>
      </c>
      <c r="E405" t="s">
        <v>32</v>
      </c>
      <c r="F405" s="73">
        <v>45412</v>
      </c>
      <c r="G405" s="74" t="s">
        <v>2649</v>
      </c>
      <c r="H405" s="41">
        <f t="shared" si="12"/>
        <v>2024</v>
      </c>
      <c r="I405" s="41">
        <f t="shared" si="13"/>
        <v>4</v>
      </c>
    </row>
    <row r="406" spans="1:9" ht="51">
      <c r="A406" t="s">
        <v>2650</v>
      </c>
      <c r="B406" s="74" t="s">
        <v>2651</v>
      </c>
      <c r="C406" s="74" t="s">
        <v>2652</v>
      </c>
      <c r="D406" s="74" t="s">
        <v>52</v>
      </c>
      <c r="E406" t="s">
        <v>31</v>
      </c>
      <c r="F406" s="73">
        <v>45411</v>
      </c>
      <c r="G406" s="74" t="s">
        <v>2653</v>
      </c>
      <c r="H406" s="41">
        <f t="shared" si="12"/>
        <v>2024</v>
      </c>
      <c r="I406" s="41">
        <f t="shared" si="13"/>
        <v>4</v>
      </c>
    </row>
    <row r="407" spans="1:9" ht="85">
      <c r="A407" t="s">
        <v>2654</v>
      </c>
      <c r="B407" s="74" t="s">
        <v>2655</v>
      </c>
      <c r="C407" s="74" t="s">
        <v>2652</v>
      </c>
      <c r="D407" s="74" t="s">
        <v>52</v>
      </c>
      <c r="E407" t="s">
        <v>31</v>
      </c>
      <c r="F407" s="73">
        <v>45408</v>
      </c>
      <c r="G407" s="74" t="s">
        <v>2656</v>
      </c>
      <c r="H407" s="41">
        <f t="shared" si="12"/>
        <v>2024</v>
      </c>
      <c r="I407" s="41">
        <f t="shared" si="13"/>
        <v>4</v>
      </c>
    </row>
    <row r="408" spans="1:9" ht="68">
      <c r="A408" t="s">
        <v>2657</v>
      </c>
      <c r="B408" s="74" t="s">
        <v>2658</v>
      </c>
      <c r="C408" s="74" t="s">
        <v>2659</v>
      </c>
      <c r="D408" s="74" t="s">
        <v>2660</v>
      </c>
      <c r="E408" t="s">
        <v>31</v>
      </c>
      <c r="F408" s="73">
        <v>45405</v>
      </c>
      <c r="G408" s="74" t="s">
        <v>2661</v>
      </c>
      <c r="H408" s="41">
        <f t="shared" si="12"/>
        <v>2024</v>
      </c>
      <c r="I408" s="41">
        <f t="shared" si="13"/>
        <v>4</v>
      </c>
    </row>
    <row r="409" spans="1:9" ht="51">
      <c r="A409" t="s">
        <v>2662</v>
      </c>
      <c r="B409" s="74" t="s">
        <v>111</v>
      </c>
      <c r="C409" s="74" t="s">
        <v>112</v>
      </c>
      <c r="D409" s="74" t="s">
        <v>2585</v>
      </c>
      <c r="E409" t="s">
        <v>32</v>
      </c>
      <c r="F409" s="73">
        <v>45401</v>
      </c>
      <c r="G409" s="74" t="s">
        <v>2663</v>
      </c>
      <c r="H409" s="41">
        <f t="shared" si="12"/>
        <v>2024</v>
      </c>
      <c r="I409" s="41">
        <f t="shared" si="13"/>
        <v>4</v>
      </c>
    </row>
    <row r="410" spans="1:9" ht="51">
      <c r="A410" t="s">
        <v>2664</v>
      </c>
      <c r="B410" s="74" t="s">
        <v>2665</v>
      </c>
      <c r="C410" s="74" t="s">
        <v>2666</v>
      </c>
      <c r="D410" s="74" t="s">
        <v>113</v>
      </c>
      <c r="E410" t="s">
        <v>32</v>
      </c>
      <c r="F410" s="73">
        <v>45400</v>
      </c>
      <c r="G410" s="74" t="s">
        <v>2667</v>
      </c>
      <c r="H410" s="41">
        <f t="shared" si="12"/>
        <v>2024</v>
      </c>
      <c r="I410" s="41">
        <f t="shared" si="13"/>
        <v>4</v>
      </c>
    </row>
    <row r="411" spans="1:9" ht="51">
      <c r="A411" t="s">
        <v>2668</v>
      </c>
      <c r="B411" s="74" t="s">
        <v>111</v>
      </c>
      <c r="C411" s="74" t="s">
        <v>112</v>
      </c>
      <c r="D411" s="74" t="s">
        <v>52</v>
      </c>
      <c r="E411" t="s">
        <v>32</v>
      </c>
      <c r="F411" s="73">
        <v>45399</v>
      </c>
      <c r="G411" s="74" t="s">
        <v>2669</v>
      </c>
      <c r="H411" s="41">
        <f t="shared" si="12"/>
        <v>2024</v>
      </c>
      <c r="I411" s="41">
        <f t="shared" si="13"/>
        <v>4</v>
      </c>
    </row>
    <row r="412" spans="1:9" ht="85">
      <c r="A412" t="s">
        <v>2670</v>
      </c>
      <c r="B412" s="74" t="s">
        <v>2671</v>
      </c>
      <c r="C412" s="74" t="s">
        <v>112</v>
      </c>
      <c r="D412" s="74" t="s">
        <v>113</v>
      </c>
      <c r="E412" t="s">
        <v>32</v>
      </c>
      <c r="F412" s="73">
        <v>45464</v>
      </c>
      <c r="G412" s="74" t="s">
        <v>2672</v>
      </c>
      <c r="H412" s="41">
        <f t="shared" si="12"/>
        <v>2024</v>
      </c>
      <c r="I412" s="41">
        <f t="shared" si="13"/>
        <v>6</v>
      </c>
    </row>
    <row r="413" spans="1:9" ht="68">
      <c r="A413" t="s">
        <v>2673</v>
      </c>
      <c r="B413" s="74" t="s">
        <v>1948</v>
      </c>
      <c r="C413" s="74" t="s">
        <v>112</v>
      </c>
      <c r="D413" s="74" t="s">
        <v>113</v>
      </c>
      <c r="E413" t="s">
        <v>31</v>
      </c>
      <c r="F413" s="73">
        <v>45397</v>
      </c>
      <c r="G413" s="74" t="s">
        <v>2674</v>
      </c>
      <c r="H413" s="41">
        <f t="shared" si="12"/>
        <v>2024</v>
      </c>
      <c r="I413" s="41">
        <f t="shared" si="13"/>
        <v>4</v>
      </c>
    </row>
    <row r="414" spans="1:9" ht="51">
      <c r="A414" t="s">
        <v>2675</v>
      </c>
      <c r="B414" s="74" t="s">
        <v>2676</v>
      </c>
      <c r="C414" s="74" t="s">
        <v>2249</v>
      </c>
      <c r="D414" s="74" t="s">
        <v>52</v>
      </c>
      <c r="E414" t="s">
        <v>24</v>
      </c>
      <c r="F414" s="73">
        <v>45394</v>
      </c>
      <c r="G414" s="74" t="s">
        <v>2677</v>
      </c>
      <c r="H414" s="41">
        <f t="shared" si="12"/>
        <v>2024</v>
      </c>
      <c r="I414" s="41">
        <f t="shared" si="13"/>
        <v>4</v>
      </c>
    </row>
    <row r="415" spans="1:9" ht="51">
      <c r="A415" t="s">
        <v>2678</v>
      </c>
      <c r="B415" s="74" t="s">
        <v>2679</v>
      </c>
      <c r="C415" s="74" t="s">
        <v>2249</v>
      </c>
      <c r="D415" s="74" t="s">
        <v>52</v>
      </c>
      <c r="E415" t="s">
        <v>24</v>
      </c>
      <c r="F415" s="73">
        <v>45394</v>
      </c>
      <c r="G415" s="74" t="s">
        <v>2680</v>
      </c>
      <c r="H415" s="41">
        <f t="shared" si="12"/>
        <v>2024</v>
      </c>
      <c r="I415" s="41">
        <f t="shared" si="13"/>
        <v>4</v>
      </c>
    </row>
    <row r="416" spans="1:9" ht="51">
      <c r="A416" t="s">
        <v>2681</v>
      </c>
      <c r="B416" s="74" t="s">
        <v>2682</v>
      </c>
      <c r="C416" s="74" t="s">
        <v>2683</v>
      </c>
      <c r="D416" s="74" t="s">
        <v>52</v>
      </c>
      <c r="E416" t="s">
        <v>65</v>
      </c>
      <c r="F416" s="73">
        <v>45394</v>
      </c>
      <c r="G416" s="74" t="s">
        <v>2684</v>
      </c>
      <c r="H416" s="41">
        <f t="shared" si="12"/>
        <v>2024</v>
      </c>
      <c r="I416" s="41">
        <f t="shared" si="13"/>
        <v>4</v>
      </c>
    </row>
    <row r="417" spans="1:9" ht="68">
      <c r="A417" t="s">
        <v>2685</v>
      </c>
      <c r="B417" s="74" t="s">
        <v>157</v>
      </c>
      <c r="C417" s="74" t="s">
        <v>2250</v>
      </c>
      <c r="D417" s="74" t="s">
        <v>52</v>
      </c>
      <c r="E417" t="s">
        <v>32</v>
      </c>
      <c r="F417" s="73">
        <v>45393</v>
      </c>
      <c r="G417" s="74" t="s">
        <v>2686</v>
      </c>
      <c r="H417" s="41">
        <f t="shared" si="12"/>
        <v>2024</v>
      </c>
      <c r="I417" s="41">
        <f t="shared" si="13"/>
        <v>4</v>
      </c>
    </row>
    <row r="418" spans="1:9" ht="51">
      <c r="A418" t="s">
        <v>2687</v>
      </c>
      <c r="B418" s="74" t="s">
        <v>111</v>
      </c>
      <c r="C418" s="74" t="s">
        <v>112</v>
      </c>
      <c r="D418" s="74" t="s">
        <v>113</v>
      </c>
      <c r="E418" t="s">
        <v>31</v>
      </c>
      <c r="F418" s="73">
        <v>45392</v>
      </c>
      <c r="G418" s="74" t="s">
        <v>2688</v>
      </c>
      <c r="H418" s="41">
        <f t="shared" si="12"/>
        <v>2024</v>
      </c>
      <c r="I418" s="41">
        <f t="shared" si="13"/>
        <v>4</v>
      </c>
    </row>
    <row r="419" spans="1:9" ht="51">
      <c r="A419" t="s">
        <v>2689</v>
      </c>
      <c r="B419" s="74" t="s">
        <v>2626</v>
      </c>
      <c r="C419" s="74" t="s">
        <v>112</v>
      </c>
      <c r="D419" s="74" t="s">
        <v>113</v>
      </c>
      <c r="E419" t="s">
        <v>32</v>
      </c>
      <c r="F419" s="73">
        <v>45379</v>
      </c>
      <c r="G419" s="74" t="s">
        <v>2690</v>
      </c>
      <c r="H419" s="41">
        <f t="shared" si="12"/>
        <v>2024</v>
      </c>
      <c r="I419" s="41">
        <f t="shared" si="13"/>
        <v>3</v>
      </c>
    </row>
    <row r="420" spans="1:9" ht="51">
      <c r="A420" t="s">
        <v>2691</v>
      </c>
      <c r="B420" s="74" t="s">
        <v>2692</v>
      </c>
      <c r="C420" s="74" t="s">
        <v>2652</v>
      </c>
      <c r="D420" s="74" t="s">
        <v>210</v>
      </c>
      <c r="E420" t="s">
        <v>32</v>
      </c>
      <c r="F420" s="73">
        <v>45378</v>
      </c>
      <c r="G420" s="74" t="s">
        <v>2693</v>
      </c>
      <c r="H420" s="41">
        <f t="shared" si="12"/>
        <v>2024</v>
      </c>
      <c r="I420" s="41">
        <f t="shared" si="13"/>
        <v>3</v>
      </c>
    </row>
    <row r="421" spans="1:9" ht="34">
      <c r="A421" t="s">
        <v>2694</v>
      </c>
      <c r="B421" s="74" t="s">
        <v>2695</v>
      </c>
      <c r="C421" s="74" t="s">
        <v>2411</v>
      </c>
      <c r="D421" s="74" t="s">
        <v>210</v>
      </c>
      <c r="E421" t="s">
        <v>32</v>
      </c>
      <c r="F421" s="73">
        <v>45377</v>
      </c>
      <c r="G421" s="74" t="s">
        <v>2696</v>
      </c>
      <c r="H421" s="41">
        <f t="shared" si="12"/>
        <v>2024</v>
      </c>
      <c r="I421" s="41">
        <f t="shared" si="13"/>
        <v>3</v>
      </c>
    </row>
    <row r="422" spans="1:9" ht="51">
      <c r="A422" t="s">
        <v>2697</v>
      </c>
      <c r="B422" s="74" t="s">
        <v>2698</v>
      </c>
      <c r="C422" s="74" t="s">
        <v>2411</v>
      </c>
      <c r="D422" s="74" t="s">
        <v>210</v>
      </c>
      <c r="E422" t="s">
        <v>32</v>
      </c>
      <c r="F422" s="73">
        <v>45377</v>
      </c>
      <c r="G422" s="74" t="s">
        <v>2699</v>
      </c>
      <c r="H422" s="41">
        <f t="shared" si="12"/>
        <v>2024</v>
      </c>
      <c r="I422" s="41">
        <f t="shared" si="13"/>
        <v>3</v>
      </c>
    </row>
    <row r="423" spans="1:9" ht="34">
      <c r="A423" t="s">
        <v>2700</v>
      </c>
      <c r="B423" s="74" t="s">
        <v>2701</v>
      </c>
      <c r="C423" s="74" t="s">
        <v>2702</v>
      </c>
      <c r="D423" s="74" t="s">
        <v>856</v>
      </c>
      <c r="E423" t="s">
        <v>31</v>
      </c>
      <c r="F423" s="73">
        <v>45373</v>
      </c>
      <c r="G423" s="74" t="s">
        <v>2703</v>
      </c>
      <c r="H423" s="41">
        <f t="shared" si="12"/>
        <v>2024</v>
      </c>
      <c r="I423" s="41">
        <f t="shared" si="13"/>
        <v>3</v>
      </c>
    </row>
    <row r="424" spans="1:9" ht="34">
      <c r="A424" t="s">
        <v>2704</v>
      </c>
      <c r="B424" s="74" t="s">
        <v>2705</v>
      </c>
      <c r="C424" s="74" t="s">
        <v>2537</v>
      </c>
      <c r="D424" s="74" t="s">
        <v>592</v>
      </c>
      <c r="E424" t="s">
        <v>32</v>
      </c>
      <c r="F424" s="73">
        <v>45371</v>
      </c>
      <c r="G424" s="74" t="s">
        <v>2706</v>
      </c>
      <c r="H424" s="41">
        <f t="shared" si="12"/>
        <v>2024</v>
      </c>
      <c r="I424" s="41">
        <f t="shared" si="13"/>
        <v>3</v>
      </c>
    </row>
    <row r="425" spans="1:9" ht="51">
      <c r="A425" t="s">
        <v>2707</v>
      </c>
      <c r="B425" s="74" t="s">
        <v>2708</v>
      </c>
      <c r="C425" s="74" t="s">
        <v>2709</v>
      </c>
      <c r="D425" s="74" t="s">
        <v>52</v>
      </c>
      <c r="E425" t="s">
        <v>32</v>
      </c>
      <c r="F425" s="73">
        <v>45371</v>
      </c>
      <c r="G425" s="74" t="s">
        <v>2710</v>
      </c>
      <c r="H425" s="41">
        <f t="shared" si="12"/>
        <v>2024</v>
      </c>
      <c r="I425" s="41">
        <f t="shared" si="13"/>
        <v>3</v>
      </c>
    </row>
    <row r="426" spans="1:9" ht="51">
      <c r="A426" t="s">
        <v>2711</v>
      </c>
      <c r="B426" s="74" t="s">
        <v>2712</v>
      </c>
      <c r="C426" s="74" t="s">
        <v>2537</v>
      </c>
      <c r="D426" s="74" t="s">
        <v>592</v>
      </c>
      <c r="E426" t="s">
        <v>83</v>
      </c>
      <c r="F426" s="73">
        <v>45369</v>
      </c>
      <c r="G426" s="74" t="s">
        <v>2713</v>
      </c>
      <c r="H426" s="41">
        <f t="shared" si="12"/>
        <v>2024</v>
      </c>
      <c r="I426" s="41">
        <f t="shared" si="13"/>
        <v>3</v>
      </c>
    </row>
    <row r="427" spans="1:9" ht="34">
      <c r="A427" t="s">
        <v>2714</v>
      </c>
      <c r="B427" s="74" t="s">
        <v>2715</v>
      </c>
      <c r="C427" s="74" t="s">
        <v>2716</v>
      </c>
      <c r="D427" s="74" t="s">
        <v>210</v>
      </c>
      <c r="E427" t="s">
        <v>32</v>
      </c>
      <c r="F427" s="73">
        <v>45366</v>
      </c>
      <c r="G427" s="74" t="s">
        <v>2717</v>
      </c>
      <c r="H427" s="41">
        <f t="shared" si="12"/>
        <v>2024</v>
      </c>
      <c r="I427" s="41">
        <f t="shared" si="13"/>
        <v>3</v>
      </c>
    </row>
    <row r="428" spans="1:9" ht="85">
      <c r="A428" t="s">
        <v>2718</v>
      </c>
      <c r="B428" s="74" t="s">
        <v>2719</v>
      </c>
      <c r="C428" s="74" t="s">
        <v>2720</v>
      </c>
      <c r="D428" s="74" t="s">
        <v>2644</v>
      </c>
      <c r="E428" t="s">
        <v>83</v>
      </c>
      <c r="F428" s="73">
        <v>45363</v>
      </c>
      <c r="G428" s="74" t="s">
        <v>2721</v>
      </c>
      <c r="H428" s="41">
        <f t="shared" si="12"/>
        <v>2024</v>
      </c>
      <c r="I428" s="41">
        <f t="shared" si="13"/>
        <v>3</v>
      </c>
    </row>
    <row r="429" spans="1:9" ht="51">
      <c r="A429" t="s">
        <v>2722</v>
      </c>
      <c r="B429" s="74" t="s">
        <v>2723</v>
      </c>
      <c r="C429" s="74" t="s">
        <v>2724</v>
      </c>
      <c r="D429" s="74" t="s">
        <v>52</v>
      </c>
      <c r="E429" t="s">
        <v>31</v>
      </c>
      <c r="F429" s="73">
        <v>45357</v>
      </c>
      <c r="G429" s="74" t="s">
        <v>2725</v>
      </c>
      <c r="H429" s="41">
        <f t="shared" si="12"/>
        <v>2024</v>
      </c>
      <c r="I429" s="41">
        <f t="shared" si="13"/>
        <v>3</v>
      </c>
    </row>
    <row r="430" spans="1:9" ht="51">
      <c r="A430" t="s">
        <v>2726</v>
      </c>
      <c r="B430" s="74" t="s">
        <v>2727</v>
      </c>
      <c r="C430" s="74" t="s">
        <v>2724</v>
      </c>
      <c r="D430" s="74" t="s">
        <v>52</v>
      </c>
      <c r="E430" t="s">
        <v>31</v>
      </c>
      <c r="F430" s="73">
        <v>45357</v>
      </c>
      <c r="G430" s="74" t="s">
        <v>2728</v>
      </c>
      <c r="H430" s="41">
        <f t="shared" si="12"/>
        <v>2024</v>
      </c>
      <c r="I430" s="41">
        <f t="shared" si="13"/>
        <v>3</v>
      </c>
    </row>
    <row r="431" spans="1:9" ht="68">
      <c r="A431" t="s">
        <v>2729</v>
      </c>
      <c r="B431" s="74" t="s">
        <v>2730</v>
      </c>
      <c r="C431" s="74" t="s">
        <v>2724</v>
      </c>
      <c r="D431" s="74" t="s">
        <v>52</v>
      </c>
      <c r="E431" t="s">
        <v>31</v>
      </c>
      <c r="F431" s="73">
        <v>45357</v>
      </c>
      <c r="G431" s="74" t="s">
        <v>2731</v>
      </c>
      <c r="H431" s="41">
        <f t="shared" si="12"/>
        <v>2024</v>
      </c>
      <c r="I431" s="41">
        <f t="shared" si="13"/>
        <v>3</v>
      </c>
    </row>
    <row r="432" spans="1:9" ht="34">
      <c r="A432" t="s">
        <v>2732</v>
      </c>
      <c r="B432" s="74" t="s">
        <v>2314</v>
      </c>
      <c r="C432" s="74" t="s">
        <v>2315</v>
      </c>
      <c r="D432" s="74" t="s">
        <v>2316</v>
      </c>
      <c r="E432" t="s">
        <v>32</v>
      </c>
      <c r="F432" s="73">
        <v>45355</v>
      </c>
      <c r="G432" s="74" t="s">
        <v>2733</v>
      </c>
      <c r="H432" s="41">
        <f t="shared" si="12"/>
        <v>2024</v>
      </c>
      <c r="I432" s="41">
        <f t="shared" si="13"/>
        <v>3</v>
      </c>
    </row>
    <row r="433" spans="1:9" ht="51">
      <c r="A433" t="s">
        <v>2734</v>
      </c>
      <c r="B433" s="74" t="s">
        <v>2682</v>
      </c>
      <c r="C433" s="74" t="s">
        <v>2683</v>
      </c>
      <c r="D433" s="74" t="s">
        <v>52</v>
      </c>
      <c r="E433" t="s">
        <v>32</v>
      </c>
      <c r="F433" s="73">
        <v>45352</v>
      </c>
      <c r="G433" s="74" t="s">
        <v>2735</v>
      </c>
      <c r="H433" s="41">
        <f t="shared" si="12"/>
        <v>2024</v>
      </c>
      <c r="I433" s="41">
        <f t="shared" si="13"/>
        <v>3</v>
      </c>
    </row>
    <row r="434" spans="1:9" ht="51">
      <c r="A434" t="s">
        <v>2736</v>
      </c>
      <c r="B434" s="74" t="s">
        <v>2737</v>
      </c>
      <c r="C434" s="74" t="s">
        <v>2411</v>
      </c>
      <c r="D434" s="74" t="s">
        <v>210</v>
      </c>
      <c r="E434" t="s">
        <v>32</v>
      </c>
      <c r="F434" s="73">
        <v>45352</v>
      </c>
      <c r="G434" s="74" t="s">
        <v>2738</v>
      </c>
      <c r="H434" s="41">
        <f t="shared" si="12"/>
        <v>2024</v>
      </c>
      <c r="I434" s="41">
        <f t="shared" si="13"/>
        <v>3</v>
      </c>
    </row>
    <row r="435" spans="1:9" ht="51">
      <c r="A435" t="s">
        <v>2739</v>
      </c>
      <c r="B435" s="74" t="s">
        <v>2740</v>
      </c>
      <c r="C435" s="74" t="s">
        <v>2741</v>
      </c>
      <c r="D435" s="74" t="s">
        <v>52</v>
      </c>
      <c r="E435" t="s">
        <v>32</v>
      </c>
      <c r="F435" s="73">
        <v>45352</v>
      </c>
      <c r="G435" s="74" t="s">
        <v>2735</v>
      </c>
      <c r="H435" s="41">
        <f t="shared" si="12"/>
        <v>2024</v>
      </c>
      <c r="I435" s="41">
        <f t="shared" si="13"/>
        <v>3</v>
      </c>
    </row>
    <row r="436" spans="1:9" ht="34">
      <c r="A436" t="s">
        <v>2742</v>
      </c>
      <c r="B436" s="74" t="s">
        <v>2737</v>
      </c>
      <c r="C436" s="74" t="s">
        <v>2411</v>
      </c>
      <c r="D436" s="74" t="s">
        <v>210</v>
      </c>
      <c r="E436" t="s">
        <v>89</v>
      </c>
      <c r="F436" s="73">
        <v>45352</v>
      </c>
      <c r="G436" s="74" t="s">
        <v>2743</v>
      </c>
      <c r="H436" s="41">
        <f t="shared" si="12"/>
        <v>2024</v>
      </c>
      <c r="I436" s="41">
        <f t="shared" si="13"/>
        <v>3</v>
      </c>
    </row>
    <row r="437" spans="1:9" ht="68">
      <c r="A437" t="s">
        <v>2744</v>
      </c>
      <c r="B437" s="74" t="s">
        <v>2745</v>
      </c>
      <c r="C437" s="74" t="s">
        <v>2746</v>
      </c>
      <c r="D437" s="74" t="s">
        <v>210</v>
      </c>
      <c r="E437" t="s">
        <v>32</v>
      </c>
      <c r="F437" s="73">
        <v>45351</v>
      </c>
      <c r="G437" s="74" t="s">
        <v>2747</v>
      </c>
      <c r="H437" s="41">
        <f t="shared" si="12"/>
        <v>2024</v>
      </c>
      <c r="I437" s="41">
        <f t="shared" si="13"/>
        <v>2</v>
      </c>
    </row>
    <row r="438" spans="1:9" ht="51">
      <c r="A438" t="s">
        <v>2748</v>
      </c>
      <c r="B438" s="74" t="s">
        <v>2715</v>
      </c>
      <c r="C438" s="74" t="s">
        <v>2716</v>
      </c>
      <c r="D438" s="74" t="s">
        <v>52</v>
      </c>
      <c r="E438" t="s">
        <v>32</v>
      </c>
      <c r="F438" s="73">
        <v>45351</v>
      </c>
      <c r="G438" s="74" t="s">
        <v>2749</v>
      </c>
      <c r="H438" s="41">
        <f t="shared" si="12"/>
        <v>2024</v>
      </c>
      <c r="I438" s="41">
        <f t="shared" si="13"/>
        <v>2</v>
      </c>
    </row>
    <row r="439" spans="1:9" ht="51">
      <c r="A439" t="s">
        <v>2750</v>
      </c>
      <c r="B439" s="74" t="s">
        <v>2751</v>
      </c>
      <c r="C439" s="74" t="s">
        <v>1845</v>
      </c>
      <c r="D439" s="74" t="s">
        <v>2639</v>
      </c>
      <c r="E439" t="s">
        <v>24</v>
      </c>
      <c r="F439" s="73">
        <v>45351</v>
      </c>
      <c r="G439" s="74" t="s">
        <v>2752</v>
      </c>
      <c r="H439" s="41">
        <f t="shared" si="12"/>
        <v>2024</v>
      </c>
      <c r="I439" s="41">
        <f t="shared" si="13"/>
        <v>2</v>
      </c>
    </row>
    <row r="440" spans="1:9" ht="51">
      <c r="A440" t="s">
        <v>2753</v>
      </c>
      <c r="B440" s="74" t="s">
        <v>2754</v>
      </c>
      <c r="C440" s="74" t="s">
        <v>2755</v>
      </c>
      <c r="D440" s="74" t="s">
        <v>876</v>
      </c>
      <c r="E440" t="s">
        <v>83</v>
      </c>
      <c r="F440" s="73">
        <v>45348</v>
      </c>
      <c r="G440" s="74" t="s">
        <v>2756</v>
      </c>
      <c r="H440" s="41">
        <f t="shared" si="12"/>
        <v>2024</v>
      </c>
      <c r="I440" s="41">
        <f t="shared" si="13"/>
        <v>2</v>
      </c>
    </row>
    <row r="441" spans="1:9" ht="34">
      <c r="A441" t="s">
        <v>2757</v>
      </c>
      <c r="B441" s="74" t="s">
        <v>2758</v>
      </c>
      <c r="C441" s="74" t="s">
        <v>2759</v>
      </c>
      <c r="D441" s="74" t="s">
        <v>2760</v>
      </c>
      <c r="E441" t="s">
        <v>32</v>
      </c>
      <c r="F441" s="73">
        <v>45344</v>
      </c>
      <c r="G441" s="74" t="s">
        <v>2761</v>
      </c>
      <c r="H441" s="41">
        <f t="shared" si="12"/>
        <v>2024</v>
      </c>
      <c r="I441" s="41">
        <f t="shared" si="13"/>
        <v>2</v>
      </c>
    </row>
    <row r="442" spans="1:9" ht="51">
      <c r="A442" t="s">
        <v>2762</v>
      </c>
      <c r="B442" s="74" t="s">
        <v>2763</v>
      </c>
      <c r="C442" s="74" t="s">
        <v>2494</v>
      </c>
      <c r="D442" s="74" t="s">
        <v>190</v>
      </c>
      <c r="E442" t="s">
        <v>32</v>
      </c>
      <c r="F442" s="73">
        <v>45342</v>
      </c>
      <c r="G442" s="74" t="s">
        <v>2764</v>
      </c>
      <c r="H442" s="41">
        <f t="shared" si="12"/>
        <v>2024</v>
      </c>
      <c r="I442" s="41">
        <f t="shared" si="13"/>
        <v>2</v>
      </c>
    </row>
    <row r="443" spans="1:9" ht="68">
      <c r="A443" t="s">
        <v>2765</v>
      </c>
      <c r="B443" s="74" t="s">
        <v>2766</v>
      </c>
      <c r="C443" s="74" t="s">
        <v>2315</v>
      </c>
      <c r="D443" s="74" t="s">
        <v>2316</v>
      </c>
      <c r="E443" t="s">
        <v>24</v>
      </c>
      <c r="F443" s="73">
        <v>45338</v>
      </c>
      <c r="G443" s="74" t="s">
        <v>2767</v>
      </c>
      <c r="H443" s="41">
        <f t="shared" si="12"/>
        <v>2024</v>
      </c>
      <c r="I443" s="41">
        <f t="shared" si="13"/>
        <v>2</v>
      </c>
    </row>
    <row r="444" spans="1:9" ht="85">
      <c r="A444" t="s">
        <v>2768</v>
      </c>
      <c r="B444" s="74" t="s">
        <v>2769</v>
      </c>
      <c r="C444" s="74" t="s">
        <v>112</v>
      </c>
      <c r="D444" s="74" t="s">
        <v>52</v>
      </c>
      <c r="E444" t="s">
        <v>32</v>
      </c>
      <c r="F444" s="73">
        <v>45328</v>
      </c>
      <c r="G444" s="74" t="s">
        <v>2770</v>
      </c>
      <c r="H444" s="41">
        <f t="shared" si="12"/>
        <v>2024</v>
      </c>
      <c r="I444" s="41">
        <f t="shared" si="13"/>
        <v>2</v>
      </c>
    </row>
    <row r="445" spans="1:9" ht="51">
      <c r="A445" t="s">
        <v>2771</v>
      </c>
      <c r="B445" s="74" t="s">
        <v>2715</v>
      </c>
      <c r="C445" s="74" t="s">
        <v>2716</v>
      </c>
      <c r="D445" s="74" t="s">
        <v>52</v>
      </c>
      <c r="E445" t="s">
        <v>31</v>
      </c>
      <c r="F445" s="73">
        <v>45324</v>
      </c>
      <c r="G445" s="74" t="s">
        <v>2772</v>
      </c>
      <c r="H445" s="41">
        <f t="shared" si="12"/>
        <v>2024</v>
      </c>
      <c r="I445" s="41">
        <f t="shared" si="13"/>
        <v>2</v>
      </c>
    </row>
    <row r="446" spans="1:9" ht="51">
      <c r="A446" t="s">
        <v>2773</v>
      </c>
      <c r="B446" s="74" t="s">
        <v>2774</v>
      </c>
      <c r="C446" s="74" t="s">
        <v>2775</v>
      </c>
      <c r="D446" s="74" t="s">
        <v>2776</v>
      </c>
      <c r="E446" t="s">
        <v>83</v>
      </c>
      <c r="F446" s="73">
        <v>45321</v>
      </c>
      <c r="G446" s="74" t="s">
        <v>2777</v>
      </c>
      <c r="H446" s="41">
        <f t="shared" si="12"/>
        <v>2024</v>
      </c>
      <c r="I446" s="41">
        <f t="shared" si="13"/>
        <v>1</v>
      </c>
    </row>
    <row r="447" spans="1:9" ht="51">
      <c r="A447" t="s">
        <v>2778</v>
      </c>
      <c r="B447" s="74" t="s">
        <v>2779</v>
      </c>
      <c r="C447" s="74" t="s">
        <v>2384</v>
      </c>
      <c r="D447" s="74" t="s">
        <v>484</v>
      </c>
      <c r="E447" t="s">
        <v>32</v>
      </c>
      <c r="F447" s="73">
        <v>45320</v>
      </c>
      <c r="G447" s="74" t="s">
        <v>2780</v>
      </c>
      <c r="H447" s="41">
        <f t="shared" si="12"/>
        <v>2024</v>
      </c>
      <c r="I447" s="41">
        <f t="shared" si="13"/>
        <v>1</v>
      </c>
    </row>
    <row r="448" spans="1:9" ht="68">
      <c r="A448" t="s">
        <v>2781</v>
      </c>
      <c r="B448" s="74" t="s">
        <v>2782</v>
      </c>
      <c r="C448" s="74" t="s">
        <v>2783</v>
      </c>
      <c r="D448" s="74" t="s">
        <v>52</v>
      </c>
      <c r="E448" t="s">
        <v>32</v>
      </c>
      <c r="F448" s="73">
        <v>45320</v>
      </c>
      <c r="G448" s="74" t="s">
        <v>2784</v>
      </c>
      <c r="H448" s="41">
        <f t="shared" si="12"/>
        <v>2024</v>
      </c>
      <c r="I448" s="41">
        <f t="shared" si="13"/>
        <v>1</v>
      </c>
    </row>
    <row r="449" spans="1:9" ht="51">
      <c r="A449" t="s">
        <v>2785</v>
      </c>
      <c r="B449" s="74" t="s">
        <v>2786</v>
      </c>
      <c r="C449" s="74" t="s">
        <v>2787</v>
      </c>
      <c r="D449" s="74" t="s">
        <v>52</v>
      </c>
      <c r="E449" t="s">
        <v>45</v>
      </c>
      <c r="F449" s="73">
        <v>45320</v>
      </c>
      <c r="G449" s="74" t="s">
        <v>2788</v>
      </c>
      <c r="H449" s="41">
        <f t="shared" si="12"/>
        <v>2024</v>
      </c>
      <c r="I449" s="41">
        <f t="shared" si="13"/>
        <v>1</v>
      </c>
    </row>
    <row r="450" spans="1:9" ht="68">
      <c r="A450" t="s">
        <v>2789</v>
      </c>
      <c r="B450" s="74" t="s">
        <v>2790</v>
      </c>
      <c r="C450" s="74" t="s">
        <v>2787</v>
      </c>
      <c r="D450" s="74" t="s">
        <v>52</v>
      </c>
      <c r="E450" t="s">
        <v>31</v>
      </c>
      <c r="F450" s="73">
        <v>45316</v>
      </c>
      <c r="G450" s="74" t="s">
        <v>2791</v>
      </c>
      <c r="H450" s="41">
        <f t="shared" si="12"/>
        <v>2024</v>
      </c>
      <c r="I450" s="41">
        <f t="shared" si="13"/>
        <v>1</v>
      </c>
    </row>
    <row r="451" spans="1:9" ht="51">
      <c r="A451" t="s">
        <v>2792</v>
      </c>
      <c r="B451" s="74" t="s">
        <v>2793</v>
      </c>
      <c r="C451" s="74" t="s">
        <v>2794</v>
      </c>
      <c r="D451" s="74" t="s">
        <v>856</v>
      </c>
      <c r="E451" t="s">
        <v>24</v>
      </c>
      <c r="F451" s="73">
        <v>45310</v>
      </c>
      <c r="G451" s="74" t="s">
        <v>2795</v>
      </c>
      <c r="H451" s="41">
        <f t="shared" ref="H451:H461" si="14">YEAR(F451)</f>
        <v>2024</v>
      </c>
      <c r="I451" s="41">
        <f t="shared" ref="I451:I461" si="15">MONTH(F451)</f>
        <v>1</v>
      </c>
    </row>
    <row r="452" spans="1:9" ht="51">
      <c r="A452" t="s">
        <v>2796</v>
      </c>
      <c r="B452" s="74" t="s">
        <v>2797</v>
      </c>
      <c r="C452" s="74" t="s">
        <v>2798</v>
      </c>
      <c r="D452" s="74" t="s">
        <v>2760</v>
      </c>
      <c r="E452" t="s">
        <v>89</v>
      </c>
      <c r="F452" s="73">
        <v>45309</v>
      </c>
      <c r="G452" s="74" t="s">
        <v>2799</v>
      </c>
      <c r="H452" s="41">
        <f t="shared" si="14"/>
        <v>2024</v>
      </c>
      <c r="I452" s="41">
        <f t="shared" si="15"/>
        <v>1</v>
      </c>
    </row>
    <row r="453" spans="1:9" ht="51">
      <c r="A453" t="s">
        <v>2800</v>
      </c>
      <c r="B453" s="74" t="s">
        <v>2801</v>
      </c>
      <c r="C453" s="74" t="s">
        <v>2537</v>
      </c>
      <c r="D453" s="74" t="s">
        <v>190</v>
      </c>
      <c r="E453" t="s">
        <v>32</v>
      </c>
      <c r="F453" s="73">
        <v>45308</v>
      </c>
      <c r="G453" s="74" t="s">
        <v>2802</v>
      </c>
      <c r="H453" s="41">
        <f t="shared" si="14"/>
        <v>2024</v>
      </c>
      <c r="I453" s="41">
        <f t="shared" si="15"/>
        <v>1</v>
      </c>
    </row>
    <row r="454" spans="1:9" ht="51">
      <c r="A454" t="s">
        <v>2803</v>
      </c>
      <c r="B454" s="74" t="s">
        <v>2423</v>
      </c>
      <c r="C454" s="74" t="s">
        <v>2424</v>
      </c>
      <c r="D454" s="74" t="s">
        <v>190</v>
      </c>
      <c r="E454" t="s">
        <v>83</v>
      </c>
      <c r="F454" s="73">
        <v>45308</v>
      </c>
      <c r="G454" s="74" t="s">
        <v>2804</v>
      </c>
      <c r="H454" s="41">
        <f t="shared" si="14"/>
        <v>2024</v>
      </c>
      <c r="I454" s="41">
        <f t="shared" si="15"/>
        <v>1</v>
      </c>
    </row>
    <row r="455" spans="1:9" ht="51">
      <c r="A455" t="s">
        <v>2805</v>
      </c>
      <c r="B455" s="74" t="s">
        <v>2806</v>
      </c>
      <c r="C455" s="74" t="s">
        <v>2807</v>
      </c>
      <c r="D455" s="74" t="s">
        <v>2808</v>
      </c>
      <c r="E455" t="s">
        <v>24</v>
      </c>
      <c r="F455" s="73">
        <v>45308</v>
      </c>
      <c r="G455" s="74" t="s">
        <v>2809</v>
      </c>
      <c r="H455" s="41">
        <f t="shared" si="14"/>
        <v>2024</v>
      </c>
      <c r="I455" s="41">
        <f t="shared" si="15"/>
        <v>1</v>
      </c>
    </row>
    <row r="456" spans="1:9" ht="51">
      <c r="A456" t="s">
        <v>2810</v>
      </c>
      <c r="B456" s="74" t="s">
        <v>2811</v>
      </c>
      <c r="C456" s="74" t="s">
        <v>2494</v>
      </c>
      <c r="D456" s="74" t="s">
        <v>190</v>
      </c>
      <c r="E456" t="s">
        <v>32</v>
      </c>
      <c r="F456" s="73">
        <v>45303</v>
      </c>
      <c r="G456" s="74" t="s">
        <v>2812</v>
      </c>
      <c r="H456" s="41">
        <f t="shared" si="14"/>
        <v>2024</v>
      </c>
      <c r="I456" s="41">
        <f t="shared" si="15"/>
        <v>1</v>
      </c>
    </row>
    <row r="457" spans="1:9" ht="51">
      <c r="A457" t="s">
        <v>2813</v>
      </c>
      <c r="B457" s="74" t="s">
        <v>2814</v>
      </c>
      <c r="C457" s="74" t="s">
        <v>112</v>
      </c>
      <c r="D457" s="74" t="s">
        <v>52</v>
      </c>
      <c r="E457" t="s">
        <v>32</v>
      </c>
      <c r="F457" s="73">
        <v>45299</v>
      </c>
      <c r="G457" s="74" t="s">
        <v>2815</v>
      </c>
      <c r="H457" s="41">
        <f t="shared" si="14"/>
        <v>2024</v>
      </c>
      <c r="I457" s="41">
        <f t="shared" si="15"/>
        <v>1</v>
      </c>
    </row>
    <row r="458" spans="1:9" ht="51">
      <c r="A458" t="s">
        <v>2816</v>
      </c>
      <c r="B458" s="74" t="s">
        <v>2769</v>
      </c>
      <c r="C458" s="74" t="s">
        <v>112</v>
      </c>
      <c r="D458" s="74" t="s">
        <v>52</v>
      </c>
      <c r="E458" t="s">
        <v>32</v>
      </c>
      <c r="F458" s="73">
        <v>45299</v>
      </c>
      <c r="G458" s="74" t="s">
        <v>2817</v>
      </c>
      <c r="H458" s="41">
        <f t="shared" si="14"/>
        <v>2024</v>
      </c>
      <c r="I458" s="41">
        <f t="shared" si="15"/>
        <v>1</v>
      </c>
    </row>
    <row r="459" spans="1:9" ht="51">
      <c r="A459" t="s">
        <v>2818</v>
      </c>
      <c r="B459" s="74" t="s">
        <v>2819</v>
      </c>
      <c r="C459" s="74" t="s">
        <v>2820</v>
      </c>
      <c r="D459" s="74" t="s">
        <v>190</v>
      </c>
      <c r="E459" t="s">
        <v>31</v>
      </c>
      <c r="F459" s="73">
        <v>45299</v>
      </c>
      <c r="G459" s="74" t="s">
        <v>2821</v>
      </c>
      <c r="H459" s="41">
        <f t="shared" si="14"/>
        <v>2024</v>
      </c>
      <c r="I459" s="41">
        <f t="shared" si="15"/>
        <v>1</v>
      </c>
    </row>
    <row r="460" spans="1:9" ht="34">
      <c r="A460" t="s">
        <v>2822</v>
      </c>
      <c r="B460" s="74" t="s">
        <v>2823</v>
      </c>
      <c r="C460" s="74" t="s">
        <v>2824</v>
      </c>
      <c r="D460" s="74" t="s">
        <v>2825</v>
      </c>
      <c r="E460" t="s">
        <v>32</v>
      </c>
      <c r="F460" s="73">
        <v>45295</v>
      </c>
      <c r="G460" s="74" t="s">
        <v>2826</v>
      </c>
      <c r="H460" s="41">
        <f t="shared" si="14"/>
        <v>2024</v>
      </c>
      <c r="I460" s="41">
        <f t="shared" si="15"/>
        <v>1</v>
      </c>
    </row>
    <row r="461" spans="1:9" ht="51">
      <c r="A461" t="s">
        <v>2827</v>
      </c>
      <c r="B461" s="74" t="s">
        <v>2828</v>
      </c>
      <c r="C461" s="74" t="s">
        <v>2829</v>
      </c>
      <c r="D461" s="74" t="s">
        <v>52</v>
      </c>
      <c r="E461" t="s">
        <v>32</v>
      </c>
      <c r="F461" s="73">
        <v>45294</v>
      </c>
      <c r="G461" s="74" t="s">
        <v>2830</v>
      </c>
      <c r="H461" s="41">
        <f t="shared" si="14"/>
        <v>2024</v>
      </c>
      <c r="I461" s="41">
        <f t="shared" si="15"/>
        <v>1</v>
      </c>
    </row>
  </sheetData>
  <phoneticPr fontId="1" type="noConversion"/>
  <conditionalFormatting sqref="H1:I1">
    <cfRule type="expression" dxfId="0" priority="1">
      <formula>H$1&lt;&gt;""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5CB77-C4F0-4930-A1C6-D8125B7F743A}">
  <dimension ref="A1:B26"/>
  <sheetViews>
    <sheetView workbookViewId="0">
      <selection activeCell="B28" sqref="B28"/>
    </sheetView>
  </sheetViews>
  <sheetFormatPr defaultRowHeight="17"/>
  <sheetData>
    <row r="1" spans="1:2">
      <c r="A1" s="87" t="s">
        <v>4</v>
      </c>
      <c r="B1" s="87" t="s">
        <v>16</v>
      </c>
    </row>
    <row r="2" spans="1:2">
      <c r="A2" s="87" t="s">
        <v>37</v>
      </c>
      <c r="B2" s="87" t="s">
        <v>28</v>
      </c>
    </row>
    <row r="3" spans="1:2">
      <c r="A3" s="87" t="s">
        <v>22</v>
      </c>
      <c r="B3" s="87" t="s">
        <v>28</v>
      </c>
    </row>
    <row r="4" spans="1:2">
      <c r="A4" s="87" t="s">
        <v>216</v>
      </c>
      <c r="B4" s="87" t="s">
        <v>28</v>
      </c>
    </row>
    <row r="5" spans="1:2">
      <c r="A5" s="87" t="s">
        <v>1093</v>
      </c>
      <c r="B5" s="87" t="s">
        <v>28</v>
      </c>
    </row>
    <row r="6" spans="1:2">
      <c r="A6" s="87" t="s">
        <v>1296</v>
      </c>
      <c r="B6" s="87" t="s">
        <v>28</v>
      </c>
    </row>
    <row r="7" spans="1:2">
      <c r="A7" s="87" t="s">
        <v>44</v>
      </c>
      <c r="B7" s="87" t="s">
        <v>28</v>
      </c>
    </row>
    <row r="8" spans="1:2">
      <c r="A8" s="87" t="s">
        <v>51</v>
      </c>
      <c r="B8" s="87" t="s">
        <v>56</v>
      </c>
    </row>
    <row r="9" spans="1:2">
      <c r="A9" s="87" t="s">
        <v>547</v>
      </c>
      <c r="B9" s="87" t="s">
        <v>56</v>
      </c>
    </row>
    <row r="10" spans="1:2">
      <c r="A10" s="87" t="s">
        <v>1297</v>
      </c>
      <c r="B10" s="87" t="s">
        <v>56</v>
      </c>
    </row>
    <row r="11" spans="1:2">
      <c r="A11" s="87" t="s">
        <v>64</v>
      </c>
      <c r="B11" s="87" t="s">
        <v>56</v>
      </c>
    </row>
    <row r="12" spans="1:2">
      <c r="A12" s="87" t="s">
        <v>566</v>
      </c>
      <c r="B12" s="87" t="s">
        <v>56</v>
      </c>
    </row>
    <row r="13" spans="1:2">
      <c r="A13" s="87" t="s">
        <v>260</v>
      </c>
      <c r="B13" s="87" t="s">
        <v>56</v>
      </c>
    </row>
    <row r="14" spans="1:2">
      <c r="A14" s="87" t="s">
        <v>106</v>
      </c>
      <c r="B14" s="87" t="s">
        <v>56</v>
      </c>
    </row>
    <row r="15" spans="1:2">
      <c r="A15" s="88" t="s">
        <v>277</v>
      </c>
      <c r="B15" s="87" t="s">
        <v>56</v>
      </c>
    </row>
    <row r="16" spans="1:2">
      <c r="A16" s="88" t="s">
        <v>766</v>
      </c>
      <c r="B16" s="87" t="s">
        <v>56</v>
      </c>
    </row>
    <row r="17" spans="1:2">
      <c r="A17" t="s">
        <v>959</v>
      </c>
      <c r="B17" s="87" t="s">
        <v>56</v>
      </c>
    </row>
    <row r="18" spans="1:2">
      <c r="A18" t="s">
        <v>586</v>
      </c>
      <c r="B18" s="87" t="s">
        <v>56</v>
      </c>
    </row>
    <row r="19" spans="1:2">
      <c r="A19" t="s">
        <v>688</v>
      </c>
      <c r="B19" s="87" t="s">
        <v>56</v>
      </c>
    </row>
    <row r="20" spans="1:2">
      <c r="A20" t="s">
        <v>772</v>
      </c>
      <c r="B20" s="87" t="s">
        <v>56</v>
      </c>
    </row>
    <row r="21" spans="1:2">
      <c r="A21" t="s">
        <v>1169</v>
      </c>
      <c r="B21" s="87" t="s">
        <v>56</v>
      </c>
    </row>
    <row r="22" spans="1:2">
      <c r="A22" t="s">
        <v>441</v>
      </c>
      <c r="B22" s="87" t="s">
        <v>56</v>
      </c>
    </row>
    <row r="23" spans="1:2">
      <c r="A23" t="s">
        <v>611</v>
      </c>
      <c r="B23" s="87" t="s">
        <v>56</v>
      </c>
    </row>
    <row r="24" spans="1:2">
      <c r="A24" t="s">
        <v>696</v>
      </c>
      <c r="B24" s="87" t="s">
        <v>56</v>
      </c>
    </row>
    <row r="25" spans="1:2">
      <c r="A25" t="s">
        <v>871</v>
      </c>
      <c r="B25" s="87" t="s">
        <v>56</v>
      </c>
    </row>
    <row r="26" spans="1:2">
      <c r="A26" t="s">
        <v>1088</v>
      </c>
      <c r="B26" t="s">
        <v>56</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629A1-DF7C-48AA-9342-1933AFFD7726}">
  <dimension ref="A1:B40"/>
  <sheetViews>
    <sheetView workbookViewId="0">
      <selection activeCell="E22" sqref="E22"/>
    </sheetView>
  </sheetViews>
  <sheetFormatPr defaultRowHeight="17"/>
  <sheetData>
    <row r="1" spans="1:2">
      <c r="A1" t="s">
        <v>1298</v>
      </c>
    </row>
    <row r="2" spans="1:2">
      <c r="A2" t="s">
        <v>1299</v>
      </c>
      <c r="B2" t="s">
        <v>1298</v>
      </c>
    </row>
    <row r="3" spans="1:2">
      <c r="A3" t="s">
        <v>1300</v>
      </c>
      <c r="B3" t="s">
        <v>1298</v>
      </c>
    </row>
    <row r="4" spans="1:2">
      <c r="A4" t="s">
        <v>1301</v>
      </c>
      <c r="B4" t="s">
        <v>1298</v>
      </c>
    </row>
    <row r="5" spans="1:2">
      <c r="A5" t="s">
        <v>1302</v>
      </c>
      <c r="B5" t="s">
        <v>1298</v>
      </c>
    </row>
    <row r="6" spans="1:2">
      <c r="A6" t="s">
        <v>1303</v>
      </c>
      <c r="B6" t="s">
        <v>1298</v>
      </c>
    </row>
    <row r="7" spans="1:2">
      <c r="A7" t="s">
        <v>1304</v>
      </c>
      <c r="B7" t="s">
        <v>1298</v>
      </c>
    </row>
    <row r="8" spans="1:2">
      <c r="A8" t="s">
        <v>1305</v>
      </c>
      <c r="B8" t="s">
        <v>1298</v>
      </c>
    </row>
    <row r="9" spans="1:2">
      <c r="A9" t="s">
        <v>1306</v>
      </c>
    </row>
    <row r="10" spans="1:2">
      <c r="A10" t="s">
        <v>1307</v>
      </c>
      <c r="B10" t="s">
        <v>1306</v>
      </c>
    </row>
    <row r="11" spans="1:2">
      <c r="A11" t="s">
        <v>1308</v>
      </c>
      <c r="B11" t="s">
        <v>1306</v>
      </c>
    </row>
    <row r="12" spans="1:2">
      <c r="A12" t="s">
        <v>1309</v>
      </c>
      <c r="B12" t="s">
        <v>1306</v>
      </c>
    </row>
    <row r="13" spans="1:2">
      <c r="A13" t="s">
        <v>1310</v>
      </c>
      <c r="B13" t="s">
        <v>1306</v>
      </c>
    </row>
    <row r="14" spans="1:2">
      <c r="A14" t="s">
        <v>1311</v>
      </c>
      <c r="B14" t="s">
        <v>1306</v>
      </c>
    </row>
    <row r="15" spans="1:2">
      <c r="A15" t="s">
        <v>1312</v>
      </c>
      <c r="B15" t="s">
        <v>1306</v>
      </c>
    </row>
    <row r="16" spans="1:2">
      <c r="A16" t="s">
        <v>1313</v>
      </c>
      <c r="B16" t="s">
        <v>1306</v>
      </c>
    </row>
    <row r="17" spans="1:2">
      <c r="A17" t="s">
        <v>1314</v>
      </c>
      <c r="B17" t="s">
        <v>1306</v>
      </c>
    </row>
    <row r="18" spans="1:2">
      <c r="A18" t="s">
        <v>1315</v>
      </c>
    </row>
    <row r="19" spans="1:2">
      <c r="A19" t="s">
        <v>1316</v>
      </c>
      <c r="B19" t="s">
        <v>1315</v>
      </c>
    </row>
    <row r="20" spans="1:2">
      <c r="A20" t="s">
        <v>1317</v>
      </c>
      <c r="B20" t="s">
        <v>1315</v>
      </c>
    </row>
    <row r="21" spans="1:2">
      <c r="A21" t="s">
        <v>1318</v>
      </c>
      <c r="B21" t="s">
        <v>1315</v>
      </c>
    </row>
    <row r="22" spans="1:2">
      <c r="A22" t="s">
        <v>1319</v>
      </c>
      <c r="B22" t="s">
        <v>1315</v>
      </c>
    </row>
    <row r="23" spans="1:2">
      <c r="A23" t="s">
        <v>1320</v>
      </c>
      <c r="B23" t="s">
        <v>1315</v>
      </c>
    </row>
    <row r="24" spans="1:2">
      <c r="A24" t="s">
        <v>1321</v>
      </c>
      <c r="B24" t="s">
        <v>1315</v>
      </c>
    </row>
    <row r="25" spans="1:2">
      <c r="A25" t="s">
        <v>1322</v>
      </c>
    </row>
    <row r="26" spans="1:2">
      <c r="A26" t="s">
        <v>1323</v>
      </c>
      <c r="B26" t="s">
        <v>1322</v>
      </c>
    </row>
    <row r="27" spans="1:2">
      <c r="A27" t="s">
        <v>1324</v>
      </c>
      <c r="B27" t="s">
        <v>1322</v>
      </c>
    </row>
    <row r="28" spans="1:2">
      <c r="A28" t="s">
        <v>1325</v>
      </c>
      <c r="B28" t="s">
        <v>1322</v>
      </c>
    </row>
    <row r="29" spans="1:2">
      <c r="A29" t="s">
        <v>1326</v>
      </c>
      <c r="B29" t="s">
        <v>1322</v>
      </c>
    </row>
    <row r="30" spans="1:2">
      <c r="A30" t="s">
        <v>1327</v>
      </c>
      <c r="B30" t="s">
        <v>1322</v>
      </c>
    </row>
    <row r="31" spans="1:2">
      <c r="A31" t="s">
        <v>1328</v>
      </c>
      <c r="B31" t="s">
        <v>1322</v>
      </c>
    </row>
    <row r="32" spans="1:2">
      <c r="A32" t="s">
        <v>1329</v>
      </c>
      <c r="B32" t="s">
        <v>1322</v>
      </c>
    </row>
    <row r="33" spans="1:2">
      <c r="A33" t="s">
        <v>1330</v>
      </c>
      <c r="B33" t="s">
        <v>1322</v>
      </c>
    </row>
    <row r="34" spans="1:2">
      <c r="A34" t="s">
        <v>1331</v>
      </c>
      <c r="B34" t="s">
        <v>1322</v>
      </c>
    </row>
    <row r="35" spans="1:2">
      <c r="A35" t="s">
        <v>1332</v>
      </c>
    </row>
    <row r="36" spans="1:2">
      <c r="A36" t="s">
        <v>1333</v>
      </c>
      <c r="B36" t="s">
        <v>1332</v>
      </c>
    </row>
    <row r="37" spans="1:2">
      <c r="A37" t="s">
        <v>1334</v>
      </c>
      <c r="B37" t="s">
        <v>1332</v>
      </c>
    </row>
    <row r="38" spans="1:2">
      <c r="A38" t="s">
        <v>1335</v>
      </c>
      <c r="B38" t="s">
        <v>1332</v>
      </c>
    </row>
    <row r="39" spans="1:2">
      <c r="A39" t="s">
        <v>1336</v>
      </c>
      <c r="B39" t="s">
        <v>1332</v>
      </c>
    </row>
    <row r="40" spans="1:2">
      <c r="A40" t="s">
        <v>1337</v>
      </c>
      <c r="B40" t="s">
        <v>1332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9C846-905A-4CF5-B6DB-77EAA83F4BC5}">
  <sheetPr codeName="工作表3"/>
  <dimension ref="A1:AA18"/>
  <sheetViews>
    <sheetView workbookViewId="0">
      <selection activeCell="A11" sqref="A11"/>
    </sheetView>
  </sheetViews>
  <sheetFormatPr defaultRowHeight="17"/>
  <cols>
    <col min="1" max="1" width="15.36328125" bestFit="1" customWidth="1"/>
    <col min="2" max="2" width="16.36328125" bestFit="1" customWidth="1"/>
    <col min="3" max="5" width="9.36328125" bestFit="1" customWidth="1"/>
    <col min="6" max="6" width="15" bestFit="1" customWidth="1"/>
    <col min="7" max="7" width="9.36328125" bestFit="1" customWidth="1"/>
    <col min="8" max="8" width="14.08984375" bestFit="1" customWidth="1"/>
    <col min="9" max="9" width="9.36328125" bestFit="1" customWidth="1"/>
    <col min="10" max="10" width="6.6328125" bestFit="1" customWidth="1"/>
    <col min="11" max="13" width="9.36328125" bestFit="1" customWidth="1"/>
    <col min="14" max="14" width="17.7265625" bestFit="1" customWidth="1"/>
    <col min="15" max="15" width="7.36328125" bestFit="1" customWidth="1"/>
    <col min="16" max="16" width="9.36328125" bestFit="1" customWidth="1"/>
    <col min="17" max="17" width="13.453125" bestFit="1" customWidth="1"/>
    <col min="18" max="19" width="9.36328125" bestFit="1" customWidth="1"/>
    <col min="20" max="20" width="15" bestFit="1" customWidth="1"/>
    <col min="21" max="21" width="17.453125" bestFit="1" customWidth="1"/>
    <col min="22" max="23" width="9.36328125" bestFit="1" customWidth="1"/>
    <col min="24" max="24" width="15" bestFit="1" customWidth="1"/>
    <col min="25" max="25" width="8.6328125" bestFit="1" customWidth="1"/>
    <col min="26" max="26" width="14" bestFit="1" customWidth="1"/>
    <col min="27" max="27" width="5.36328125" bestFit="1" customWidth="1"/>
    <col min="28" max="28" width="11.26953125" bestFit="1" customWidth="1"/>
    <col min="29" max="29" width="5.36328125" bestFit="1" customWidth="1"/>
  </cols>
  <sheetData>
    <row r="1" spans="1:27">
      <c r="A1" s="7" t="s">
        <v>8</v>
      </c>
      <c r="B1" t="s">
        <v>1338</v>
      </c>
    </row>
    <row r="3" spans="1:27">
      <c r="A3" s="7" t="s">
        <v>1339</v>
      </c>
      <c r="B3" s="7" t="s">
        <v>1340</v>
      </c>
    </row>
    <row r="4" spans="1:27">
      <c r="A4" s="7" t="s">
        <v>1</v>
      </c>
      <c r="B4" t="s">
        <v>83</v>
      </c>
      <c r="C4" t="s">
        <v>814</v>
      </c>
      <c r="D4" t="s">
        <v>89</v>
      </c>
      <c r="E4" t="s">
        <v>24</v>
      </c>
      <c r="F4" t="s">
        <v>144</v>
      </c>
      <c r="G4" t="s">
        <v>773</v>
      </c>
      <c r="H4" t="s">
        <v>254</v>
      </c>
      <c r="I4" t="s">
        <v>32</v>
      </c>
      <c r="J4" t="s">
        <v>1341</v>
      </c>
      <c r="K4" t="s">
        <v>31</v>
      </c>
      <c r="L4" t="s">
        <v>66</v>
      </c>
      <c r="M4" t="s">
        <v>96</v>
      </c>
      <c r="N4" t="s">
        <v>227</v>
      </c>
      <c r="O4" t="s">
        <v>65</v>
      </c>
      <c r="P4" t="s">
        <v>101</v>
      </c>
      <c r="Q4" t="s">
        <v>296</v>
      </c>
      <c r="R4" t="s">
        <v>123</v>
      </c>
      <c r="S4" t="s">
        <v>68</v>
      </c>
      <c r="T4" t="s">
        <v>45</v>
      </c>
      <c r="U4" t="s">
        <v>1229</v>
      </c>
      <c r="V4" t="s">
        <v>263</v>
      </c>
      <c r="W4" t="s">
        <v>697</v>
      </c>
      <c r="X4" t="s">
        <v>95</v>
      </c>
      <c r="Y4" t="s">
        <v>827</v>
      </c>
      <c r="Z4" t="s">
        <v>640</v>
      </c>
      <c r="AA4" t="s">
        <v>1342</v>
      </c>
    </row>
    <row r="5" spans="1:27">
      <c r="A5" t="s">
        <v>48</v>
      </c>
      <c r="D5">
        <v>3</v>
      </c>
      <c r="E5">
        <v>3</v>
      </c>
      <c r="H5">
        <v>1</v>
      </c>
      <c r="I5">
        <v>8</v>
      </c>
      <c r="J5">
        <v>1</v>
      </c>
      <c r="K5">
        <v>2</v>
      </c>
      <c r="L5">
        <v>1</v>
      </c>
      <c r="M5">
        <v>2</v>
      </c>
      <c r="O5">
        <v>2</v>
      </c>
      <c r="P5">
        <v>5</v>
      </c>
      <c r="Q5">
        <v>1</v>
      </c>
      <c r="AA5">
        <v>29</v>
      </c>
    </row>
    <row r="6" spans="1:27">
      <c r="A6" t="s">
        <v>213</v>
      </c>
      <c r="E6">
        <v>4</v>
      </c>
      <c r="AA6">
        <v>4</v>
      </c>
    </row>
    <row r="7" spans="1:27">
      <c r="A7" t="s">
        <v>19</v>
      </c>
      <c r="B7">
        <v>1</v>
      </c>
      <c r="E7">
        <v>22</v>
      </c>
      <c r="F7">
        <v>1</v>
      </c>
      <c r="H7">
        <v>1</v>
      </c>
      <c r="I7">
        <v>12</v>
      </c>
      <c r="J7">
        <v>2</v>
      </c>
      <c r="O7">
        <v>1</v>
      </c>
      <c r="V7">
        <v>2</v>
      </c>
      <c r="AA7">
        <v>42</v>
      </c>
    </row>
    <row r="8" spans="1:27">
      <c r="A8" t="s">
        <v>41</v>
      </c>
      <c r="B8">
        <v>3</v>
      </c>
      <c r="C8">
        <v>1</v>
      </c>
      <c r="E8">
        <v>16</v>
      </c>
      <c r="G8">
        <v>1</v>
      </c>
      <c r="I8">
        <v>10</v>
      </c>
      <c r="J8">
        <v>4</v>
      </c>
      <c r="K8">
        <v>3</v>
      </c>
      <c r="N8">
        <v>1</v>
      </c>
      <c r="O8">
        <v>1</v>
      </c>
      <c r="R8">
        <v>1</v>
      </c>
      <c r="T8">
        <v>1</v>
      </c>
      <c r="AA8">
        <v>42</v>
      </c>
    </row>
    <row r="9" spans="1:27">
      <c r="A9" t="s">
        <v>1341</v>
      </c>
    </row>
    <row r="10" spans="1:27">
      <c r="A10" t="s">
        <v>159</v>
      </c>
      <c r="D10">
        <v>2</v>
      </c>
      <c r="E10">
        <v>4</v>
      </c>
      <c r="I10">
        <v>6</v>
      </c>
      <c r="J10">
        <v>2</v>
      </c>
      <c r="M10">
        <v>1</v>
      </c>
      <c r="Y10">
        <v>1</v>
      </c>
      <c r="Z10">
        <v>2</v>
      </c>
      <c r="AA10">
        <v>18</v>
      </c>
    </row>
    <row r="11" spans="1:27">
      <c r="A11" t="s">
        <v>404</v>
      </c>
      <c r="K11">
        <v>1</v>
      </c>
      <c r="AA11">
        <v>1</v>
      </c>
    </row>
    <row r="12" spans="1:27">
      <c r="A12" t="s">
        <v>368</v>
      </c>
      <c r="E12">
        <v>1</v>
      </c>
      <c r="AA12">
        <v>1</v>
      </c>
    </row>
    <row r="13" spans="1:27">
      <c r="A13" t="s">
        <v>377</v>
      </c>
      <c r="J13">
        <v>1</v>
      </c>
      <c r="AA13">
        <v>1</v>
      </c>
    </row>
    <row r="14" spans="1:27">
      <c r="A14" t="s">
        <v>619</v>
      </c>
      <c r="E14">
        <v>1</v>
      </c>
      <c r="AA14">
        <v>1</v>
      </c>
    </row>
    <row r="15" spans="1:27">
      <c r="A15" t="s">
        <v>422</v>
      </c>
      <c r="B15">
        <v>2</v>
      </c>
      <c r="E15">
        <v>3</v>
      </c>
      <c r="I15">
        <v>1</v>
      </c>
      <c r="J15">
        <v>1</v>
      </c>
      <c r="P15">
        <v>1</v>
      </c>
      <c r="AA15">
        <v>8</v>
      </c>
    </row>
    <row r="16" spans="1:27">
      <c r="A16" t="s">
        <v>478</v>
      </c>
      <c r="J16">
        <v>1</v>
      </c>
      <c r="AA16">
        <v>1</v>
      </c>
    </row>
    <row r="17" spans="1:27">
      <c r="A17" t="s">
        <v>519</v>
      </c>
      <c r="E17">
        <v>1</v>
      </c>
      <c r="AA17">
        <v>1</v>
      </c>
    </row>
    <row r="18" spans="1:27">
      <c r="A18" t="s">
        <v>1342</v>
      </c>
      <c r="B18">
        <v>6</v>
      </c>
      <c r="C18">
        <v>1</v>
      </c>
      <c r="D18">
        <v>5</v>
      </c>
      <c r="E18">
        <v>55</v>
      </c>
      <c r="F18">
        <v>1</v>
      </c>
      <c r="G18">
        <v>1</v>
      </c>
      <c r="H18">
        <v>2</v>
      </c>
      <c r="I18">
        <v>37</v>
      </c>
      <c r="J18">
        <v>12</v>
      </c>
      <c r="K18">
        <v>6</v>
      </c>
      <c r="L18">
        <v>1</v>
      </c>
      <c r="M18">
        <v>3</v>
      </c>
      <c r="N18">
        <v>1</v>
      </c>
      <c r="O18">
        <v>4</v>
      </c>
      <c r="P18">
        <v>6</v>
      </c>
      <c r="Q18">
        <v>1</v>
      </c>
      <c r="R18">
        <v>1</v>
      </c>
      <c r="T18">
        <v>1</v>
      </c>
      <c r="V18">
        <v>2</v>
      </c>
      <c r="Y18">
        <v>1</v>
      </c>
      <c r="Z18">
        <v>2</v>
      </c>
      <c r="AA18">
        <v>149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3B89F-7487-4D92-83F5-54F2A491C299}">
  <sheetPr codeName="工作表4"/>
  <dimension ref="A1:C29"/>
  <sheetViews>
    <sheetView workbookViewId="0">
      <selection activeCell="I24" sqref="I24"/>
    </sheetView>
  </sheetViews>
  <sheetFormatPr defaultRowHeight="17"/>
  <cols>
    <col min="1" max="2" width="13.6328125" bestFit="1" customWidth="1"/>
    <col min="3" max="3" width="15.36328125" bestFit="1" customWidth="1"/>
  </cols>
  <sheetData>
    <row r="1" spans="1:3">
      <c r="A1" s="7" t="s">
        <v>8</v>
      </c>
      <c r="B1" t="s">
        <v>1338</v>
      </c>
    </row>
    <row r="3" spans="1:3">
      <c r="A3" s="7" t="s">
        <v>0</v>
      </c>
      <c r="B3" s="7" t="s">
        <v>1</v>
      </c>
      <c r="C3" t="s">
        <v>1343</v>
      </c>
    </row>
    <row r="4" spans="1:3">
      <c r="A4" t="s">
        <v>187</v>
      </c>
      <c r="C4">
        <v>4</v>
      </c>
    </row>
    <row r="5" spans="1:3">
      <c r="B5" t="s">
        <v>41</v>
      </c>
      <c r="C5">
        <v>4</v>
      </c>
    </row>
    <row r="6" spans="1:3">
      <c r="A6" t="s">
        <v>1344</v>
      </c>
      <c r="C6">
        <v>11</v>
      </c>
    </row>
    <row r="7" spans="1:3">
      <c r="B7" t="s">
        <v>19</v>
      </c>
      <c r="C7">
        <v>1</v>
      </c>
    </row>
    <row r="8" spans="1:3">
      <c r="B8" t="s">
        <v>41</v>
      </c>
      <c r="C8">
        <v>1</v>
      </c>
    </row>
    <row r="9" spans="1:3">
      <c r="B9" t="s">
        <v>1341</v>
      </c>
      <c r="C9">
        <v>8</v>
      </c>
    </row>
    <row r="10" spans="1:3">
      <c r="B10" t="s">
        <v>422</v>
      </c>
      <c r="C10">
        <v>1</v>
      </c>
    </row>
    <row r="11" spans="1:3">
      <c r="A11" t="s">
        <v>234</v>
      </c>
      <c r="C11">
        <v>1</v>
      </c>
    </row>
    <row r="12" spans="1:3">
      <c r="B12" t="s">
        <v>48</v>
      </c>
      <c r="C12">
        <v>1</v>
      </c>
    </row>
    <row r="13" spans="1:3">
      <c r="A13" t="s">
        <v>18</v>
      </c>
      <c r="C13">
        <v>204</v>
      </c>
    </row>
    <row r="14" spans="1:3">
      <c r="B14" t="s">
        <v>48</v>
      </c>
      <c r="C14">
        <v>28</v>
      </c>
    </row>
    <row r="15" spans="1:3">
      <c r="B15" t="s">
        <v>213</v>
      </c>
      <c r="C15">
        <v>4</v>
      </c>
    </row>
    <row r="16" spans="1:3">
      <c r="B16" t="s">
        <v>19</v>
      </c>
      <c r="C16">
        <v>41</v>
      </c>
    </row>
    <row r="17" spans="1:3">
      <c r="B17" t="s">
        <v>41</v>
      </c>
      <c r="C17">
        <v>36</v>
      </c>
    </row>
    <row r="18" spans="1:3">
      <c r="B18" t="s">
        <v>1341</v>
      </c>
      <c r="C18">
        <v>64</v>
      </c>
    </row>
    <row r="19" spans="1:3">
      <c r="B19" t="s">
        <v>159</v>
      </c>
      <c r="C19">
        <v>18</v>
      </c>
    </row>
    <row r="20" spans="1:3">
      <c r="B20" t="s">
        <v>404</v>
      </c>
      <c r="C20">
        <v>1</v>
      </c>
    </row>
    <row r="21" spans="1:3">
      <c r="B21" t="s">
        <v>368</v>
      </c>
      <c r="C21">
        <v>1</v>
      </c>
    </row>
    <row r="22" spans="1:3">
      <c r="B22" t="s">
        <v>377</v>
      </c>
      <c r="C22">
        <v>1</v>
      </c>
    </row>
    <row r="23" spans="1:3">
      <c r="B23" t="s">
        <v>619</v>
      </c>
      <c r="C23">
        <v>1</v>
      </c>
    </row>
    <row r="24" spans="1:3">
      <c r="B24" t="s">
        <v>422</v>
      </c>
      <c r="C24">
        <v>7</v>
      </c>
    </row>
    <row r="25" spans="1:3">
      <c r="B25" t="s">
        <v>478</v>
      </c>
      <c r="C25">
        <v>1</v>
      </c>
    </row>
    <row r="26" spans="1:3">
      <c r="B26" t="s">
        <v>519</v>
      </c>
      <c r="C26">
        <v>1</v>
      </c>
    </row>
    <row r="27" spans="1:3">
      <c r="A27" t="s">
        <v>1282</v>
      </c>
      <c r="C27">
        <v>1</v>
      </c>
    </row>
    <row r="28" spans="1:3">
      <c r="B28" t="s">
        <v>41</v>
      </c>
      <c r="C28">
        <v>1</v>
      </c>
    </row>
    <row r="29" spans="1:3">
      <c r="A29" t="s">
        <v>1342</v>
      </c>
      <c r="C29">
        <v>221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F06B2-92F4-4E67-9AA3-CF4D1226BF43}">
  <dimension ref="A4:F9"/>
  <sheetViews>
    <sheetView workbookViewId="0">
      <selection activeCell="A13" sqref="A13"/>
    </sheetView>
  </sheetViews>
  <sheetFormatPr defaultRowHeight="17"/>
  <cols>
    <col min="1" max="1" width="11.08984375" bestFit="1" customWidth="1"/>
    <col min="2" max="2" width="6.08984375" bestFit="1" customWidth="1"/>
    <col min="3" max="5" width="3.453125" bestFit="1" customWidth="1"/>
    <col min="6" max="6" width="5.36328125" bestFit="1" customWidth="1"/>
  </cols>
  <sheetData>
    <row r="4" spans="1:6">
      <c r="A4" s="7" t="s">
        <v>1345</v>
      </c>
      <c r="B4" s="7" t="s">
        <v>15</v>
      </c>
    </row>
    <row r="5" spans="1:6">
      <c r="A5" s="7" t="s">
        <v>16</v>
      </c>
      <c r="B5">
        <v>1</v>
      </c>
      <c r="C5">
        <v>2</v>
      </c>
      <c r="D5">
        <v>3</v>
      </c>
      <c r="E5">
        <v>12</v>
      </c>
      <c r="F5" t="s">
        <v>1342</v>
      </c>
    </row>
    <row r="6" spans="1:6">
      <c r="A6" t="s">
        <v>116</v>
      </c>
      <c r="B6">
        <v>1</v>
      </c>
      <c r="E6">
        <v>2</v>
      </c>
      <c r="F6">
        <v>3</v>
      </c>
    </row>
    <row r="7" spans="1:6">
      <c r="A7" t="s">
        <v>28</v>
      </c>
      <c r="B7">
        <v>27</v>
      </c>
      <c r="C7">
        <v>14</v>
      </c>
      <c r="D7">
        <v>18</v>
      </c>
      <c r="E7">
        <v>22</v>
      </c>
      <c r="F7">
        <v>81</v>
      </c>
    </row>
    <row r="8" spans="1:6">
      <c r="A8" t="s">
        <v>56</v>
      </c>
      <c r="B8">
        <v>14</v>
      </c>
      <c r="C8">
        <v>14</v>
      </c>
      <c r="D8">
        <v>7</v>
      </c>
      <c r="E8">
        <v>13</v>
      </c>
      <c r="F8">
        <v>48</v>
      </c>
    </row>
    <row r="9" spans="1:6">
      <c r="A9" t="s">
        <v>1342</v>
      </c>
      <c r="B9">
        <v>42</v>
      </c>
      <c r="C9">
        <v>28</v>
      </c>
      <c r="D9">
        <v>25</v>
      </c>
      <c r="E9">
        <v>37</v>
      </c>
      <c r="F9">
        <v>132</v>
      </c>
    </row>
  </sheetData>
  <phoneticPr fontId="1"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000D2-DC91-4B97-BD8A-0F8E8AEF273E}">
  <dimension ref="A3:C13"/>
  <sheetViews>
    <sheetView workbookViewId="0">
      <selection activeCell="A6" sqref="A6"/>
    </sheetView>
  </sheetViews>
  <sheetFormatPr defaultRowHeight="17"/>
  <cols>
    <col min="1" max="1" width="11.08984375" bestFit="1" customWidth="1"/>
    <col min="2" max="2" width="6.08984375" bestFit="1" customWidth="1"/>
    <col min="3" max="3" width="5.36328125" bestFit="1" customWidth="1"/>
    <col min="4" max="5" width="3.453125" bestFit="1" customWidth="1"/>
    <col min="6" max="6" width="5.36328125" bestFit="1" customWidth="1"/>
  </cols>
  <sheetData>
    <row r="3" spans="1:3">
      <c r="A3" s="7" t="s">
        <v>1346</v>
      </c>
      <c r="B3" s="7" t="s">
        <v>15</v>
      </c>
    </row>
    <row r="4" spans="1:3">
      <c r="A4" s="7" t="s">
        <v>4</v>
      </c>
      <c r="B4">
        <v>3</v>
      </c>
      <c r="C4" t="s">
        <v>1342</v>
      </c>
    </row>
    <row r="5" spans="1:3">
      <c r="A5" t="s">
        <v>216</v>
      </c>
      <c r="B5">
        <v>1</v>
      </c>
      <c r="C5">
        <v>1</v>
      </c>
    </row>
    <row r="6" spans="1:3">
      <c r="A6" t="s">
        <v>106</v>
      </c>
      <c r="B6">
        <v>2</v>
      </c>
      <c r="C6">
        <v>2</v>
      </c>
    </row>
    <row r="7" spans="1:3">
      <c r="A7" t="s">
        <v>566</v>
      </c>
      <c r="B7">
        <v>1</v>
      </c>
      <c r="C7">
        <v>1</v>
      </c>
    </row>
    <row r="8" spans="1:3">
      <c r="A8" t="s">
        <v>44</v>
      </c>
      <c r="B8">
        <v>1</v>
      </c>
      <c r="C8">
        <v>1</v>
      </c>
    </row>
    <row r="9" spans="1:3">
      <c r="A9" t="s">
        <v>547</v>
      </c>
      <c r="B9">
        <v>1</v>
      </c>
      <c r="C9">
        <v>1</v>
      </c>
    </row>
    <row r="10" spans="1:3">
      <c r="A10" t="s">
        <v>22</v>
      </c>
      <c r="B10">
        <v>5</v>
      </c>
      <c r="C10">
        <v>5</v>
      </c>
    </row>
    <row r="11" spans="1:3">
      <c r="A11" t="s">
        <v>37</v>
      </c>
      <c r="B11">
        <v>11</v>
      </c>
      <c r="C11">
        <v>11</v>
      </c>
    </row>
    <row r="12" spans="1:3">
      <c r="A12" t="s">
        <v>51</v>
      </c>
      <c r="B12">
        <v>3</v>
      </c>
      <c r="C12">
        <v>3</v>
      </c>
    </row>
    <row r="13" spans="1:3">
      <c r="A13" t="s">
        <v>1342</v>
      </c>
      <c r="B13">
        <v>25</v>
      </c>
      <c r="C13">
        <v>25</v>
      </c>
    </row>
  </sheetData>
  <phoneticPr fontId="1" type="noConversion"/>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44F38-40F9-4490-87B2-BAC1BE1246B7}">
  <dimension ref="B2:V138"/>
  <sheetViews>
    <sheetView workbookViewId="0">
      <selection activeCell="D8" sqref="D8"/>
    </sheetView>
  </sheetViews>
  <sheetFormatPr defaultRowHeight="17"/>
  <cols>
    <col min="10" max="10" width="9.453125" bestFit="1" customWidth="1"/>
    <col min="16" max="17" width="9" style="75"/>
  </cols>
  <sheetData>
    <row r="2" spans="2:22">
      <c r="B2" s="71" t="s">
        <v>1347</v>
      </c>
    </row>
    <row r="3" spans="2:22">
      <c r="B3" s="72" t="s">
        <v>1348</v>
      </c>
    </row>
    <row r="4" spans="2:22">
      <c r="B4" s="72"/>
    </row>
    <row r="6" spans="2:22">
      <c r="C6" t="s">
        <v>0</v>
      </c>
      <c r="D6" t="s">
        <v>1</v>
      </c>
      <c r="E6" t="s">
        <v>1349</v>
      </c>
      <c r="F6" t="s">
        <v>1350</v>
      </c>
      <c r="G6" t="s">
        <v>5</v>
      </c>
      <c r="H6" t="s">
        <v>1351</v>
      </c>
      <c r="I6" t="s">
        <v>1340</v>
      </c>
      <c r="J6" t="s">
        <v>8</v>
      </c>
      <c r="K6" t="s">
        <v>9</v>
      </c>
      <c r="L6" t="s">
        <v>1352</v>
      </c>
      <c r="M6" t="s">
        <v>1353</v>
      </c>
      <c r="N6" t="s">
        <v>1354</v>
      </c>
      <c r="O6" t="s">
        <v>1355</v>
      </c>
      <c r="P6" s="75" t="s">
        <v>14</v>
      </c>
      <c r="Q6" s="75" t="s">
        <v>15</v>
      </c>
      <c r="R6" t="s">
        <v>16</v>
      </c>
      <c r="V6" s="76" t="s">
        <v>22</v>
      </c>
    </row>
    <row r="7" spans="2:22" ht="68">
      <c r="C7" t="s">
        <v>18</v>
      </c>
      <c r="D7" t="s">
        <v>48</v>
      </c>
      <c r="E7" t="s">
        <v>49</v>
      </c>
      <c r="F7" s="74" t="s">
        <v>50</v>
      </c>
      <c r="G7" t="s">
        <v>52</v>
      </c>
      <c r="H7" t="s">
        <v>32</v>
      </c>
      <c r="I7" t="s">
        <v>32</v>
      </c>
      <c r="J7" s="73">
        <v>45628</v>
      </c>
      <c r="K7" t="s">
        <v>54</v>
      </c>
      <c r="L7" t="s">
        <v>32</v>
      </c>
      <c r="N7" t="s">
        <v>55</v>
      </c>
      <c r="P7" s="75">
        <v>2024</v>
      </c>
      <c r="Q7" s="75">
        <v>12</v>
      </c>
      <c r="R7" t="s">
        <v>56</v>
      </c>
      <c r="V7" s="76" t="s">
        <v>37</v>
      </c>
    </row>
    <row r="8" spans="2:22" ht="102">
      <c r="C8" t="s">
        <v>18</v>
      </c>
      <c r="D8" t="s">
        <v>48</v>
      </c>
      <c r="E8" t="s">
        <v>57</v>
      </c>
      <c r="F8" s="74" t="s">
        <v>58</v>
      </c>
      <c r="G8" t="s">
        <v>23</v>
      </c>
      <c r="H8" s="73" t="s">
        <v>32</v>
      </c>
      <c r="I8" s="73" t="s">
        <v>24</v>
      </c>
      <c r="J8" s="73">
        <v>45628</v>
      </c>
      <c r="K8" t="s">
        <v>59</v>
      </c>
      <c r="L8" t="s">
        <v>60</v>
      </c>
      <c r="N8" t="s">
        <v>61</v>
      </c>
      <c r="P8" s="75">
        <v>2024</v>
      </c>
      <c r="Q8" s="75">
        <v>12</v>
      </c>
      <c r="R8" t="s">
        <v>28</v>
      </c>
      <c r="V8" s="76" t="s">
        <v>22</v>
      </c>
    </row>
    <row r="9" spans="2:22" ht="68">
      <c r="C9" t="s">
        <v>18</v>
      </c>
      <c r="D9" t="s">
        <v>48</v>
      </c>
      <c r="E9" t="s">
        <v>62</v>
      </c>
      <c r="F9" s="74" t="s">
        <v>63</v>
      </c>
      <c r="G9" t="s">
        <v>23</v>
      </c>
      <c r="H9" s="73" t="s">
        <v>65</v>
      </c>
      <c r="I9" t="s">
        <v>66</v>
      </c>
      <c r="J9" s="73">
        <v>45629</v>
      </c>
      <c r="K9" t="s">
        <v>67</v>
      </c>
      <c r="L9" t="s">
        <v>1356</v>
      </c>
      <c r="N9" t="s">
        <v>69</v>
      </c>
      <c r="P9" s="75">
        <v>2024</v>
      </c>
      <c r="Q9" s="75">
        <v>12</v>
      </c>
      <c r="R9" t="s">
        <v>28</v>
      </c>
      <c r="V9" s="76" t="s">
        <v>51</v>
      </c>
    </row>
    <row r="10" spans="2:22" ht="409.5">
      <c r="C10" t="s">
        <v>18</v>
      </c>
      <c r="D10" t="s">
        <v>41</v>
      </c>
      <c r="E10" t="s">
        <v>70</v>
      </c>
      <c r="F10" s="74" t="s">
        <v>71</v>
      </c>
      <c r="G10" t="s">
        <v>23</v>
      </c>
      <c r="H10" s="73" t="s">
        <v>32</v>
      </c>
      <c r="I10" s="73" t="s">
        <v>32</v>
      </c>
      <c r="J10" s="73">
        <v>45629</v>
      </c>
      <c r="K10" t="s">
        <v>72</v>
      </c>
      <c r="L10" t="s">
        <v>73</v>
      </c>
      <c r="N10" s="74" t="s">
        <v>74</v>
      </c>
      <c r="P10" s="75">
        <v>2024</v>
      </c>
      <c r="Q10" s="75">
        <v>12</v>
      </c>
      <c r="R10" t="s">
        <v>28</v>
      </c>
      <c r="V10" s="76" t="s">
        <v>37</v>
      </c>
    </row>
    <row r="11" spans="2:22" ht="102">
      <c r="C11" t="s">
        <v>18</v>
      </c>
      <c r="D11" t="s">
        <v>41</v>
      </c>
      <c r="E11" t="s">
        <v>75</v>
      </c>
      <c r="F11" s="74" t="s">
        <v>76</v>
      </c>
      <c r="G11" t="s">
        <v>23</v>
      </c>
      <c r="H11" s="73" t="s">
        <v>24</v>
      </c>
      <c r="I11" t="s">
        <v>24</v>
      </c>
      <c r="J11" s="73">
        <v>45629</v>
      </c>
      <c r="K11" t="s">
        <v>1357</v>
      </c>
      <c r="L11" t="s">
        <v>78</v>
      </c>
      <c r="M11" t="s">
        <v>41</v>
      </c>
      <c r="N11" t="s">
        <v>79</v>
      </c>
      <c r="P11" s="75">
        <v>2024</v>
      </c>
      <c r="Q11" s="75">
        <v>12</v>
      </c>
      <c r="R11" t="s">
        <v>28</v>
      </c>
      <c r="V11" s="76" t="s">
        <v>22</v>
      </c>
    </row>
    <row r="12" spans="2:22" ht="102">
      <c r="C12" t="s">
        <v>18</v>
      </c>
      <c r="D12" t="s">
        <v>19</v>
      </c>
      <c r="E12" t="s">
        <v>20</v>
      </c>
      <c r="F12" s="74" t="s">
        <v>21</v>
      </c>
      <c r="G12" t="s">
        <v>23</v>
      </c>
      <c r="H12" t="s">
        <v>24</v>
      </c>
      <c r="I12" t="s">
        <v>24</v>
      </c>
      <c r="J12" s="73">
        <v>45630</v>
      </c>
      <c r="K12" t="s">
        <v>25</v>
      </c>
      <c r="L12" t="s">
        <v>26</v>
      </c>
      <c r="M12" t="s">
        <v>19</v>
      </c>
      <c r="N12" t="s">
        <v>27</v>
      </c>
      <c r="P12" s="75">
        <v>2024</v>
      </c>
      <c r="Q12" s="75">
        <v>12</v>
      </c>
      <c r="R12" t="s">
        <v>28</v>
      </c>
      <c r="V12" s="76" t="s">
        <v>1093</v>
      </c>
    </row>
    <row r="13" spans="2:22" ht="102">
      <c r="C13" t="s">
        <v>18</v>
      </c>
      <c r="D13" t="s">
        <v>19</v>
      </c>
      <c r="E13" t="s">
        <v>29</v>
      </c>
      <c r="F13" s="74" t="s">
        <v>30</v>
      </c>
      <c r="G13" t="s">
        <v>23</v>
      </c>
      <c r="H13" s="73" t="s">
        <v>31</v>
      </c>
      <c r="I13" s="73" t="s">
        <v>32</v>
      </c>
      <c r="J13" s="73">
        <v>45630</v>
      </c>
      <c r="K13" t="s">
        <v>33</v>
      </c>
      <c r="L13" t="s">
        <v>34</v>
      </c>
      <c r="M13" t="s">
        <v>19</v>
      </c>
      <c r="N13" t="s">
        <v>34</v>
      </c>
      <c r="P13" s="75">
        <v>2024</v>
      </c>
      <c r="Q13" s="75">
        <v>12</v>
      </c>
      <c r="R13" t="s">
        <v>28</v>
      </c>
      <c r="V13" s="76" t="s">
        <v>216</v>
      </c>
    </row>
    <row r="14" spans="2:22" ht="68">
      <c r="C14" t="s">
        <v>18</v>
      </c>
      <c r="D14" t="s">
        <v>41</v>
      </c>
      <c r="E14" t="s">
        <v>80</v>
      </c>
      <c r="F14" s="74" t="s">
        <v>81</v>
      </c>
      <c r="G14" t="s">
        <v>82</v>
      </c>
      <c r="H14" t="s">
        <v>83</v>
      </c>
      <c r="I14" t="s">
        <v>83</v>
      </c>
      <c r="J14" s="73">
        <v>45631</v>
      </c>
      <c r="K14" t="s">
        <v>84</v>
      </c>
      <c r="M14" t="s">
        <v>41</v>
      </c>
      <c r="N14" t="s">
        <v>85</v>
      </c>
      <c r="P14" s="75">
        <v>2024</v>
      </c>
      <c r="Q14" s="75">
        <v>12</v>
      </c>
      <c r="R14" t="s">
        <v>56</v>
      </c>
      <c r="V14" s="76" t="s">
        <v>566</v>
      </c>
    </row>
    <row r="15" spans="2:22" ht="102">
      <c r="C15" t="s">
        <v>18</v>
      </c>
      <c r="D15" t="s">
        <v>19</v>
      </c>
      <c r="E15" t="s">
        <v>35</v>
      </c>
      <c r="F15" s="74" t="s">
        <v>36</v>
      </c>
      <c r="G15" t="s">
        <v>23</v>
      </c>
      <c r="H15" t="s">
        <v>24</v>
      </c>
      <c r="I15" t="s">
        <v>24</v>
      </c>
      <c r="J15" s="73">
        <v>45631</v>
      </c>
      <c r="K15" t="s">
        <v>38</v>
      </c>
      <c r="L15" t="s">
        <v>39</v>
      </c>
      <c r="M15" t="s">
        <v>19</v>
      </c>
      <c r="N15" t="s">
        <v>40</v>
      </c>
      <c r="P15" s="75">
        <v>2024</v>
      </c>
      <c r="Q15" s="75">
        <v>12</v>
      </c>
      <c r="R15" t="s">
        <v>28</v>
      </c>
      <c r="V15" s="76" t="s">
        <v>566</v>
      </c>
    </row>
    <row r="16" spans="2:22" ht="68">
      <c r="C16" t="s">
        <v>18</v>
      </c>
      <c r="D16" t="s">
        <v>48</v>
      </c>
      <c r="E16" t="s">
        <v>86</v>
      </c>
      <c r="F16" s="74" t="s">
        <v>87</v>
      </c>
      <c r="G16" t="s">
        <v>88</v>
      </c>
      <c r="H16" t="s">
        <v>89</v>
      </c>
      <c r="I16" t="s">
        <v>89</v>
      </c>
      <c r="J16" s="73">
        <v>45632</v>
      </c>
      <c r="K16" t="s">
        <v>90</v>
      </c>
      <c r="N16" t="s">
        <v>91</v>
      </c>
      <c r="P16" s="75">
        <v>2024</v>
      </c>
      <c r="Q16" s="75">
        <v>12</v>
      </c>
      <c r="R16" t="s">
        <v>56</v>
      </c>
    </row>
    <row r="17" spans="3:18" ht="85">
      <c r="C17" t="s">
        <v>18</v>
      </c>
      <c r="D17" t="s">
        <v>48</v>
      </c>
      <c r="E17" t="s">
        <v>92</v>
      </c>
      <c r="F17" s="74" t="s">
        <v>93</v>
      </c>
      <c r="G17" t="s">
        <v>23</v>
      </c>
      <c r="H17" s="73" t="s">
        <v>95</v>
      </c>
      <c r="I17" s="73" t="s">
        <v>96</v>
      </c>
      <c r="J17" s="73">
        <v>45635</v>
      </c>
      <c r="K17" t="s">
        <v>1358</v>
      </c>
      <c r="N17" t="s">
        <v>98</v>
      </c>
      <c r="P17" s="75">
        <v>2024</v>
      </c>
      <c r="Q17" s="75">
        <v>12</v>
      </c>
      <c r="R17" t="s">
        <v>28</v>
      </c>
    </row>
    <row r="18" spans="3:18" ht="102">
      <c r="C18" t="s">
        <v>18</v>
      </c>
      <c r="D18" t="s">
        <v>41</v>
      </c>
      <c r="E18" t="s">
        <v>1032</v>
      </c>
      <c r="F18" s="74" t="s">
        <v>1033</v>
      </c>
      <c r="G18" t="s">
        <v>23</v>
      </c>
      <c r="H18" t="s">
        <v>32</v>
      </c>
      <c r="I18" t="s">
        <v>32</v>
      </c>
      <c r="J18" s="73">
        <v>45636</v>
      </c>
      <c r="K18" t="s">
        <v>1359</v>
      </c>
      <c r="M18" t="s">
        <v>41</v>
      </c>
      <c r="N18" t="s">
        <v>601</v>
      </c>
      <c r="P18" s="75">
        <v>2024</v>
      </c>
      <c r="Q18" s="75">
        <v>12</v>
      </c>
      <c r="R18" t="s">
        <v>28</v>
      </c>
    </row>
    <row r="19" spans="3:18" ht="204">
      <c r="C19" t="s">
        <v>18</v>
      </c>
      <c r="D19" t="s">
        <v>48</v>
      </c>
      <c r="E19" t="s">
        <v>104</v>
      </c>
      <c r="F19" s="74" t="s">
        <v>105</v>
      </c>
      <c r="G19" t="s">
        <v>107</v>
      </c>
      <c r="H19" t="s">
        <v>89</v>
      </c>
      <c r="I19" t="s">
        <v>89</v>
      </c>
      <c r="J19" s="73">
        <v>45637</v>
      </c>
      <c r="K19" s="74" t="s">
        <v>108</v>
      </c>
      <c r="N19" t="s">
        <v>109</v>
      </c>
      <c r="P19" s="75">
        <v>2024</v>
      </c>
      <c r="Q19" s="75">
        <v>12</v>
      </c>
      <c r="R19" t="s">
        <v>56</v>
      </c>
    </row>
    <row r="20" spans="3:18" ht="51">
      <c r="C20" t="s">
        <v>18</v>
      </c>
      <c r="D20" t="s">
        <v>48</v>
      </c>
      <c r="E20" t="s">
        <v>110</v>
      </c>
      <c r="F20" s="74" t="s">
        <v>111</v>
      </c>
      <c r="G20" t="s">
        <v>113</v>
      </c>
      <c r="H20" t="s">
        <v>32</v>
      </c>
      <c r="I20" t="s">
        <v>32</v>
      </c>
      <c r="J20" s="73">
        <v>45637</v>
      </c>
      <c r="K20" t="s">
        <v>114</v>
      </c>
      <c r="N20" t="s">
        <v>115</v>
      </c>
      <c r="P20" s="75">
        <v>2024</v>
      </c>
      <c r="Q20" s="75">
        <v>12</v>
      </c>
      <c r="R20" t="s">
        <v>116</v>
      </c>
    </row>
    <row r="21" spans="3:18" ht="85">
      <c r="C21" t="s">
        <v>18</v>
      </c>
      <c r="D21" t="s">
        <v>41</v>
      </c>
      <c r="E21" t="s">
        <v>1035</v>
      </c>
      <c r="F21" s="74" t="s">
        <v>1036</v>
      </c>
      <c r="G21" t="s">
        <v>23</v>
      </c>
      <c r="H21" t="s">
        <v>32</v>
      </c>
      <c r="I21" t="s">
        <v>814</v>
      </c>
      <c r="J21" s="73">
        <v>45639</v>
      </c>
      <c r="K21" t="s">
        <v>1360</v>
      </c>
      <c r="L21" t="s">
        <v>1361</v>
      </c>
      <c r="M21" t="s">
        <v>41</v>
      </c>
      <c r="N21" t="s">
        <v>1039</v>
      </c>
      <c r="P21" s="75">
        <v>2024</v>
      </c>
      <c r="Q21" s="75">
        <v>12</v>
      </c>
      <c r="R21" t="s">
        <v>28</v>
      </c>
    </row>
    <row r="22" spans="3:18" ht="272">
      <c r="C22" t="s">
        <v>18</v>
      </c>
      <c r="D22" t="s">
        <v>19</v>
      </c>
      <c r="E22" t="s">
        <v>1060</v>
      </c>
      <c r="F22" s="74" t="s">
        <v>1061</v>
      </c>
      <c r="G22" t="s">
        <v>23</v>
      </c>
      <c r="H22" t="s">
        <v>101</v>
      </c>
      <c r="I22" t="s">
        <v>254</v>
      </c>
      <c r="J22" s="73">
        <v>45639</v>
      </c>
      <c r="K22" s="74" t="s">
        <v>1062</v>
      </c>
      <c r="L22" s="74" t="s">
        <v>1063</v>
      </c>
      <c r="M22" t="s">
        <v>19</v>
      </c>
      <c r="N22" t="s">
        <v>433</v>
      </c>
      <c r="P22" s="75">
        <v>2024</v>
      </c>
      <c r="Q22" s="75">
        <v>12</v>
      </c>
      <c r="R22" t="s">
        <v>28</v>
      </c>
    </row>
    <row r="23" spans="3:18" ht="187">
      <c r="C23" t="s">
        <v>18</v>
      </c>
      <c r="D23" t="s">
        <v>48</v>
      </c>
      <c r="E23" t="s">
        <v>126</v>
      </c>
      <c r="F23" s="74" t="s">
        <v>127</v>
      </c>
      <c r="G23" t="s">
        <v>113</v>
      </c>
      <c r="H23" t="s">
        <v>31</v>
      </c>
      <c r="I23" t="s">
        <v>31</v>
      </c>
      <c r="J23" s="73">
        <v>45639</v>
      </c>
      <c r="K23" s="74" t="s">
        <v>128</v>
      </c>
      <c r="P23" s="75">
        <v>2024</v>
      </c>
      <c r="Q23" s="75">
        <v>12</v>
      </c>
      <c r="R23" t="s">
        <v>116</v>
      </c>
    </row>
    <row r="24" spans="3:18" ht="221">
      <c r="C24" t="s">
        <v>18</v>
      </c>
      <c r="D24" t="s">
        <v>41</v>
      </c>
      <c r="E24" t="s">
        <v>1064</v>
      </c>
      <c r="F24" s="74" t="s">
        <v>1065</v>
      </c>
      <c r="G24" t="s">
        <v>23</v>
      </c>
      <c r="H24" t="s">
        <v>31</v>
      </c>
      <c r="I24" t="s">
        <v>31</v>
      </c>
      <c r="J24" s="73">
        <v>45639</v>
      </c>
      <c r="K24" s="74" t="s">
        <v>1362</v>
      </c>
      <c r="N24" t="s">
        <v>1067</v>
      </c>
      <c r="P24" s="75">
        <v>2024</v>
      </c>
      <c r="Q24" s="75">
        <v>12</v>
      </c>
      <c r="R24" t="s">
        <v>28</v>
      </c>
    </row>
    <row r="25" spans="3:18" ht="102">
      <c r="C25" t="s">
        <v>18</v>
      </c>
      <c r="D25" t="s">
        <v>19</v>
      </c>
      <c r="E25" t="s">
        <v>1068</v>
      </c>
      <c r="F25" s="74" t="s">
        <v>1069</v>
      </c>
      <c r="G25" t="s">
        <v>23</v>
      </c>
      <c r="H25" t="s">
        <v>24</v>
      </c>
      <c r="I25" t="s">
        <v>24</v>
      </c>
      <c r="J25" s="73">
        <v>45639</v>
      </c>
      <c r="K25" t="s">
        <v>1070</v>
      </c>
      <c r="M25" t="s">
        <v>19</v>
      </c>
      <c r="N25" t="s">
        <v>1071</v>
      </c>
      <c r="P25" s="75">
        <v>2024</v>
      </c>
      <c r="Q25" s="75">
        <v>12</v>
      </c>
      <c r="R25" t="s">
        <v>28</v>
      </c>
    </row>
    <row r="26" spans="3:18" ht="51">
      <c r="C26" t="s">
        <v>18</v>
      </c>
      <c r="D26" t="s">
        <v>41</v>
      </c>
      <c r="E26" t="s">
        <v>1072</v>
      </c>
      <c r="F26" s="74" t="s">
        <v>1073</v>
      </c>
      <c r="G26" t="s">
        <v>23</v>
      </c>
      <c r="H26" t="s">
        <v>95</v>
      </c>
      <c r="I26" t="s">
        <v>773</v>
      </c>
      <c r="J26" s="73">
        <v>45642</v>
      </c>
      <c r="K26" t="s">
        <v>1363</v>
      </c>
      <c r="M26" t="s">
        <v>41</v>
      </c>
      <c r="N26" t="s">
        <v>1075</v>
      </c>
      <c r="P26" s="75">
        <v>2024</v>
      </c>
      <c r="Q26" s="75">
        <v>12</v>
      </c>
      <c r="R26" t="s">
        <v>28</v>
      </c>
    </row>
    <row r="27" spans="3:18" ht="68">
      <c r="C27" t="s">
        <v>18</v>
      </c>
      <c r="D27" t="s">
        <v>19</v>
      </c>
      <c r="E27" t="s">
        <v>142</v>
      </c>
      <c r="F27" s="74" t="s">
        <v>143</v>
      </c>
      <c r="G27" t="s">
        <v>52</v>
      </c>
      <c r="H27" t="s">
        <v>31</v>
      </c>
      <c r="I27" t="s">
        <v>144</v>
      </c>
      <c r="J27" s="73">
        <v>45643</v>
      </c>
      <c r="K27" t="s">
        <v>145</v>
      </c>
      <c r="M27" t="s">
        <v>41</v>
      </c>
      <c r="N27" t="s">
        <v>146</v>
      </c>
      <c r="P27" s="75">
        <v>2024</v>
      </c>
      <c r="Q27" s="75">
        <v>12</v>
      </c>
      <c r="R27" t="s">
        <v>56</v>
      </c>
    </row>
    <row r="28" spans="3:18" ht="68">
      <c r="C28" t="s">
        <v>18</v>
      </c>
      <c r="D28" t="s">
        <v>19</v>
      </c>
      <c r="E28" t="s">
        <v>147</v>
      </c>
      <c r="F28" s="74" t="s">
        <v>148</v>
      </c>
      <c r="G28" t="s">
        <v>52</v>
      </c>
      <c r="H28" t="s">
        <v>32</v>
      </c>
      <c r="I28" t="s">
        <v>32</v>
      </c>
      <c r="J28" s="73">
        <v>45643</v>
      </c>
      <c r="K28" t="s">
        <v>149</v>
      </c>
      <c r="M28" t="s">
        <v>19</v>
      </c>
      <c r="N28" t="s">
        <v>150</v>
      </c>
      <c r="P28" s="75">
        <v>2024</v>
      </c>
      <c r="Q28" s="75">
        <v>12</v>
      </c>
      <c r="R28" t="s">
        <v>56</v>
      </c>
    </row>
    <row r="29" spans="3:18" ht="102">
      <c r="C29" t="s">
        <v>18</v>
      </c>
      <c r="D29" t="s">
        <v>41</v>
      </c>
      <c r="E29" t="s">
        <v>151</v>
      </c>
      <c r="F29" s="74" t="s">
        <v>152</v>
      </c>
      <c r="G29" t="s">
        <v>153</v>
      </c>
      <c r="H29" t="s">
        <v>32</v>
      </c>
      <c r="I29" t="s">
        <v>32</v>
      </c>
      <c r="J29" s="73">
        <v>45643</v>
      </c>
      <c r="K29" t="s">
        <v>154</v>
      </c>
      <c r="M29" t="s">
        <v>41</v>
      </c>
      <c r="N29" s="74" t="s">
        <v>155</v>
      </c>
      <c r="P29" s="75">
        <v>2024</v>
      </c>
      <c r="Q29" s="75">
        <v>12</v>
      </c>
      <c r="R29" t="s">
        <v>56</v>
      </c>
    </row>
    <row r="30" spans="3:18" ht="85">
      <c r="C30" t="s">
        <v>18</v>
      </c>
      <c r="D30" t="s">
        <v>19</v>
      </c>
      <c r="E30" t="s">
        <v>156</v>
      </c>
      <c r="F30" s="74" t="s">
        <v>157</v>
      </c>
      <c r="G30" t="s">
        <v>52</v>
      </c>
      <c r="H30" t="s">
        <v>32</v>
      </c>
      <c r="I30" t="s">
        <v>32</v>
      </c>
      <c r="J30" s="73">
        <v>45644</v>
      </c>
      <c r="K30" t="s">
        <v>158</v>
      </c>
      <c r="M30" t="s">
        <v>159</v>
      </c>
      <c r="N30" t="s">
        <v>160</v>
      </c>
      <c r="P30" s="75">
        <v>2024</v>
      </c>
      <c r="Q30" s="75">
        <v>12</v>
      </c>
      <c r="R30" t="s">
        <v>56</v>
      </c>
    </row>
    <row r="31" spans="3:18" ht="187">
      <c r="C31" t="s">
        <v>18</v>
      </c>
      <c r="D31" t="s">
        <v>41</v>
      </c>
      <c r="E31" t="s">
        <v>161</v>
      </c>
      <c r="F31" s="74" t="s">
        <v>162</v>
      </c>
      <c r="G31" t="s">
        <v>163</v>
      </c>
      <c r="H31" t="s">
        <v>31</v>
      </c>
      <c r="I31" t="s">
        <v>31</v>
      </c>
      <c r="J31" s="73">
        <v>45644</v>
      </c>
      <c r="K31" s="74" t="s">
        <v>1364</v>
      </c>
      <c r="M31" t="s">
        <v>41</v>
      </c>
      <c r="N31" s="74" t="s">
        <v>165</v>
      </c>
      <c r="P31" s="75">
        <v>2024</v>
      </c>
      <c r="Q31" s="75">
        <v>12</v>
      </c>
      <c r="R31" t="s">
        <v>56</v>
      </c>
    </row>
    <row r="32" spans="3:18" ht="68">
      <c r="C32" t="s">
        <v>18</v>
      </c>
      <c r="D32" t="s">
        <v>19</v>
      </c>
      <c r="E32" t="s">
        <v>166</v>
      </c>
      <c r="F32" s="74" t="s">
        <v>167</v>
      </c>
      <c r="G32" t="s">
        <v>168</v>
      </c>
      <c r="H32" t="s">
        <v>32</v>
      </c>
      <c r="I32" t="s">
        <v>32</v>
      </c>
      <c r="J32" s="73">
        <v>45645</v>
      </c>
      <c r="K32" t="s">
        <v>169</v>
      </c>
      <c r="M32" t="s">
        <v>19</v>
      </c>
      <c r="N32" t="s">
        <v>170</v>
      </c>
      <c r="P32" s="75">
        <v>2024</v>
      </c>
      <c r="Q32" s="75">
        <v>12</v>
      </c>
      <c r="R32" t="s">
        <v>56</v>
      </c>
    </row>
    <row r="33" spans="3:18" ht="102">
      <c r="C33" t="s">
        <v>18</v>
      </c>
      <c r="D33" t="s">
        <v>19</v>
      </c>
      <c r="E33" t="s">
        <v>1100</v>
      </c>
      <c r="F33" s="74" t="s">
        <v>1101</v>
      </c>
      <c r="G33" t="s">
        <v>23</v>
      </c>
      <c r="H33" t="s">
        <v>83</v>
      </c>
      <c r="I33" t="s">
        <v>83</v>
      </c>
      <c r="J33" s="73">
        <v>45645</v>
      </c>
      <c r="K33" t="s">
        <v>1365</v>
      </c>
      <c r="L33" t="s">
        <v>1103</v>
      </c>
      <c r="M33" t="s">
        <v>19</v>
      </c>
      <c r="N33" t="s">
        <v>1103</v>
      </c>
      <c r="P33" s="75">
        <v>2024</v>
      </c>
      <c r="Q33" s="75">
        <v>12</v>
      </c>
      <c r="R33" t="s">
        <v>28</v>
      </c>
    </row>
    <row r="34" spans="3:18" ht="102">
      <c r="C34" t="s">
        <v>18</v>
      </c>
      <c r="D34" t="s">
        <v>19</v>
      </c>
      <c r="E34" t="s">
        <v>1104</v>
      </c>
      <c r="F34" s="74" t="s">
        <v>1105</v>
      </c>
      <c r="G34" t="s">
        <v>23</v>
      </c>
      <c r="H34" t="s">
        <v>24</v>
      </c>
      <c r="I34" t="s">
        <v>24</v>
      </c>
      <c r="J34" s="73">
        <v>45649</v>
      </c>
      <c r="K34" t="s">
        <v>1366</v>
      </c>
      <c r="M34" t="s">
        <v>19</v>
      </c>
      <c r="N34" t="s">
        <v>1107</v>
      </c>
      <c r="P34" s="75">
        <v>2024</v>
      </c>
      <c r="Q34" s="75">
        <v>12</v>
      </c>
      <c r="R34" t="s">
        <v>28</v>
      </c>
    </row>
    <row r="35" spans="3:18" ht="102">
      <c r="C35" t="s">
        <v>18</v>
      </c>
      <c r="D35" t="s">
        <v>41</v>
      </c>
      <c r="E35" t="s">
        <v>1108</v>
      </c>
      <c r="F35" s="74" t="s">
        <v>1109</v>
      </c>
      <c r="G35" t="s">
        <v>23</v>
      </c>
      <c r="H35" t="s">
        <v>31</v>
      </c>
      <c r="I35" t="s">
        <v>24</v>
      </c>
      <c r="J35" s="73">
        <v>45649</v>
      </c>
      <c r="K35" t="s">
        <v>1367</v>
      </c>
      <c r="L35" t="s">
        <v>1111</v>
      </c>
      <c r="M35" t="s">
        <v>41</v>
      </c>
      <c r="N35" t="s">
        <v>1112</v>
      </c>
      <c r="P35" s="75">
        <v>2024</v>
      </c>
      <c r="Q35" s="75">
        <v>12</v>
      </c>
      <c r="R35" t="s">
        <v>28</v>
      </c>
    </row>
    <row r="36" spans="3:18" ht="255">
      <c r="C36" t="s">
        <v>18</v>
      </c>
      <c r="D36" t="s">
        <v>19</v>
      </c>
      <c r="E36" t="s">
        <v>1113</v>
      </c>
      <c r="F36" s="74" t="s">
        <v>1114</v>
      </c>
      <c r="G36" t="s">
        <v>23</v>
      </c>
      <c r="H36" t="s">
        <v>24</v>
      </c>
      <c r="I36" t="s">
        <v>24</v>
      </c>
      <c r="J36" s="73">
        <v>45649</v>
      </c>
      <c r="K36" s="74" t="s">
        <v>1368</v>
      </c>
      <c r="N36" t="s">
        <v>1116</v>
      </c>
      <c r="P36" s="75">
        <v>2024</v>
      </c>
      <c r="Q36" s="75">
        <v>12</v>
      </c>
      <c r="R36" t="s">
        <v>28</v>
      </c>
    </row>
    <row r="37" spans="3:18" ht="68">
      <c r="C37" t="s">
        <v>187</v>
      </c>
      <c r="D37" t="s">
        <v>41</v>
      </c>
      <c r="E37" t="s">
        <v>188</v>
      </c>
      <c r="F37" s="74" t="s">
        <v>189</v>
      </c>
      <c r="G37" t="s">
        <v>190</v>
      </c>
      <c r="H37" t="s">
        <v>31</v>
      </c>
      <c r="I37" t="s">
        <v>31</v>
      </c>
      <c r="J37" s="73">
        <v>45651</v>
      </c>
      <c r="K37" t="s">
        <v>191</v>
      </c>
      <c r="P37" s="75">
        <v>2024</v>
      </c>
      <c r="Q37" s="75">
        <v>12</v>
      </c>
      <c r="R37" t="s">
        <v>56</v>
      </c>
    </row>
    <row r="38" spans="3:18" ht="102">
      <c r="C38" t="s">
        <v>18</v>
      </c>
      <c r="D38" t="s">
        <v>213</v>
      </c>
      <c r="E38" t="s">
        <v>1135</v>
      </c>
      <c r="F38" s="74" t="s">
        <v>1136</v>
      </c>
      <c r="G38" t="s">
        <v>23</v>
      </c>
      <c r="H38" t="s">
        <v>24</v>
      </c>
      <c r="I38" t="s">
        <v>24</v>
      </c>
      <c r="J38" s="73">
        <v>45652</v>
      </c>
      <c r="K38" t="s">
        <v>1137</v>
      </c>
      <c r="N38" t="s">
        <v>1138</v>
      </c>
      <c r="P38" s="75">
        <v>2024</v>
      </c>
      <c r="Q38" s="75">
        <v>12</v>
      </c>
      <c r="R38" t="s">
        <v>28</v>
      </c>
    </row>
    <row r="39" spans="3:18" ht="102">
      <c r="C39" t="s">
        <v>18</v>
      </c>
      <c r="D39" t="s">
        <v>41</v>
      </c>
      <c r="E39" t="s">
        <v>1143</v>
      </c>
      <c r="F39" s="74" t="s">
        <v>1144</v>
      </c>
      <c r="G39" t="s">
        <v>23</v>
      </c>
      <c r="H39" t="s">
        <v>32</v>
      </c>
      <c r="I39" t="s">
        <v>24</v>
      </c>
      <c r="J39" s="73">
        <v>45653</v>
      </c>
      <c r="K39" t="s">
        <v>1369</v>
      </c>
      <c r="N39" t="s">
        <v>79</v>
      </c>
      <c r="P39" s="75">
        <v>2024</v>
      </c>
      <c r="Q39" s="75">
        <v>12</v>
      </c>
      <c r="R39" t="s">
        <v>28</v>
      </c>
    </row>
    <row r="40" spans="3:18" ht="102">
      <c r="C40" t="s">
        <v>18</v>
      </c>
      <c r="D40" t="s">
        <v>41</v>
      </c>
      <c r="E40" t="s">
        <v>1154</v>
      </c>
      <c r="F40" s="74" t="s">
        <v>1155</v>
      </c>
      <c r="G40" t="s">
        <v>23</v>
      </c>
      <c r="H40" t="s">
        <v>32</v>
      </c>
      <c r="I40" t="s">
        <v>24</v>
      </c>
      <c r="J40" s="73">
        <v>45653</v>
      </c>
      <c r="K40" t="s">
        <v>1369</v>
      </c>
      <c r="N40" t="s">
        <v>79</v>
      </c>
      <c r="P40" s="75">
        <v>2024</v>
      </c>
      <c r="Q40" s="75">
        <v>12</v>
      </c>
      <c r="R40" t="s">
        <v>28</v>
      </c>
    </row>
    <row r="41" spans="3:18" ht="102">
      <c r="C41" t="s">
        <v>18</v>
      </c>
      <c r="D41" t="s">
        <v>19</v>
      </c>
      <c r="E41" t="s">
        <v>1161</v>
      </c>
      <c r="F41" s="74" t="s">
        <v>1162</v>
      </c>
      <c r="G41" t="s">
        <v>23</v>
      </c>
      <c r="H41" t="s">
        <v>24</v>
      </c>
      <c r="I41" t="s">
        <v>24</v>
      </c>
      <c r="J41" s="73">
        <v>45653</v>
      </c>
      <c r="K41" t="s">
        <v>1163</v>
      </c>
      <c r="N41" t="s">
        <v>1164</v>
      </c>
      <c r="P41" s="75">
        <v>2024</v>
      </c>
      <c r="Q41" s="75">
        <v>12</v>
      </c>
      <c r="R41" t="s">
        <v>56</v>
      </c>
    </row>
    <row r="42" spans="3:18" ht="68">
      <c r="C42" t="s">
        <v>18</v>
      </c>
      <c r="D42" t="s">
        <v>48</v>
      </c>
      <c r="E42" t="s">
        <v>208</v>
      </c>
      <c r="F42" s="74" t="s">
        <v>209</v>
      </c>
      <c r="G42" t="s">
        <v>210</v>
      </c>
      <c r="H42" t="s">
        <v>89</v>
      </c>
      <c r="I42" t="s">
        <v>89</v>
      </c>
      <c r="J42" s="73">
        <v>45656</v>
      </c>
      <c r="K42" t="s">
        <v>1370</v>
      </c>
      <c r="N42" t="s">
        <v>212</v>
      </c>
      <c r="P42" s="75">
        <v>2024</v>
      </c>
      <c r="Q42" s="75">
        <v>12</v>
      </c>
      <c r="R42" t="s">
        <v>56</v>
      </c>
    </row>
    <row r="43" spans="3:18" ht="102">
      <c r="C43" t="s">
        <v>18</v>
      </c>
      <c r="D43" t="s">
        <v>213</v>
      </c>
      <c r="E43" t="s">
        <v>214</v>
      </c>
      <c r="F43" s="74" t="s">
        <v>215</v>
      </c>
      <c r="G43" t="s">
        <v>23</v>
      </c>
      <c r="H43" t="s">
        <v>24</v>
      </c>
      <c r="I43" t="s">
        <v>24</v>
      </c>
      <c r="J43" s="73">
        <v>45656</v>
      </c>
      <c r="K43" t="s">
        <v>1371</v>
      </c>
      <c r="N43" t="s">
        <v>218</v>
      </c>
      <c r="P43" s="75">
        <v>2024</v>
      </c>
      <c r="Q43" s="75">
        <v>12</v>
      </c>
      <c r="R43" t="s">
        <v>28</v>
      </c>
    </row>
    <row r="44" spans="3:18" ht="85">
      <c r="C44" t="s">
        <v>18</v>
      </c>
      <c r="D44" t="s">
        <v>48</v>
      </c>
      <c r="E44" t="s">
        <v>1172</v>
      </c>
      <c r="F44" s="74" t="s">
        <v>1173</v>
      </c>
      <c r="G44" t="s">
        <v>23</v>
      </c>
      <c r="H44" t="s">
        <v>32</v>
      </c>
      <c r="I44" t="s">
        <v>32</v>
      </c>
      <c r="J44" s="73">
        <v>45659</v>
      </c>
      <c r="K44" t="s">
        <v>1174</v>
      </c>
      <c r="P44" s="75">
        <v>2025</v>
      </c>
      <c r="Q44" s="75">
        <v>1</v>
      </c>
      <c r="R44" t="s">
        <v>28</v>
      </c>
    </row>
    <row r="45" spans="3:18" ht="68">
      <c r="C45" t="s">
        <v>18</v>
      </c>
      <c r="D45" t="s">
        <v>19</v>
      </c>
      <c r="E45" t="s">
        <v>223</v>
      </c>
      <c r="F45" s="74" t="s">
        <v>224</v>
      </c>
      <c r="G45" t="s">
        <v>168</v>
      </c>
      <c r="H45" t="s">
        <v>24</v>
      </c>
      <c r="I45" t="s">
        <v>24</v>
      </c>
      <c r="J45" s="73">
        <v>45659</v>
      </c>
      <c r="K45" t="s">
        <v>225</v>
      </c>
      <c r="P45" s="75">
        <v>2025</v>
      </c>
      <c r="Q45" s="75">
        <v>1</v>
      </c>
      <c r="R45" t="s">
        <v>56</v>
      </c>
    </row>
    <row r="46" spans="3:18" ht="409.5">
      <c r="C46" t="s">
        <v>18</v>
      </c>
      <c r="D46" t="s">
        <v>41</v>
      </c>
      <c r="E46" t="s">
        <v>226</v>
      </c>
      <c r="F46" s="74" t="s">
        <v>43</v>
      </c>
      <c r="G46" t="s">
        <v>23</v>
      </c>
      <c r="H46" t="s">
        <v>32</v>
      </c>
      <c r="I46" s="74" t="s">
        <v>227</v>
      </c>
      <c r="J46" s="73">
        <v>45662</v>
      </c>
      <c r="K46" s="74" t="s">
        <v>228</v>
      </c>
      <c r="P46" s="75">
        <v>2025</v>
      </c>
      <c r="Q46" s="75">
        <v>1</v>
      </c>
      <c r="R46" t="s">
        <v>28</v>
      </c>
    </row>
    <row r="47" spans="3:18" ht="102">
      <c r="C47" t="s">
        <v>18</v>
      </c>
      <c r="D47" t="s">
        <v>213</v>
      </c>
      <c r="E47" t="s">
        <v>1175</v>
      </c>
      <c r="F47" s="74" t="s">
        <v>1176</v>
      </c>
      <c r="G47" t="s">
        <v>23</v>
      </c>
      <c r="H47" t="s">
        <v>24</v>
      </c>
      <c r="I47" t="s">
        <v>24</v>
      </c>
      <c r="J47" s="73">
        <v>45663</v>
      </c>
      <c r="K47" t="s">
        <v>1177</v>
      </c>
      <c r="P47" s="75">
        <v>2025</v>
      </c>
      <c r="Q47" s="75">
        <v>1</v>
      </c>
      <c r="R47" t="s">
        <v>28</v>
      </c>
    </row>
    <row r="48" spans="3:18" ht="204">
      <c r="C48" t="s">
        <v>234</v>
      </c>
      <c r="D48" t="s">
        <v>48</v>
      </c>
      <c r="E48" t="s">
        <v>235</v>
      </c>
      <c r="F48" s="74" t="s">
        <v>236</v>
      </c>
      <c r="G48" t="s">
        <v>52</v>
      </c>
      <c r="H48" t="s">
        <v>95</v>
      </c>
      <c r="J48" s="73">
        <v>45664</v>
      </c>
      <c r="K48" t="s">
        <v>237</v>
      </c>
      <c r="N48" t="s">
        <v>234</v>
      </c>
      <c r="P48" s="75">
        <v>2025</v>
      </c>
      <c r="Q48" s="75">
        <v>1</v>
      </c>
      <c r="R48" t="s">
        <v>56</v>
      </c>
    </row>
    <row r="49" spans="3:18" ht="102">
      <c r="C49" t="s">
        <v>18</v>
      </c>
      <c r="D49" t="s">
        <v>213</v>
      </c>
      <c r="E49" t="s">
        <v>1183</v>
      </c>
      <c r="F49" s="74" t="s">
        <v>1184</v>
      </c>
      <c r="G49" t="s">
        <v>23</v>
      </c>
      <c r="H49" t="s">
        <v>32</v>
      </c>
      <c r="I49" t="s">
        <v>24</v>
      </c>
      <c r="J49" s="73">
        <v>45666</v>
      </c>
      <c r="K49" t="s">
        <v>1372</v>
      </c>
      <c r="P49" s="75">
        <v>2025</v>
      </c>
      <c r="Q49" s="75">
        <v>1</v>
      </c>
      <c r="R49" t="s">
        <v>28</v>
      </c>
    </row>
    <row r="50" spans="3:18" ht="221">
      <c r="C50" t="s">
        <v>18</v>
      </c>
      <c r="D50" t="s">
        <v>41</v>
      </c>
      <c r="E50" t="s">
        <v>241</v>
      </c>
      <c r="F50" s="74" t="s">
        <v>43</v>
      </c>
      <c r="G50" t="s">
        <v>23</v>
      </c>
      <c r="H50" t="s">
        <v>31</v>
      </c>
      <c r="I50" t="s">
        <v>83</v>
      </c>
      <c r="J50" s="73">
        <v>45669</v>
      </c>
      <c r="K50" s="74" t="s">
        <v>243</v>
      </c>
      <c r="P50" s="75">
        <v>2025</v>
      </c>
      <c r="Q50" s="75">
        <v>1</v>
      </c>
      <c r="R50" t="s">
        <v>28</v>
      </c>
    </row>
    <row r="51" spans="3:18" ht="102">
      <c r="C51" t="s">
        <v>18</v>
      </c>
      <c r="D51" t="s">
        <v>19</v>
      </c>
      <c r="E51" t="s">
        <v>1186</v>
      </c>
      <c r="F51" s="74" t="s">
        <v>1187</v>
      </c>
      <c r="G51" t="s">
        <v>23</v>
      </c>
      <c r="H51" t="s">
        <v>24</v>
      </c>
      <c r="I51" t="s">
        <v>24</v>
      </c>
      <c r="J51" s="73">
        <v>45667</v>
      </c>
      <c r="K51" t="s">
        <v>1188</v>
      </c>
      <c r="P51" s="75">
        <v>2025</v>
      </c>
      <c r="Q51" s="75">
        <v>1</v>
      </c>
      <c r="R51" t="s">
        <v>28</v>
      </c>
    </row>
    <row r="52" spans="3:18" ht="102">
      <c r="C52" t="s">
        <v>18</v>
      </c>
      <c r="D52" t="s">
        <v>48</v>
      </c>
      <c r="E52" t="s">
        <v>249</v>
      </c>
      <c r="F52" s="74" t="s">
        <v>250</v>
      </c>
      <c r="G52" t="s">
        <v>23</v>
      </c>
      <c r="H52" t="s">
        <v>32</v>
      </c>
      <c r="I52" t="s">
        <v>32</v>
      </c>
      <c r="J52" s="73">
        <v>45667</v>
      </c>
      <c r="K52" t="s">
        <v>1373</v>
      </c>
      <c r="P52" s="75">
        <v>2025</v>
      </c>
      <c r="Q52" s="75">
        <v>1</v>
      </c>
      <c r="R52" t="s">
        <v>28</v>
      </c>
    </row>
    <row r="53" spans="3:18" ht="68">
      <c r="C53" t="s">
        <v>18</v>
      </c>
      <c r="D53" t="s">
        <v>48</v>
      </c>
      <c r="E53" t="s">
        <v>252</v>
      </c>
      <c r="F53" s="74" t="s">
        <v>253</v>
      </c>
      <c r="G53" t="s">
        <v>163</v>
      </c>
      <c r="H53" t="s">
        <v>95</v>
      </c>
      <c r="I53" t="s">
        <v>254</v>
      </c>
      <c r="J53" s="73">
        <v>45667</v>
      </c>
      <c r="K53" t="s">
        <v>255</v>
      </c>
      <c r="P53" s="75">
        <v>2025</v>
      </c>
      <c r="Q53" s="75">
        <v>1</v>
      </c>
      <c r="R53" t="s">
        <v>56</v>
      </c>
    </row>
    <row r="54" spans="3:18" ht="51">
      <c r="C54" t="s">
        <v>18</v>
      </c>
      <c r="D54" t="s">
        <v>48</v>
      </c>
      <c r="E54" t="s">
        <v>256</v>
      </c>
      <c r="F54" s="74" t="s">
        <v>111</v>
      </c>
      <c r="G54" t="s">
        <v>52</v>
      </c>
      <c r="H54" t="s">
        <v>32</v>
      </c>
      <c r="I54" t="s">
        <v>32</v>
      </c>
      <c r="J54" s="73">
        <v>45667</v>
      </c>
      <c r="K54" t="s">
        <v>257</v>
      </c>
      <c r="P54" s="75">
        <v>2025</v>
      </c>
      <c r="Q54" s="75">
        <v>1</v>
      </c>
      <c r="R54" t="s">
        <v>116</v>
      </c>
    </row>
    <row r="55" spans="3:18" ht="85">
      <c r="C55" t="s">
        <v>18</v>
      </c>
      <c r="D55" t="s">
        <v>48</v>
      </c>
      <c r="E55" t="s">
        <v>258</v>
      </c>
      <c r="F55" s="74" t="s">
        <v>259</v>
      </c>
      <c r="G55" t="s">
        <v>1374</v>
      </c>
      <c r="H55" t="s">
        <v>65</v>
      </c>
      <c r="I55" t="s">
        <v>65</v>
      </c>
      <c r="J55" s="73">
        <v>45667</v>
      </c>
      <c r="K55" t="s">
        <v>262</v>
      </c>
      <c r="N55" t="s">
        <v>263</v>
      </c>
      <c r="P55" s="75">
        <v>2025</v>
      </c>
      <c r="Q55" s="75">
        <v>1</v>
      </c>
      <c r="R55" t="s">
        <v>56</v>
      </c>
    </row>
    <row r="56" spans="3:18" ht="68">
      <c r="C56" t="s">
        <v>187</v>
      </c>
      <c r="D56" t="s">
        <v>41</v>
      </c>
      <c r="E56" t="s">
        <v>264</v>
      </c>
      <c r="F56" s="74" t="s">
        <v>265</v>
      </c>
      <c r="G56" t="s">
        <v>163</v>
      </c>
      <c r="H56" t="s">
        <v>95</v>
      </c>
      <c r="J56" s="73">
        <v>45667</v>
      </c>
      <c r="K56" t="s">
        <v>266</v>
      </c>
      <c r="P56" s="75">
        <v>2025</v>
      </c>
      <c r="Q56" s="75">
        <v>1</v>
      </c>
      <c r="R56" t="s">
        <v>56</v>
      </c>
    </row>
    <row r="57" spans="3:18" ht="68">
      <c r="C57" t="s">
        <v>187</v>
      </c>
      <c r="D57" t="s">
        <v>41</v>
      </c>
      <c r="E57" t="s">
        <v>267</v>
      </c>
      <c r="F57" s="74" t="s">
        <v>162</v>
      </c>
      <c r="G57" t="s">
        <v>163</v>
      </c>
      <c r="H57" t="s">
        <v>95</v>
      </c>
      <c r="J57" s="73">
        <v>45667</v>
      </c>
      <c r="K57" t="s">
        <v>268</v>
      </c>
      <c r="P57" s="75">
        <v>2025</v>
      </c>
      <c r="Q57" s="75">
        <v>1</v>
      </c>
      <c r="R57" t="s">
        <v>56</v>
      </c>
    </row>
    <row r="58" spans="3:18" ht="68">
      <c r="C58" t="s">
        <v>18</v>
      </c>
      <c r="D58" t="s">
        <v>19</v>
      </c>
      <c r="E58" t="s">
        <v>269</v>
      </c>
      <c r="F58" s="74" t="s">
        <v>270</v>
      </c>
      <c r="G58" t="s">
        <v>153</v>
      </c>
      <c r="H58" t="s">
        <v>65</v>
      </c>
      <c r="I58" t="s">
        <v>65</v>
      </c>
      <c r="J58" s="73">
        <v>45667</v>
      </c>
      <c r="K58" t="s">
        <v>271</v>
      </c>
      <c r="P58" s="75">
        <v>2025</v>
      </c>
      <c r="Q58" s="75">
        <v>1</v>
      </c>
      <c r="R58" t="s">
        <v>56</v>
      </c>
    </row>
    <row r="59" spans="3:18" ht="68">
      <c r="C59" t="s">
        <v>18</v>
      </c>
      <c r="D59" t="s">
        <v>41</v>
      </c>
      <c r="E59" t="s">
        <v>272</v>
      </c>
      <c r="F59" s="74" t="s">
        <v>273</v>
      </c>
      <c r="G59" t="s">
        <v>23</v>
      </c>
      <c r="H59" t="s">
        <v>24</v>
      </c>
      <c r="I59" t="s">
        <v>24</v>
      </c>
      <c r="J59" s="73">
        <v>45670</v>
      </c>
      <c r="K59" t="s">
        <v>1375</v>
      </c>
      <c r="P59" s="75">
        <v>2025</v>
      </c>
      <c r="Q59" s="75">
        <v>1</v>
      </c>
      <c r="R59" t="s">
        <v>56</v>
      </c>
    </row>
    <row r="60" spans="3:18" ht="136">
      <c r="C60" t="s">
        <v>18</v>
      </c>
      <c r="D60" t="s">
        <v>41</v>
      </c>
      <c r="E60" t="s">
        <v>275</v>
      </c>
      <c r="F60" s="74" t="s">
        <v>276</v>
      </c>
      <c r="G60" t="s">
        <v>23</v>
      </c>
      <c r="H60" t="s">
        <v>24</v>
      </c>
      <c r="I60" t="s">
        <v>24</v>
      </c>
      <c r="J60" s="73">
        <v>45670</v>
      </c>
      <c r="K60" s="74" t="s">
        <v>278</v>
      </c>
      <c r="P60" s="75">
        <v>2025</v>
      </c>
      <c r="Q60" s="75">
        <v>1</v>
      </c>
      <c r="R60" t="s">
        <v>56</v>
      </c>
    </row>
    <row r="61" spans="3:18" ht="102">
      <c r="C61" t="s">
        <v>18</v>
      </c>
      <c r="D61" t="s">
        <v>19</v>
      </c>
      <c r="E61" t="s">
        <v>1189</v>
      </c>
      <c r="F61" s="74" t="s">
        <v>1190</v>
      </c>
      <c r="G61" t="s">
        <v>23</v>
      </c>
      <c r="H61" t="s">
        <v>32</v>
      </c>
      <c r="I61" t="s">
        <v>24</v>
      </c>
      <c r="J61" s="73">
        <v>45670</v>
      </c>
      <c r="K61" t="s">
        <v>1191</v>
      </c>
      <c r="P61" s="75">
        <v>2025</v>
      </c>
      <c r="Q61" s="75">
        <v>1</v>
      </c>
      <c r="R61" t="s">
        <v>28</v>
      </c>
    </row>
    <row r="62" spans="3:18" ht="68">
      <c r="C62" t="s">
        <v>18</v>
      </c>
      <c r="D62" t="s">
        <v>48</v>
      </c>
      <c r="E62" t="s">
        <v>283</v>
      </c>
      <c r="F62" s="74" t="s">
        <v>284</v>
      </c>
      <c r="G62" t="s">
        <v>23</v>
      </c>
      <c r="H62" t="s">
        <v>65</v>
      </c>
      <c r="I62" t="s">
        <v>65</v>
      </c>
      <c r="J62" s="73">
        <v>45670</v>
      </c>
      <c r="K62" t="s">
        <v>285</v>
      </c>
      <c r="P62" s="75">
        <v>2025</v>
      </c>
      <c r="Q62" s="75">
        <v>1</v>
      </c>
      <c r="R62" t="s">
        <v>56</v>
      </c>
    </row>
    <row r="63" spans="3:18" ht="68">
      <c r="C63" t="s">
        <v>18</v>
      </c>
      <c r="D63" t="s">
        <v>48</v>
      </c>
      <c r="E63" t="s">
        <v>286</v>
      </c>
      <c r="F63" s="74" t="s">
        <v>287</v>
      </c>
      <c r="G63" t="s">
        <v>23</v>
      </c>
      <c r="H63" t="s">
        <v>31</v>
      </c>
      <c r="I63" t="s">
        <v>31</v>
      </c>
      <c r="J63" s="73">
        <v>45671</v>
      </c>
      <c r="K63" t="s">
        <v>1376</v>
      </c>
      <c r="P63" s="75">
        <v>2025</v>
      </c>
      <c r="Q63" s="75">
        <v>1</v>
      </c>
      <c r="R63" t="s">
        <v>56</v>
      </c>
    </row>
    <row r="64" spans="3:18" ht="102">
      <c r="C64" t="s">
        <v>18</v>
      </c>
      <c r="D64" t="s">
        <v>48</v>
      </c>
      <c r="E64" t="s">
        <v>1192</v>
      </c>
      <c r="F64" s="74" t="s">
        <v>1193</v>
      </c>
      <c r="G64" t="s">
        <v>23</v>
      </c>
      <c r="H64" t="s">
        <v>101</v>
      </c>
      <c r="I64" t="s">
        <v>101</v>
      </c>
      <c r="J64" s="73">
        <v>45673</v>
      </c>
      <c r="K64" t="s">
        <v>1377</v>
      </c>
      <c r="L64" t="s">
        <v>1195</v>
      </c>
      <c r="P64" s="75">
        <v>2025</v>
      </c>
      <c r="Q64" s="75">
        <v>1</v>
      </c>
      <c r="R64" t="s">
        <v>28</v>
      </c>
    </row>
    <row r="65" spans="3:18" ht="119">
      <c r="C65" t="s">
        <v>18</v>
      </c>
      <c r="D65" t="s">
        <v>48</v>
      </c>
      <c r="E65" t="s">
        <v>294</v>
      </c>
      <c r="F65" s="74" t="s">
        <v>295</v>
      </c>
      <c r="G65" t="s">
        <v>163</v>
      </c>
      <c r="H65" t="s">
        <v>31</v>
      </c>
      <c r="I65" t="s">
        <v>296</v>
      </c>
      <c r="J65" s="73">
        <v>45673</v>
      </c>
      <c r="K65" t="s">
        <v>297</v>
      </c>
      <c r="P65" s="75">
        <v>2025</v>
      </c>
      <c r="Q65" s="75">
        <v>1</v>
      </c>
      <c r="R65" t="s">
        <v>56</v>
      </c>
    </row>
    <row r="66" spans="3:18">
      <c r="C66" t="s">
        <v>18</v>
      </c>
      <c r="D66" t="s">
        <v>48</v>
      </c>
      <c r="E66" t="s">
        <v>1196</v>
      </c>
      <c r="F66" t="s">
        <v>1197</v>
      </c>
      <c r="G66" t="s">
        <v>23</v>
      </c>
      <c r="H66" t="s">
        <v>24</v>
      </c>
      <c r="I66" t="s">
        <v>101</v>
      </c>
      <c r="J66" s="73">
        <v>45674</v>
      </c>
      <c r="K66" t="s">
        <v>1198</v>
      </c>
      <c r="L66" t="s">
        <v>1195</v>
      </c>
      <c r="P66" s="75">
        <v>2025</v>
      </c>
      <c r="Q66" s="75">
        <v>1</v>
      </c>
      <c r="R66" t="s">
        <v>28</v>
      </c>
    </row>
    <row r="67" spans="3:18">
      <c r="C67" t="s">
        <v>18</v>
      </c>
      <c r="D67" t="s">
        <v>48</v>
      </c>
      <c r="E67" t="s">
        <v>1199</v>
      </c>
      <c r="F67" t="s">
        <v>1200</v>
      </c>
      <c r="G67" t="s">
        <v>23</v>
      </c>
      <c r="H67" t="s">
        <v>101</v>
      </c>
      <c r="I67" t="s">
        <v>101</v>
      </c>
      <c r="J67" s="73">
        <v>45674</v>
      </c>
      <c r="K67" t="s">
        <v>1201</v>
      </c>
      <c r="L67" t="s">
        <v>1202</v>
      </c>
      <c r="P67" s="75">
        <v>2025</v>
      </c>
      <c r="Q67" s="75">
        <v>1</v>
      </c>
      <c r="R67" t="s">
        <v>28</v>
      </c>
    </row>
    <row r="68" spans="3:18">
      <c r="C68" t="s">
        <v>18</v>
      </c>
      <c r="D68" t="s">
        <v>48</v>
      </c>
      <c r="E68" t="s">
        <v>1203</v>
      </c>
      <c r="F68" t="s">
        <v>1204</v>
      </c>
      <c r="G68" t="s">
        <v>23</v>
      </c>
      <c r="H68" t="s">
        <v>101</v>
      </c>
      <c r="I68" t="s">
        <v>24</v>
      </c>
      <c r="J68" s="73">
        <v>45674</v>
      </c>
      <c r="K68" t="s">
        <v>1205</v>
      </c>
      <c r="P68" s="75">
        <v>2025</v>
      </c>
      <c r="Q68" s="75">
        <v>1</v>
      </c>
      <c r="R68" t="s">
        <v>28</v>
      </c>
    </row>
    <row r="69" spans="3:18">
      <c r="C69" t="s">
        <v>18</v>
      </c>
      <c r="D69" t="s">
        <v>48</v>
      </c>
      <c r="E69" t="s">
        <v>1206</v>
      </c>
      <c r="F69" t="s">
        <v>1207</v>
      </c>
      <c r="G69" t="s">
        <v>23</v>
      </c>
      <c r="H69" t="s">
        <v>101</v>
      </c>
      <c r="I69" t="s">
        <v>101</v>
      </c>
      <c r="J69" s="73">
        <v>45674</v>
      </c>
      <c r="K69" t="s">
        <v>1208</v>
      </c>
      <c r="N69" t="s">
        <v>1209</v>
      </c>
      <c r="P69" s="75">
        <v>2025</v>
      </c>
      <c r="Q69" s="75">
        <v>1</v>
      </c>
      <c r="R69" t="s">
        <v>28</v>
      </c>
    </row>
    <row r="70" spans="3:18" ht="119">
      <c r="C70" t="s">
        <v>18</v>
      </c>
      <c r="D70" t="s">
        <v>48</v>
      </c>
      <c r="E70" t="s">
        <v>316</v>
      </c>
      <c r="F70" t="s">
        <v>317</v>
      </c>
      <c r="G70" t="s">
        <v>23</v>
      </c>
      <c r="H70" t="s">
        <v>318</v>
      </c>
      <c r="I70" t="s">
        <v>96</v>
      </c>
      <c r="J70" s="73">
        <v>45674</v>
      </c>
      <c r="K70" t="s">
        <v>1378</v>
      </c>
      <c r="N70" s="74" t="s">
        <v>320</v>
      </c>
      <c r="P70" s="75">
        <v>2025</v>
      </c>
      <c r="Q70" s="75">
        <v>1</v>
      </c>
      <c r="R70" t="s">
        <v>28</v>
      </c>
    </row>
    <row r="71" spans="3:18" ht="357">
      <c r="C71" t="s">
        <v>18</v>
      </c>
      <c r="D71" t="s">
        <v>19</v>
      </c>
      <c r="E71" t="s">
        <v>321</v>
      </c>
      <c r="F71" t="s">
        <v>322</v>
      </c>
      <c r="G71" t="s">
        <v>323</v>
      </c>
      <c r="H71" t="s">
        <v>24</v>
      </c>
      <c r="I71" t="s">
        <v>24</v>
      </c>
      <c r="J71" s="73">
        <v>45674</v>
      </c>
      <c r="K71" s="74" t="s">
        <v>324</v>
      </c>
      <c r="P71" s="75">
        <v>2025</v>
      </c>
      <c r="Q71" s="75">
        <v>1</v>
      </c>
      <c r="R71" t="s">
        <v>28</v>
      </c>
    </row>
    <row r="72" spans="3:18" ht="409.5">
      <c r="C72" t="s">
        <v>18</v>
      </c>
      <c r="D72" t="s">
        <v>41</v>
      </c>
      <c r="E72" t="s">
        <v>1210</v>
      </c>
      <c r="F72" t="s">
        <v>1211</v>
      </c>
      <c r="G72" t="s">
        <v>1212</v>
      </c>
      <c r="H72" t="s">
        <v>32</v>
      </c>
      <c r="I72" t="s">
        <v>32</v>
      </c>
      <c r="J72" s="73">
        <v>45674</v>
      </c>
      <c r="K72" s="74" t="s">
        <v>1379</v>
      </c>
      <c r="P72" s="75">
        <v>2025</v>
      </c>
      <c r="Q72" s="75">
        <v>1</v>
      </c>
      <c r="R72" t="s">
        <v>28</v>
      </c>
    </row>
    <row r="73" spans="3:18" ht="102">
      <c r="C73" t="s">
        <v>18</v>
      </c>
      <c r="D73" t="s">
        <v>19</v>
      </c>
      <c r="E73" t="s">
        <v>1214</v>
      </c>
      <c r="F73" s="74" t="s">
        <v>1215</v>
      </c>
      <c r="G73" t="s">
        <v>23</v>
      </c>
      <c r="H73" t="s">
        <v>24</v>
      </c>
      <c r="I73" t="s">
        <v>24</v>
      </c>
      <c r="J73" s="73">
        <v>45677</v>
      </c>
      <c r="K73" t="s">
        <v>1380</v>
      </c>
      <c r="P73" s="75">
        <v>2025</v>
      </c>
      <c r="Q73" s="75">
        <v>1</v>
      </c>
      <c r="R73" t="s">
        <v>28</v>
      </c>
    </row>
    <row r="74" spans="3:18" ht="85">
      <c r="C74" t="s">
        <v>18</v>
      </c>
      <c r="D74" t="s">
        <v>19</v>
      </c>
      <c r="E74" t="s">
        <v>1232</v>
      </c>
      <c r="F74" s="74" t="s">
        <v>1233</v>
      </c>
      <c r="G74" t="s">
        <v>23</v>
      </c>
      <c r="H74" t="s">
        <v>32</v>
      </c>
      <c r="I74" t="s">
        <v>32</v>
      </c>
      <c r="J74" s="73">
        <v>45677</v>
      </c>
      <c r="K74" t="s">
        <v>1381</v>
      </c>
      <c r="P74" s="75">
        <v>2025</v>
      </c>
      <c r="Q74" s="75">
        <v>1</v>
      </c>
      <c r="R74" t="s">
        <v>28</v>
      </c>
    </row>
    <row r="75" spans="3:18" ht="102">
      <c r="C75" t="s">
        <v>18</v>
      </c>
      <c r="D75" t="s">
        <v>41</v>
      </c>
      <c r="E75" t="s">
        <v>1245</v>
      </c>
      <c r="F75" s="74" t="s">
        <v>1246</v>
      </c>
      <c r="G75" t="s">
        <v>23</v>
      </c>
      <c r="H75" t="s">
        <v>32</v>
      </c>
      <c r="I75" t="s">
        <v>32</v>
      </c>
      <c r="J75" s="73">
        <v>45677</v>
      </c>
      <c r="K75" t="s">
        <v>1382</v>
      </c>
      <c r="M75" t="s">
        <v>41</v>
      </c>
      <c r="P75" s="75">
        <v>2025</v>
      </c>
      <c r="Q75" s="75">
        <v>1</v>
      </c>
      <c r="R75" t="s">
        <v>28</v>
      </c>
    </row>
    <row r="76" spans="3:18" ht="102">
      <c r="C76" t="s">
        <v>18</v>
      </c>
      <c r="D76" t="s">
        <v>19</v>
      </c>
      <c r="E76" t="s">
        <v>1258</v>
      </c>
      <c r="F76" s="74" t="s">
        <v>1259</v>
      </c>
      <c r="G76" t="s">
        <v>23</v>
      </c>
      <c r="H76" t="s">
        <v>101</v>
      </c>
      <c r="I76" t="s">
        <v>24</v>
      </c>
      <c r="J76" s="73">
        <v>45677</v>
      </c>
      <c r="K76" t="s">
        <v>1383</v>
      </c>
      <c r="P76" s="75">
        <v>2025</v>
      </c>
      <c r="Q76" s="75">
        <v>1</v>
      </c>
      <c r="R76" t="s">
        <v>28</v>
      </c>
    </row>
    <row r="77" spans="3:18" ht="102">
      <c r="C77" t="s">
        <v>18</v>
      </c>
      <c r="D77" t="s">
        <v>41</v>
      </c>
      <c r="E77" t="s">
        <v>1270</v>
      </c>
      <c r="F77" s="74" t="s">
        <v>1271</v>
      </c>
      <c r="G77" t="s">
        <v>23</v>
      </c>
      <c r="H77" t="s">
        <v>24</v>
      </c>
      <c r="I77" t="s">
        <v>24</v>
      </c>
      <c r="J77" s="73">
        <v>45677</v>
      </c>
      <c r="K77" t="s">
        <v>1384</v>
      </c>
      <c r="L77" t="s">
        <v>1273</v>
      </c>
      <c r="P77" s="75">
        <v>2025</v>
      </c>
      <c r="Q77" s="75">
        <v>1</v>
      </c>
      <c r="R77" t="s">
        <v>28</v>
      </c>
    </row>
    <row r="78" spans="3:18" ht="102">
      <c r="C78" t="s">
        <v>18</v>
      </c>
      <c r="D78" t="s">
        <v>48</v>
      </c>
      <c r="E78" t="s">
        <v>1274</v>
      </c>
      <c r="F78" s="74" t="s">
        <v>1275</v>
      </c>
      <c r="G78" t="s">
        <v>23</v>
      </c>
      <c r="H78" t="s">
        <v>32</v>
      </c>
      <c r="I78" t="s">
        <v>32</v>
      </c>
      <c r="J78" s="73">
        <v>45677</v>
      </c>
      <c r="K78" t="s">
        <v>1385</v>
      </c>
      <c r="P78" s="75">
        <v>2025</v>
      </c>
      <c r="Q78" s="75">
        <v>1</v>
      </c>
      <c r="R78" t="s">
        <v>28</v>
      </c>
    </row>
    <row r="79" spans="3:18" ht="68">
      <c r="C79" t="s">
        <v>18</v>
      </c>
      <c r="D79" t="s">
        <v>48</v>
      </c>
      <c r="E79" t="s">
        <v>354</v>
      </c>
      <c r="F79" s="74" t="s">
        <v>273</v>
      </c>
      <c r="G79" t="s">
        <v>23</v>
      </c>
      <c r="H79" t="s">
        <v>83</v>
      </c>
      <c r="I79" t="s">
        <v>24</v>
      </c>
      <c r="J79" s="73">
        <v>45677</v>
      </c>
      <c r="K79" t="s">
        <v>1386</v>
      </c>
      <c r="P79" s="75">
        <v>2025</v>
      </c>
      <c r="Q79" s="75">
        <v>1</v>
      </c>
      <c r="R79" t="s">
        <v>56</v>
      </c>
    </row>
    <row r="80" spans="3:18" ht="102">
      <c r="D80" t="s">
        <v>19</v>
      </c>
      <c r="E80" t="s">
        <v>1283</v>
      </c>
      <c r="F80" s="74" t="s">
        <v>1284</v>
      </c>
      <c r="G80" t="s">
        <v>23</v>
      </c>
      <c r="H80" t="s">
        <v>32</v>
      </c>
      <c r="J80" s="73">
        <v>45679</v>
      </c>
      <c r="K80" s="73" t="s">
        <v>1285</v>
      </c>
      <c r="P80" s="75">
        <v>2025</v>
      </c>
      <c r="Q80" s="75">
        <v>1</v>
      </c>
      <c r="R80" t="s">
        <v>28</v>
      </c>
    </row>
    <row r="81" spans="3:18" ht="68">
      <c r="D81" t="s">
        <v>41</v>
      </c>
      <c r="E81" t="s">
        <v>361</v>
      </c>
      <c r="F81" s="74" t="s">
        <v>362</v>
      </c>
      <c r="G81" t="s">
        <v>52</v>
      </c>
      <c r="H81" t="s">
        <v>32</v>
      </c>
      <c r="I81" t="s">
        <v>32</v>
      </c>
      <c r="J81" s="73">
        <v>45679</v>
      </c>
      <c r="K81" t="s">
        <v>363</v>
      </c>
      <c r="P81" s="75">
        <v>2025</v>
      </c>
      <c r="Q81" s="75">
        <v>1</v>
      </c>
      <c r="R81" t="s">
        <v>56</v>
      </c>
    </row>
    <row r="82" spans="3:18" ht="102">
      <c r="C82" t="s">
        <v>18</v>
      </c>
      <c r="D82" t="s">
        <v>48</v>
      </c>
      <c r="E82" t="s">
        <v>99</v>
      </c>
      <c r="F82" s="74" t="s">
        <v>100</v>
      </c>
      <c r="G82" t="s">
        <v>23</v>
      </c>
      <c r="H82" t="s">
        <v>101</v>
      </c>
      <c r="I82" t="s">
        <v>101</v>
      </c>
      <c r="J82" s="73">
        <v>45680</v>
      </c>
      <c r="K82" t="s">
        <v>1387</v>
      </c>
      <c r="N82" t="s">
        <v>103</v>
      </c>
      <c r="P82" s="75">
        <v>2025</v>
      </c>
      <c r="Q82" s="75">
        <v>1</v>
      </c>
      <c r="R82" t="s">
        <v>28</v>
      </c>
    </row>
    <row r="83" spans="3:18" ht="102">
      <c r="C83" t="s">
        <v>18</v>
      </c>
      <c r="D83" t="s">
        <v>19</v>
      </c>
      <c r="E83" t="s">
        <v>117</v>
      </c>
      <c r="F83" s="74" t="s">
        <v>118</v>
      </c>
      <c r="G83" t="s">
        <v>23</v>
      </c>
      <c r="H83" t="s">
        <v>24</v>
      </c>
      <c r="I83" t="s">
        <v>24</v>
      </c>
      <c r="J83" s="73">
        <v>45680</v>
      </c>
      <c r="K83" t="s">
        <v>119</v>
      </c>
      <c r="N83" t="s">
        <v>120</v>
      </c>
      <c r="P83" s="75">
        <v>2025</v>
      </c>
      <c r="Q83" s="75">
        <v>1</v>
      </c>
      <c r="R83" t="s">
        <v>28</v>
      </c>
    </row>
    <row r="84" spans="3:18" ht="102">
      <c r="C84" t="s">
        <v>18</v>
      </c>
      <c r="D84" t="s">
        <v>41</v>
      </c>
      <c r="E84" t="s">
        <v>121</v>
      </c>
      <c r="F84" s="74" t="s">
        <v>122</v>
      </c>
      <c r="G84" t="s">
        <v>23</v>
      </c>
      <c r="H84" t="s">
        <v>32</v>
      </c>
      <c r="I84" s="73" t="s">
        <v>123</v>
      </c>
      <c r="J84" s="73">
        <v>45680</v>
      </c>
      <c r="K84" t="s">
        <v>1388</v>
      </c>
      <c r="N84" t="s">
        <v>125</v>
      </c>
      <c r="P84" s="75">
        <v>2025</v>
      </c>
      <c r="Q84" s="75">
        <v>1</v>
      </c>
      <c r="R84" t="s">
        <v>28</v>
      </c>
    </row>
    <row r="85" spans="3:18" ht="409.5">
      <c r="C85" t="s">
        <v>18</v>
      </c>
      <c r="D85" t="s">
        <v>48</v>
      </c>
      <c r="E85" t="s">
        <v>129</v>
      </c>
      <c r="F85" s="74" t="s">
        <v>130</v>
      </c>
      <c r="G85" t="s">
        <v>23</v>
      </c>
      <c r="H85" t="s">
        <v>32</v>
      </c>
      <c r="I85" s="73" t="s">
        <v>32</v>
      </c>
      <c r="J85" s="73">
        <v>45680</v>
      </c>
      <c r="K85" s="74" t="s">
        <v>1389</v>
      </c>
      <c r="P85" s="75">
        <v>2025</v>
      </c>
      <c r="Q85" s="75">
        <v>1</v>
      </c>
      <c r="R85" t="s">
        <v>28</v>
      </c>
    </row>
    <row r="86" spans="3:18" ht="85">
      <c r="C86" t="s">
        <v>18</v>
      </c>
      <c r="D86" t="s">
        <v>159</v>
      </c>
      <c r="E86" t="s">
        <v>1390</v>
      </c>
      <c r="F86" s="74" t="s">
        <v>1391</v>
      </c>
      <c r="G86" t="s">
        <v>813</v>
      </c>
      <c r="H86" t="s">
        <v>32</v>
      </c>
      <c r="I86" t="s">
        <v>96</v>
      </c>
      <c r="J86" s="73">
        <v>45692</v>
      </c>
      <c r="K86" t="s">
        <v>1392</v>
      </c>
      <c r="L86" t="s">
        <v>385</v>
      </c>
      <c r="N86" t="s">
        <v>385</v>
      </c>
      <c r="P86" s="75">
        <v>2025</v>
      </c>
      <c r="Q86" s="75">
        <v>2</v>
      </c>
      <c r="R86" t="s">
        <v>56</v>
      </c>
    </row>
    <row r="87" spans="3:18" ht="357">
      <c r="C87" t="s">
        <v>18</v>
      </c>
      <c r="D87" t="s">
        <v>159</v>
      </c>
      <c r="E87" t="s">
        <v>386</v>
      </c>
      <c r="F87" s="74" t="s">
        <v>1393</v>
      </c>
      <c r="G87" t="s">
        <v>23</v>
      </c>
      <c r="H87" t="s">
        <v>32</v>
      </c>
      <c r="I87" t="s">
        <v>32</v>
      </c>
      <c r="J87" s="73">
        <v>45693</v>
      </c>
      <c r="K87" s="74" t="s">
        <v>1394</v>
      </c>
      <c r="L87" t="s">
        <v>1395</v>
      </c>
      <c r="N87" t="s">
        <v>390</v>
      </c>
      <c r="P87" s="75">
        <v>2025</v>
      </c>
      <c r="Q87" s="75">
        <v>2</v>
      </c>
      <c r="R87" t="s">
        <v>56</v>
      </c>
    </row>
    <row r="88" spans="3:18" ht="102">
      <c r="C88" t="s">
        <v>18</v>
      </c>
      <c r="D88" t="s">
        <v>48</v>
      </c>
      <c r="E88" t="s">
        <v>1396</v>
      </c>
      <c r="F88" s="74" t="s">
        <v>1397</v>
      </c>
      <c r="G88" t="s">
        <v>107</v>
      </c>
      <c r="H88" t="s">
        <v>31</v>
      </c>
      <c r="I88" t="s">
        <v>32</v>
      </c>
      <c r="J88" s="73">
        <v>45694</v>
      </c>
      <c r="K88" t="s">
        <v>394</v>
      </c>
      <c r="N88" t="s">
        <v>395</v>
      </c>
      <c r="P88" s="75">
        <v>2025</v>
      </c>
      <c r="Q88" s="75">
        <v>2</v>
      </c>
      <c r="R88" t="s">
        <v>56</v>
      </c>
    </row>
    <row r="89" spans="3:18" ht="102">
      <c r="C89" t="s">
        <v>18</v>
      </c>
      <c r="D89" t="s">
        <v>19</v>
      </c>
      <c r="E89" t="s">
        <v>1398</v>
      </c>
      <c r="F89" s="74" t="s">
        <v>1399</v>
      </c>
      <c r="G89" t="s">
        <v>23</v>
      </c>
      <c r="H89" t="s">
        <v>24</v>
      </c>
      <c r="I89" t="s">
        <v>24</v>
      </c>
      <c r="J89" s="73">
        <v>45694</v>
      </c>
      <c r="K89" t="s">
        <v>1400</v>
      </c>
      <c r="N89" t="s">
        <v>136</v>
      </c>
      <c r="P89" s="75">
        <v>2025</v>
      </c>
      <c r="Q89" s="75">
        <v>2</v>
      </c>
      <c r="R89" t="s">
        <v>28</v>
      </c>
    </row>
    <row r="90" spans="3:18" ht="102">
      <c r="C90" t="s">
        <v>18</v>
      </c>
      <c r="E90" t="s">
        <v>400</v>
      </c>
      <c r="F90" s="74" t="s">
        <v>435</v>
      </c>
      <c r="G90" t="s">
        <v>23</v>
      </c>
      <c r="H90" t="s">
        <v>32</v>
      </c>
      <c r="I90" t="s">
        <v>32</v>
      </c>
      <c r="J90" s="73">
        <v>45695</v>
      </c>
      <c r="K90" t="s">
        <v>1401</v>
      </c>
      <c r="L90" t="s">
        <v>403</v>
      </c>
      <c r="N90" t="s">
        <v>403</v>
      </c>
      <c r="P90" s="75">
        <v>2025</v>
      </c>
      <c r="Q90" s="75">
        <v>2</v>
      </c>
      <c r="R90" t="s">
        <v>28</v>
      </c>
    </row>
    <row r="91" spans="3:18" ht="68">
      <c r="C91" t="s">
        <v>18</v>
      </c>
      <c r="D91" s="74" t="s">
        <v>404</v>
      </c>
      <c r="E91" t="s">
        <v>405</v>
      </c>
      <c r="F91" s="74" t="s">
        <v>406</v>
      </c>
      <c r="G91" t="s">
        <v>163</v>
      </c>
      <c r="H91" t="s">
        <v>31</v>
      </c>
      <c r="I91" t="s">
        <v>31</v>
      </c>
      <c r="J91" s="73">
        <v>45695</v>
      </c>
      <c r="K91" t="s">
        <v>1402</v>
      </c>
      <c r="M91" s="74" t="s">
        <v>404</v>
      </c>
      <c r="N91" t="s">
        <v>409</v>
      </c>
      <c r="P91" s="75">
        <v>2025</v>
      </c>
      <c r="Q91" s="75">
        <v>2</v>
      </c>
      <c r="R91" t="s">
        <v>56</v>
      </c>
    </row>
    <row r="92" spans="3:18" ht="357">
      <c r="C92" t="s">
        <v>18</v>
      </c>
      <c r="E92" t="s">
        <v>1403</v>
      </c>
      <c r="F92" s="74" t="s">
        <v>1404</v>
      </c>
      <c r="G92" t="s">
        <v>1405</v>
      </c>
      <c r="H92" t="s">
        <v>32</v>
      </c>
      <c r="J92" s="73">
        <v>45698</v>
      </c>
      <c r="K92" s="74" t="s">
        <v>1406</v>
      </c>
      <c r="N92" t="s">
        <v>1407</v>
      </c>
      <c r="P92" s="75">
        <v>2025</v>
      </c>
      <c r="Q92" s="75">
        <v>2</v>
      </c>
      <c r="R92" t="s">
        <v>56</v>
      </c>
    </row>
    <row r="93" spans="3:18" ht="68">
      <c r="C93" t="s">
        <v>18</v>
      </c>
      <c r="E93" t="s">
        <v>410</v>
      </c>
      <c r="F93" s="74" t="s">
        <v>411</v>
      </c>
      <c r="G93" t="s">
        <v>23</v>
      </c>
      <c r="H93" t="s">
        <v>24</v>
      </c>
      <c r="I93" t="s">
        <v>32</v>
      </c>
      <c r="J93" s="73">
        <v>45698</v>
      </c>
      <c r="K93" t="s">
        <v>1408</v>
      </c>
      <c r="N93" t="s">
        <v>413</v>
      </c>
      <c r="P93" s="75">
        <v>2025</v>
      </c>
      <c r="Q93" s="75">
        <v>2</v>
      </c>
      <c r="R93" t="s">
        <v>56</v>
      </c>
    </row>
    <row r="94" spans="3:18" ht="221">
      <c r="C94" t="s">
        <v>18</v>
      </c>
      <c r="E94" t="s">
        <v>1409</v>
      </c>
      <c r="F94" s="74" t="s">
        <v>1410</v>
      </c>
      <c r="G94" t="s">
        <v>23</v>
      </c>
      <c r="H94" t="s">
        <v>101</v>
      </c>
      <c r="I94" t="s">
        <v>96</v>
      </c>
      <c r="J94" s="73">
        <v>45699</v>
      </c>
      <c r="K94" s="74" t="s">
        <v>140</v>
      </c>
      <c r="L94" t="s">
        <v>141</v>
      </c>
      <c r="N94" t="s">
        <v>141</v>
      </c>
      <c r="P94" s="75">
        <v>2025</v>
      </c>
      <c r="Q94" s="75">
        <v>2</v>
      </c>
      <c r="R94" t="s">
        <v>28</v>
      </c>
    </row>
    <row r="95" spans="3:18" ht="102">
      <c r="C95" t="s">
        <v>18</v>
      </c>
      <c r="D95" t="s">
        <v>159</v>
      </c>
      <c r="E95" t="s">
        <v>417</v>
      </c>
      <c r="F95" s="74" t="s">
        <v>418</v>
      </c>
      <c r="G95" t="s">
        <v>52</v>
      </c>
      <c r="H95" t="s">
        <v>89</v>
      </c>
      <c r="I95" t="s">
        <v>89</v>
      </c>
      <c r="J95" s="73">
        <v>45699</v>
      </c>
      <c r="K95" t="s">
        <v>419</v>
      </c>
      <c r="L95" t="s">
        <v>420</v>
      </c>
      <c r="N95" t="s">
        <v>1411</v>
      </c>
      <c r="P95" s="75">
        <v>2025</v>
      </c>
      <c r="Q95" s="75">
        <v>2</v>
      </c>
      <c r="R95" t="s">
        <v>56</v>
      </c>
    </row>
    <row r="96" spans="3:18" ht="409.5">
      <c r="C96" t="s">
        <v>18</v>
      </c>
      <c r="E96" t="s">
        <v>171</v>
      </c>
      <c r="F96" s="74" t="s">
        <v>1412</v>
      </c>
      <c r="G96" t="s">
        <v>23</v>
      </c>
      <c r="H96" t="s">
        <v>32</v>
      </c>
      <c r="I96" t="s">
        <v>68</v>
      </c>
      <c r="J96" s="73">
        <v>45702</v>
      </c>
      <c r="K96" s="74" t="s">
        <v>1413</v>
      </c>
      <c r="N96" t="s">
        <v>174</v>
      </c>
      <c r="P96" s="75">
        <v>2025</v>
      </c>
      <c r="Q96" s="75">
        <v>2</v>
      </c>
      <c r="R96" t="s">
        <v>28</v>
      </c>
    </row>
    <row r="97" spans="3:18" ht="409.5">
      <c r="C97" t="s">
        <v>18</v>
      </c>
      <c r="E97" t="s">
        <v>175</v>
      </c>
      <c r="F97" s="74" t="s">
        <v>176</v>
      </c>
      <c r="G97" t="s">
        <v>23</v>
      </c>
      <c r="H97" t="s">
        <v>45</v>
      </c>
      <c r="I97" t="s">
        <v>45</v>
      </c>
      <c r="J97" s="73">
        <v>45702</v>
      </c>
      <c r="K97" s="74" t="s">
        <v>177</v>
      </c>
      <c r="N97" t="s">
        <v>178</v>
      </c>
      <c r="P97" s="75">
        <v>2025</v>
      </c>
      <c r="Q97" s="75">
        <v>2</v>
      </c>
      <c r="R97" t="s">
        <v>28</v>
      </c>
    </row>
    <row r="98" spans="3:18" ht="102">
      <c r="C98" t="s">
        <v>18</v>
      </c>
      <c r="D98" t="s">
        <v>19</v>
      </c>
      <c r="E98" t="s">
        <v>179</v>
      </c>
      <c r="F98" s="74" t="s">
        <v>180</v>
      </c>
      <c r="G98" t="s">
        <v>23</v>
      </c>
      <c r="H98" t="s">
        <v>32</v>
      </c>
      <c r="I98" t="s">
        <v>32</v>
      </c>
      <c r="J98" s="73">
        <v>45705</v>
      </c>
      <c r="K98" t="s">
        <v>1414</v>
      </c>
      <c r="N98" t="s">
        <v>182</v>
      </c>
      <c r="P98" s="75">
        <v>2025</v>
      </c>
      <c r="Q98" s="75">
        <v>2</v>
      </c>
      <c r="R98" t="s">
        <v>28</v>
      </c>
    </row>
    <row r="99" spans="3:18" ht="153">
      <c r="C99" t="s">
        <v>18</v>
      </c>
      <c r="E99" t="s">
        <v>434</v>
      </c>
      <c r="F99" s="74" t="s">
        <v>435</v>
      </c>
      <c r="G99" t="s">
        <v>23</v>
      </c>
      <c r="H99" t="s">
        <v>32</v>
      </c>
      <c r="I99" t="s">
        <v>24</v>
      </c>
      <c r="J99" s="73">
        <v>45705</v>
      </c>
      <c r="K99" t="s">
        <v>1415</v>
      </c>
      <c r="L99" s="74" t="s">
        <v>437</v>
      </c>
      <c r="N99" t="s">
        <v>438</v>
      </c>
      <c r="P99" s="75">
        <v>2025</v>
      </c>
      <c r="Q99" s="75">
        <v>2</v>
      </c>
      <c r="R99" t="s">
        <v>28</v>
      </c>
    </row>
    <row r="100" spans="3:18" ht="85">
      <c r="C100" t="s">
        <v>18</v>
      </c>
      <c r="E100" t="s">
        <v>439</v>
      </c>
      <c r="F100" s="74" t="s">
        <v>440</v>
      </c>
      <c r="G100" t="s">
        <v>442</v>
      </c>
      <c r="H100" t="s">
        <v>32</v>
      </c>
      <c r="I100" t="s">
        <v>32</v>
      </c>
      <c r="J100" s="73">
        <v>45705</v>
      </c>
      <c r="K100" t="s">
        <v>443</v>
      </c>
      <c r="N100" t="s">
        <v>444</v>
      </c>
      <c r="P100" s="75">
        <v>2025</v>
      </c>
      <c r="Q100" s="75">
        <v>2</v>
      </c>
      <c r="R100" t="s">
        <v>56</v>
      </c>
    </row>
    <row r="101" spans="3:18" ht="68">
      <c r="C101" t="s">
        <v>18</v>
      </c>
      <c r="E101" t="s">
        <v>445</v>
      </c>
      <c r="F101" s="74" t="s">
        <v>362</v>
      </c>
      <c r="G101" t="s">
        <v>52</v>
      </c>
      <c r="H101" t="s">
        <v>32</v>
      </c>
      <c r="I101" t="s">
        <v>32</v>
      </c>
      <c r="J101" s="73">
        <v>45706</v>
      </c>
      <c r="K101" t="s">
        <v>446</v>
      </c>
      <c r="N101" t="s">
        <v>447</v>
      </c>
      <c r="P101" s="75">
        <v>2025</v>
      </c>
      <c r="Q101" s="75">
        <v>2</v>
      </c>
      <c r="R101" t="s">
        <v>56</v>
      </c>
    </row>
    <row r="102" spans="3:18" ht="102">
      <c r="C102" t="s">
        <v>18</v>
      </c>
      <c r="D102" t="s">
        <v>19</v>
      </c>
      <c r="E102" t="s">
        <v>183</v>
      </c>
      <c r="F102" s="74" t="s">
        <v>184</v>
      </c>
      <c r="G102" t="s">
        <v>23</v>
      </c>
      <c r="H102" t="s">
        <v>101</v>
      </c>
      <c r="I102" t="s">
        <v>32</v>
      </c>
      <c r="J102" s="73">
        <v>45706</v>
      </c>
      <c r="K102" t="s">
        <v>185</v>
      </c>
      <c r="N102" t="s">
        <v>186</v>
      </c>
      <c r="P102" s="75">
        <v>2025</v>
      </c>
      <c r="Q102" s="75">
        <v>2</v>
      </c>
      <c r="R102" t="s">
        <v>28</v>
      </c>
    </row>
    <row r="103" spans="3:18" ht="51">
      <c r="C103" t="s">
        <v>18</v>
      </c>
      <c r="E103" s="74" t="s">
        <v>192</v>
      </c>
      <c r="F103" t="s">
        <v>193</v>
      </c>
      <c r="G103" t="s">
        <v>23</v>
      </c>
      <c r="H103" t="s">
        <v>101</v>
      </c>
      <c r="I103" t="s">
        <v>32</v>
      </c>
      <c r="J103" s="73">
        <v>45709</v>
      </c>
      <c r="K103" t="s">
        <v>194</v>
      </c>
      <c r="L103" t="s">
        <v>195</v>
      </c>
      <c r="N103" t="s">
        <v>195</v>
      </c>
      <c r="P103" s="75">
        <v>2025</v>
      </c>
      <c r="Q103" s="75">
        <v>2</v>
      </c>
      <c r="R103" t="s">
        <v>28</v>
      </c>
    </row>
    <row r="104" spans="3:18" ht="51">
      <c r="C104" t="s">
        <v>18</v>
      </c>
      <c r="E104" s="74" t="s">
        <v>196</v>
      </c>
      <c r="F104" t="s">
        <v>197</v>
      </c>
      <c r="G104" t="s">
        <v>23</v>
      </c>
      <c r="H104" t="s">
        <v>101</v>
      </c>
      <c r="I104" t="s">
        <v>32</v>
      </c>
      <c r="J104" s="73">
        <v>45709</v>
      </c>
      <c r="K104" t="s">
        <v>198</v>
      </c>
      <c r="L104" t="s">
        <v>195</v>
      </c>
      <c r="N104" t="s">
        <v>195</v>
      </c>
      <c r="P104" s="75">
        <v>2025</v>
      </c>
      <c r="Q104" s="75">
        <v>2</v>
      </c>
      <c r="R104" t="s">
        <v>28</v>
      </c>
    </row>
    <row r="105" spans="3:18" ht="51">
      <c r="C105" t="s">
        <v>18</v>
      </c>
      <c r="D105" t="s">
        <v>41</v>
      </c>
      <c r="E105" s="74" t="s">
        <v>199</v>
      </c>
      <c r="F105" t="s">
        <v>200</v>
      </c>
      <c r="G105" t="s">
        <v>23</v>
      </c>
      <c r="H105" t="s">
        <v>32</v>
      </c>
      <c r="I105" t="s">
        <v>32</v>
      </c>
      <c r="J105" s="73">
        <v>45709</v>
      </c>
      <c r="K105" t="s">
        <v>201</v>
      </c>
      <c r="N105" t="s">
        <v>202</v>
      </c>
      <c r="P105" s="75">
        <v>2025</v>
      </c>
      <c r="Q105" s="75">
        <v>2</v>
      </c>
      <c r="R105" t="s">
        <v>28</v>
      </c>
    </row>
    <row r="106" spans="3:18" ht="51">
      <c r="C106" t="s">
        <v>18</v>
      </c>
      <c r="D106" t="s">
        <v>41</v>
      </c>
      <c r="E106" s="74" t="s">
        <v>462</v>
      </c>
      <c r="F106" t="s">
        <v>463</v>
      </c>
      <c r="G106" t="s">
        <v>52</v>
      </c>
      <c r="H106" s="74" t="s">
        <v>464</v>
      </c>
      <c r="I106" t="s">
        <v>83</v>
      </c>
      <c r="J106" s="73">
        <v>45709</v>
      </c>
      <c r="K106" t="s">
        <v>465</v>
      </c>
      <c r="N106" t="s">
        <v>466</v>
      </c>
      <c r="P106" s="75">
        <v>2025</v>
      </c>
      <c r="Q106" s="75">
        <v>2</v>
      </c>
      <c r="R106" t="s">
        <v>56</v>
      </c>
    </row>
    <row r="107" spans="3:18" ht="204">
      <c r="C107" t="s">
        <v>18</v>
      </c>
      <c r="E107" t="s">
        <v>203</v>
      </c>
      <c r="F107" t="s">
        <v>204</v>
      </c>
      <c r="G107" t="s">
        <v>205</v>
      </c>
      <c r="H107" t="s">
        <v>32</v>
      </c>
      <c r="J107" s="73">
        <v>45712</v>
      </c>
      <c r="K107" s="74" t="s">
        <v>206</v>
      </c>
      <c r="N107" s="74" t="s">
        <v>207</v>
      </c>
      <c r="P107" s="75">
        <v>2025</v>
      </c>
      <c r="Q107" s="75">
        <v>2</v>
      </c>
      <c r="R107" t="s">
        <v>56</v>
      </c>
    </row>
    <row r="108" spans="3:18" ht="170">
      <c r="C108" t="s">
        <v>18</v>
      </c>
      <c r="D108" t="s">
        <v>41</v>
      </c>
      <c r="E108" t="s">
        <v>470</v>
      </c>
      <c r="F108" t="s">
        <v>471</v>
      </c>
      <c r="G108" t="s">
        <v>23</v>
      </c>
      <c r="H108" t="s">
        <v>65</v>
      </c>
      <c r="I108" t="s">
        <v>65</v>
      </c>
      <c r="J108" s="73">
        <v>45712</v>
      </c>
      <c r="K108" s="74" t="s">
        <v>472</v>
      </c>
      <c r="N108" t="s">
        <v>473</v>
      </c>
      <c r="P108" s="75">
        <v>2025</v>
      </c>
      <c r="Q108" s="75">
        <v>2</v>
      </c>
      <c r="R108" t="s">
        <v>56</v>
      </c>
    </row>
    <row r="109" spans="3:18" ht="255">
      <c r="D109" t="s">
        <v>19</v>
      </c>
      <c r="E109" t="s">
        <v>474</v>
      </c>
      <c r="F109" t="s">
        <v>475</v>
      </c>
      <c r="G109" t="s">
        <v>23</v>
      </c>
      <c r="H109" t="s">
        <v>32</v>
      </c>
      <c r="I109" t="s">
        <v>32</v>
      </c>
      <c r="J109" s="73">
        <v>45713</v>
      </c>
      <c r="K109" s="74" t="s">
        <v>476</v>
      </c>
      <c r="N109" s="74" t="s">
        <v>1416</v>
      </c>
      <c r="P109" s="75">
        <v>2025</v>
      </c>
      <c r="Q109" s="75">
        <v>2</v>
      </c>
      <c r="R109" t="s">
        <v>56</v>
      </c>
    </row>
    <row r="110" spans="3:18" ht="340">
      <c r="D110" t="s">
        <v>41</v>
      </c>
      <c r="E110" t="s">
        <v>219</v>
      </c>
      <c r="F110" t="s">
        <v>220</v>
      </c>
      <c r="G110" t="s">
        <v>23</v>
      </c>
      <c r="H110" t="s">
        <v>32</v>
      </c>
      <c r="J110" s="73">
        <v>45714</v>
      </c>
      <c r="K110" s="74" t="s">
        <v>221</v>
      </c>
      <c r="P110" s="75">
        <v>2025</v>
      </c>
      <c r="Q110" s="75">
        <v>2</v>
      </c>
      <c r="R110" t="s">
        <v>28</v>
      </c>
    </row>
    <row r="111" spans="3:18" ht="51">
      <c r="C111" t="s">
        <v>18</v>
      </c>
      <c r="D111" t="s">
        <v>159</v>
      </c>
      <c r="E111" s="74" t="s">
        <v>482</v>
      </c>
      <c r="F111" t="s">
        <v>483</v>
      </c>
      <c r="G111" t="s">
        <v>484</v>
      </c>
      <c r="H111" s="74" t="s">
        <v>231</v>
      </c>
      <c r="J111" s="73">
        <v>45715</v>
      </c>
      <c r="K111" t="s">
        <v>485</v>
      </c>
      <c r="N111" t="s">
        <v>486</v>
      </c>
      <c r="P111" s="75">
        <v>2025</v>
      </c>
      <c r="Q111" s="75">
        <v>2</v>
      </c>
      <c r="R111" t="s">
        <v>56</v>
      </c>
    </row>
    <row r="112" spans="3:18" ht="51">
      <c r="C112" t="s">
        <v>18</v>
      </c>
      <c r="E112" s="74" t="s">
        <v>229</v>
      </c>
      <c r="F112" t="s">
        <v>230</v>
      </c>
      <c r="G112" t="s">
        <v>23</v>
      </c>
      <c r="H112" s="74" t="s">
        <v>231</v>
      </c>
      <c r="I112" t="s">
        <v>24</v>
      </c>
      <c r="J112" s="73">
        <v>45716</v>
      </c>
      <c r="K112" t="s">
        <v>232</v>
      </c>
      <c r="N112" t="s">
        <v>233</v>
      </c>
      <c r="P112" s="75">
        <v>2025</v>
      </c>
      <c r="Q112" s="75">
        <v>2</v>
      </c>
      <c r="R112" t="s">
        <v>28</v>
      </c>
    </row>
    <row r="113" spans="3:18" ht="374">
      <c r="C113" t="s">
        <v>187</v>
      </c>
      <c r="E113" t="s">
        <v>238</v>
      </c>
      <c r="F113" s="74" t="s">
        <v>239</v>
      </c>
      <c r="G113" t="s">
        <v>23</v>
      </c>
      <c r="H113" s="74" t="s">
        <v>231</v>
      </c>
      <c r="J113" s="73">
        <v>45716</v>
      </c>
      <c r="K113" s="74" t="s">
        <v>1417</v>
      </c>
      <c r="N113" t="s">
        <v>183</v>
      </c>
      <c r="P113" s="75">
        <v>2025</v>
      </c>
      <c r="Q113" s="75">
        <v>2</v>
      </c>
      <c r="R113" t="s">
        <v>28</v>
      </c>
    </row>
    <row r="114" spans="3:18" ht="409.5">
      <c r="C114" t="s">
        <v>18</v>
      </c>
      <c r="D114" t="s">
        <v>159</v>
      </c>
      <c r="E114" t="s">
        <v>491</v>
      </c>
      <c r="F114" t="s">
        <v>492</v>
      </c>
      <c r="G114" t="s">
        <v>52</v>
      </c>
      <c r="H114" s="74" t="s">
        <v>231</v>
      </c>
      <c r="I114" t="s">
        <v>32</v>
      </c>
      <c r="J114" s="73">
        <v>45719</v>
      </c>
      <c r="K114" s="74" t="s">
        <v>493</v>
      </c>
      <c r="L114" t="s">
        <v>494</v>
      </c>
      <c r="N114" t="s">
        <v>495</v>
      </c>
      <c r="P114" s="75">
        <v>2025</v>
      </c>
      <c r="Q114" s="75">
        <v>3</v>
      </c>
      <c r="R114" t="s">
        <v>56</v>
      </c>
    </row>
    <row r="115" spans="3:18" ht="409.5">
      <c r="C115" t="s">
        <v>18</v>
      </c>
      <c r="D115" t="s">
        <v>159</v>
      </c>
      <c r="E115" s="74" t="s">
        <v>496</v>
      </c>
      <c r="F115" t="s">
        <v>497</v>
      </c>
      <c r="G115" t="s">
        <v>52</v>
      </c>
      <c r="H115" s="74" t="s">
        <v>231</v>
      </c>
      <c r="I115" t="s">
        <v>32</v>
      </c>
      <c r="J115" s="73">
        <v>45719</v>
      </c>
      <c r="K115" s="74" t="s">
        <v>498</v>
      </c>
      <c r="L115" t="s">
        <v>494</v>
      </c>
      <c r="N115" t="s">
        <v>495</v>
      </c>
      <c r="P115" s="75">
        <v>2025</v>
      </c>
      <c r="Q115" s="75">
        <v>3</v>
      </c>
      <c r="R115" t="s">
        <v>56</v>
      </c>
    </row>
    <row r="116" spans="3:18" ht="374">
      <c r="C116" t="s">
        <v>18</v>
      </c>
      <c r="D116" t="s">
        <v>41</v>
      </c>
      <c r="E116" t="s">
        <v>499</v>
      </c>
      <c r="F116" s="74" t="s">
        <v>500</v>
      </c>
      <c r="G116" t="s">
        <v>52</v>
      </c>
      <c r="H116" s="74" t="s">
        <v>231</v>
      </c>
      <c r="I116" t="s">
        <v>24</v>
      </c>
      <c r="J116" s="73">
        <v>45720</v>
      </c>
      <c r="K116" s="74" t="s">
        <v>501</v>
      </c>
      <c r="N116" t="s">
        <v>502</v>
      </c>
      <c r="P116" s="75">
        <v>2025</v>
      </c>
      <c r="Q116" s="75">
        <v>3</v>
      </c>
      <c r="R116" t="s">
        <v>56</v>
      </c>
    </row>
    <row r="117" spans="3:18" ht="102">
      <c r="D117" t="s">
        <v>19</v>
      </c>
      <c r="E117" t="s">
        <v>503</v>
      </c>
      <c r="F117" s="74" t="s">
        <v>435</v>
      </c>
      <c r="G117" t="s">
        <v>23</v>
      </c>
      <c r="H117" t="s">
        <v>24</v>
      </c>
      <c r="I117" t="s">
        <v>24</v>
      </c>
      <c r="J117" s="73">
        <v>45721</v>
      </c>
      <c r="K117" t="s">
        <v>504</v>
      </c>
      <c r="L117" t="s">
        <v>505</v>
      </c>
      <c r="N117" t="s">
        <v>506</v>
      </c>
      <c r="P117" s="75">
        <v>2025</v>
      </c>
      <c r="Q117" s="75">
        <v>3</v>
      </c>
      <c r="R117" t="s">
        <v>28</v>
      </c>
    </row>
    <row r="118" spans="3:18" ht="102">
      <c r="C118" t="s">
        <v>18</v>
      </c>
      <c r="E118" t="s">
        <v>244</v>
      </c>
      <c r="F118" s="74" t="s">
        <v>245</v>
      </c>
      <c r="G118" t="s">
        <v>23</v>
      </c>
      <c r="H118" t="s">
        <v>32</v>
      </c>
      <c r="I118" t="s">
        <v>32</v>
      </c>
      <c r="J118" s="73">
        <v>45722</v>
      </c>
      <c r="K118" t="s">
        <v>1418</v>
      </c>
      <c r="L118" t="s">
        <v>247</v>
      </c>
      <c r="N118" s="74" t="s">
        <v>248</v>
      </c>
      <c r="P118" s="75">
        <v>2025</v>
      </c>
      <c r="Q118" s="75">
        <v>3</v>
      </c>
      <c r="R118" t="s">
        <v>28</v>
      </c>
    </row>
    <row r="119" spans="3:18" ht="102">
      <c r="C119" t="s">
        <v>18</v>
      </c>
      <c r="D119" t="s">
        <v>41</v>
      </c>
      <c r="E119" t="s">
        <v>279</v>
      </c>
      <c r="F119" s="74" t="s">
        <v>280</v>
      </c>
      <c r="G119" t="s">
        <v>23</v>
      </c>
      <c r="H119" t="s">
        <v>31</v>
      </c>
      <c r="I119" t="s">
        <v>24</v>
      </c>
      <c r="J119" s="73">
        <v>45722</v>
      </c>
      <c r="K119" t="s">
        <v>1419</v>
      </c>
      <c r="N119" s="74" t="s">
        <v>282</v>
      </c>
      <c r="P119" s="75">
        <v>2025</v>
      </c>
      <c r="Q119" s="75">
        <v>3</v>
      </c>
      <c r="R119" t="s">
        <v>28</v>
      </c>
    </row>
    <row r="120" spans="3:18" ht="102">
      <c r="C120" t="s">
        <v>18</v>
      </c>
      <c r="E120" t="s">
        <v>289</v>
      </c>
      <c r="F120" s="74" t="s">
        <v>290</v>
      </c>
      <c r="G120" t="s">
        <v>23</v>
      </c>
      <c r="H120" t="s">
        <v>32</v>
      </c>
      <c r="I120" t="s">
        <v>32</v>
      </c>
      <c r="J120" s="73">
        <v>45722</v>
      </c>
      <c r="K120" t="s">
        <v>1420</v>
      </c>
      <c r="L120" t="s">
        <v>292</v>
      </c>
      <c r="N120" t="s">
        <v>293</v>
      </c>
      <c r="P120" s="75">
        <v>2025</v>
      </c>
      <c r="Q120" s="75">
        <v>3</v>
      </c>
      <c r="R120" t="s">
        <v>28</v>
      </c>
    </row>
    <row r="121" spans="3:18" ht="102">
      <c r="C121" t="s">
        <v>18</v>
      </c>
      <c r="E121" t="s">
        <v>298</v>
      </c>
      <c r="F121" s="74" t="s">
        <v>299</v>
      </c>
      <c r="G121" t="s">
        <v>23</v>
      </c>
      <c r="H121" t="s">
        <v>65</v>
      </c>
      <c r="I121" t="s">
        <v>96</v>
      </c>
      <c r="J121" s="73">
        <v>45722</v>
      </c>
      <c r="K121" t="s">
        <v>300</v>
      </c>
      <c r="L121" t="s">
        <v>301</v>
      </c>
      <c r="N121" t="s">
        <v>302</v>
      </c>
      <c r="P121" s="75">
        <v>2025</v>
      </c>
      <c r="Q121" s="75">
        <v>3</v>
      </c>
      <c r="R121" t="s">
        <v>28</v>
      </c>
    </row>
    <row r="122" spans="3:18" ht="102">
      <c r="E122" t="s">
        <v>303</v>
      </c>
      <c r="F122" s="74" t="s">
        <v>304</v>
      </c>
      <c r="G122" t="s">
        <v>23</v>
      </c>
      <c r="H122" t="s">
        <v>24</v>
      </c>
      <c r="I122" t="s">
        <v>24</v>
      </c>
      <c r="J122" s="73">
        <v>45722</v>
      </c>
      <c r="K122" t="s">
        <v>305</v>
      </c>
      <c r="L122" t="s">
        <v>306</v>
      </c>
      <c r="N122" t="s">
        <v>307</v>
      </c>
      <c r="P122" s="75">
        <v>2025</v>
      </c>
      <c r="Q122" s="75">
        <v>3</v>
      </c>
      <c r="R122" t="s">
        <v>28</v>
      </c>
    </row>
    <row r="123" spans="3:18" ht="221">
      <c r="C123" t="s">
        <v>18</v>
      </c>
      <c r="E123" t="s">
        <v>308</v>
      </c>
      <c r="F123" s="74" t="s">
        <v>304</v>
      </c>
      <c r="G123" t="s">
        <v>23</v>
      </c>
      <c r="H123" t="s">
        <v>24</v>
      </c>
      <c r="J123" s="73">
        <v>45722</v>
      </c>
      <c r="K123" s="74" t="s">
        <v>310</v>
      </c>
      <c r="L123" t="s">
        <v>309</v>
      </c>
      <c r="N123" t="s">
        <v>309</v>
      </c>
      <c r="P123" s="75">
        <v>2025</v>
      </c>
      <c r="Q123" s="75">
        <v>3</v>
      </c>
      <c r="R123" t="s">
        <v>28</v>
      </c>
    </row>
    <row r="124" spans="3:18" ht="102">
      <c r="D124" t="s">
        <v>19</v>
      </c>
      <c r="E124" t="s">
        <v>311</v>
      </c>
      <c r="F124" s="74" t="s">
        <v>312</v>
      </c>
      <c r="G124" t="s">
        <v>23</v>
      </c>
      <c r="H124" t="s">
        <v>24</v>
      </c>
      <c r="I124" t="s">
        <v>24</v>
      </c>
      <c r="J124" s="73">
        <v>45722</v>
      </c>
      <c r="K124" t="s">
        <v>313</v>
      </c>
      <c r="L124" t="s">
        <v>1421</v>
      </c>
      <c r="N124" t="s">
        <v>1422</v>
      </c>
      <c r="P124" s="75">
        <v>2025</v>
      </c>
      <c r="Q124" s="75">
        <v>3</v>
      </c>
      <c r="R124" t="s">
        <v>28</v>
      </c>
    </row>
    <row r="125" spans="3:18" ht="408">
      <c r="C125" t="s">
        <v>18</v>
      </c>
      <c r="E125" t="s">
        <v>532</v>
      </c>
      <c r="F125" s="74" t="s">
        <v>533</v>
      </c>
      <c r="G125" t="s">
        <v>52</v>
      </c>
      <c r="H125" t="s">
        <v>32</v>
      </c>
      <c r="I125" t="s">
        <v>32</v>
      </c>
      <c r="J125" s="73">
        <v>45722</v>
      </c>
      <c r="K125" s="74" t="s">
        <v>1423</v>
      </c>
      <c r="L125" t="s">
        <v>535</v>
      </c>
      <c r="N125" t="s">
        <v>535</v>
      </c>
      <c r="P125" s="75">
        <v>2025</v>
      </c>
      <c r="Q125" s="75">
        <v>3</v>
      </c>
      <c r="R125" t="s">
        <v>56</v>
      </c>
    </row>
    <row r="126" spans="3:18" ht="409.5">
      <c r="D126" t="s">
        <v>159</v>
      </c>
      <c r="E126" t="s">
        <v>325</v>
      </c>
      <c r="F126" s="74" t="s">
        <v>326</v>
      </c>
      <c r="G126" t="s">
        <v>23</v>
      </c>
      <c r="H126" t="s">
        <v>95</v>
      </c>
      <c r="J126" s="73">
        <v>45723</v>
      </c>
      <c r="K126" s="74" t="s">
        <v>1424</v>
      </c>
      <c r="N126" s="74" t="s">
        <v>1425</v>
      </c>
      <c r="P126" s="75">
        <v>2025</v>
      </c>
      <c r="Q126" s="75">
        <v>3</v>
      </c>
      <c r="R126" t="s">
        <v>28</v>
      </c>
    </row>
    <row r="127" spans="3:18">
      <c r="D127" t="s">
        <v>41</v>
      </c>
      <c r="E127" t="s">
        <v>329</v>
      </c>
      <c r="F127" t="s">
        <v>330</v>
      </c>
      <c r="G127" t="s">
        <v>23</v>
      </c>
      <c r="H127" t="s">
        <v>24</v>
      </c>
      <c r="J127" s="73">
        <v>45723</v>
      </c>
      <c r="K127" t="s">
        <v>1426</v>
      </c>
      <c r="N127" t="s">
        <v>1427</v>
      </c>
      <c r="P127" s="75">
        <v>2025</v>
      </c>
      <c r="Q127" s="75">
        <v>3</v>
      </c>
      <c r="R127" t="s">
        <v>28</v>
      </c>
    </row>
    <row r="128" spans="3:18" ht="409.5">
      <c r="C128" t="s">
        <v>18</v>
      </c>
      <c r="E128" t="s">
        <v>545</v>
      </c>
      <c r="F128" s="74" t="s">
        <v>1428</v>
      </c>
      <c r="G128" t="s">
        <v>107</v>
      </c>
      <c r="H128" s="74" t="s">
        <v>1229</v>
      </c>
      <c r="I128" s="74" t="s">
        <v>1229</v>
      </c>
      <c r="J128" s="73">
        <v>45726</v>
      </c>
      <c r="K128" s="74" t="s">
        <v>1429</v>
      </c>
      <c r="N128" t="s">
        <v>551</v>
      </c>
      <c r="P128" s="75">
        <v>2025</v>
      </c>
      <c r="Q128" s="75">
        <v>3</v>
      </c>
      <c r="R128" t="s">
        <v>56</v>
      </c>
    </row>
    <row r="129" spans="3:18" ht="102">
      <c r="C129" t="s">
        <v>18</v>
      </c>
      <c r="E129" t="s">
        <v>333</v>
      </c>
      <c r="F129" s="74" t="s">
        <v>334</v>
      </c>
      <c r="G129" t="s">
        <v>23</v>
      </c>
      <c r="H129" t="s">
        <v>32</v>
      </c>
      <c r="I129" t="s">
        <v>96</v>
      </c>
      <c r="J129" s="73">
        <v>45726</v>
      </c>
      <c r="K129" t="s">
        <v>1430</v>
      </c>
      <c r="N129" t="s">
        <v>141</v>
      </c>
      <c r="P129" s="75">
        <v>2025</v>
      </c>
      <c r="Q129" s="75">
        <v>3</v>
      </c>
      <c r="R129" t="s">
        <v>28</v>
      </c>
    </row>
    <row r="130" spans="3:18" ht="102">
      <c r="D130" t="s">
        <v>19</v>
      </c>
      <c r="E130" t="s">
        <v>336</v>
      </c>
      <c r="F130" s="74" t="s">
        <v>245</v>
      </c>
      <c r="G130" t="s">
        <v>23</v>
      </c>
      <c r="H130" t="s">
        <v>24</v>
      </c>
      <c r="I130" t="s">
        <v>24</v>
      </c>
      <c r="J130" s="73">
        <v>45726</v>
      </c>
      <c r="K130" t="s">
        <v>337</v>
      </c>
      <c r="N130" t="s">
        <v>339</v>
      </c>
      <c r="P130" s="75">
        <v>2025</v>
      </c>
      <c r="Q130" s="75">
        <v>3</v>
      </c>
      <c r="R130" t="s">
        <v>28</v>
      </c>
    </row>
    <row r="131" spans="3:18" ht="102">
      <c r="C131" t="s">
        <v>18</v>
      </c>
      <c r="E131" t="s">
        <v>340</v>
      </c>
      <c r="F131" s="74" t="s">
        <v>341</v>
      </c>
      <c r="G131" t="s">
        <v>23</v>
      </c>
      <c r="H131" t="s">
        <v>101</v>
      </c>
      <c r="I131" t="s">
        <v>96</v>
      </c>
      <c r="J131" s="73">
        <v>45726</v>
      </c>
      <c r="K131" t="s">
        <v>1431</v>
      </c>
      <c r="N131" t="s">
        <v>343</v>
      </c>
      <c r="P131" s="75">
        <v>2025</v>
      </c>
      <c r="Q131" s="75">
        <v>3</v>
      </c>
      <c r="R131" t="s">
        <v>28</v>
      </c>
    </row>
    <row r="132" spans="3:18" ht="238">
      <c r="D132" t="s">
        <v>159</v>
      </c>
      <c r="E132" t="s">
        <v>564</v>
      </c>
      <c r="F132" s="74" t="s">
        <v>565</v>
      </c>
      <c r="G132" t="s">
        <v>1432</v>
      </c>
      <c r="H132" t="s">
        <v>24</v>
      </c>
      <c r="J132" s="73">
        <v>45727</v>
      </c>
      <c r="K132" s="74" t="s">
        <v>1433</v>
      </c>
      <c r="P132" s="75">
        <v>2025</v>
      </c>
      <c r="Q132" s="75">
        <v>3</v>
      </c>
      <c r="R132" t="s">
        <v>56</v>
      </c>
    </row>
    <row r="133" spans="3:18" ht="102">
      <c r="D133" t="s">
        <v>19</v>
      </c>
      <c r="E133" t="s">
        <v>344</v>
      </c>
      <c r="F133" s="74" t="s">
        <v>345</v>
      </c>
      <c r="G133" t="s">
        <v>23</v>
      </c>
      <c r="H133" t="s">
        <v>31</v>
      </c>
      <c r="J133" s="73">
        <v>45727</v>
      </c>
      <c r="K133" t="s">
        <v>1434</v>
      </c>
      <c r="L133" t="s">
        <v>1435</v>
      </c>
      <c r="N133" t="s">
        <v>348</v>
      </c>
      <c r="O133" t="s">
        <v>349</v>
      </c>
      <c r="P133" s="75">
        <v>2025</v>
      </c>
      <c r="Q133" s="75">
        <v>3</v>
      </c>
      <c r="R133" t="s">
        <v>28</v>
      </c>
    </row>
    <row r="134" spans="3:18" ht="68">
      <c r="D134" t="s">
        <v>41</v>
      </c>
      <c r="E134" t="s">
        <v>42</v>
      </c>
      <c r="F134" s="74" t="s">
        <v>43</v>
      </c>
      <c r="G134" t="s">
        <v>23</v>
      </c>
      <c r="H134" t="s">
        <v>45</v>
      </c>
      <c r="J134" s="73">
        <v>45727</v>
      </c>
      <c r="K134" t="s">
        <v>46</v>
      </c>
      <c r="P134" s="75">
        <v>2025</v>
      </c>
      <c r="Q134" s="75">
        <v>3</v>
      </c>
      <c r="R134" t="s">
        <v>28</v>
      </c>
    </row>
    <row r="135" spans="3:18" ht="102">
      <c r="D135" t="s">
        <v>19</v>
      </c>
      <c r="E135" t="s">
        <v>350</v>
      </c>
      <c r="F135" s="74" t="s">
        <v>245</v>
      </c>
      <c r="G135" t="s">
        <v>23</v>
      </c>
      <c r="H135" t="s">
        <v>24</v>
      </c>
      <c r="I135" t="s">
        <v>24</v>
      </c>
      <c r="J135" s="73">
        <v>45727</v>
      </c>
      <c r="K135" t="s">
        <v>351</v>
      </c>
      <c r="N135" t="s">
        <v>1436</v>
      </c>
      <c r="P135" s="75">
        <v>2025</v>
      </c>
      <c r="Q135" s="75">
        <v>3</v>
      </c>
      <c r="R135" t="s">
        <v>28</v>
      </c>
    </row>
    <row r="136" spans="3:18" ht="102">
      <c r="D136" t="s">
        <v>19</v>
      </c>
      <c r="E136" t="s">
        <v>356</v>
      </c>
      <c r="F136" s="74" t="s">
        <v>357</v>
      </c>
      <c r="G136" t="s">
        <v>23</v>
      </c>
      <c r="H136" t="s">
        <v>32</v>
      </c>
      <c r="I136" t="s">
        <v>32</v>
      </c>
      <c r="J136" s="73">
        <v>45727</v>
      </c>
      <c r="K136" t="s">
        <v>1437</v>
      </c>
      <c r="N136" t="s">
        <v>359</v>
      </c>
      <c r="P136" s="75">
        <v>2025</v>
      </c>
      <c r="Q136" s="75">
        <v>3</v>
      </c>
      <c r="R136" t="s">
        <v>28</v>
      </c>
    </row>
    <row r="137" spans="3:18" ht="102">
      <c r="D137" t="s">
        <v>41</v>
      </c>
      <c r="E137" t="s">
        <v>364</v>
      </c>
      <c r="F137" s="74" t="s">
        <v>365</v>
      </c>
      <c r="G137" t="s">
        <v>23</v>
      </c>
      <c r="H137" t="s">
        <v>32</v>
      </c>
      <c r="I137" t="s">
        <v>24</v>
      </c>
      <c r="J137" s="73">
        <v>45728</v>
      </c>
      <c r="K137" t="s">
        <v>1438</v>
      </c>
      <c r="P137" s="75">
        <v>2025</v>
      </c>
      <c r="Q137" s="75">
        <v>3</v>
      </c>
      <c r="R137" t="s">
        <v>28</v>
      </c>
    </row>
    <row r="138" spans="3:18" ht="68">
      <c r="D138" t="s">
        <v>159</v>
      </c>
      <c r="E138" t="s">
        <v>584</v>
      </c>
      <c r="F138" s="74" t="s">
        <v>585</v>
      </c>
      <c r="G138" t="s">
        <v>52</v>
      </c>
      <c r="H138" t="s">
        <v>32</v>
      </c>
      <c r="J138" s="73">
        <v>45729</v>
      </c>
      <c r="K138" t="s">
        <v>1439</v>
      </c>
      <c r="P138" s="75">
        <v>2025</v>
      </c>
      <c r="Q138" s="75">
        <v>3</v>
      </c>
      <c r="R138" t="s">
        <v>56</v>
      </c>
    </row>
  </sheetData>
  <phoneticPr fontId="1" type="noConversion"/>
  <dataValidations count="1">
    <dataValidation type="list" allowBlank="1" showInputMessage="1" showErrorMessage="1" sqref="V6:V8 V10:V11" xr:uid="{C6D4227F-6C3C-4373-8B20-05667DD2CD72}">
      <formula1>"200mmSTK,MINI V,MINI IV,FV501,FR101,FR301,HAL,SMIF,LPT,SA,EFEM,EXD,ET"</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58B1D-C430-471B-9BF4-0E5E4ECD3CAA}">
  <dimension ref="B2:T138"/>
  <sheetViews>
    <sheetView workbookViewId="0"/>
  </sheetViews>
  <sheetFormatPr defaultRowHeight="17"/>
  <cols>
    <col min="11" max="11" width="9.453125" bestFit="1" customWidth="1"/>
  </cols>
  <sheetData>
    <row r="2" spans="2:20">
      <c r="B2" s="71" t="s">
        <v>1347</v>
      </c>
    </row>
    <row r="3" spans="2:20">
      <c r="B3" s="72" t="s">
        <v>1348</v>
      </c>
    </row>
    <row r="4" spans="2:20">
      <c r="B4" s="72"/>
    </row>
    <row r="6" spans="2:20">
      <c r="C6" t="s">
        <v>0</v>
      </c>
      <c r="D6" t="s">
        <v>1</v>
      </c>
      <c r="E6" t="s">
        <v>1349</v>
      </c>
      <c r="F6" t="s">
        <v>1350</v>
      </c>
      <c r="G6" t="s">
        <v>4</v>
      </c>
      <c r="H6" t="s">
        <v>5</v>
      </c>
      <c r="I6" t="s">
        <v>1351</v>
      </c>
      <c r="J6" t="s">
        <v>1340</v>
      </c>
      <c r="K6" t="s">
        <v>8</v>
      </c>
      <c r="L6" t="s">
        <v>9</v>
      </c>
      <c r="M6" t="s">
        <v>1352</v>
      </c>
      <c r="N6" t="s">
        <v>1353</v>
      </c>
      <c r="O6" t="s">
        <v>1354</v>
      </c>
      <c r="P6" t="s">
        <v>1440</v>
      </c>
      <c r="Q6" t="s">
        <v>14</v>
      </c>
      <c r="R6" t="s">
        <v>15</v>
      </c>
      <c r="S6" t="s">
        <v>16</v>
      </c>
      <c r="T6" t="s">
        <v>1441</v>
      </c>
    </row>
    <row r="7" spans="2:20" ht="68">
      <c r="C7" t="s">
        <v>18</v>
      </c>
      <c r="D7" t="s">
        <v>48</v>
      </c>
      <c r="E7" t="s">
        <v>49</v>
      </c>
      <c r="F7" s="74" t="s">
        <v>50</v>
      </c>
      <c r="G7" t="s">
        <v>51</v>
      </c>
      <c r="H7" t="s">
        <v>52</v>
      </c>
      <c r="I7" t="s">
        <v>32</v>
      </c>
      <c r="J7" t="s">
        <v>32</v>
      </c>
      <c r="K7" s="73">
        <v>45628</v>
      </c>
      <c r="L7" t="s">
        <v>54</v>
      </c>
      <c r="M7" t="s">
        <v>32</v>
      </c>
      <c r="O7" t="s">
        <v>55</v>
      </c>
      <c r="Q7">
        <v>2024</v>
      </c>
      <c r="R7">
        <v>12</v>
      </c>
      <c r="S7" t="s">
        <v>56</v>
      </c>
      <c r="T7" t="s">
        <v>51</v>
      </c>
    </row>
    <row r="8" spans="2:20" ht="102">
      <c r="C8" t="s">
        <v>18</v>
      </c>
      <c r="D8" t="s">
        <v>48</v>
      </c>
      <c r="E8" t="s">
        <v>57</v>
      </c>
      <c r="F8" s="74" t="s">
        <v>58</v>
      </c>
      <c r="G8" t="s">
        <v>37</v>
      </c>
      <c r="H8" t="s">
        <v>23</v>
      </c>
      <c r="I8" s="73" t="s">
        <v>32</v>
      </c>
      <c r="J8" s="73" t="s">
        <v>24</v>
      </c>
      <c r="K8" s="73">
        <v>45628</v>
      </c>
      <c r="L8" t="s">
        <v>59</v>
      </c>
      <c r="M8" t="s">
        <v>60</v>
      </c>
      <c r="O8" t="s">
        <v>61</v>
      </c>
      <c r="Q8">
        <v>2024</v>
      </c>
      <c r="R8">
        <v>12</v>
      </c>
      <c r="S8" t="s">
        <v>28</v>
      </c>
      <c r="T8" t="s">
        <v>37</v>
      </c>
    </row>
    <row r="9" spans="2:20" ht="68">
      <c r="C9" t="s">
        <v>18</v>
      </c>
      <c r="D9" t="s">
        <v>48</v>
      </c>
      <c r="E9" t="s">
        <v>62</v>
      </c>
      <c r="F9" s="74" t="s">
        <v>63</v>
      </c>
      <c r="G9" t="s">
        <v>64</v>
      </c>
      <c r="H9" t="s">
        <v>23</v>
      </c>
      <c r="I9" s="73" t="s">
        <v>65</v>
      </c>
      <c r="J9" t="s">
        <v>66</v>
      </c>
      <c r="K9" s="73">
        <v>45629</v>
      </c>
      <c r="L9" t="s">
        <v>67</v>
      </c>
      <c r="M9" t="s">
        <v>1356</v>
      </c>
      <c r="O9" t="s">
        <v>69</v>
      </c>
      <c r="Q9">
        <v>2024</v>
      </c>
      <c r="R9">
        <v>12</v>
      </c>
      <c r="S9" t="s">
        <v>28</v>
      </c>
      <c r="T9" t="s">
        <v>64</v>
      </c>
    </row>
    <row r="10" spans="2:20" ht="409.5">
      <c r="C10" t="s">
        <v>18</v>
      </c>
      <c r="D10" t="s">
        <v>41</v>
      </c>
      <c r="E10" t="s">
        <v>70</v>
      </c>
      <c r="F10" s="74" t="s">
        <v>71</v>
      </c>
      <c r="G10" t="s">
        <v>22</v>
      </c>
      <c r="H10" t="s">
        <v>23</v>
      </c>
      <c r="I10" s="73" t="s">
        <v>32</v>
      </c>
      <c r="J10" s="73" t="s">
        <v>32</v>
      </c>
      <c r="K10" s="73">
        <v>45629</v>
      </c>
      <c r="L10" t="s">
        <v>72</v>
      </c>
      <c r="M10" t="s">
        <v>73</v>
      </c>
      <c r="O10" s="74" t="s">
        <v>74</v>
      </c>
      <c r="Q10">
        <v>2024</v>
      </c>
      <c r="R10">
        <v>12</v>
      </c>
      <c r="S10" t="s">
        <v>28</v>
      </c>
      <c r="T10" t="s">
        <v>22</v>
      </c>
    </row>
    <row r="11" spans="2:20" ht="102">
      <c r="C11" t="s">
        <v>18</v>
      </c>
      <c r="D11" t="s">
        <v>41</v>
      </c>
      <c r="E11" t="s">
        <v>75</v>
      </c>
      <c r="F11" s="74" t="s">
        <v>76</v>
      </c>
      <c r="G11" t="s">
        <v>37</v>
      </c>
      <c r="H11" t="s">
        <v>23</v>
      </c>
      <c r="I11" s="73" t="s">
        <v>24</v>
      </c>
      <c r="J11" t="s">
        <v>24</v>
      </c>
      <c r="K11" s="73">
        <v>45629</v>
      </c>
      <c r="L11" t="s">
        <v>1357</v>
      </c>
      <c r="M11" t="s">
        <v>78</v>
      </c>
      <c r="N11" t="s">
        <v>41</v>
      </c>
      <c r="O11" t="s">
        <v>79</v>
      </c>
      <c r="Q11">
        <v>2024</v>
      </c>
      <c r="R11">
        <v>12</v>
      </c>
      <c r="S11" t="s">
        <v>28</v>
      </c>
      <c r="T11" t="s">
        <v>37</v>
      </c>
    </row>
    <row r="12" spans="2:20" ht="102">
      <c r="C12" t="s">
        <v>18</v>
      </c>
      <c r="D12" t="s">
        <v>19</v>
      </c>
      <c r="E12" t="s">
        <v>20</v>
      </c>
      <c r="F12" s="74" t="s">
        <v>21</v>
      </c>
      <c r="G12" t="s">
        <v>22</v>
      </c>
      <c r="H12" t="s">
        <v>23</v>
      </c>
      <c r="I12" t="s">
        <v>24</v>
      </c>
      <c r="J12" t="s">
        <v>24</v>
      </c>
      <c r="K12" s="73">
        <v>45630</v>
      </c>
      <c r="L12" t="s">
        <v>25</v>
      </c>
      <c r="M12" t="s">
        <v>26</v>
      </c>
      <c r="N12" t="s">
        <v>19</v>
      </c>
      <c r="O12" t="s">
        <v>27</v>
      </c>
      <c r="Q12">
        <v>2024</v>
      </c>
      <c r="R12">
        <v>12</v>
      </c>
      <c r="S12" t="s">
        <v>28</v>
      </c>
      <c r="T12" t="s">
        <v>22</v>
      </c>
    </row>
    <row r="13" spans="2:20" ht="102">
      <c r="C13" t="s">
        <v>18</v>
      </c>
      <c r="D13" t="s">
        <v>19</v>
      </c>
      <c r="E13" t="s">
        <v>29</v>
      </c>
      <c r="F13" s="74" t="s">
        <v>30</v>
      </c>
      <c r="G13" t="s">
        <v>22</v>
      </c>
      <c r="H13" t="s">
        <v>23</v>
      </c>
      <c r="I13" s="73" t="s">
        <v>31</v>
      </c>
      <c r="J13" s="73" t="s">
        <v>32</v>
      </c>
      <c r="K13" s="73">
        <v>45630</v>
      </c>
      <c r="L13" t="s">
        <v>33</v>
      </c>
      <c r="M13" t="s">
        <v>34</v>
      </c>
      <c r="N13" t="s">
        <v>19</v>
      </c>
      <c r="O13" t="s">
        <v>34</v>
      </c>
      <c r="Q13">
        <v>2024</v>
      </c>
      <c r="R13">
        <v>12</v>
      </c>
      <c r="S13" t="s">
        <v>28</v>
      </c>
      <c r="T13" t="s">
        <v>22</v>
      </c>
    </row>
    <row r="14" spans="2:20" ht="68">
      <c r="C14" t="s">
        <v>18</v>
      </c>
      <c r="D14" t="s">
        <v>41</v>
      </c>
      <c r="E14" t="s">
        <v>80</v>
      </c>
      <c r="F14" s="74" t="s">
        <v>81</v>
      </c>
      <c r="G14" t="s">
        <v>51</v>
      </c>
      <c r="H14" t="s">
        <v>82</v>
      </c>
      <c r="I14" t="s">
        <v>83</v>
      </c>
      <c r="J14" t="s">
        <v>83</v>
      </c>
      <c r="K14" s="73">
        <v>45631</v>
      </c>
      <c r="L14" t="s">
        <v>84</v>
      </c>
      <c r="N14" t="s">
        <v>41</v>
      </c>
      <c r="O14" t="s">
        <v>85</v>
      </c>
      <c r="Q14">
        <v>2024</v>
      </c>
      <c r="R14">
        <v>12</v>
      </c>
      <c r="S14" t="s">
        <v>56</v>
      </c>
      <c r="T14" t="s">
        <v>51</v>
      </c>
    </row>
    <row r="15" spans="2:20" ht="102">
      <c r="C15" t="s">
        <v>18</v>
      </c>
      <c r="D15" t="s">
        <v>19</v>
      </c>
      <c r="E15" t="s">
        <v>35</v>
      </c>
      <c r="F15" s="74" t="s">
        <v>36</v>
      </c>
      <c r="G15" t="s">
        <v>37</v>
      </c>
      <c r="H15" t="s">
        <v>23</v>
      </c>
      <c r="I15" t="s">
        <v>24</v>
      </c>
      <c r="J15" t="s">
        <v>24</v>
      </c>
      <c r="K15" s="73">
        <v>45631</v>
      </c>
      <c r="L15" t="s">
        <v>38</v>
      </c>
      <c r="M15" t="s">
        <v>39</v>
      </c>
      <c r="N15" t="s">
        <v>19</v>
      </c>
      <c r="O15" t="s">
        <v>40</v>
      </c>
      <c r="Q15">
        <v>2024</v>
      </c>
      <c r="R15">
        <v>12</v>
      </c>
      <c r="S15" t="s">
        <v>28</v>
      </c>
      <c r="T15" t="s">
        <v>37</v>
      </c>
    </row>
    <row r="16" spans="2:20" ht="68">
      <c r="C16" t="s">
        <v>18</v>
      </c>
      <c r="D16" t="s">
        <v>48</v>
      </c>
      <c r="E16" t="s">
        <v>86</v>
      </c>
      <c r="F16" s="74" t="s">
        <v>87</v>
      </c>
      <c r="G16" t="s">
        <v>51</v>
      </c>
      <c r="H16" t="s">
        <v>88</v>
      </c>
      <c r="I16" t="s">
        <v>89</v>
      </c>
      <c r="J16" t="s">
        <v>89</v>
      </c>
      <c r="K16" s="73">
        <v>45632</v>
      </c>
      <c r="L16" t="s">
        <v>90</v>
      </c>
      <c r="O16" t="s">
        <v>91</v>
      </c>
      <c r="Q16">
        <v>2024</v>
      </c>
      <c r="R16">
        <v>12</v>
      </c>
      <c r="S16" t="s">
        <v>56</v>
      </c>
      <c r="T16" t="s">
        <v>51</v>
      </c>
    </row>
    <row r="17" spans="3:20" ht="85">
      <c r="C17" t="s">
        <v>18</v>
      </c>
      <c r="D17" t="s">
        <v>48</v>
      </c>
      <c r="E17" t="s">
        <v>92</v>
      </c>
      <c r="F17" s="74" t="s">
        <v>93</v>
      </c>
      <c r="G17" t="s">
        <v>94</v>
      </c>
      <c r="H17" t="s">
        <v>23</v>
      </c>
      <c r="I17" s="73" t="s">
        <v>95</v>
      </c>
      <c r="J17" s="73" t="s">
        <v>96</v>
      </c>
      <c r="K17" s="73">
        <v>45635</v>
      </c>
      <c r="L17" t="s">
        <v>1358</v>
      </c>
      <c r="O17" t="s">
        <v>98</v>
      </c>
      <c r="Q17">
        <v>2024</v>
      </c>
      <c r="R17">
        <v>12</v>
      </c>
      <c r="S17" t="s">
        <v>28</v>
      </c>
      <c r="T17" t="s">
        <v>94</v>
      </c>
    </row>
    <row r="18" spans="3:20" ht="102">
      <c r="C18" t="s">
        <v>18</v>
      </c>
      <c r="D18" t="s">
        <v>41</v>
      </c>
      <c r="E18" t="s">
        <v>1032</v>
      </c>
      <c r="F18" s="74" t="s">
        <v>1033</v>
      </c>
      <c r="G18" t="s">
        <v>22</v>
      </c>
      <c r="H18" t="s">
        <v>23</v>
      </c>
      <c r="I18" t="s">
        <v>32</v>
      </c>
      <c r="J18" t="s">
        <v>32</v>
      </c>
      <c r="K18" s="73">
        <v>45636</v>
      </c>
      <c r="L18" t="s">
        <v>1359</v>
      </c>
      <c r="N18" t="s">
        <v>41</v>
      </c>
      <c r="O18" t="s">
        <v>601</v>
      </c>
      <c r="Q18">
        <v>2024</v>
      </c>
      <c r="R18">
        <v>12</v>
      </c>
      <c r="S18" t="s">
        <v>28</v>
      </c>
      <c r="T18" t="s">
        <v>22</v>
      </c>
    </row>
    <row r="19" spans="3:20" ht="204">
      <c r="C19" t="s">
        <v>18</v>
      </c>
      <c r="D19" t="s">
        <v>48</v>
      </c>
      <c r="E19" t="s">
        <v>104</v>
      </c>
      <c r="F19" s="74" t="s">
        <v>105</v>
      </c>
      <c r="G19" t="s">
        <v>1442</v>
      </c>
      <c r="H19" t="s">
        <v>107</v>
      </c>
      <c r="I19" t="s">
        <v>89</v>
      </c>
      <c r="J19" t="s">
        <v>89</v>
      </c>
      <c r="K19" s="73">
        <v>45637</v>
      </c>
      <c r="L19" s="74" t="s">
        <v>108</v>
      </c>
      <c r="O19" t="s">
        <v>109</v>
      </c>
      <c r="Q19">
        <v>2024</v>
      </c>
      <c r="R19">
        <v>12</v>
      </c>
      <c r="S19" t="s">
        <v>56</v>
      </c>
      <c r="T19" t="s">
        <v>1442</v>
      </c>
    </row>
    <row r="20" spans="3:20" ht="51">
      <c r="C20" t="s">
        <v>18</v>
      </c>
      <c r="D20" t="s">
        <v>48</v>
      </c>
      <c r="E20" t="s">
        <v>110</v>
      </c>
      <c r="F20" s="74" t="s">
        <v>111</v>
      </c>
      <c r="G20" t="s">
        <v>112</v>
      </c>
      <c r="H20" t="s">
        <v>113</v>
      </c>
      <c r="I20" t="s">
        <v>32</v>
      </c>
      <c r="J20" t="s">
        <v>32</v>
      </c>
      <c r="K20" s="73">
        <v>45637</v>
      </c>
      <c r="L20" t="s">
        <v>114</v>
      </c>
      <c r="O20" t="s">
        <v>115</v>
      </c>
      <c r="Q20">
        <v>2024</v>
      </c>
      <c r="R20">
        <v>12</v>
      </c>
      <c r="S20" t="s">
        <v>116</v>
      </c>
      <c r="T20" t="s">
        <v>112</v>
      </c>
    </row>
    <row r="21" spans="3:20" ht="85">
      <c r="C21" t="s">
        <v>18</v>
      </c>
      <c r="D21" t="s">
        <v>41</v>
      </c>
      <c r="E21" t="s">
        <v>1035</v>
      </c>
      <c r="F21" s="74" t="s">
        <v>1036</v>
      </c>
      <c r="G21" t="s">
        <v>1443</v>
      </c>
      <c r="H21" t="s">
        <v>23</v>
      </c>
      <c r="I21" t="s">
        <v>32</v>
      </c>
      <c r="J21" t="s">
        <v>814</v>
      </c>
      <c r="K21" s="73">
        <v>45639</v>
      </c>
      <c r="L21" t="s">
        <v>1360</v>
      </c>
      <c r="M21" t="s">
        <v>1361</v>
      </c>
      <c r="N21" t="s">
        <v>41</v>
      </c>
      <c r="O21" t="s">
        <v>1039</v>
      </c>
      <c r="Q21">
        <v>2024</v>
      </c>
      <c r="R21">
        <v>12</v>
      </c>
      <c r="S21" t="s">
        <v>28</v>
      </c>
      <c r="T21" t="s">
        <v>1443</v>
      </c>
    </row>
    <row r="22" spans="3:20" ht="272">
      <c r="C22" t="s">
        <v>18</v>
      </c>
      <c r="D22" t="s">
        <v>19</v>
      </c>
      <c r="E22" t="s">
        <v>1060</v>
      </c>
      <c r="F22" s="74" t="s">
        <v>1061</v>
      </c>
      <c r="G22" t="s">
        <v>22</v>
      </c>
      <c r="H22" t="s">
        <v>23</v>
      </c>
      <c r="I22" t="s">
        <v>101</v>
      </c>
      <c r="J22" t="s">
        <v>254</v>
      </c>
      <c r="K22" s="73">
        <v>45639</v>
      </c>
      <c r="L22" s="74" t="s">
        <v>1062</v>
      </c>
      <c r="M22" s="74" t="s">
        <v>1063</v>
      </c>
      <c r="N22" t="s">
        <v>19</v>
      </c>
      <c r="O22" t="s">
        <v>433</v>
      </c>
      <c r="Q22">
        <v>2024</v>
      </c>
      <c r="R22">
        <v>12</v>
      </c>
      <c r="S22" t="s">
        <v>28</v>
      </c>
      <c r="T22" t="s">
        <v>22</v>
      </c>
    </row>
    <row r="23" spans="3:20" ht="187">
      <c r="C23" t="s">
        <v>18</v>
      </c>
      <c r="D23" t="s">
        <v>48</v>
      </c>
      <c r="E23" t="s">
        <v>126</v>
      </c>
      <c r="F23" s="74" t="s">
        <v>127</v>
      </c>
      <c r="G23" t="s">
        <v>112</v>
      </c>
      <c r="H23" t="s">
        <v>113</v>
      </c>
      <c r="I23" t="s">
        <v>31</v>
      </c>
      <c r="J23" t="s">
        <v>31</v>
      </c>
      <c r="K23" s="73">
        <v>45639</v>
      </c>
      <c r="L23" s="74" t="s">
        <v>128</v>
      </c>
      <c r="Q23">
        <v>2024</v>
      </c>
      <c r="R23">
        <v>12</v>
      </c>
      <c r="S23" t="s">
        <v>116</v>
      </c>
      <c r="T23" t="s">
        <v>112</v>
      </c>
    </row>
    <row r="24" spans="3:20" ht="221">
      <c r="C24" t="s">
        <v>18</v>
      </c>
      <c r="D24" t="s">
        <v>41</v>
      </c>
      <c r="E24" t="s">
        <v>1064</v>
      </c>
      <c r="F24" s="74" t="s">
        <v>1065</v>
      </c>
      <c r="G24" t="s">
        <v>22</v>
      </c>
      <c r="H24" t="s">
        <v>23</v>
      </c>
      <c r="I24" t="s">
        <v>31</v>
      </c>
      <c r="J24" t="s">
        <v>31</v>
      </c>
      <c r="K24" s="73">
        <v>45639</v>
      </c>
      <c r="L24" s="74" t="s">
        <v>1362</v>
      </c>
      <c r="O24" t="s">
        <v>1067</v>
      </c>
      <c r="Q24">
        <v>2024</v>
      </c>
      <c r="R24">
        <v>12</v>
      </c>
      <c r="S24" t="s">
        <v>28</v>
      </c>
      <c r="T24" t="s">
        <v>22</v>
      </c>
    </row>
    <row r="25" spans="3:20" ht="102">
      <c r="C25" t="s">
        <v>18</v>
      </c>
      <c r="D25" t="s">
        <v>19</v>
      </c>
      <c r="E25" t="s">
        <v>1068</v>
      </c>
      <c r="F25" s="74" t="s">
        <v>1069</v>
      </c>
      <c r="G25" t="s">
        <v>22</v>
      </c>
      <c r="H25" t="s">
        <v>23</v>
      </c>
      <c r="I25" t="s">
        <v>24</v>
      </c>
      <c r="J25" t="s">
        <v>24</v>
      </c>
      <c r="K25" s="73">
        <v>45639</v>
      </c>
      <c r="L25" t="s">
        <v>1070</v>
      </c>
      <c r="N25" t="s">
        <v>19</v>
      </c>
      <c r="O25" t="s">
        <v>1071</v>
      </c>
      <c r="Q25">
        <v>2024</v>
      </c>
      <c r="R25">
        <v>12</v>
      </c>
      <c r="S25" t="s">
        <v>28</v>
      </c>
      <c r="T25" t="s">
        <v>22</v>
      </c>
    </row>
    <row r="26" spans="3:20" ht="51">
      <c r="C26" t="s">
        <v>18</v>
      </c>
      <c r="D26" t="s">
        <v>41</v>
      </c>
      <c r="E26" t="s">
        <v>1072</v>
      </c>
      <c r="F26" s="74" t="s">
        <v>1073</v>
      </c>
      <c r="G26" t="s">
        <v>22</v>
      </c>
      <c r="H26" t="s">
        <v>23</v>
      </c>
      <c r="I26" t="s">
        <v>95</v>
      </c>
      <c r="J26" t="s">
        <v>773</v>
      </c>
      <c r="K26" s="73">
        <v>45642</v>
      </c>
      <c r="L26" t="s">
        <v>1363</v>
      </c>
      <c r="N26" t="s">
        <v>41</v>
      </c>
      <c r="O26" t="s">
        <v>1075</v>
      </c>
      <c r="Q26">
        <v>2024</v>
      </c>
      <c r="R26">
        <v>12</v>
      </c>
      <c r="S26" t="s">
        <v>28</v>
      </c>
      <c r="T26" t="s">
        <v>22</v>
      </c>
    </row>
    <row r="27" spans="3:20" ht="68">
      <c r="C27" t="s">
        <v>18</v>
      </c>
      <c r="D27" t="s">
        <v>19</v>
      </c>
      <c r="E27" t="s">
        <v>142</v>
      </c>
      <c r="F27" s="74" t="s">
        <v>143</v>
      </c>
      <c r="G27" t="s">
        <v>51</v>
      </c>
      <c r="H27" t="s">
        <v>52</v>
      </c>
      <c r="I27" t="s">
        <v>31</v>
      </c>
      <c r="J27" t="s">
        <v>144</v>
      </c>
      <c r="K27" s="73">
        <v>45643</v>
      </c>
      <c r="L27" t="s">
        <v>145</v>
      </c>
      <c r="N27" t="s">
        <v>41</v>
      </c>
      <c r="O27" t="s">
        <v>146</v>
      </c>
      <c r="Q27">
        <v>2024</v>
      </c>
      <c r="R27">
        <v>12</v>
      </c>
      <c r="S27" t="s">
        <v>56</v>
      </c>
      <c r="T27" t="s">
        <v>51</v>
      </c>
    </row>
    <row r="28" spans="3:20" ht="68">
      <c r="C28" t="s">
        <v>18</v>
      </c>
      <c r="D28" t="s">
        <v>19</v>
      </c>
      <c r="E28" t="s">
        <v>147</v>
      </c>
      <c r="F28" s="74" t="s">
        <v>148</v>
      </c>
      <c r="G28" t="s">
        <v>51</v>
      </c>
      <c r="H28" t="s">
        <v>52</v>
      </c>
      <c r="I28" t="s">
        <v>32</v>
      </c>
      <c r="J28" t="s">
        <v>32</v>
      </c>
      <c r="K28" s="73">
        <v>45643</v>
      </c>
      <c r="L28" t="s">
        <v>149</v>
      </c>
      <c r="N28" t="s">
        <v>19</v>
      </c>
      <c r="O28" t="s">
        <v>150</v>
      </c>
      <c r="Q28">
        <v>2024</v>
      </c>
      <c r="R28">
        <v>12</v>
      </c>
      <c r="S28" t="s">
        <v>56</v>
      </c>
      <c r="T28" t="s">
        <v>51</v>
      </c>
    </row>
    <row r="29" spans="3:20" ht="102">
      <c r="C29" t="s">
        <v>18</v>
      </c>
      <c r="D29" t="s">
        <v>41</v>
      </c>
      <c r="E29" t="s">
        <v>151</v>
      </c>
      <c r="F29" s="74" t="s">
        <v>152</v>
      </c>
      <c r="G29" t="s">
        <v>51</v>
      </c>
      <c r="H29" t="s">
        <v>153</v>
      </c>
      <c r="I29" t="s">
        <v>32</v>
      </c>
      <c r="J29" t="s">
        <v>32</v>
      </c>
      <c r="K29" s="73">
        <v>45643</v>
      </c>
      <c r="L29" t="s">
        <v>154</v>
      </c>
      <c r="N29" t="s">
        <v>41</v>
      </c>
      <c r="O29" s="74" t="s">
        <v>155</v>
      </c>
      <c r="Q29">
        <v>2024</v>
      </c>
      <c r="R29">
        <v>12</v>
      </c>
      <c r="S29" t="s">
        <v>56</v>
      </c>
      <c r="T29" t="s">
        <v>51</v>
      </c>
    </row>
    <row r="30" spans="3:20" ht="85">
      <c r="C30" t="s">
        <v>18</v>
      </c>
      <c r="D30" t="s">
        <v>19</v>
      </c>
      <c r="E30" t="s">
        <v>156</v>
      </c>
      <c r="F30" s="74" t="s">
        <v>157</v>
      </c>
      <c r="G30" t="s">
        <v>51</v>
      </c>
      <c r="H30" t="s">
        <v>52</v>
      </c>
      <c r="I30" t="s">
        <v>32</v>
      </c>
      <c r="J30" t="s">
        <v>32</v>
      </c>
      <c r="K30" s="73">
        <v>45644</v>
      </c>
      <c r="L30" t="s">
        <v>158</v>
      </c>
      <c r="N30" t="s">
        <v>159</v>
      </c>
      <c r="O30" t="s">
        <v>160</v>
      </c>
      <c r="Q30">
        <v>2024</v>
      </c>
      <c r="R30">
        <v>12</v>
      </c>
      <c r="S30" t="s">
        <v>56</v>
      </c>
      <c r="T30" t="s">
        <v>51</v>
      </c>
    </row>
    <row r="31" spans="3:20" ht="187">
      <c r="C31" t="s">
        <v>18</v>
      </c>
      <c r="D31" t="s">
        <v>41</v>
      </c>
      <c r="E31" t="s">
        <v>161</v>
      </c>
      <c r="F31" s="74" t="s">
        <v>162</v>
      </c>
      <c r="G31" t="s">
        <v>64</v>
      </c>
      <c r="H31" t="s">
        <v>163</v>
      </c>
      <c r="I31" t="s">
        <v>31</v>
      </c>
      <c r="J31" t="s">
        <v>31</v>
      </c>
      <c r="K31" s="73">
        <v>45644</v>
      </c>
      <c r="L31" s="74" t="s">
        <v>1364</v>
      </c>
      <c r="N31" t="s">
        <v>41</v>
      </c>
      <c r="O31" s="74" t="s">
        <v>165</v>
      </c>
      <c r="Q31">
        <v>2024</v>
      </c>
      <c r="R31">
        <v>12</v>
      </c>
      <c r="S31" t="s">
        <v>56</v>
      </c>
      <c r="T31" t="s">
        <v>64</v>
      </c>
    </row>
    <row r="32" spans="3:20" ht="68">
      <c r="C32" t="s">
        <v>18</v>
      </c>
      <c r="D32" t="s">
        <v>19</v>
      </c>
      <c r="E32" t="s">
        <v>166</v>
      </c>
      <c r="F32" s="74" t="s">
        <v>167</v>
      </c>
      <c r="G32" t="s">
        <v>51</v>
      </c>
      <c r="H32" t="s">
        <v>168</v>
      </c>
      <c r="I32" t="s">
        <v>32</v>
      </c>
      <c r="J32" t="s">
        <v>32</v>
      </c>
      <c r="K32" s="73">
        <v>45645</v>
      </c>
      <c r="L32" t="s">
        <v>169</v>
      </c>
      <c r="N32" t="s">
        <v>19</v>
      </c>
      <c r="O32" t="s">
        <v>170</v>
      </c>
      <c r="Q32">
        <v>2024</v>
      </c>
      <c r="R32">
        <v>12</v>
      </c>
      <c r="S32" t="s">
        <v>56</v>
      </c>
      <c r="T32" t="s">
        <v>51</v>
      </c>
    </row>
    <row r="33" spans="3:20" ht="102">
      <c r="C33" t="s">
        <v>18</v>
      </c>
      <c r="D33" t="s">
        <v>19</v>
      </c>
      <c r="E33" t="s">
        <v>1100</v>
      </c>
      <c r="F33" s="74" t="s">
        <v>1101</v>
      </c>
      <c r="G33" t="s">
        <v>22</v>
      </c>
      <c r="H33" t="s">
        <v>23</v>
      </c>
      <c r="I33" t="s">
        <v>83</v>
      </c>
      <c r="J33" t="s">
        <v>83</v>
      </c>
      <c r="K33" s="73">
        <v>45645</v>
      </c>
      <c r="L33" t="s">
        <v>1365</v>
      </c>
      <c r="M33" t="s">
        <v>1103</v>
      </c>
      <c r="N33" t="s">
        <v>19</v>
      </c>
      <c r="O33" t="s">
        <v>1103</v>
      </c>
      <c r="Q33">
        <v>2024</v>
      </c>
      <c r="R33">
        <v>12</v>
      </c>
      <c r="S33" t="s">
        <v>28</v>
      </c>
      <c r="T33" t="s">
        <v>22</v>
      </c>
    </row>
    <row r="34" spans="3:20" ht="102">
      <c r="C34" t="s">
        <v>18</v>
      </c>
      <c r="D34" t="s">
        <v>19</v>
      </c>
      <c r="E34" t="s">
        <v>1104</v>
      </c>
      <c r="F34" s="74" t="s">
        <v>1105</v>
      </c>
      <c r="G34" t="s">
        <v>22</v>
      </c>
      <c r="H34" t="s">
        <v>23</v>
      </c>
      <c r="I34" t="s">
        <v>24</v>
      </c>
      <c r="J34" t="s">
        <v>24</v>
      </c>
      <c r="K34" s="73">
        <v>45649</v>
      </c>
      <c r="L34" t="s">
        <v>1366</v>
      </c>
      <c r="N34" t="s">
        <v>19</v>
      </c>
      <c r="O34" t="s">
        <v>1107</v>
      </c>
      <c r="Q34">
        <v>2024</v>
      </c>
      <c r="R34">
        <v>12</v>
      </c>
      <c r="S34" t="s">
        <v>28</v>
      </c>
      <c r="T34" t="s">
        <v>22</v>
      </c>
    </row>
    <row r="35" spans="3:20" ht="102">
      <c r="C35" t="s">
        <v>18</v>
      </c>
      <c r="D35" t="s">
        <v>41</v>
      </c>
      <c r="E35" t="s">
        <v>1108</v>
      </c>
      <c r="F35" s="74" t="s">
        <v>1109</v>
      </c>
      <c r="G35" t="s">
        <v>37</v>
      </c>
      <c r="H35" t="s">
        <v>23</v>
      </c>
      <c r="I35" t="s">
        <v>31</v>
      </c>
      <c r="J35" t="s">
        <v>24</v>
      </c>
      <c r="K35" s="73">
        <v>45649</v>
      </c>
      <c r="L35" t="s">
        <v>1367</v>
      </c>
      <c r="M35" t="s">
        <v>1111</v>
      </c>
      <c r="N35" t="s">
        <v>41</v>
      </c>
      <c r="O35" t="s">
        <v>1112</v>
      </c>
      <c r="Q35">
        <v>2024</v>
      </c>
      <c r="R35">
        <v>12</v>
      </c>
      <c r="S35" t="s">
        <v>28</v>
      </c>
      <c r="T35" t="s">
        <v>37</v>
      </c>
    </row>
    <row r="36" spans="3:20" ht="255">
      <c r="C36" t="s">
        <v>18</v>
      </c>
      <c r="D36" t="s">
        <v>19</v>
      </c>
      <c r="E36" t="s">
        <v>1113</v>
      </c>
      <c r="F36" s="74" t="s">
        <v>1114</v>
      </c>
      <c r="G36" t="s">
        <v>37</v>
      </c>
      <c r="H36" t="s">
        <v>23</v>
      </c>
      <c r="I36" t="s">
        <v>24</v>
      </c>
      <c r="J36" t="s">
        <v>24</v>
      </c>
      <c r="K36" s="73">
        <v>45649</v>
      </c>
      <c r="L36" s="74" t="s">
        <v>1368</v>
      </c>
      <c r="O36" t="s">
        <v>1116</v>
      </c>
      <c r="Q36">
        <v>2024</v>
      </c>
      <c r="R36">
        <v>12</v>
      </c>
      <c r="S36" t="s">
        <v>28</v>
      </c>
      <c r="T36" t="s">
        <v>37</v>
      </c>
    </row>
    <row r="37" spans="3:20" ht="68">
      <c r="C37" t="s">
        <v>187</v>
      </c>
      <c r="D37" t="s">
        <v>41</v>
      </c>
      <c r="E37" t="s">
        <v>188</v>
      </c>
      <c r="F37" s="74" t="s">
        <v>189</v>
      </c>
      <c r="G37" t="s">
        <v>51</v>
      </c>
      <c r="H37" t="s">
        <v>190</v>
      </c>
      <c r="I37" t="s">
        <v>31</v>
      </c>
      <c r="J37" t="s">
        <v>31</v>
      </c>
      <c r="K37" s="73">
        <v>45651</v>
      </c>
      <c r="L37" t="s">
        <v>191</v>
      </c>
      <c r="Q37">
        <v>2024</v>
      </c>
      <c r="R37">
        <v>12</v>
      </c>
      <c r="S37" t="s">
        <v>56</v>
      </c>
      <c r="T37" t="s">
        <v>51</v>
      </c>
    </row>
    <row r="38" spans="3:20" ht="102">
      <c r="C38" t="s">
        <v>18</v>
      </c>
      <c r="D38" t="s">
        <v>213</v>
      </c>
      <c r="E38" t="s">
        <v>1135</v>
      </c>
      <c r="F38" s="74" t="s">
        <v>1136</v>
      </c>
      <c r="G38" t="s">
        <v>37</v>
      </c>
      <c r="H38" t="s">
        <v>23</v>
      </c>
      <c r="I38" t="s">
        <v>24</v>
      </c>
      <c r="J38" t="s">
        <v>24</v>
      </c>
      <c r="K38" s="73">
        <v>45652</v>
      </c>
      <c r="L38" t="s">
        <v>1137</v>
      </c>
      <c r="O38" t="s">
        <v>1138</v>
      </c>
      <c r="Q38">
        <v>2024</v>
      </c>
      <c r="R38">
        <v>12</v>
      </c>
      <c r="S38" t="s">
        <v>28</v>
      </c>
      <c r="T38" t="s">
        <v>37</v>
      </c>
    </row>
    <row r="39" spans="3:20" ht="102">
      <c r="C39" t="s">
        <v>18</v>
      </c>
      <c r="D39" t="s">
        <v>41</v>
      </c>
      <c r="E39" t="s">
        <v>1143</v>
      </c>
      <c r="F39" s="74" t="s">
        <v>1144</v>
      </c>
      <c r="G39" t="s">
        <v>37</v>
      </c>
      <c r="H39" t="s">
        <v>23</v>
      </c>
      <c r="I39" t="s">
        <v>32</v>
      </c>
      <c r="J39" t="s">
        <v>24</v>
      </c>
      <c r="K39" s="73">
        <v>45653</v>
      </c>
      <c r="L39" t="s">
        <v>1369</v>
      </c>
      <c r="O39" t="s">
        <v>79</v>
      </c>
      <c r="Q39">
        <v>2024</v>
      </c>
      <c r="R39">
        <v>12</v>
      </c>
      <c r="S39" t="s">
        <v>28</v>
      </c>
      <c r="T39" t="s">
        <v>37</v>
      </c>
    </row>
    <row r="40" spans="3:20" ht="102">
      <c r="C40" t="s">
        <v>18</v>
      </c>
      <c r="D40" t="s">
        <v>41</v>
      </c>
      <c r="E40" t="s">
        <v>1154</v>
      </c>
      <c r="F40" s="74" t="s">
        <v>1155</v>
      </c>
      <c r="G40" t="s">
        <v>37</v>
      </c>
      <c r="H40" t="s">
        <v>23</v>
      </c>
      <c r="I40" t="s">
        <v>32</v>
      </c>
      <c r="J40" t="s">
        <v>24</v>
      </c>
      <c r="K40" s="73">
        <v>45653</v>
      </c>
      <c r="L40" t="s">
        <v>1369</v>
      </c>
      <c r="O40" t="s">
        <v>79</v>
      </c>
      <c r="Q40">
        <v>2024</v>
      </c>
      <c r="R40">
        <v>12</v>
      </c>
      <c r="S40" t="s">
        <v>28</v>
      </c>
      <c r="T40" t="s">
        <v>37</v>
      </c>
    </row>
    <row r="41" spans="3:20" ht="102">
      <c r="C41" t="s">
        <v>18</v>
      </c>
      <c r="D41" t="s">
        <v>19</v>
      </c>
      <c r="E41" t="s">
        <v>1161</v>
      </c>
      <c r="F41" s="74" t="s">
        <v>1162</v>
      </c>
      <c r="G41" t="s">
        <v>37</v>
      </c>
      <c r="H41" t="s">
        <v>23</v>
      </c>
      <c r="I41" t="s">
        <v>24</v>
      </c>
      <c r="J41" t="s">
        <v>24</v>
      </c>
      <c r="K41" s="73">
        <v>45653</v>
      </c>
      <c r="L41" t="s">
        <v>1163</v>
      </c>
      <c r="O41" t="s">
        <v>1164</v>
      </c>
      <c r="Q41">
        <v>2024</v>
      </c>
      <c r="R41">
        <v>12</v>
      </c>
      <c r="S41" t="s">
        <v>56</v>
      </c>
      <c r="T41" t="s">
        <v>37</v>
      </c>
    </row>
    <row r="42" spans="3:20" ht="68">
      <c r="C42" t="s">
        <v>18</v>
      </c>
      <c r="D42" t="s">
        <v>48</v>
      </c>
      <c r="E42" t="s">
        <v>208</v>
      </c>
      <c r="F42" s="74" t="s">
        <v>209</v>
      </c>
      <c r="G42" t="s">
        <v>51</v>
      </c>
      <c r="H42" t="s">
        <v>210</v>
      </c>
      <c r="I42" t="s">
        <v>89</v>
      </c>
      <c r="J42" t="s">
        <v>89</v>
      </c>
      <c r="K42" s="73">
        <v>45656</v>
      </c>
      <c r="L42" t="s">
        <v>1370</v>
      </c>
      <c r="O42" t="s">
        <v>212</v>
      </c>
      <c r="Q42">
        <v>2024</v>
      </c>
      <c r="R42">
        <v>12</v>
      </c>
      <c r="S42" t="s">
        <v>56</v>
      </c>
      <c r="T42" t="s">
        <v>51</v>
      </c>
    </row>
    <row r="43" spans="3:20" ht="102">
      <c r="C43" t="s">
        <v>18</v>
      </c>
      <c r="D43" t="s">
        <v>213</v>
      </c>
      <c r="E43" t="s">
        <v>214</v>
      </c>
      <c r="F43" s="74" t="s">
        <v>215</v>
      </c>
      <c r="G43" t="s">
        <v>216</v>
      </c>
      <c r="H43" t="s">
        <v>23</v>
      </c>
      <c r="I43" t="s">
        <v>24</v>
      </c>
      <c r="J43" t="s">
        <v>24</v>
      </c>
      <c r="K43" s="73">
        <v>45656</v>
      </c>
      <c r="L43" t="s">
        <v>1371</v>
      </c>
      <c r="O43" t="s">
        <v>218</v>
      </c>
      <c r="Q43">
        <v>2024</v>
      </c>
      <c r="R43">
        <v>12</v>
      </c>
      <c r="S43" t="s">
        <v>28</v>
      </c>
      <c r="T43" t="s">
        <v>216</v>
      </c>
    </row>
    <row r="44" spans="3:20" ht="85">
      <c r="C44" t="s">
        <v>18</v>
      </c>
      <c r="D44" t="s">
        <v>48</v>
      </c>
      <c r="E44" t="s">
        <v>1172</v>
      </c>
      <c r="F44" s="74" t="s">
        <v>1173</v>
      </c>
      <c r="G44" t="s">
        <v>22</v>
      </c>
      <c r="H44" t="s">
        <v>23</v>
      </c>
      <c r="I44" t="s">
        <v>32</v>
      </c>
      <c r="J44" t="s">
        <v>32</v>
      </c>
      <c r="K44" s="73">
        <v>45659</v>
      </c>
      <c r="L44" t="s">
        <v>1174</v>
      </c>
      <c r="Q44">
        <v>2025</v>
      </c>
      <c r="R44">
        <v>1</v>
      </c>
      <c r="S44" t="s">
        <v>28</v>
      </c>
      <c r="T44" t="s">
        <v>22</v>
      </c>
    </row>
    <row r="45" spans="3:20" ht="68">
      <c r="C45" t="s">
        <v>18</v>
      </c>
      <c r="D45" t="s">
        <v>19</v>
      </c>
      <c r="E45" t="s">
        <v>223</v>
      </c>
      <c r="F45" s="74" t="s">
        <v>224</v>
      </c>
      <c r="G45" t="s">
        <v>51</v>
      </c>
      <c r="H45" t="s">
        <v>168</v>
      </c>
      <c r="I45" t="s">
        <v>24</v>
      </c>
      <c r="J45" t="s">
        <v>24</v>
      </c>
      <c r="K45" s="73">
        <v>45659</v>
      </c>
      <c r="L45" t="s">
        <v>225</v>
      </c>
      <c r="Q45">
        <v>2025</v>
      </c>
      <c r="R45">
        <v>1</v>
      </c>
      <c r="S45" t="s">
        <v>56</v>
      </c>
      <c r="T45" t="s">
        <v>51</v>
      </c>
    </row>
    <row r="46" spans="3:20" ht="409.5">
      <c r="C46" t="s">
        <v>18</v>
      </c>
      <c r="D46" t="s">
        <v>41</v>
      </c>
      <c r="E46" t="s">
        <v>226</v>
      </c>
      <c r="F46" s="74" t="s">
        <v>43</v>
      </c>
      <c r="G46" t="s">
        <v>44</v>
      </c>
      <c r="H46" t="s">
        <v>23</v>
      </c>
      <c r="I46" t="s">
        <v>32</v>
      </c>
      <c r="J46" s="74" t="s">
        <v>227</v>
      </c>
      <c r="K46" s="73">
        <v>45662</v>
      </c>
      <c r="L46" s="74" t="s">
        <v>228</v>
      </c>
      <c r="Q46">
        <v>2025</v>
      </c>
      <c r="R46">
        <v>1</v>
      </c>
      <c r="S46" t="s">
        <v>28</v>
      </c>
      <c r="T46" t="s">
        <v>44</v>
      </c>
    </row>
    <row r="47" spans="3:20" ht="102">
      <c r="C47" t="s">
        <v>18</v>
      </c>
      <c r="D47" t="s">
        <v>213</v>
      </c>
      <c r="E47" t="s">
        <v>1175</v>
      </c>
      <c r="F47" s="74" t="s">
        <v>1176</v>
      </c>
      <c r="G47" t="s">
        <v>37</v>
      </c>
      <c r="H47" t="s">
        <v>23</v>
      </c>
      <c r="I47" t="s">
        <v>24</v>
      </c>
      <c r="J47" t="s">
        <v>24</v>
      </c>
      <c r="K47" s="73">
        <v>45663</v>
      </c>
      <c r="L47" t="s">
        <v>1177</v>
      </c>
      <c r="Q47">
        <v>2025</v>
      </c>
      <c r="R47">
        <v>1</v>
      </c>
      <c r="S47" t="s">
        <v>28</v>
      </c>
      <c r="T47" t="s">
        <v>37</v>
      </c>
    </row>
    <row r="48" spans="3:20" ht="204">
      <c r="C48" t="s">
        <v>234</v>
      </c>
      <c r="D48" t="s">
        <v>48</v>
      </c>
      <c r="E48" t="s">
        <v>235</v>
      </c>
      <c r="F48" s="74" t="s">
        <v>236</v>
      </c>
      <c r="G48" t="s">
        <v>64</v>
      </c>
      <c r="H48" t="s">
        <v>52</v>
      </c>
      <c r="I48" t="s">
        <v>95</v>
      </c>
      <c r="K48" s="73">
        <v>45664</v>
      </c>
      <c r="L48" t="s">
        <v>237</v>
      </c>
      <c r="O48" t="s">
        <v>234</v>
      </c>
      <c r="Q48">
        <v>2025</v>
      </c>
      <c r="R48">
        <v>1</v>
      </c>
      <c r="S48" t="s">
        <v>56</v>
      </c>
      <c r="T48" t="s">
        <v>64</v>
      </c>
    </row>
    <row r="49" spans="3:20" ht="102">
      <c r="C49" t="s">
        <v>18</v>
      </c>
      <c r="D49" t="s">
        <v>213</v>
      </c>
      <c r="E49" t="s">
        <v>1183</v>
      </c>
      <c r="F49" s="74" t="s">
        <v>1184</v>
      </c>
      <c r="G49" t="s">
        <v>37</v>
      </c>
      <c r="H49" t="s">
        <v>23</v>
      </c>
      <c r="I49" t="s">
        <v>32</v>
      </c>
      <c r="J49" t="s">
        <v>24</v>
      </c>
      <c r="K49" s="73">
        <v>45666</v>
      </c>
      <c r="L49" t="s">
        <v>1372</v>
      </c>
      <c r="Q49">
        <v>2025</v>
      </c>
      <c r="R49">
        <v>1</v>
      </c>
      <c r="S49" t="s">
        <v>28</v>
      </c>
      <c r="T49" t="s">
        <v>37</v>
      </c>
    </row>
    <row r="50" spans="3:20" ht="221">
      <c r="C50" t="s">
        <v>18</v>
      </c>
      <c r="D50" t="s">
        <v>41</v>
      </c>
      <c r="E50" t="s">
        <v>241</v>
      </c>
      <c r="F50" s="74" t="s">
        <v>43</v>
      </c>
      <c r="G50" t="s">
        <v>44</v>
      </c>
      <c r="H50" t="s">
        <v>23</v>
      </c>
      <c r="I50" t="s">
        <v>31</v>
      </c>
      <c r="J50" t="s">
        <v>83</v>
      </c>
      <c r="K50" s="73">
        <v>45669</v>
      </c>
      <c r="L50" s="74" t="s">
        <v>243</v>
      </c>
      <c r="Q50">
        <v>2025</v>
      </c>
      <c r="R50">
        <v>1</v>
      </c>
      <c r="S50" t="s">
        <v>28</v>
      </c>
      <c r="T50" t="s">
        <v>44</v>
      </c>
    </row>
    <row r="51" spans="3:20" ht="102">
      <c r="C51" t="s">
        <v>18</v>
      </c>
      <c r="D51" t="s">
        <v>19</v>
      </c>
      <c r="E51" t="s">
        <v>1186</v>
      </c>
      <c r="F51" s="74" t="s">
        <v>1187</v>
      </c>
      <c r="G51" t="s">
        <v>22</v>
      </c>
      <c r="H51" t="s">
        <v>23</v>
      </c>
      <c r="I51" t="s">
        <v>24</v>
      </c>
      <c r="J51" t="s">
        <v>24</v>
      </c>
      <c r="K51" s="73">
        <v>45667</v>
      </c>
      <c r="L51" t="s">
        <v>1188</v>
      </c>
      <c r="Q51">
        <v>2025</v>
      </c>
      <c r="R51">
        <v>1</v>
      </c>
      <c r="S51" t="s">
        <v>28</v>
      </c>
      <c r="T51" t="s">
        <v>22</v>
      </c>
    </row>
    <row r="52" spans="3:20" ht="102">
      <c r="C52" t="s">
        <v>18</v>
      </c>
      <c r="D52" t="s">
        <v>48</v>
      </c>
      <c r="E52" t="s">
        <v>249</v>
      </c>
      <c r="F52" s="74" t="s">
        <v>250</v>
      </c>
      <c r="G52" t="s">
        <v>216</v>
      </c>
      <c r="H52" t="s">
        <v>23</v>
      </c>
      <c r="I52" t="s">
        <v>32</v>
      </c>
      <c r="J52" t="s">
        <v>32</v>
      </c>
      <c r="K52" s="73">
        <v>45667</v>
      </c>
      <c r="L52" t="s">
        <v>1373</v>
      </c>
      <c r="Q52">
        <v>2025</v>
      </c>
      <c r="R52">
        <v>1</v>
      </c>
      <c r="S52" t="s">
        <v>28</v>
      </c>
      <c r="T52" t="s">
        <v>216</v>
      </c>
    </row>
    <row r="53" spans="3:20" ht="68">
      <c r="C53" t="s">
        <v>18</v>
      </c>
      <c r="D53" t="s">
        <v>48</v>
      </c>
      <c r="E53" t="s">
        <v>252</v>
      </c>
      <c r="F53" s="74" t="s">
        <v>253</v>
      </c>
      <c r="G53" t="s">
        <v>64</v>
      </c>
      <c r="H53" t="s">
        <v>163</v>
      </c>
      <c r="I53" t="s">
        <v>95</v>
      </c>
      <c r="J53" t="s">
        <v>254</v>
      </c>
      <c r="K53" s="73">
        <v>45667</v>
      </c>
      <c r="L53" t="s">
        <v>255</v>
      </c>
      <c r="Q53">
        <v>2025</v>
      </c>
      <c r="R53">
        <v>1</v>
      </c>
      <c r="S53" t="s">
        <v>56</v>
      </c>
      <c r="T53" t="s">
        <v>64</v>
      </c>
    </row>
    <row r="54" spans="3:20" ht="51">
      <c r="C54" t="s">
        <v>18</v>
      </c>
      <c r="D54" t="s">
        <v>48</v>
      </c>
      <c r="E54" t="s">
        <v>256</v>
      </c>
      <c r="F54" s="74" t="s">
        <v>111</v>
      </c>
      <c r="G54" t="s">
        <v>112</v>
      </c>
      <c r="H54" t="s">
        <v>52</v>
      </c>
      <c r="I54" t="s">
        <v>32</v>
      </c>
      <c r="J54" t="s">
        <v>32</v>
      </c>
      <c r="K54" s="73">
        <v>45667</v>
      </c>
      <c r="L54" t="s">
        <v>257</v>
      </c>
      <c r="Q54">
        <v>2025</v>
      </c>
      <c r="R54">
        <v>1</v>
      </c>
      <c r="S54" t="s">
        <v>116</v>
      </c>
      <c r="T54" t="s">
        <v>112</v>
      </c>
    </row>
    <row r="55" spans="3:20" ht="85">
      <c r="C55" t="s">
        <v>18</v>
      </c>
      <c r="D55" t="s">
        <v>48</v>
      </c>
      <c r="E55" t="s">
        <v>258</v>
      </c>
      <c r="F55" s="74" t="s">
        <v>259</v>
      </c>
      <c r="G55" t="s">
        <v>260</v>
      </c>
      <c r="H55" t="s">
        <v>1374</v>
      </c>
      <c r="I55" t="s">
        <v>65</v>
      </c>
      <c r="J55" t="s">
        <v>65</v>
      </c>
      <c r="K55" s="73">
        <v>45667</v>
      </c>
      <c r="L55" t="s">
        <v>262</v>
      </c>
      <c r="O55" t="s">
        <v>263</v>
      </c>
      <c r="Q55">
        <v>2025</v>
      </c>
      <c r="R55">
        <v>1</v>
      </c>
      <c r="S55" t="s">
        <v>56</v>
      </c>
      <c r="T55" t="s">
        <v>260</v>
      </c>
    </row>
    <row r="56" spans="3:20" ht="68">
      <c r="C56" t="s">
        <v>187</v>
      </c>
      <c r="D56" t="s">
        <v>41</v>
      </c>
      <c r="E56" t="s">
        <v>264</v>
      </c>
      <c r="F56" s="74" t="s">
        <v>265</v>
      </c>
      <c r="G56" t="s">
        <v>64</v>
      </c>
      <c r="H56" t="s">
        <v>163</v>
      </c>
      <c r="I56" t="s">
        <v>95</v>
      </c>
      <c r="K56" s="73">
        <v>45667</v>
      </c>
      <c r="L56" t="s">
        <v>266</v>
      </c>
      <c r="Q56">
        <v>2025</v>
      </c>
      <c r="R56">
        <v>1</v>
      </c>
      <c r="S56" t="s">
        <v>56</v>
      </c>
      <c r="T56" t="s">
        <v>64</v>
      </c>
    </row>
    <row r="57" spans="3:20" ht="68">
      <c r="C57" t="s">
        <v>187</v>
      </c>
      <c r="D57" t="s">
        <v>41</v>
      </c>
      <c r="E57" t="s">
        <v>267</v>
      </c>
      <c r="F57" s="74" t="s">
        <v>162</v>
      </c>
      <c r="G57" t="s">
        <v>64</v>
      </c>
      <c r="H57" t="s">
        <v>163</v>
      </c>
      <c r="I57" t="s">
        <v>95</v>
      </c>
      <c r="K57" s="73">
        <v>45667</v>
      </c>
      <c r="L57" t="s">
        <v>268</v>
      </c>
      <c r="Q57">
        <v>2025</v>
      </c>
      <c r="R57">
        <v>1</v>
      </c>
      <c r="S57" t="s">
        <v>56</v>
      </c>
      <c r="T57" t="s">
        <v>64</v>
      </c>
    </row>
    <row r="58" spans="3:20" ht="68">
      <c r="C58" t="s">
        <v>18</v>
      </c>
      <c r="D58" t="s">
        <v>19</v>
      </c>
      <c r="E58" t="s">
        <v>269</v>
      </c>
      <c r="F58" s="74" t="s">
        <v>270</v>
      </c>
      <c r="G58" t="s">
        <v>51</v>
      </c>
      <c r="H58" t="s">
        <v>153</v>
      </c>
      <c r="I58" t="s">
        <v>65</v>
      </c>
      <c r="J58" t="s">
        <v>65</v>
      </c>
      <c r="K58" s="73">
        <v>45667</v>
      </c>
      <c r="L58" t="s">
        <v>271</v>
      </c>
      <c r="Q58">
        <v>2025</v>
      </c>
      <c r="R58">
        <v>1</v>
      </c>
      <c r="S58" t="s">
        <v>56</v>
      </c>
      <c r="T58" t="s">
        <v>51</v>
      </c>
    </row>
    <row r="59" spans="3:20" ht="68">
      <c r="C59" t="s">
        <v>18</v>
      </c>
      <c r="D59" t="s">
        <v>41</v>
      </c>
      <c r="E59" t="s">
        <v>272</v>
      </c>
      <c r="F59" s="74" t="s">
        <v>273</v>
      </c>
      <c r="G59" t="s">
        <v>64</v>
      </c>
      <c r="H59" t="s">
        <v>23</v>
      </c>
      <c r="I59" t="s">
        <v>24</v>
      </c>
      <c r="J59" t="s">
        <v>24</v>
      </c>
      <c r="K59" s="73">
        <v>45670</v>
      </c>
      <c r="L59" t="s">
        <v>1375</v>
      </c>
      <c r="Q59">
        <v>2025</v>
      </c>
      <c r="R59">
        <v>1</v>
      </c>
      <c r="S59" t="s">
        <v>56</v>
      </c>
      <c r="T59" t="s">
        <v>64</v>
      </c>
    </row>
    <row r="60" spans="3:20" ht="136">
      <c r="C60" t="s">
        <v>18</v>
      </c>
      <c r="D60" t="s">
        <v>41</v>
      </c>
      <c r="E60" t="s">
        <v>275</v>
      </c>
      <c r="F60" s="74" t="s">
        <v>276</v>
      </c>
      <c r="G60" t="s">
        <v>277</v>
      </c>
      <c r="H60" t="s">
        <v>23</v>
      </c>
      <c r="I60" t="s">
        <v>24</v>
      </c>
      <c r="J60" t="s">
        <v>24</v>
      </c>
      <c r="K60" s="73">
        <v>45670</v>
      </c>
      <c r="L60" s="74" t="s">
        <v>278</v>
      </c>
      <c r="Q60">
        <v>2025</v>
      </c>
      <c r="R60">
        <v>1</v>
      </c>
      <c r="S60" t="s">
        <v>56</v>
      </c>
      <c r="T60" t="s">
        <v>277</v>
      </c>
    </row>
    <row r="61" spans="3:20" ht="102">
      <c r="C61" t="s">
        <v>18</v>
      </c>
      <c r="D61" t="s">
        <v>19</v>
      </c>
      <c r="E61" t="s">
        <v>1189</v>
      </c>
      <c r="F61" s="74" t="s">
        <v>1190</v>
      </c>
      <c r="G61" t="s">
        <v>22</v>
      </c>
      <c r="H61" t="s">
        <v>23</v>
      </c>
      <c r="I61" t="s">
        <v>32</v>
      </c>
      <c r="J61" t="s">
        <v>24</v>
      </c>
      <c r="K61" s="73">
        <v>45670</v>
      </c>
      <c r="L61" t="s">
        <v>1191</v>
      </c>
      <c r="Q61">
        <v>2025</v>
      </c>
      <c r="R61">
        <v>1</v>
      </c>
      <c r="S61" t="s">
        <v>28</v>
      </c>
      <c r="T61" t="s">
        <v>22</v>
      </c>
    </row>
    <row r="62" spans="3:20" ht="68">
      <c r="C62" t="s">
        <v>18</v>
      </c>
      <c r="D62" t="s">
        <v>48</v>
      </c>
      <c r="E62" t="s">
        <v>283</v>
      </c>
      <c r="F62" s="74" t="s">
        <v>284</v>
      </c>
      <c r="G62" t="s">
        <v>64</v>
      </c>
      <c r="H62" t="s">
        <v>23</v>
      </c>
      <c r="I62" t="s">
        <v>65</v>
      </c>
      <c r="J62" t="s">
        <v>65</v>
      </c>
      <c r="K62" s="73">
        <v>45670</v>
      </c>
      <c r="L62" t="s">
        <v>285</v>
      </c>
      <c r="Q62">
        <v>2025</v>
      </c>
      <c r="R62">
        <v>1</v>
      </c>
      <c r="S62" t="s">
        <v>56</v>
      </c>
      <c r="T62" t="s">
        <v>64</v>
      </c>
    </row>
    <row r="63" spans="3:20" ht="68">
      <c r="C63" t="s">
        <v>18</v>
      </c>
      <c r="D63" t="s">
        <v>48</v>
      </c>
      <c r="E63" t="s">
        <v>286</v>
      </c>
      <c r="F63" s="74" t="s">
        <v>287</v>
      </c>
      <c r="G63" t="s">
        <v>277</v>
      </c>
      <c r="H63" t="s">
        <v>23</v>
      </c>
      <c r="I63" t="s">
        <v>31</v>
      </c>
      <c r="J63" t="s">
        <v>31</v>
      </c>
      <c r="K63" s="73">
        <v>45671</v>
      </c>
      <c r="L63" t="s">
        <v>1376</v>
      </c>
      <c r="Q63">
        <v>2025</v>
      </c>
      <c r="R63">
        <v>1</v>
      </c>
      <c r="S63" t="s">
        <v>56</v>
      </c>
      <c r="T63" t="s">
        <v>277</v>
      </c>
    </row>
    <row r="64" spans="3:20" ht="102">
      <c r="C64" t="s">
        <v>18</v>
      </c>
      <c r="D64" t="s">
        <v>48</v>
      </c>
      <c r="E64" t="s">
        <v>1192</v>
      </c>
      <c r="F64" s="74" t="s">
        <v>1193</v>
      </c>
      <c r="G64" t="s">
        <v>22</v>
      </c>
      <c r="H64" t="s">
        <v>23</v>
      </c>
      <c r="I64" t="s">
        <v>101</v>
      </c>
      <c r="J64" t="s">
        <v>101</v>
      </c>
      <c r="K64" s="73">
        <v>45673</v>
      </c>
      <c r="L64" t="s">
        <v>1377</v>
      </c>
      <c r="M64" t="s">
        <v>1195</v>
      </c>
      <c r="Q64">
        <v>2025</v>
      </c>
      <c r="R64">
        <v>1</v>
      </c>
      <c r="S64" t="s">
        <v>28</v>
      </c>
      <c r="T64" t="s">
        <v>22</v>
      </c>
    </row>
    <row r="65" spans="3:20" ht="119">
      <c r="C65" t="s">
        <v>18</v>
      </c>
      <c r="D65" t="s">
        <v>48</v>
      </c>
      <c r="E65" t="s">
        <v>294</v>
      </c>
      <c r="F65" s="74" t="s">
        <v>295</v>
      </c>
      <c r="G65" t="s">
        <v>64</v>
      </c>
      <c r="H65" t="s">
        <v>163</v>
      </c>
      <c r="I65" t="s">
        <v>31</v>
      </c>
      <c r="J65" t="s">
        <v>296</v>
      </c>
      <c r="K65" s="73">
        <v>45673</v>
      </c>
      <c r="L65" t="s">
        <v>297</v>
      </c>
      <c r="Q65">
        <v>2025</v>
      </c>
      <c r="R65">
        <v>1</v>
      </c>
      <c r="S65" t="s">
        <v>56</v>
      </c>
      <c r="T65" t="s">
        <v>64</v>
      </c>
    </row>
    <row r="66" spans="3:20">
      <c r="C66" t="s">
        <v>18</v>
      </c>
      <c r="D66" t="s">
        <v>48</v>
      </c>
      <c r="E66" t="s">
        <v>1196</v>
      </c>
      <c r="F66" t="s">
        <v>1197</v>
      </c>
      <c r="G66" t="s">
        <v>37</v>
      </c>
      <c r="H66" t="s">
        <v>23</v>
      </c>
      <c r="I66" t="s">
        <v>24</v>
      </c>
      <c r="J66" t="s">
        <v>101</v>
      </c>
      <c r="K66" s="73">
        <v>45674</v>
      </c>
      <c r="L66" t="s">
        <v>1198</v>
      </c>
      <c r="M66" t="s">
        <v>1195</v>
      </c>
      <c r="Q66">
        <v>2025</v>
      </c>
      <c r="R66">
        <v>1</v>
      </c>
      <c r="S66" t="s">
        <v>28</v>
      </c>
      <c r="T66" t="s">
        <v>37</v>
      </c>
    </row>
    <row r="67" spans="3:20">
      <c r="C67" t="s">
        <v>18</v>
      </c>
      <c r="D67" t="s">
        <v>48</v>
      </c>
      <c r="E67" t="s">
        <v>1199</v>
      </c>
      <c r="F67" t="s">
        <v>1200</v>
      </c>
      <c r="G67" t="s">
        <v>22</v>
      </c>
      <c r="H67" t="s">
        <v>23</v>
      </c>
      <c r="I67" t="s">
        <v>101</v>
      </c>
      <c r="J67" t="s">
        <v>101</v>
      </c>
      <c r="K67" s="73">
        <v>45674</v>
      </c>
      <c r="L67" t="s">
        <v>1201</v>
      </c>
      <c r="M67" t="s">
        <v>1202</v>
      </c>
      <c r="Q67">
        <v>2025</v>
      </c>
      <c r="R67">
        <v>1</v>
      </c>
      <c r="S67" t="s">
        <v>28</v>
      </c>
      <c r="T67" t="s">
        <v>22</v>
      </c>
    </row>
    <row r="68" spans="3:20">
      <c r="C68" t="s">
        <v>18</v>
      </c>
      <c r="D68" t="s">
        <v>48</v>
      </c>
      <c r="E68" t="s">
        <v>1203</v>
      </c>
      <c r="F68" t="s">
        <v>1204</v>
      </c>
      <c r="G68" t="s">
        <v>22</v>
      </c>
      <c r="H68" t="s">
        <v>23</v>
      </c>
      <c r="I68" t="s">
        <v>101</v>
      </c>
      <c r="J68" t="s">
        <v>24</v>
      </c>
      <c r="K68" s="73">
        <v>45674</v>
      </c>
      <c r="L68" t="s">
        <v>1205</v>
      </c>
      <c r="Q68">
        <v>2025</v>
      </c>
      <c r="R68">
        <v>1</v>
      </c>
      <c r="S68" t="s">
        <v>28</v>
      </c>
      <c r="T68" t="s">
        <v>22</v>
      </c>
    </row>
    <row r="69" spans="3:20">
      <c r="C69" t="s">
        <v>18</v>
      </c>
      <c r="D69" t="s">
        <v>48</v>
      </c>
      <c r="E69" t="s">
        <v>1206</v>
      </c>
      <c r="F69" t="s">
        <v>1207</v>
      </c>
      <c r="G69" t="s">
        <v>37</v>
      </c>
      <c r="H69" t="s">
        <v>23</v>
      </c>
      <c r="I69" t="s">
        <v>101</v>
      </c>
      <c r="J69" t="s">
        <v>101</v>
      </c>
      <c r="K69" s="73">
        <v>45674</v>
      </c>
      <c r="L69" t="s">
        <v>1208</v>
      </c>
      <c r="O69" t="s">
        <v>1209</v>
      </c>
      <c r="Q69">
        <v>2025</v>
      </c>
      <c r="R69">
        <v>1</v>
      </c>
      <c r="S69" t="s">
        <v>28</v>
      </c>
      <c r="T69" t="s">
        <v>37</v>
      </c>
    </row>
    <row r="70" spans="3:20" ht="119">
      <c r="C70" t="s">
        <v>18</v>
      </c>
      <c r="D70" t="s">
        <v>48</v>
      </c>
      <c r="E70" t="s">
        <v>316</v>
      </c>
      <c r="F70" t="s">
        <v>317</v>
      </c>
      <c r="G70" t="s">
        <v>216</v>
      </c>
      <c r="H70" t="s">
        <v>23</v>
      </c>
      <c r="I70" t="s">
        <v>318</v>
      </c>
      <c r="J70" t="s">
        <v>96</v>
      </c>
      <c r="K70" s="73">
        <v>45674</v>
      </c>
      <c r="L70" t="s">
        <v>1378</v>
      </c>
      <c r="O70" s="74" t="s">
        <v>320</v>
      </c>
      <c r="Q70">
        <v>2025</v>
      </c>
      <c r="R70">
        <v>1</v>
      </c>
      <c r="S70" t="s">
        <v>28</v>
      </c>
      <c r="T70" t="s">
        <v>216</v>
      </c>
    </row>
    <row r="71" spans="3:20" ht="357">
      <c r="C71" t="s">
        <v>18</v>
      </c>
      <c r="D71" t="s">
        <v>19</v>
      </c>
      <c r="E71" t="s">
        <v>321</v>
      </c>
      <c r="F71" t="s">
        <v>322</v>
      </c>
      <c r="G71" t="s">
        <v>216</v>
      </c>
      <c r="H71" t="s">
        <v>323</v>
      </c>
      <c r="I71" t="s">
        <v>24</v>
      </c>
      <c r="J71" t="s">
        <v>24</v>
      </c>
      <c r="K71" s="73">
        <v>45674</v>
      </c>
      <c r="L71" s="74" t="s">
        <v>324</v>
      </c>
      <c r="Q71">
        <v>2025</v>
      </c>
      <c r="R71">
        <v>1</v>
      </c>
      <c r="S71" t="s">
        <v>28</v>
      </c>
      <c r="T71" t="s">
        <v>216</v>
      </c>
    </row>
    <row r="72" spans="3:20" ht="409.5">
      <c r="C72" t="s">
        <v>18</v>
      </c>
      <c r="D72" t="s">
        <v>41</v>
      </c>
      <c r="E72" t="s">
        <v>1210</v>
      </c>
      <c r="F72" t="s">
        <v>1211</v>
      </c>
      <c r="G72" t="s">
        <v>22</v>
      </c>
      <c r="H72" t="s">
        <v>1212</v>
      </c>
      <c r="I72" t="s">
        <v>32</v>
      </c>
      <c r="J72" t="s">
        <v>32</v>
      </c>
      <c r="K72" s="73">
        <v>45674</v>
      </c>
      <c r="L72" s="74" t="s">
        <v>1379</v>
      </c>
      <c r="Q72">
        <v>2025</v>
      </c>
      <c r="R72">
        <v>1</v>
      </c>
      <c r="S72" t="s">
        <v>28</v>
      </c>
      <c r="T72" t="s">
        <v>22</v>
      </c>
    </row>
    <row r="73" spans="3:20" ht="102">
      <c r="C73" t="s">
        <v>18</v>
      </c>
      <c r="D73" t="s">
        <v>19</v>
      </c>
      <c r="E73" t="s">
        <v>1214</v>
      </c>
      <c r="F73" s="74" t="s">
        <v>1215</v>
      </c>
      <c r="G73" t="s">
        <v>37</v>
      </c>
      <c r="H73" t="s">
        <v>23</v>
      </c>
      <c r="I73" t="s">
        <v>24</v>
      </c>
      <c r="J73" t="s">
        <v>24</v>
      </c>
      <c r="K73" s="73">
        <v>45677</v>
      </c>
      <c r="L73" t="s">
        <v>1380</v>
      </c>
      <c r="Q73">
        <v>2025</v>
      </c>
      <c r="R73">
        <v>1</v>
      </c>
      <c r="S73" t="s">
        <v>28</v>
      </c>
      <c r="T73" t="s">
        <v>37</v>
      </c>
    </row>
    <row r="74" spans="3:20" ht="85">
      <c r="C74" t="s">
        <v>18</v>
      </c>
      <c r="D74" t="s">
        <v>19</v>
      </c>
      <c r="E74" t="s">
        <v>1232</v>
      </c>
      <c r="F74" s="74" t="s">
        <v>1233</v>
      </c>
      <c r="G74" t="s">
        <v>22</v>
      </c>
      <c r="H74" t="s">
        <v>23</v>
      </c>
      <c r="I74" t="s">
        <v>32</v>
      </c>
      <c r="J74" t="s">
        <v>32</v>
      </c>
      <c r="K74" s="73">
        <v>45677</v>
      </c>
      <c r="L74" t="s">
        <v>1381</v>
      </c>
      <c r="Q74">
        <v>2025</v>
      </c>
      <c r="R74">
        <v>1</v>
      </c>
      <c r="S74" t="s">
        <v>28</v>
      </c>
      <c r="T74" t="s">
        <v>22</v>
      </c>
    </row>
    <row r="75" spans="3:20" ht="102">
      <c r="C75" t="s">
        <v>18</v>
      </c>
      <c r="D75" t="s">
        <v>41</v>
      </c>
      <c r="E75" t="s">
        <v>1245</v>
      </c>
      <c r="F75" s="74" t="s">
        <v>1246</v>
      </c>
      <c r="G75" t="s">
        <v>22</v>
      </c>
      <c r="H75" t="s">
        <v>23</v>
      </c>
      <c r="I75" t="s">
        <v>32</v>
      </c>
      <c r="J75" t="s">
        <v>32</v>
      </c>
      <c r="K75" s="73">
        <v>45677</v>
      </c>
      <c r="L75" t="s">
        <v>1382</v>
      </c>
      <c r="N75" t="s">
        <v>41</v>
      </c>
      <c r="Q75">
        <v>2025</v>
      </c>
      <c r="R75">
        <v>1</v>
      </c>
      <c r="S75" t="s">
        <v>28</v>
      </c>
      <c r="T75" t="s">
        <v>22</v>
      </c>
    </row>
    <row r="76" spans="3:20" ht="102">
      <c r="C76" t="s">
        <v>18</v>
      </c>
      <c r="D76" t="s">
        <v>19</v>
      </c>
      <c r="E76" t="s">
        <v>1258</v>
      </c>
      <c r="F76" s="74" t="s">
        <v>1259</v>
      </c>
      <c r="G76" t="s">
        <v>22</v>
      </c>
      <c r="H76" t="s">
        <v>23</v>
      </c>
      <c r="I76" t="s">
        <v>101</v>
      </c>
      <c r="J76" t="s">
        <v>24</v>
      </c>
      <c r="K76" s="73">
        <v>45677</v>
      </c>
      <c r="L76" t="s">
        <v>1383</v>
      </c>
      <c r="Q76">
        <v>2025</v>
      </c>
      <c r="R76">
        <v>1</v>
      </c>
      <c r="S76" t="s">
        <v>28</v>
      </c>
      <c r="T76" t="s">
        <v>22</v>
      </c>
    </row>
    <row r="77" spans="3:20" ht="102">
      <c r="C77" t="s">
        <v>18</v>
      </c>
      <c r="D77" t="s">
        <v>41</v>
      </c>
      <c r="E77" t="s">
        <v>1270</v>
      </c>
      <c r="F77" s="74" t="s">
        <v>1271</v>
      </c>
      <c r="G77" t="s">
        <v>37</v>
      </c>
      <c r="H77" t="s">
        <v>23</v>
      </c>
      <c r="I77" t="s">
        <v>24</v>
      </c>
      <c r="J77" t="s">
        <v>24</v>
      </c>
      <c r="K77" s="73">
        <v>45677</v>
      </c>
      <c r="L77" t="s">
        <v>1384</v>
      </c>
      <c r="M77" t="s">
        <v>1273</v>
      </c>
      <c r="Q77">
        <v>2025</v>
      </c>
      <c r="R77">
        <v>1</v>
      </c>
      <c r="S77" t="s">
        <v>28</v>
      </c>
      <c r="T77" t="s">
        <v>37</v>
      </c>
    </row>
    <row r="78" spans="3:20" ht="102">
      <c r="C78" t="s">
        <v>18</v>
      </c>
      <c r="D78" t="s">
        <v>48</v>
      </c>
      <c r="E78" t="s">
        <v>1274</v>
      </c>
      <c r="F78" s="74" t="s">
        <v>1275</v>
      </c>
      <c r="G78" t="s">
        <v>22</v>
      </c>
      <c r="H78" t="s">
        <v>23</v>
      </c>
      <c r="I78" t="s">
        <v>32</v>
      </c>
      <c r="J78" t="s">
        <v>32</v>
      </c>
      <c r="K78" s="73">
        <v>45677</v>
      </c>
      <c r="L78" t="s">
        <v>1385</v>
      </c>
      <c r="Q78">
        <v>2025</v>
      </c>
      <c r="R78">
        <v>1</v>
      </c>
      <c r="S78" t="s">
        <v>28</v>
      </c>
      <c r="T78" t="s">
        <v>22</v>
      </c>
    </row>
    <row r="79" spans="3:20" ht="68">
      <c r="C79" t="s">
        <v>18</v>
      </c>
      <c r="D79" t="s">
        <v>48</v>
      </c>
      <c r="E79" t="s">
        <v>354</v>
      </c>
      <c r="F79" s="74" t="s">
        <v>273</v>
      </c>
      <c r="G79" t="s">
        <v>64</v>
      </c>
      <c r="H79" t="s">
        <v>23</v>
      </c>
      <c r="I79" t="s">
        <v>83</v>
      </c>
      <c r="J79" t="s">
        <v>24</v>
      </c>
      <c r="K79" s="73">
        <v>45677</v>
      </c>
      <c r="L79" t="s">
        <v>1386</v>
      </c>
      <c r="Q79">
        <v>2025</v>
      </c>
      <c r="R79">
        <v>1</v>
      </c>
      <c r="S79" t="s">
        <v>56</v>
      </c>
      <c r="T79" t="s">
        <v>64</v>
      </c>
    </row>
    <row r="80" spans="3:20" ht="102">
      <c r="D80" t="s">
        <v>19</v>
      </c>
      <c r="E80" t="s">
        <v>1283</v>
      </c>
      <c r="F80" s="74" t="s">
        <v>1284</v>
      </c>
      <c r="G80" t="s">
        <v>22</v>
      </c>
      <c r="H80" t="s">
        <v>23</v>
      </c>
      <c r="I80" t="s">
        <v>32</v>
      </c>
      <c r="K80" s="73">
        <v>45679</v>
      </c>
      <c r="L80" s="73" t="s">
        <v>1285</v>
      </c>
      <c r="Q80">
        <v>2025</v>
      </c>
      <c r="R80">
        <v>1</v>
      </c>
      <c r="S80" t="s">
        <v>28</v>
      </c>
      <c r="T80" t="s">
        <v>22</v>
      </c>
    </row>
    <row r="81" spans="3:20" ht="68">
      <c r="D81" t="s">
        <v>41</v>
      </c>
      <c r="E81" t="s">
        <v>361</v>
      </c>
      <c r="F81" s="74" t="s">
        <v>362</v>
      </c>
      <c r="G81" t="s">
        <v>64</v>
      </c>
      <c r="H81" t="s">
        <v>52</v>
      </c>
      <c r="I81" t="s">
        <v>32</v>
      </c>
      <c r="J81" t="s">
        <v>32</v>
      </c>
      <c r="K81" s="73">
        <v>45679</v>
      </c>
      <c r="L81" t="s">
        <v>363</v>
      </c>
      <c r="Q81">
        <v>2025</v>
      </c>
      <c r="R81">
        <v>1</v>
      </c>
      <c r="S81" t="s">
        <v>56</v>
      </c>
      <c r="T81" t="s">
        <v>64</v>
      </c>
    </row>
    <row r="82" spans="3:20" ht="102">
      <c r="C82" t="s">
        <v>18</v>
      </c>
      <c r="D82" t="s">
        <v>48</v>
      </c>
      <c r="E82" t="s">
        <v>99</v>
      </c>
      <c r="F82" s="74" t="s">
        <v>100</v>
      </c>
      <c r="G82" t="s">
        <v>22</v>
      </c>
      <c r="H82" t="s">
        <v>23</v>
      </c>
      <c r="I82" t="s">
        <v>101</v>
      </c>
      <c r="J82" t="s">
        <v>101</v>
      </c>
      <c r="K82" s="73">
        <v>45680</v>
      </c>
      <c r="L82" t="s">
        <v>1387</v>
      </c>
      <c r="O82" t="s">
        <v>103</v>
      </c>
      <c r="Q82">
        <v>2025</v>
      </c>
      <c r="R82">
        <v>1</v>
      </c>
      <c r="S82" t="s">
        <v>28</v>
      </c>
      <c r="T82" t="s">
        <v>22</v>
      </c>
    </row>
    <row r="83" spans="3:20" ht="102">
      <c r="C83" t="s">
        <v>18</v>
      </c>
      <c r="D83" t="s">
        <v>19</v>
      </c>
      <c r="E83" t="s">
        <v>117</v>
      </c>
      <c r="F83" s="74" t="s">
        <v>118</v>
      </c>
      <c r="G83" t="s">
        <v>22</v>
      </c>
      <c r="H83" t="s">
        <v>23</v>
      </c>
      <c r="I83" t="s">
        <v>24</v>
      </c>
      <c r="J83" t="s">
        <v>24</v>
      </c>
      <c r="K83" s="73">
        <v>45680</v>
      </c>
      <c r="L83" t="s">
        <v>119</v>
      </c>
      <c r="O83" t="s">
        <v>120</v>
      </c>
      <c r="Q83">
        <v>2025</v>
      </c>
      <c r="R83">
        <v>1</v>
      </c>
      <c r="S83" t="s">
        <v>28</v>
      </c>
      <c r="T83" t="s">
        <v>22</v>
      </c>
    </row>
    <row r="84" spans="3:20" ht="102">
      <c r="C84" t="s">
        <v>18</v>
      </c>
      <c r="D84" t="s">
        <v>41</v>
      </c>
      <c r="E84" t="s">
        <v>121</v>
      </c>
      <c r="F84" s="74" t="s">
        <v>122</v>
      </c>
      <c r="G84" t="s">
        <v>22</v>
      </c>
      <c r="H84" t="s">
        <v>23</v>
      </c>
      <c r="I84" t="s">
        <v>32</v>
      </c>
      <c r="J84" s="73" t="s">
        <v>123</v>
      </c>
      <c r="K84" s="73">
        <v>45680</v>
      </c>
      <c r="L84" t="s">
        <v>1388</v>
      </c>
      <c r="O84" t="s">
        <v>125</v>
      </c>
      <c r="Q84">
        <v>2025</v>
      </c>
      <c r="R84">
        <v>1</v>
      </c>
      <c r="S84" t="s">
        <v>28</v>
      </c>
      <c r="T84" t="s">
        <v>22</v>
      </c>
    </row>
    <row r="85" spans="3:20" ht="409.5">
      <c r="C85" t="s">
        <v>18</v>
      </c>
      <c r="D85" t="s">
        <v>48</v>
      </c>
      <c r="E85" t="s">
        <v>129</v>
      </c>
      <c r="F85" s="74" t="s">
        <v>130</v>
      </c>
      <c r="G85" t="s">
        <v>37</v>
      </c>
      <c r="H85" t="s">
        <v>23</v>
      </c>
      <c r="I85" t="s">
        <v>32</v>
      </c>
      <c r="J85" s="73" t="s">
        <v>32</v>
      </c>
      <c r="K85" s="73">
        <v>45680</v>
      </c>
      <c r="L85" s="74" t="s">
        <v>1389</v>
      </c>
      <c r="Q85">
        <v>2025</v>
      </c>
      <c r="R85">
        <v>1</v>
      </c>
      <c r="S85" t="s">
        <v>28</v>
      </c>
      <c r="T85" t="s">
        <v>37</v>
      </c>
    </row>
    <row r="86" spans="3:20" ht="85">
      <c r="C86" t="s">
        <v>18</v>
      </c>
      <c r="D86" t="s">
        <v>159</v>
      </c>
      <c r="E86" t="s">
        <v>1390</v>
      </c>
      <c r="F86" s="74" t="s">
        <v>1391</v>
      </c>
      <c r="H86" t="s">
        <v>813</v>
      </c>
      <c r="I86" t="s">
        <v>32</v>
      </c>
      <c r="J86" t="s">
        <v>96</v>
      </c>
      <c r="K86" s="73">
        <v>45692</v>
      </c>
      <c r="L86" t="s">
        <v>1392</v>
      </c>
      <c r="M86" t="s">
        <v>385</v>
      </c>
      <c r="O86" t="s">
        <v>385</v>
      </c>
      <c r="Q86">
        <v>2025</v>
      </c>
      <c r="R86">
        <v>2</v>
      </c>
      <c r="S86" t="s">
        <v>56</v>
      </c>
    </row>
    <row r="87" spans="3:20" ht="357">
      <c r="C87" t="s">
        <v>18</v>
      </c>
      <c r="D87" t="s">
        <v>159</v>
      </c>
      <c r="E87" t="s">
        <v>386</v>
      </c>
      <c r="F87" s="74" t="s">
        <v>1393</v>
      </c>
      <c r="G87" t="s">
        <v>260</v>
      </c>
      <c r="H87" t="s">
        <v>23</v>
      </c>
      <c r="I87" t="s">
        <v>32</v>
      </c>
      <c r="J87" t="s">
        <v>32</v>
      </c>
      <c r="K87" s="73">
        <v>45693</v>
      </c>
      <c r="L87" s="74" t="s">
        <v>1394</v>
      </c>
      <c r="M87" t="s">
        <v>1395</v>
      </c>
      <c r="O87" t="s">
        <v>390</v>
      </c>
      <c r="Q87">
        <v>2025</v>
      </c>
      <c r="R87">
        <v>2</v>
      </c>
      <c r="S87" t="s">
        <v>56</v>
      </c>
      <c r="T87" t="s">
        <v>260</v>
      </c>
    </row>
    <row r="88" spans="3:20" ht="102">
      <c r="C88" t="s">
        <v>18</v>
      </c>
      <c r="D88" t="s">
        <v>48</v>
      </c>
      <c r="E88" t="s">
        <v>1396</v>
      </c>
      <c r="F88" s="74" t="s">
        <v>1397</v>
      </c>
      <c r="H88" t="s">
        <v>107</v>
      </c>
      <c r="I88" t="s">
        <v>31</v>
      </c>
      <c r="J88" t="s">
        <v>32</v>
      </c>
      <c r="K88" s="73">
        <v>45694</v>
      </c>
      <c r="L88" t="s">
        <v>394</v>
      </c>
      <c r="O88" t="s">
        <v>395</v>
      </c>
      <c r="Q88">
        <v>2025</v>
      </c>
      <c r="R88">
        <v>2</v>
      </c>
      <c r="S88" t="s">
        <v>56</v>
      </c>
    </row>
    <row r="89" spans="3:20" ht="102">
      <c r="C89" t="s">
        <v>18</v>
      </c>
      <c r="D89" t="s">
        <v>19</v>
      </c>
      <c r="E89" t="s">
        <v>1398</v>
      </c>
      <c r="F89" s="74" t="s">
        <v>1399</v>
      </c>
      <c r="G89" t="s">
        <v>37</v>
      </c>
      <c r="H89" t="s">
        <v>23</v>
      </c>
      <c r="I89" t="s">
        <v>24</v>
      </c>
      <c r="J89" t="s">
        <v>24</v>
      </c>
      <c r="K89" s="73">
        <v>45694</v>
      </c>
      <c r="L89" t="s">
        <v>1400</v>
      </c>
      <c r="O89" t="s">
        <v>136</v>
      </c>
      <c r="Q89">
        <v>2025</v>
      </c>
      <c r="R89">
        <v>2</v>
      </c>
      <c r="S89" t="s">
        <v>28</v>
      </c>
      <c r="T89" t="s">
        <v>37</v>
      </c>
    </row>
    <row r="90" spans="3:20" ht="102">
      <c r="C90" t="s">
        <v>18</v>
      </c>
      <c r="E90" t="s">
        <v>400</v>
      </c>
      <c r="F90" s="74" t="s">
        <v>435</v>
      </c>
      <c r="G90" t="s">
        <v>216</v>
      </c>
      <c r="H90" t="s">
        <v>23</v>
      </c>
      <c r="I90" t="s">
        <v>32</v>
      </c>
      <c r="J90" t="s">
        <v>32</v>
      </c>
      <c r="K90" s="73">
        <v>45695</v>
      </c>
      <c r="L90" t="s">
        <v>1401</v>
      </c>
      <c r="M90" t="s">
        <v>403</v>
      </c>
      <c r="O90" t="s">
        <v>403</v>
      </c>
      <c r="Q90">
        <v>2025</v>
      </c>
      <c r="R90">
        <v>2</v>
      </c>
      <c r="S90" t="s">
        <v>28</v>
      </c>
      <c r="T90" t="s">
        <v>216</v>
      </c>
    </row>
    <row r="91" spans="3:20" ht="68">
      <c r="C91" t="s">
        <v>18</v>
      </c>
      <c r="D91" s="74" t="s">
        <v>404</v>
      </c>
      <c r="E91" t="s">
        <v>405</v>
      </c>
      <c r="F91" s="74" t="s">
        <v>406</v>
      </c>
      <c r="G91" t="s">
        <v>64</v>
      </c>
      <c r="H91" t="s">
        <v>163</v>
      </c>
      <c r="I91" t="s">
        <v>31</v>
      </c>
      <c r="J91" t="s">
        <v>31</v>
      </c>
      <c r="K91" s="73">
        <v>45695</v>
      </c>
      <c r="L91" t="s">
        <v>1402</v>
      </c>
      <c r="N91" s="74" t="s">
        <v>404</v>
      </c>
      <c r="O91" t="s">
        <v>409</v>
      </c>
      <c r="Q91">
        <v>2025</v>
      </c>
      <c r="R91">
        <v>2</v>
      </c>
      <c r="S91" t="s">
        <v>56</v>
      </c>
      <c r="T91" t="s">
        <v>64</v>
      </c>
    </row>
    <row r="92" spans="3:20" ht="357">
      <c r="C92" t="s">
        <v>18</v>
      </c>
      <c r="E92" t="s">
        <v>1403</v>
      </c>
      <c r="F92" s="74" t="s">
        <v>1404</v>
      </c>
      <c r="H92" t="s">
        <v>1405</v>
      </c>
      <c r="I92" t="s">
        <v>32</v>
      </c>
      <c r="K92" s="73">
        <v>45698</v>
      </c>
      <c r="L92" s="74" t="s">
        <v>1406</v>
      </c>
      <c r="O92" t="s">
        <v>1407</v>
      </c>
      <c r="Q92">
        <v>2025</v>
      </c>
      <c r="R92">
        <v>2</v>
      </c>
      <c r="S92" t="s">
        <v>56</v>
      </c>
    </row>
    <row r="93" spans="3:20" ht="68">
      <c r="C93" t="s">
        <v>18</v>
      </c>
      <c r="E93" t="s">
        <v>410</v>
      </c>
      <c r="F93" s="74" t="s">
        <v>411</v>
      </c>
      <c r="G93" t="s">
        <v>277</v>
      </c>
      <c r="H93" t="s">
        <v>23</v>
      </c>
      <c r="I93" t="s">
        <v>24</v>
      </c>
      <c r="J93" t="s">
        <v>32</v>
      </c>
      <c r="K93" s="73">
        <v>45698</v>
      </c>
      <c r="L93" t="s">
        <v>1408</v>
      </c>
      <c r="O93" t="s">
        <v>413</v>
      </c>
      <c r="Q93">
        <v>2025</v>
      </c>
      <c r="R93">
        <v>2</v>
      </c>
      <c r="S93" t="s">
        <v>56</v>
      </c>
      <c r="T93" t="s">
        <v>277</v>
      </c>
    </row>
    <row r="94" spans="3:20" ht="221">
      <c r="C94" t="s">
        <v>18</v>
      </c>
      <c r="E94" t="s">
        <v>1409</v>
      </c>
      <c r="F94" s="74" t="s">
        <v>1410</v>
      </c>
      <c r="G94" t="s">
        <v>22</v>
      </c>
      <c r="H94" t="s">
        <v>23</v>
      </c>
      <c r="I94" t="s">
        <v>101</v>
      </c>
      <c r="J94" t="s">
        <v>96</v>
      </c>
      <c r="K94" s="73">
        <v>45699</v>
      </c>
      <c r="L94" s="74" t="s">
        <v>140</v>
      </c>
      <c r="M94" t="s">
        <v>141</v>
      </c>
      <c r="O94" t="s">
        <v>141</v>
      </c>
      <c r="Q94">
        <v>2025</v>
      </c>
      <c r="R94">
        <v>2</v>
      </c>
      <c r="S94" t="s">
        <v>28</v>
      </c>
      <c r="T94" t="s">
        <v>22</v>
      </c>
    </row>
    <row r="95" spans="3:20" ht="102">
      <c r="C95" t="s">
        <v>18</v>
      </c>
      <c r="D95" t="s">
        <v>159</v>
      </c>
      <c r="E95" t="s">
        <v>417</v>
      </c>
      <c r="F95" s="74" t="s">
        <v>418</v>
      </c>
      <c r="G95" t="s">
        <v>51</v>
      </c>
      <c r="H95" t="s">
        <v>52</v>
      </c>
      <c r="I95" t="s">
        <v>89</v>
      </c>
      <c r="J95" t="s">
        <v>89</v>
      </c>
      <c r="K95" s="73">
        <v>45699</v>
      </c>
      <c r="L95" t="s">
        <v>419</v>
      </c>
      <c r="M95" t="s">
        <v>420</v>
      </c>
      <c r="O95" t="s">
        <v>1411</v>
      </c>
      <c r="Q95">
        <v>2025</v>
      </c>
      <c r="R95">
        <v>2</v>
      </c>
      <c r="S95" t="s">
        <v>56</v>
      </c>
      <c r="T95" t="s">
        <v>51</v>
      </c>
    </row>
    <row r="96" spans="3:20" ht="409.5">
      <c r="C96" t="s">
        <v>18</v>
      </c>
      <c r="E96" t="s">
        <v>171</v>
      </c>
      <c r="F96" s="74" t="s">
        <v>1412</v>
      </c>
      <c r="H96" t="s">
        <v>23</v>
      </c>
      <c r="I96" t="s">
        <v>32</v>
      </c>
      <c r="J96" t="s">
        <v>68</v>
      </c>
      <c r="K96" s="73">
        <v>45702</v>
      </c>
      <c r="L96" s="74" t="s">
        <v>1413</v>
      </c>
      <c r="O96" t="s">
        <v>174</v>
      </c>
      <c r="Q96">
        <v>2025</v>
      </c>
      <c r="R96">
        <v>2</v>
      </c>
      <c r="S96" t="s">
        <v>28</v>
      </c>
    </row>
    <row r="97" spans="3:20" ht="409.5">
      <c r="C97" t="s">
        <v>18</v>
      </c>
      <c r="E97" t="s">
        <v>175</v>
      </c>
      <c r="F97" s="74" t="s">
        <v>176</v>
      </c>
      <c r="G97" t="s">
        <v>37</v>
      </c>
      <c r="H97" t="s">
        <v>23</v>
      </c>
      <c r="I97" t="s">
        <v>45</v>
      </c>
      <c r="J97" t="s">
        <v>45</v>
      </c>
      <c r="K97" s="73">
        <v>45702</v>
      </c>
      <c r="L97" s="74" t="s">
        <v>177</v>
      </c>
      <c r="O97" t="s">
        <v>178</v>
      </c>
      <c r="Q97">
        <v>2025</v>
      </c>
      <c r="R97">
        <v>2</v>
      </c>
      <c r="S97" t="s">
        <v>28</v>
      </c>
      <c r="T97" t="s">
        <v>37</v>
      </c>
    </row>
    <row r="98" spans="3:20" ht="102">
      <c r="C98" t="s">
        <v>18</v>
      </c>
      <c r="D98" t="s">
        <v>19</v>
      </c>
      <c r="E98" t="s">
        <v>179</v>
      </c>
      <c r="F98" s="74" t="s">
        <v>180</v>
      </c>
      <c r="G98" t="s">
        <v>37</v>
      </c>
      <c r="H98" t="s">
        <v>23</v>
      </c>
      <c r="I98" t="s">
        <v>32</v>
      </c>
      <c r="J98" t="s">
        <v>32</v>
      </c>
      <c r="K98" s="73">
        <v>45705</v>
      </c>
      <c r="L98" t="s">
        <v>1414</v>
      </c>
      <c r="O98" t="s">
        <v>182</v>
      </c>
      <c r="Q98">
        <v>2025</v>
      </c>
      <c r="R98">
        <v>2</v>
      </c>
      <c r="S98" t="s">
        <v>28</v>
      </c>
      <c r="T98" t="s">
        <v>37</v>
      </c>
    </row>
    <row r="99" spans="3:20" ht="153">
      <c r="C99" t="s">
        <v>18</v>
      </c>
      <c r="E99" t="s">
        <v>434</v>
      </c>
      <c r="F99" s="74" t="s">
        <v>435</v>
      </c>
      <c r="G99" t="s">
        <v>216</v>
      </c>
      <c r="H99" t="s">
        <v>23</v>
      </c>
      <c r="I99" t="s">
        <v>32</v>
      </c>
      <c r="J99" t="s">
        <v>24</v>
      </c>
      <c r="K99" s="73">
        <v>45705</v>
      </c>
      <c r="L99" t="s">
        <v>1415</v>
      </c>
      <c r="M99" s="74" t="s">
        <v>437</v>
      </c>
      <c r="O99" t="s">
        <v>438</v>
      </c>
      <c r="Q99">
        <v>2025</v>
      </c>
      <c r="R99">
        <v>2</v>
      </c>
      <c r="S99" t="s">
        <v>28</v>
      </c>
      <c r="T99" t="s">
        <v>216</v>
      </c>
    </row>
    <row r="100" spans="3:20" ht="85">
      <c r="C100" t="s">
        <v>18</v>
      </c>
      <c r="E100" t="s">
        <v>439</v>
      </c>
      <c r="F100" s="74" t="s">
        <v>440</v>
      </c>
      <c r="H100" t="s">
        <v>442</v>
      </c>
      <c r="I100" t="s">
        <v>32</v>
      </c>
      <c r="J100" t="s">
        <v>32</v>
      </c>
      <c r="K100" s="73">
        <v>45705</v>
      </c>
      <c r="L100" t="s">
        <v>443</v>
      </c>
      <c r="O100" t="s">
        <v>444</v>
      </c>
      <c r="Q100">
        <v>2025</v>
      </c>
      <c r="R100">
        <v>2</v>
      </c>
      <c r="S100" t="s">
        <v>56</v>
      </c>
    </row>
    <row r="101" spans="3:20" ht="68">
      <c r="C101" t="s">
        <v>18</v>
      </c>
      <c r="E101" t="s">
        <v>445</v>
      </c>
      <c r="F101" s="74" t="s">
        <v>362</v>
      </c>
      <c r="G101" t="s">
        <v>64</v>
      </c>
      <c r="H101" t="s">
        <v>52</v>
      </c>
      <c r="I101" t="s">
        <v>32</v>
      </c>
      <c r="J101" t="s">
        <v>32</v>
      </c>
      <c r="K101" s="73">
        <v>45706</v>
      </c>
      <c r="L101" t="s">
        <v>446</v>
      </c>
      <c r="O101" t="s">
        <v>447</v>
      </c>
      <c r="Q101">
        <v>2025</v>
      </c>
      <c r="R101">
        <v>2</v>
      </c>
      <c r="S101" t="s">
        <v>56</v>
      </c>
      <c r="T101" t="s">
        <v>64</v>
      </c>
    </row>
    <row r="102" spans="3:20" ht="102">
      <c r="C102" t="s">
        <v>18</v>
      </c>
      <c r="D102" t="s">
        <v>19</v>
      </c>
      <c r="E102" t="s">
        <v>183</v>
      </c>
      <c r="F102" s="74" t="s">
        <v>184</v>
      </c>
      <c r="G102" t="s">
        <v>22</v>
      </c>
      <c r="H102" t="s">
        <v>23</v>
      </c>
      <c r="I102" t="s">
        <v>101</v>
      </c>
      <c r="J102" t="s">
        <v>32</v>
      </c>
      <c r="K102" s="73">
        <v>45706</v>
      </c>
      <c r="L102" t="s">
        <v>185</v>
      </c>
      <c r="O102" t="s">
        <v>186</v>
      </c>
      <c r="Q102">
        <v>2025</v>
      </c>
      <c r="R102">
        <v>2</v>
      </c>
      <c r="S102" t="s">
        <v>28</v>
      </c>
      <c r="T102" t="s">
        <v>22</v>
      </c>
    </row>
    <row r="103" spans="3:20" ht="51">
      <c r="C103" t="s">
        <v>18</v>
      </c>
      <c r="E103" s="74" t="s">
        <v>192</v>
      </c>
      <c r="F103" t="s">
        <v>193</v>
      </c>
      <c r="G103" t="s">
        <v>22</v>
      </c>
      <c r="H103" t="s">
        <v>23</v>
      </c>
      <c r="I103" t="s">
        <v>101</v>
      </c>
      <c r="J103" t="s">
        <v>32</v>
      </c>
      <c r="K103" s="73">
        <v>45709</v>
      </c>
      <c r="L103" t="s">
        <v>194</v>
      </c>
      <c r="M103" t="s">
        <v>195</v>
      </c>
      <c r="O103" t="s">
        <v>195</v>
      </c>
      <c r="Q103">
        <v>2025</v>
      </c>
      <c r="R103">
        <v>2</v>
      </c>
      <c r="S103" t="s">
        <v>28</v>
      </c>
      <c r="T103" t="s">
        <v>22</v>
      </c>
    </row>
    <row r="104" spans="3:20" ht="51">
      <c r="C104" t="s">
        <v>18</v>
      </c>
      <c r="E104" s="74" t="s">
        <v>196</v>
      </c>
      <c r="F104" t="s">
        <v>197</v>
      </c>
      <c r="G104" t="s">
        <v>22</v>
      </c>
      <c r="H104" t="s">
        <v>23</v>
      </c>
      <c r="I104" t="s">
        <v>101</v>
      </c>
      <c r="J104" t="s">
        <v>32</v>
      </c>
      <c r="K104" s="73">
        <v>45709</v>
      </c>
      <c r="L104" t="s">
        <v>198</v>
      </c>
      <c r="M104" t="s">
        <v>195</v>
      </c>
      <c r="O104" t="s">
        <v>195</v>
      </c>
      <c r="Q104">
        <v>2025</v>
      </c>
      <c r="R104">
        <v>2</v>
      </c>
      <c r="S104" t="s">
        <v>28</v>
      </c>
      <c r="T104" t="s">
        <v>22</v>
      </c>
    </row>
    <row r="105" spans="3:20" ht="51">
      <c r="C105" t="s">
        <v>18</v>
      </c>
      <c r="D105" t="s">
        <v>41</v>
      </c>
      <c r="E105" s="74" t="s">
        <v>199</v>
      </c>
      <c r="F105" t="s">
        <v>200</v>
      </c>
      <c r="G105" t="s">
        <v>1444</v>
      </c>
      <c r="H105" t="s">
        <v>23</v>
      </c>
      <c r="I105" t="s">
        <v>32</v>
      </c>
      <c r="J105" t="s">
        <v>32</v>
      </c>
      <c r="K105" s="73">
        <v>45709</v>
      </c>
      <c r="L105" t="s">
        <v>201</v>
      </c>
      <c r="O105" t="s">
        <v>202</v>
      </c>
      <c r="Q105">
        <v>2025</v>
      </c>
      <c r="R105">
        <v>2</v>
      </c>
      <c r="S105" t="s">
        <v>28</v>
      </c>
      <c r="T105" t="s">
        <v>1444</v>
      </c>
    </row>
    <row r="106" spans="3:20" ht="51">
      <c r="C106" t="s">
        <v>18</v>
      </c>
      <c r="D106" t="s">
        <v>41</v>
      </c>
      <c r="E106" s="74" t="s">
        <v>462</v>
      </c>
      <c r="F106" t="s">
        <v>463</v>
      </c>
      <c r="G106" t="s">
        <v>64</v>
      </c>
      <c r="H106" t="s">
        <v>52</v>
      </c>
      <c r="I106" s="74" t="s">
        <v>464</v>
      </c>
      <c r="J106" t="s">
        <v>83</v>
      </c>
      <c r="K106" s="73">
        <v>45709</v>
      </c>
      <c r="L106" t="s">
        <v>465</v>
      </c>
      <c r="O106" t="s">
        <v>466</v>
      </c>
      <c r="Q106">
        <v>2025</v>
      </c>
      <c r="R106">
        <v>2</v>
      </c>
      <c r="S106" t="s">
        <v>56</v>
      </c>
      <c r="T106" t="s">
        <v>64</v>
      </c>
    </row>
    <row r="107" spans="3:20" ht="204">
      <c r="C107" t="s">
        <v>18</v>
      </c>
      <c r="E107" t="s">
        <v>203</v>
      </c>
      <c r="F107" t="s">
        <v>204</v>
      </c>
      <c r="H107" t="s">
        <v>205</v>
      </c>
      <c r="I107" t="s">
        <v>32</v>
      </c>
      <c r="K107" s="73">
        <v>45712</v>
      </c>
      <c r="L107" s="74" t="s">
        <v>206</v>
      </c>
      <c r="O107" s="74" t="s">
        <v>207</v>
      </c>
      <c r="Q107">
        <v>2025</v>
      </c>
      <c r="R107">
        <v>2</v>
      </c>
      <c r="S107" t="s">
        <v>56</v>
      </c>
    </row>
    <row r="108" spans="3:20" ht="170">
      <c r="C108" t="s">
        <v>18</v>
      </c>
      <c r="D108" t="s">
        <v>41</v>
      </c>
      <c r="E108" t="s">
        <v>470</v>
      </c>
      <c r="F108" t="s">
        <v>471</v>
      </c>
      <c r="G108" t="s">
        <v>64</v>
      </c>
      <c r="H108" t="s">
        <v>23</v>
      </c>
      <c r="I108" t="s">
        <v>65</v>
      </c>
      <c r="J108" t="s">
        <v>65</v>
      </c>
      <c r="K108" s="73">
        <v>45712</v>
      </c>
      <c r="L108" s="74" t="s">
        <v>472</v>
      </c>
      <c r="O108" t="s">
        <v>473</v>
      </c>
      <c r="Q108">
        <v>2025</v>
      </c>
      <c r="R108">
        <v>2</v>
      </c>
      <c r="S108" t="s">
        <v>56</v>
      </c>
      <c r="T108" t="s">
        <v>64</v>
      </c>
    </row>
    <row r="109" spans="3:20" ht="255">
      <c r="D109" t="s">
        <v>19</v>
      </c>
      <c r="E109" t="s">
        <v>474</v>
      </c>
      <c r="F109" t="s">
        <v>475</v>
      </c>
      <c r="G109" t="s">
        <v>64</v>
      </c>
      <c r="H109" t="s">
        <v>23</v>
      </c>
      <c r="I109" t="s">
        <v>32</v>
      </c>
      <c r="J109" t="s">
        <v>32</v>
      </c>
      <c r="K109" s="73">
        <v>45713</v>
      </c>
      <c r="L109" s="74" t="s">
        <v>476</v>
      </c>
      <c r="O109" s="74" t="s">
        <v>1416</v>
      </c>
      <c r="Q109">
        <v>2025</v>
      </c>
      <c r="R109">
        <v>2</v>
      </c>
      <c r="S109" t="s">
        <v>56</v>
      </c>
      <c r="T109" t="s">
        <v>64</v>
      </c>
    </row>
    <row r="110" spans="3:20" ht="340">
      <c r="D110" t="s">
        <v>41</v>
      </c>
      <c r="E110" t="s">
        <v>219</v>
      </c>
      <c r="F110" t="s">
        <v>220</v>
      </c>
      <c r="G110" t="s">
        <v>37</v>
      </c>
      <c r="H110" t="s">
        <v>23</v>
      </c>
      <c r="I110" t="s">
        <v>32</v>
      </c>
      <c r="K110" s="73">
        <v>45714</v>
      </c>
      <c r="L110" s="74" t="s">
        <v>221</v>
      </c>
      <c r="Q110">
        <v>2025</v>
      </c>
      <c r="R110">
        <v>2</v>
      </c>
      <c r="S110" t="s">
        <v>28</v>
      </c>
      <c r="T110" t="s">
        <v>37</v>
      </c>
    </row>
    <row r="111" spans="3:20" ht="51">
      <c r="C111" t="s">
        <v>18</v>
      </c>
      <c r="D111" t="s">
        <v>159</v>
      </c>
      <c r="E111" s="74" t="s">
        <v>482</v>
      </c>
      <c r="F111" t="s">
        <v>483</v>
      </c>
      <c r="G111" t="s">
        <v>51</v>
      </c>
      <c r="H111" t="s">
        <v>484</v>
      </c>
      <c r="I111" s="74" t="s">
        <v>231</v>
      </c>
      <c r="K111" s="73">
        <v>45715</v>
      </c>
      <c r="L111" t="s">
        <v>485</v>
      </c>
      <c r="O111" t="s">
        <v>486</v>
      </c>
      <c r="Q111">
        <v>2025</v>
      </c>
      <c r="R111">
        <v>2</v>
      </c>
      <c r="S111" t="s">
        <v>56</v>
      </c>
      <c r="T111" t="s">
        <v>51</v>
      </c>
    </row>
    <row r="112" spans="3:20" ht="51">
      <c r="C112" t="s">
        <v>18</v>
      </c>
      <c r="E112" s="74" t="s">
        <v>229</v>
      </c>
      <c r="F112" t="s">
        <v>230</v>
      </c>
      <c r="G112" t="s">
        <v>22</v>
      </c>
      <c r="H112" t="s">
        <v>23</v>
      </c>
      <c r="I112" s="74" t="s">
        <v>231</v>
      </c>
      <c r="J112" t="s">
        <v>24</v>
      </c>
      <c r="K112" s="73">
        <v>45716</v>
      </c>
      <c r="L112" t="s">
        <v>232</v>
      </c>
      <c r="O112" t="s">
        <v>233</v>
      </c>
      <c r="Q112">
        <v>2025</v>
      </c>
      <c r="R112">
        <v>2</v>
      </c>
      <c r="S112" t="s">
        <v>28</v>
      </c>
      <c r="T112" t="s">
        <v>22</v>
      </c>
    </row>
    <row r="113" spans="3:20" ht="374">
      <c r="C113" t="s">
        <v>187</v>
      </c>
      <c r="E113" t="s">
        <v>238</v>
      </c>
      <c r="F113" s="74" t="s">
        <v>239</v>
      </c>
      <c r="G113" t="s">
        <v>22</v>
      </c>
      <c r="H113" t="s">
        <v>23</v>
      </c>
      <c r="I113" s="74" t="s">
        <v>231</v>
      </c>
      <c r="K113" s="73">
        <v>45716</v>
      </c>
      <c r="L113" s="74" t="s">
        <v>1417</v>
      </c>
      <c r="O113" t="s">
        <v>183</v>
      </c>
      <c r="Q113">
        <v>2025</v>
      </c>
      <c r="R113">
        <v>2</v>
      </c>
      <c r="S113" t="s">
        <v>28</v>
      </c>
      <c r="T113" t="s">
        <v>22</v>
      </c>
    </row>
    <row r="114" spans="3:20" ht="409.5">
      <c r="C114" t="s">
        <v>18</v>
      </c>
      <c r="D114" t="s">
        <v>159</v>
      </c>
      <c r="E114" t="s">
        <v>491</v>
      </c>
      <c r="F114" t="s">
        <v>492</v>
      </c>
      <c r="G114" t="s">
        <v>106</v>
      </c>
      <c r="H114" t="s">
        <v>52</v>
      </c>
      <c r="I114" s="74" t="s">
        <v>231</v>
      </c>
      <c r="J114" t="s">
        <v>32</v>
      </c>
      <c r="K114" s="73">
        <v>45719</v>
      </c>
      <c r="L114" s="74" t="s">
        <v>493</v>
      </c>
      <c r="M114" t="s">
        <v>494</v>
      </c>
      <c r="O114" t="s">
        <v>495</v>
      </c>
      <c r="Q114">
        <v>2025</v>
      </c>
      <c r="R114">
        <v>3</v>
      </c>
      <c r="S114" t="s">
        <v>56</v>
      </c>
      <c r="T114" t="s">
        <v>106</v>
      </c>
    </row>
    <row r="115" spans="3:20" ht="409.5">
      <c r="C115" t="s">
        <v>18</v>
      </c>
      <c r="D115" t="s">
        <v>159</v>
      </c>
      <c r="E115" s="74" t="s">
        <v>496</v>
      </c>
      <c r="F115" t="s">
        <v>497</v>
      </c>
      <c r="G115" t="s">
        <v>106</v>
      </c>
      <c r="H115" t="s">
        <v>52</v>
      </c>
      <c r="I115" s="74" t="s">
        <v>231</v>
      </c>
      <c r="J115" t="s">
        <v>32</v>
      </c>
      <c r="K115" s="73">
        <v>45719</v>
      </c>
      <c r="L115" s="74" t="s">
        <v>498</v>
      </c>
      <c r="M115" t="s">
        <v>494</v>
      </c>
      <c r="O115" t="s">
        <v>495</v>
      </c>
      <c r="Q115">
        <v>2025</v>
      </c>
      <c r="R115">
        <v>3</v>
      </c>
      <c r="S115" t="s">
        <v>56</v>
      </c>
      <c r="T115" t="s">
        <v>106</v>
      </c>
    </row>
    <row r="116" spans="3:20" ht="374">
      <c r="C116" t="s">
        <v>18</v>
      </c>
      <c r="D116" t="s">
        <v>41</v>
      </c>
      <c r="E116" t="s">
        <v>499</v>
      </c>
      <c r="F116" s="74" t="s">
        <v>500</v>
      </c>
      <c r="G116" t="s">
        <v>51</v>
      </c>
      <c r="H116" t="s">
        <v>52</v>
      </c>
      <c r="I116" s="74" t="s">
        <v>231</v>
      </c>
      <c r="J116" t="s">
        <v>24</v>
      </c>
      <c r="K116" s="73">
        <v>45720</v>
      </c>
      <c r="L116" s="74" t="s">
        <v>501</v>
      </c>
      <c r="O116" t="s">
        <v>502</v>
      </c>
      <c r="Q116">
        <v>2025</v>
      </c>
      <c r="R116">
        <v>3</v>
      </c>
      <c r="S116" t="s">
        <v>56</v>
      </c>
      <c r="T116" t="s">
        <v>51</v>
      </c>
    </row>
    <row r="117" spans="3:20" ht="102">
      <c r="D117" t="s">
        <v>19</v>
      </c>
      <c r="E117" t="s">
        <v>503</v>
      </c>
      <c r="F117" s="74" t="s">
        <v>435</v>
      </c>
      <c r="G117" t="s">
        <v>216</v>
      </c>
      <c r="H117" t="s">
        <v>23</v>
      </c>
      <c r="I117" t="s">
        <v>24</v>
      </c>
      <c r="J117" t="s">
        <v>24</v>
      </c>
      <c r="K117" s="73">
        <v>45721</v>
      </c>
      <c r="L117" t="s">
        <v>504</v>
      </c>
      <c r="M117" t="s">
        <v>505</v>
      </c>
      <c r="O117" t="s">
        <v>506</v>
      </c>
      <c r="Q117">
        <v>2025</v>
      </c>
      <c r="R117">
        <v>3</v>
      </c>
      <c r="S117" t="s">
        <v>28</v>
      </c>
      <c r="T117" t="s">
        <v>216</v>
      </c>
    </row>
    <row r="118" spans="3:20" ht="102">
      <c r="C118" t="s">
        <v>18</v>
      </c>
      <c r="E118" t="s">
        <v>244</v>
      </c>
      <c r="F118" s="74" t="s">
        <v>245</v>
      </c>
      <c r="G118" t="s">
        <v>37</v>
      </c>
      <c r="H118" t="s">
        <v>23</v>
      </c>
      <c r="I118" t="s">
        <v>32</v>
      </c>
      <c r="J118" t="s">
        <v>32</v>
      </c>
      <c r="K118" s="73">
        <v>45722</v>
      </c>
      <c r="L118" t="s">
        <v>1418</v>
      </c>
      <c r="M118" t="s">
        <v>247</v>
      </c>
      <c r="O118" s="74" t="s">
        <v>248</v>
      </c>
      <c r="Q118">
        <v>2025</v>
      </c>
      <c r="R118">
        <v>3</v>
      </c>
      <c r="S118" t="s">
        <v>28</v>
      </c>
      <c r="T118" t="s">
        <v>37</v>
      </c>
    </row>
    <row r="119" spans="3:20" ht="102">
      <c r="C119" t="s">
        <v>18</v>
      </c>
      <c r="D119" t="s">
        <v>41</v>
      </c>
      <c r="E119" t="s">
        <v>279</v>
      </c>
      <c r="F119" s="74" t="s">
        <v>280</v>
      </c>
      <c r="G119" t="s">
        <v>37</v>
      </c>
      <c r="H119" t="s">
        <v>23</v>
      </c>
      <c r="I119" t="s">
        <v>31</v>
      </c>
      <c r="J119" t="s">
        <v>24</v>
      </c>
      <c r="K119" s="73">
        <v>45722</v>
      </c>
      <c r="L119" t="s">
        <v>1419</v>
      </c>
      <c r="O119" s="74" t="s">
        <v>282</v>
      </c>
      <c r="Q119">
        <v>2025</v>
      </c>
      <c r="R119">
        <v>3</v>
      </c>
      <c r="S119" t="s">
        <v>28</v>
      </c>
      <c r="T119" t="s">
        <v>37</v>
      </c>
    </row>
    <row r="120" spans="3:20" ht="102">
      <c r="C120" t="s">
        <v>18</v>
      </c>
      <c r="E120" t="s">
        <v>289</v>
      </c>
      <c r="F120" s="74" t="s">
        <v>290</v>
      </c>
      <c r="G120" t="s">
        <v>37</v>
      </c>
      <c r="H120" t="s">
        <v>23</v>
      </c>
      <c r="I120" t="s">
        <v>32</v>
      </c>
      <c r="J120" t="s">
        <v>32</v>
      </c>
      <c r="K120" s="73">
        <v>45722</v>
      </c>
      <c r="L120" t="s">
        <v>1420</v>
      </c>
      <c r="M120" t="s">
        <v>292</v>
      </c>
      <c r="O120" t="s">
        <v>293</v>
      </c>
      <c r="Q120">
        <v>2025</v>
      </c>
      <c r="R120">
        <v>3</v>
      </c>
      <c r="S120" t="s">
        <v>28</v>
      </c>
      <c r="T120" t="s">
        <v>37</v>
      </c>
    </row>
    <row r="121" spans="3:20" ht="102">
      <c r="C121" t="s">
        <v>18</v>
      </c>
      <c r="E121" t="s">
        <v>298</v>
      </c>
      <c r="F121" s="74" t="s">
        <v>299</v>
      </c>
      <c r="G121" t="s">
        <v>37</v>
      </c>
      <c r="H121" t="s">
        <v>23</v>
      </c>
      <c r="I121" t="s">
        <v>65</v>
      </c>
      <c r="J121" t="s">
        <v>96</v>
      </c>
      <c r="K121" s="73">
        <v>45722</v>
      </c>
      <c r="L121" t="s">
        <v>300</v>
      </c>
      <c r="M121" t="s">
        <v>301</v>
      </c>
      <c r="O121" t="s">
        <v>302</v>
      </c>
      <c r="Q121">
        <v>2025</v>
      </c>
      <c r="R121">
        <v>3</v>
      </c>
      <c r="S121" t="s">
        <v>28</v>
      </c>
      <c r="T121" t="s">
        <v>37</v>
      </c>
    </row>
    <row r="122" spans="3:20" ht="102">
      <c r="E122" t="s">
        <v>303</v>
      </c>
      <c r="F122" s="74" t="s">
        <v>304</v>
      </c>
      <c r="G122" t="s">
        <v>37</v>
      </c>
      <c r="H122" t="s">
        <v>23</v>
      </c>
      <c r="I122" t="s">
        <v>24</v>
      </c>
      <c r="J122" t="s">
        <v>24</v>
      </c>
      <c r="K122" s="73">
        <v>45722</v>
      </c>
      <c r="L122" t="s">
        <v>305</v>
      </c>
      <c r="M122" t="s">
        <v>306</v>
      </c>
      <c r="O122" t="s">
        <v>307</v>
      </c>
      <c r="Q122">
        <v>2025</v>
      </c>
      <c r="R122">
        <v>3</v>
      </c>
      <c r="S122" t="s">
        <v>28</v>
      </c>
      <c r="T122" t="s">
        <v>37</v>
      </c>
    </row>
    <row r="123" spans="3:20" ht="221">
      <c r="C123" t="s">
        <v>18</v>
      </c>
      <c r="E123" t="s">
        <v>308</v>
      </c>
      <c r="F123" s="74" t="s">
        <v>304</v>
      </c>
      <c r="G123" t="s">
        <v>37</v>
      </c>
      <c r="H123" t="s">
        <v>23</v>
      </c>
      <c r="I123" t="s">
        <v>24</v>
      </c>
      <c r="K123" s="73">
        <v>45722</v>
      </c>
      <c r="L123" s="74" t="s">
        <v>310</v>
      </c>
      <c r="M123" t="s">
        <v>309</v>
      </c>
      <c r="O123" t="s">
        <v>309</v>
      </c>
      <c r="Q123">
        <v>2025</v>
      </c>
      <c r="R123">
        <v>3</v>
      </c>
      <c r="S123" t="s">
        <v>28</v>
      </c>
      <c r="T123" t="s">
        <v>37</v>
      </c>
    </row>
    <row r="124" spans="3:20" ht="102">
      <c r="D124" t="s">
        <v>19</v>
      </c>
      <c r="E124" t="s">
        <v>311</v>
      </c>
      <c r="F124" s="74" t="s">
        <v>312</v>
      </c>
      <c r="G124" t="s">
        <v>37</v>
      </c>
      <c r="H124" t="s">
        <v>23</v>
      </c>
      <c r="I124" t="s">
        <v>24</v>
      </c>
      <c r="J124" t="s">
        <v>24</v>
      </c>
      <c r="K124" s="73">
        <v>45722</v>
      </c>
      <c r="L124" t="s">
        <v>313</v>
      </c>
      <c r="M124" t="s">
        <v>1421</v>
      </c>
      <c r="O124" t="s">
        <v>1422</v>
      </c>
      <c r="Q124">
        <v>2025</v>
      </c>
      <c r="R124">
        <v>3</v>
      </c>
      <c r="S124" t="s">
        <v>28</v>
      </c>
      <c r="T124" t="s">
        <v>37</v>
      </c>
    </row>
    <row r="125" spans="3:20" ht="408">
      <c r="C125" t="s">
        <v>18</v>
      </c>
      <c r="E125" t="s">
        <v>532</v>
      </c>
      <c r="F125" s="74" t="s">
        <v>533</v>
      </c>
      <c r="G125" t="s">
        <v>51</v>
      </c>
      <c r="H125" t="s">
        <v>52</v>
      </c>
      <c r="I125" t="s">
        <v>32</v>
      </c>
      <c r="J125" t="s">
        <v>32</v>
      </c>
      <c r="K125" s="73">
        <v>45722</v>
      </c>
      <c r="L125" s="74" t="s">
        <v>1423</v>
      </c>
      <c r="M125" t="s">
        <v>535</v>
      </c>
      <c r="O125" t="s">
        <v>535</v>
      </c>
      <c r="Q125">
        <v>2025</v>
      </c>
      <c r="R125">
        <v>3</v>
      </c>
      <c r="S125" t="s">
        <v>56</v>
      </c>
      <c r="T125" t="s">
        <v>51</v>
      </c>
    </row>
    <row r="126" spans="3:20" ht="409.5">
      <c r="D126" t="s">
        <v>159</v>
      </c>
      <c r="E126" t="s">
        <v>325</v>
      </c>
      <c r="F126" s="74" t="s">
        <v>326</v>
      </c>
      <c r="G126" t="s">
        <v>22</v>
      </c>
      <c r="H126" t="s">
        <v>23</v>
      </c>
      <c r="I126" t="s">
        <v>95</v>
      </c>
      <c r="K126" s="73">
        <v>45723</v>
      </c>
      <c r="L126" s="74" t="s">
        <v>1424</v>
      </c>
      <c r="O126" s="74" t="s">
        <v>1425</v>
      </c>
      <c r="Q126">
        <v>2025</v>
      </c>
      <c r="R126">
        <v>3</v>
      </c>
      <c r="S126" t="s">
        <v>28</v>
      </c>
      <c r="T126" t="s">
        <v>22</v>
      </c>
    </row>
    <row r="127" spans="3:20">
      <c r="D127" t="s">
        <v>41</v>
      </c>
      <c r="E127" t="s">
        <v>329</v>
      </c>
      <c r="F127" t="s">
        <v>330</v>
      </c>
      <c r="G127" t="s">
        <v>22</v>
      </c>
      <c r="H127" t="s">
        <v>23</v>
      </c>
      <c r="I127" t="s">
        <v>24</v>
      </c>
      <c r="K127" s="73">
        <v>45723</v>
      </c>
      <c r="L127" t="s">
        <v>1426</v>
      </c>
      <c r="O127" t="s">
        <v>1427</v>
      </c>
      <c r="Q127">
        <v>2025</v>
      </c>
      <c r="R127">
        <v>3</v>
      </c>
      <c r="S127" t="s">
        <v>28</v>
      </c>
      <c r="T127" t="s">
        <v>22</v>
      </c>
    </row>
    <row r="128" spans="3:20" ht="409.5">
      <c r="C128" t="s">
        <v>18</v>
      </c>
      <c r="E128" t="s">
        <v>545</v>
      </c>
      <c r="F128" s="74" t="s">
        <v>1428</v>
      </c>
      <c r="G128" t="s">
        <v>547</v>
      </c>
      <c r="H128" t="s">
        <v>107</v>
      </c>
      <c r="I128" s="74" t="s">
        <v>1229</v>
      </c>
      <c r="J128" s="74" t="s">
        <v>1229</v>
      </c>
      <c r="K128" s="73">
        <v>45726</v>
      </c>
      <c r="L128" s="74" t="s">
        <v>1429</v>
      </c>
      <c r="O128" t="s">
        <v>551</v>
      </c>
      <c r="Q128">
        <v>2025</v>
      </c>
      <c r="R128">
        <v>3</v>
      </c>
      <c r="S128" t="s">
        <v>56</v>
      </c>
      <c r="T128" t="s">
        <v>547</v>
      </c>
    </row>
    <row r="129" spans="3:20" ht="102">
      <c r="C129" t="s">
        <v>18</v>
      </c>
      <c r="E129" t="s">
        <v>333</v>
      </c>
      <c r="F129" s="74" t="s">
        <v>334</v>
      </c>
      <c r="G129" t="s">
        <v>22</v>
      </c>
      <c r="H129" t="s">
        <v>23</v>
      </c>
      <c r="I129" t="s">
        <v>32</v>
      </c>
      <c r="J129" t="s">
        <v>96</v>
      </c>
      <c r="K129" s="73">
        <v>45726</v>
      </c>
      <c r="L129" t="s">
        <v>1430</v>
      </c>
      <c r="O129" t="s">
        <v>141</v>
      </c>
      <c r="Q129">
        <v>2025</v>
      </c>
      <c r="R129">
        <v>3</v>
      </c>
      <c r="S129" t="s">
        <v>28</v>
      </c>
      <c r="T129" t="s">
        <v>22</v>
      </c>
    </row>
    <row r="130" spans="3:20" ht="102">
      <c r="D130" t="s">
        <v>19</v>
      </c>
      <c r="E130" t="s">
        <v>336</v>
      </c>
      <c r="F130" s="74" t="s">
        <v>245</v>
      </c>
      <c r="G130" t="s">
        <v>37</v>
      </c>
      <c r="H130" t="s">
        <v>23</v>
      </c>
      <c r="I130" t="s">
        <v>24</v>
      </c>
      <c r="J130" t="s">
        <v>24</v>
      </c>
      <c r="K130" s="73">
        <v>45726</v>
      </c>
      <c r="L130" t="s">
        <v>337</v>
      </c>
      <c r="O130" t="s">
        <v>339</v>
      </c>
      <c r="Q130">
        <v>2025</v>
      </c>
      <c r="R130">
        <v>3</v>
      </c>
      <c r="S130" t="s">
        <v>28</v>
      </c>
      <c r="T130" t="s">
        <v>37</v>
      </c>
    </row>
    <row r="131" spans="3:20" ht="102">
      <c r="C131" t="s">
        <v>18</v>
      </c>
      <c r="E131" t="s">
        <v>340</v>
      </c>
      <c r="F131" s="74" t="s">
        <v>341</v>
      </c>
      <c r="G131" t="s">
        <v>22</v>
      </c>
      <c r="H131" t="s">
        <v>23</v>
      </c>
      <c r="I131" t="s">
        <v>101</v>
      </c>
      <c r="J131" t="s">
        <v>96</v>
      </c>
      <c r="K131" s="73">
        <v>45726</v>
      </c>
      <c r="L131" t="s">
        <v>1431</v>
      </c>
      <c r="O131" t="s">
        <v>343</v>
      </c>
      <c r="Q131">
        <v>2025</v>
      </c>
      <c r="R131">
        <v>3</v>
      </c>
      <c r="S131" t="s">
        <v>28</v>
      </c>
      <c r="T131" t="s">
        <v>22</v>
      </c>
    </row>
    <row r="132" spans="3:20" ht="238">
      <c r="D132" t="s">
        <v>159</v>
      </c>
      <c r="E132" t="s">
        <v>564</v>
      </c>
      <c r="F132" s="74" t="s">
        <v>565</v>
      </c>
      <c r="G132" t="s">
        <v>566</v>
      </c>
      <c r="H132" t="s">
        <v>1432</v>
      </c>
      <c r="I132" t="s">
        <v>24</v>
      </c>
      <c r="K132" s="73">
        <v>45727</v>
      </c>
      <c r="L132" s="74" t="s">
        <v>1433</v>
      </c>
      <c r="Q132">
        <v>2025</v>
      </c>
      <c r="R132">
        <v>3</v>
      </c>
      <c r="S132" t="s">
        <v>56</v>
      </c>
      <c r="T132" t="s">
        <v>566</v>
      </c>
    </row>
    <row r="133" spans="3:20" ht="102">
      <c r="D133" t="s">
        <v>19</v>
      </c>
      <c r="E133" t="s">
        <v>344</v>
      </c>
      <c r="F133" s="74" t="s">
        <v>345</v>
      </c>
      <c r="G133" t="s">
        <v>37</v>
      </c>
      <c r="H133" t="s">
        <v>23</v>
      </c>
      <c r="I133" t="s">
        <v>31</v>
      </c>
      <c r="K133" s="73">
        <v>45727</v>
      </c>
      <c r="L133" t="s">
        <v>1434</v>
      </c>
      <c r="M133" t="s">
        <v>1435</v>
      </c>
      <c r="O133" t="s">
        <v>348</v>
      </c>
      <c r="P133" t="s">
        <v>349</v>
      </c>
      <c r="Q133">
        <v>2025</v>
      </c>
      <c r="R133">
        <v>3</v>
      </c>
      <c r="S133" t="s">
        <v>28</v>
      </c>
      <c r="T133" t="s">
        <v>37</v>
      </c>
    </row>
    <row r="134" spans="3:20" ht="68">
      <c r="D134" t="s">
        <v>41</v>
      </c>
      <c r="E134" t="s">
        <v>42</v>
      </c>
      <c r="F134" s="74" t="s">
        <v>43</v>
      </c>
      <c r="G134" t="s">
        <v>44</v>
      </c>
      <c r="H134" t="s">
        <v>23</v>
      </c>
      <c r="I134" t="s">
        <v>45</v>
      </c>
      <c r="K134" s="73">
        <v>45727</v>
      </c>
      <c r="L134" t="s">
        <v>46</v>
      </c>
      <c r="Q134">
        <v>2025</v>
      </c>
      <c r="R134">
        <v>3</v>
      </c>
      <c r="S134" t="s">
        <v>28</v>
      </c>
      <c r="T134" t="s">
        <v>44</v>
      </c>
    </row>
    <row r="135" spans="3:20" ht="102">
      <c r="D135" t="s">
        <v>19</v>
      </c>
      <c r="E135" t="s">
        <v>350</v>
      </c>
      <c r="F135" s="74" t="s">
        <v>245</v>
      </c>
      <c r="G135" t="s">
        <v>37</v>
      </c>
      <c r="H135" t="s">
        <v>23</v>
      </c>
      <c r="I135" t="s">
        <v>24</v>
      </c>
      <c r="J135" t="s">
        <v>24</v>
      </c>
      <c r="K135" s="73">
        <v>45727</v>
      </c>
      <c r="L135" t="s">
        <v>351</v>
      </c>
      <c r="O135" t="s">
        <v>1436</v>
      </c>
      <c r="Q135">
        <v>2025</v>
      </c>
      <c r="R135">
        <v>3</v>
      </c>
      <c r="S135" t="s">
        <v>28</v>
      </c>
      <c r="T135" t="s">
        <v>37</v>
      </c>
    </row>
    <row r="136" spans="3:20" ht="102">
      <c r="D136" t="s">
        <v>19</v>
      </c>
      <c r="E136" t="s">
        <v>356</v>
      </c>
      <c r="F136" s="74" t="s">
        <v>357</v>
      </c>
      <c r="G136" t="s">
        <v>22</v>
      </c>
      <c r="H136" t="s">
        <v>23</v>
      </c>
      <c r="I136" t="s">
        <v>32</v>
      </c>
      <c r="J136" t="s">
        <v>32</v>
      </c>
      <c r="K136" s="73">
        <v>45727</v>
      </c>
      <c r="L136" t="s">
        <v>1437</v>
      </c>
      <c r="O136" t="s">
        <v>359</v>
      </c>
      <c r="Q136">
        <v>2025</v>
      </c>
      <c r="R136">
        <v>3</v>
      </c>
      <c r="S136" t="s">
        <v>28</v>
      </c>
      <c r="T136" t="s">
        <v>22</v>
      </c>
    </row>
    <row r="137" spans="3:20" ht="102">
      <c r="D137" t="s">
        <v>41</v>
      </c>
      <c r="E137" t="s">
        <v>364</v>
      </c>
      <c r="F137" s="74" t="s">
        <v>365</v>
      </c>
      <c r="G137" t="s">
        <v>37</v>
      </c>
      <c r="H137" t="s">
        <v>23</v>
      </c>
      <c r="I137" t="s">
        <v>32</v>
      </c>
      <c r="J137" t="s">
        <v>24</v>
      </c>
      <c r="K137" s="73">
        <v>45728</v>
      </c>
      <c r="L137" t="s">
        <v>1438</v>
      </c>
      <c r="Q137">
        <v>2025</v>
      </c>
      <c r="R137">
        <v>3</v>
      </c>
      <c r="S137" t="s">
        <v>28</v>
      </c>
      <c r="T137" t="s">
        <v>37</v>
      </c>
    </row>
    <row r="138" spans="3:20" ht="68">
      <c r="D138" t="s">
        <v>159</v>
      </c>
      <c r="E138" t="s">
        <v>584</v>
      </c>
      <c r="F138" s="74" t="s">
        <v>585</v>
      </c>
      <c r="G138" t="s">
        <v>51</v>
      </c>
      <c r="H138" t="s">
        <v>52</v>
      </c>
      <c r="I138" t="s">
        <v>32</v>
      </c>
      <c r="K138" s="73">
        <v>45729</v>
      </c>
      <c r="L138" t="s">
        <v>1439</v>
      </c>
      <c r="Q138">
        <v>2025</v>
      </c>
      <c r="R138">
        <v>3</v>
      </c>
      <c r="S138" t="s">
        <v>56</v>
      </c>
      <c r="T138" t="s">
        <v>51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2024年12月到現在</vt:lpstr>
      <vt:lpstr>機型-部門</vt:lpstr>
      <vt:lpstr>分組</vt:lpstr>
      <vt:lpstr>指派人員</vt:lpstr>
      <vt:lpstr>結案狀況</vt:lpstr>
      <vt:lpstr>部門</vt:lpstr>
      <vt:lpstr>機型</vt:lpstr>
      <vt:lpstr>工作表2</vt:lpstr>
      <vt:lpstr>工作表1</vt:lpstr>
      <vt:lpstr>工作表3</vt:lpstr>
      <vt:lpstr>2025統計</vt:lpstr>
      <vt:lpstr>2024資料</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魏政宇</dc:creator>
  <cp:keywords/>
  <dc:description/>
  <cp:lastModifiedBy>黃彥順</cp:lastModifiedBy>
  <cp:revision/>
  <dcterms:created xsi:type="dcterms:W3CDTF">2024-12-10T04:16:09Z</dcterms:created>
  <dcterms:modified xsi:type="dcterms:W3CDTF">2025-08-04T16:19:30Z</dcterms:modified>
  <cp:category/>
  <cp:contentStatus/>
</cp:coreProperties>
</file>