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<sst xmlns="http://schemas.openxmlformats.org/spreadsheetml/2006/main" count="85">
  <si>
    <t>描述</t>
  </si>
  <si>
    <t>1、参与优先级打分的用户代表主要有：学习者用户代表（张洛嘉、高兴欣、苏东来、俞佳琪）、指导者代表（杨枨老师）、管理员代表（皮浩尘、陈尚辉）。</t>
  </si>
  <si>
    <t>2、用户代表负责为用例的相对收益、相对损失部分打分，开发小组负责为用例的相对风险、相对成本打分，权重比例由客户代表（杨枨老师）提出。</t>
  </si>
  <si>
    <t>3、利益表示“如果实现，给用户带来的利益”；损失表示“如果不实现，给用户带来的损失”；风险表示“如果实现，存在的技术风险”；费用表示“如果实现，需要产生的费用”；权重比例是各个用户分类在最后评分时的加权值。</t>
  </si>
  <si>
    <t>4、优先级采用QFD算法。公式：优先级=（价值%）/（成本%+风险%）</t>
  </si>
  <si>
    <t>5、打分标准：打分范围为1-9，1代表影响非常轻微，2代表影响轻微，3代表影响较为轻微，4代表影响一般，5代表影响有点重要，6代表影响较为重要，7代表影响重要，8代表影响十分重要，9代表影响超级重要。</t>
  </si>
  <si>
    <t>需求优先级打分表</t>
  </si>
  <si>
    <t>相对收益</t>
  </si>
  <si>
    <t>相对损失</t>
  </si>
  <si>
    <t>相对成本</t>
  </si>
  <si>
    <t>相对风险</t>
  </si>
  <si>
    <t>相对权重</t>
  </si>
  <si>
    <t>指导者用户</t>
  </si>
  <si>
    <t>普通用户</t>
  </si>
  <si>
    <t>管理员用户</t>
  </si>
  <si>
    <t>功能</t>
  </si>
  <si>
    <t>价值</t>
  </si>
  <si>
    <t>价值%</t>
  </si>
  <si>
    <t>成本%</t>
  </si>
  <si>
    <t>风险%</t>
  </si>
  <si>
    <t>优先级</t>
  </si>
  <si>
    <t>学习者查看个人空间</t>
  </si>
  <si>
    <t>学习者搜索查看实例-查看已加入成员</t>
  </si>
  <si>
    <t>学习者查看实例文档-查看标准文档</t>
  </si>
  <si>
    <t>学习者忘记密码</t>
  </si>
  <si>
    <t>学习者查看实例文档-查看实例小组文档</t>
  </si>
  <si>
    <t>学习者注册</t>
  </si>
  <si>
    <t>学习者登录</t>
  </si>
  <si>
    <t>学习者通讯发送文字</t>
  </si>
  <si>
    <t>学习者通讯发送文件</t>
  </si>
  <si>
    <t>学习者实例任务参考资料查看</t>
  </si>
  <si>
    <t>学习者底部导航栏切换</t>
  </si>
  <si>
    <t>学习者主页查看消息</t>
  </si>
  <si>
    <t>学习者通讯发送图片</t>
  </si>
  <si>
    <t>学习者查看个人空间-设置个人资料</t>
  </si>
  <si>
    <t>学习者主页一览参与项目-查看具体实例</t>
  </si>
  <si>
    <t>学习者通讯发送视频</t>
  </si>
  <si>
    <t>学习者通讯发送语音</t>
  </si>
  <si>
    <t>学习者查看实例文档</t>
  </si>
  <si>
    <t>学习者主页一览参与项目-查看具体实例-查看实例动态</t>
  </si>
  <si>
    <t>学习者搜索</t>
  </si>
  <si>
    <t>学习者搜索查看实例</t>
  </si>
  <si>
    <t>学习者主页一览参与项目</t>
  </si>
  <si>
    <t>学习者BBS帖子回复</t>
  </si>
  <si>
    <t>学习者主页一览参与项目-查看具体实例-查看已加入成员</t>
  </si>
  <si>
    <t>学习者通讯发送位置</t>
  </si>
  <si>
    <t>学习者创建实例-查看可选基准案例-展示案例首页-查看优秀实例</t>
  </si>
  <si>
    <t>学习者搜索查看用户</t>
  </si>
  <si>
    <t>学习者搜索查看用户-查看个人动态</t>
  </si>
  <si>
    <t>学习者搜索查看用户-用户参与项目-实例成员查看</t>
  </si>
  <si>
    <t>学习者搜索查看用户-用户参与项目-实例动态查看</t>
  </si>
  <si>
    <t>学习者创建实例</t>
  </si>
  <si>
    <t>学习者搜索查看实例-查看实例动态</t>
  </si>
  <si>
    <t>学习者BBS帖子浏览</t>
  </si>
  <si>
    <t>学习者创建实例-查看可选基准案例-展示案例首页</t>
  </si>
  <si>
    <t>学习者创建实例-查看可选基准案例-展示案例首页-查看案例预置成员</t>
  </si>
  <si>
    <t>学习者BBS帖子点赞</t>
  </si>
  <si>
    <t>学习者BBS发帖</t>
  </si>
  <si>
    <t>学习者主页一览参与项目-查看具体实例-进入小组群聊</t>
  </si>
  <si>
    <t> 学习者搜索查看案例--查看案例预置角色</t>
  </si>
  <si>
    <t>学习者搜索查看案例--查看案例标准文档</t>
  </si>
  <si>
    <t>学习者主页一览参与项目-查看具体实例-与某成员聊天</t>
  </si>
  <si>
    <t>学习者创建实例-查看可选基准案例-展示案例首页-查看案例标准文档</t>
  </si>
  <si>
    <t>学习者创建实例-查看可选基准案例-展示案例首页-查看案例参考资料</t>
  </si>
  <si>
    <t>学习者查看实例任务</t>
  </si>
  <si>
    <t>学习者搜索查看案例-查看优秀实例</t>
  </si>
  <si>
    <t>学习者搜索查看案例--查看案例所有任务</t>
  </si>
  <si>
    <t>学习者接受项目邀请</t>
  </si>
  <si>
    <t>学习者搜索查看案例--查看案例参考资料</t>
  </si>
  <si>
    <t>学习者搜索查看用户-用户参与项目</t>
  </si>
  <si>
    <t>学习者评价任务</t>
  </si>
  <si>
    <t>学习者创建实例-查看可选基准案例-展示案例首页-查看案例所有任务</t>
  </si>
  <si>
    <t>学习者搜索查看案例</t>
  </si>
  <si>
    <t>简略案例，实例，用户信息</t>
  </si>
  <si>
    <t>学习者BBS分区切换</t>
  </si>
  <si>
    <t>学习者搜索查看案例--查看案例甘特图</t>
  </si>
  <si>
    <t>学习者查看实例甘特图</t>
  </si>
  <si>
    <t>学习者查看个人空间-更新画布</t>
  </si>
  <si>
    <t>学习者创建实例-查看可选基准案例-展示案例首页-查看案例甘特图</t>
  </si>
  <si>
    <t>非功能需求</t>
  </si>
  <si>
    <t>系统至少能承载10000的用户并发量</t>
  </si>
  <si>
    <t>界面风格简约，统一</t>
  </si>
  <si>
    <t>系统操作符合基本的人机交互设计理念</t>
  </si>
  <si>
    <t>系统平均响应时间低于500ms。</t>
  </si>
  <si>
    <t>用户的密码需要以加密的方式进行传输和存储。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</si>
</sst>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8"/>
  <sheetViews>
    <sheetView tabSelected="1" zoomScale="103" zoomScaleNormal="103" topLeftCell="A68" workbookViewId="0">
      <selection activeCell="L74" sqref="L74"/>
    </sheetView>
  </sheetViews>
  <sheetFormatPr defaultColWidth="9.14285714285714" defaultRowHeight="17.6"/>
  <cols>
    <col min="1" max="1" width="48.5625" customWidth="1"/>
    <col min="5" max="5" width="12.7857142857143"/>
    <col min="7" max="7" width="12.7857142857143"/>
    <col min="10" max="10" width="12.7857142857143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</row>
    <row r="4" spans="1:10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</row>
    <row r="5" spans="1:10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 s="1" t="s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>
      <c r="A8" s="2"/>
      <c r="B8" s="2" t="s">
        <v>7</v>
      </c>
      <c r="C8" s="2" t="s">
        <v>8</v>
      </c>
      <c r="D8" s="2" t="s">
        <v>9</v>
      </c>
      <c r="E8" s="2" t="s">
        <v>10</v>
      </c>
      <c r="F8" s="2"/>
      <c r="G8" s="2"/>
      <c r="H8" s="2"/>
      <c r="I8" s="2"/>
      <c r="J8" s="2"/>
    </row>
    <row r="9" spans="1:10">
      <c r="A9" s="2" t="s">
        <v>11</v>
      </c>
      <c r="B9" s="2">
        <v>1</v>
      </c>
      <c r="C9" s="2">
        <v>1</v>
      </c>
      <c r="D9" s="2">
        <v>1</v>
      </c>
      <c r="E9" s="2">
        <v>1</v>
      </c>
      <c r="F9" s="2"/>
      <c r="G9" s="2"/>
      <c r="H9" s="2"/>
      <c r="I9" s="2"/>
      <c r="J9" s="2"/>
    </row>
    <row r="10" spans="1:10">
      <c r="A10" s="2"/>
      <c r="B10" s="2"/>
      <c r="C10" s="2" t="s">
        <v>12</v>
      </c>
      <c r="D10" s="2" t="s">
        <v>13</v>
      </c>
      <c r="E10" s="2" t="s">
        <v>14</v>
      </c>
      <c r="F10" s="2"/>
      <c r="G10" s="2"/>
      <c r="H10" s="2"/>
      <c r="I10" s="2"/>
      <c r="J10" s="2"/>
    </row>
    <row r="11" spans="1:10">
      <c r="A11" s="2" t="s">
        <v>11</v>
      </c>
      <c r="B11" s="2"/>
      <c r="C11" s="2">
        <v>1</v>
      </c>
      <c r="D11" s="2">
        <v>1</v>
      </c>
      <c r="E11" s="2">
        <v>1</v>
      </c>
      <c r="F11" s="2"/>
      <c r="G11" s="2"/>
      <c r="H11" s="2"/>
      <c r="I11" s="2"/>
      <c r="J11" s="2"/>
    </row>
    <row r="13" spans="1:10">
      <c r="A13" s="2" t="s">
        <v>15</v>
      </c>
      <c r="B13" s="2" t="s">
        <v>7</v>
      </c>
      <c r="C13" s="2" t="s">
        <v>8</v>
      </c>
      <c r="D13" s="2" t="s">
        <v>16</v>
      </c>
      <c r="E13" s="2" t="s">
        <v>17</v>
      </c>
      <c r="F13" s="2" t="s">
        <v>9</v>
      </c>
      <c r="G13" s="2" t="s">
        <v>18</v>
      </c>
      <c r="H13" s="2" t="s">
        <v>10</v>
      </c>
      <c r="I13" s="2" t="s">
        <v>19</v>
      </c>
      <c r="J13" s="2" t="s">
        <v>20</v>
      </c>
    </row>
    <row r="14" spans="1:10">
      <c r="A14" s="3" t="s">
        <v>21</v>
      </c>
      <c r="B14" s="3">
        <v>5</v>
      </c>
      <c r="C14" s="3">
        <v>7</v>
      </c>
      <c r="D14" s="4">
        <f t="shared" ref="D14:D71" si="0">B14+C14</f>
        <v>12</v>
      </c>
      <c r="E14" s="4">
        <f t="shared" ref="E14:E71" si="1">D14/615*100</f>
        <v>1.95121951219512</v>
      </c>
      <c r="F14" s="3">
        <v>2</v>
      </c>
      <c r="G14" s="4">
        <f t="shared" ref="G14:G71" si="2">F14/240*100</f>
        <v>0.833333333333333</v>
      </c>
      <c r="H14" s="3">
        <v>2</v>
      </c>
      <c r="I14" s="4">
        <f t="shared" ref="I14:I71" si="3">H14/233*100</f>
        <v>0.858369098712446</v>
      </c>
      <c r="J14" s="4">
        <f t="shared" ref="J14:J71" si="4">D14/(F14+H14)</f>
        <v>3</v>
      </c>
    </row>
    <row r="15" spans="1:10">
      <c r="A15" s="3" t="s">
        <v>22</v>
      </c>
      <c r="B15" s="3">
        <v>5</v>
      </c>
      <c r="C15" s="3">
        <v>6</v>
      </c>
      <c r="D15" s="4">
        <f t="shared" si="0"/>
        <v>11</v>
      </c>
      <c r="E15" s="4">
        <f t="shared" si="1"/>
        <v>1.78861788617886</v>
      </c>
      <c r="F15" s="3">
        <v>4</v>
      </c>
      <c r="G15" s="4">
        <f t="shared" si="2"/>
        <v>1.66666666666667</v>
      </c>
      <c r="H15" s="3"/>
      <c r="I15" s="4">
        <f t="shared" si="3"/>
        <v>0</v>
      </c>
      <c r="J15" s="4">
        <f t="shared" si="4"/>
        <v>2.75</v>
      </c>
    </row>
    <row r="16" ht="88" spans="1:10">
      <c r="A16" s="5" t="s">
        <v>23</v>
      </c>
      <c r="B16" s="3">
        <v>6</v>
      </c>
      <c r="C16" s="3">
        <v>8</v>
      </c>
      <c r="D16" s="4">
        <f t="shared" si="0"/>
        <v>14</v>
      </c>
      <c r="E16" s="4">
        <f t="shared" si="1"/>
        <v>2.27642276422764</v>
      </c>
      <c r="F16" s="3">
        <v>3</v>
      </c>
      <c r="G16" s="4">
        <f t="shared" si="2"/>
        <v>1.25</v>
      </c>
      <c r="H16" s="3">
        <v>3</v>
      </c>
      <c r="I16" s="4">
        <f t="shared" si="3"/>
        <v>1.28755364806867</v>
      </c>
      <c r="J16" s="4">
        <f t="shared" si="4"/>
        <v>2.33333333333333</v>
      </c>
    </row>
    <row r="17" ht="53" spans="1:10">
      <c r="A17" s="5" t="s">
        <v>24</v>
      </c>
      <c r="B17" s="3">
        <v>2</v>
      </c>
      <c r="C17" s="3">
        <v>9</v>
      </c>
      <c r="D17" s="4">
        <f t="shared" si="0"/>
        <v>11</v>
      </c>
      <c r="E17" s="4">
        <f t="shared" si="1"/>
        <v>1.78861788617886</v>
      </c>
      <c r="F17" s="3">
        <v>3</v>
      </c>
      <c r="G17" s="4">
        <f t="shared" si="2"/>
        <v>1.25</v>
      </c>
      <c r="H17" s="3">
        <v>2</v>
      </c>
      <c r="I17" s="4">
        <f t="shared" si="3"/>
        <v>0.858369098712446</v>
      </c>
      <c r="J17" s="4">
        <f t="shared" si="4"/>
        <v>2.2</v>
      </c>
    </row>
    <row r="18" ht="106" spans="1:10">
      <c r="A18" s="5" t="s">
        <v>25</v>
      </c>
      <c r="B18" s="3">
        <v>5</v>
      </c>
      <c r="C18" s="3">
        <v>8</v>
      </c>
      <c r="D18" s="4">
        <f t="shared" si="0"/>
        <v>13</v>
      </c>
      <c r="E18" s="4">
        <f t="shared" si="1"/>
        <v>2.11382113821138</v>
      </c>
      <c r="F18" s="3">
        <v>3</v>
      </c>
      <c r="G18" s="4">
        <f t="shared" si="2"/>
        <v>1.25</v>
      </c>
      <c r="H18" s="3">
        <v>3</v>
      </c>
      <c r="I18" s="4">
        <f t="shared" si="3"/>
        <v>1.28755364806867</v>
      </c>
      <c r="J18" s="4">
        <f t="shared" si="4"/>
        <v>2.16666666666667</v>
      </c>
    </row>
    <row r="19" spans="1:10">
      <c r="A19" s="3" t="s">
        <v>26</v>
      </c>
      <c r="B19" s="3">
        <v>1</v>
      </c>
      <c r="C19" s="3">
        <v>9</v>
      </c>
      <c r="D19" s="4">
        <f t="shared" si="0"/>
        <v>10</v>
      </c>
      <c r="E19" s="4">
        <f t="shared" si="1"/>
        <v>1.6260162601626</v>
      </c>
      <c r="F19" s="3">
        <v>3</v>
      </c>
      <c r="G19" s="4">
        <f t="shared" si="2"/>
        <v>1.25</v>
      </c>
      <c r="H19" s="3">
        <v>2</v>
      </c>
      <c r="I19" s="4">
        <f t="shared" si="3"/>
        <v>0.858369098712446</v>
      </c>
      <c r="J19" s="4">
        <f t="shared" si="4"/>
        <v>2</v>
      </c>
    </row>
    <row r="20" ht="36" spans="1:10">
      <c r="A20" s="5" t="s">
        <v>27</v>
      </c>
      <c r="B20" s="3">
        <v>1</v>
      </c>
      <c r="C20" s="3">
        <v>9</v>
      </c>
      <c r="D20" s="4">
        <f t="shared" si="0"/>
        <v>10</v>
      </c>
      <c r="E20" s="4">
        <f t="shared" si="1"/>
        <v>1.6260162601626</v>
      </c>
      <c r="F20" s="3">
        <v>3</v>
      </c>
      <c r="G20" s="4">
        <f t="shared" si="2"/>
        <v>1.25</v>
      </c>
      <c r="H20" s="3">
        <v>2</v>
      </c>
      <c r="I20" s="4">
        <f t="shared" si="3"/>
        <v>0.858369098712446</v>
      </c>
      <c r="J20" s="4">
        <f t="shared" si="4"/>
        <v>2</v>
      </c>
    </row>
    <row r="21" ht="53" spans="1:10">
      <c r="A21" s="5" t="s">
        <v>28</v>
      </c>
      <c r="B21" s="3">
        <v>3</v>
      </c>
      <c r="C21" s="3">
        <v>9</v>
      </c>
      <c r="D21" s="4">
        <f t="shared" si="0"/>
        <v>12</v>
      </c>
      <c r="E21" s="4">
        <f t="shared" si="1"/>
        <v>1.95121951219512</v>
      </c>
      <c r="F21" s="3">
        <v>3</v>
      </c>
      <c r="G21" s="4">
        <f t="shared" si="2"/>
        <v>1.25</v>
      </c>
      <c r="H21" s="3">
        <v>3</v>
      </c>
      <c r="I21" s="4">
        <f t="shared" si="3"/>
        <v>1.28755364806867</v>
      </c>
      <c r="J21" s="4">
        <f t="shared" si="4"/>
        <v>2</v>
      </c>
    </row>
    <row r="22" ht="53" spans="1:10">
      <c r="A22" s="5" t="s">
        <v>29</v>
      </c>
      <c r="B22" s="3">
        <v>4</v>
      </c>
      <c r="C22" s="3">
        <v>8</v>
      </c>
      <c r="D22" s="4">
        <f t="shared" si="0"/>
        <v>12</v>
      </c>
      <c r="E22" s="4">
        <f t="shared" si="1"/>
        <v>1.95121951219512</v>
      </c>
      <c r="F22" s="3">
        <v>3</v>
      </c>
      <c r="G22" s="4">
        <f t="shared" si="2"/>
        <v>1.25</v>
      </c>
      <c r="H22" s="3">
        <v>3</v>
      </c>
      <c r="I22" s="4">
        <f t="shared" si="3"/>
        <v>1.28755364806867</v>
      </c>
      <c r="J22" s="4">
        <f t="shared" si="4"/>
        <v>2</v>
      </c>
    </row>
    <row r="23" ht="88" spans="1:10">
      <c r="A23" s="5" t="s">
        <v>30</v>
      </c>
      <c r="B23" s="3">
        <v>6</v>
      </c>
      <c r="C23" s="3">
        <v>8</v>
      </c>
      <c r="D23" s="4">
        <f t="shared" si="0"/>
        <v>14</v>
      </c>
      <c r="E23" s="4">
        <f t="shared" si="1"/>
        <v>2.27642276422764</v>
      </c>
      <c r="F23" s="3">
        <v>3</v>
      </c>
      <c r="G23" s="4">
        <f t="shared" si="2"/>
        <v>1.25</v>
      </c>
      <c r="H23" s="3">
        <v>4</v>
      </c>
      <c r="I23" s="4">
        <f t="shared" si="3"/>
        <v>1.71673819742489</v>
      </c>
      <c r="J23" s="4">
        <f t="shared" si="4"/>
        <v>2</v>
      </c>
    </row>
    <row r="24" ht="71" spans="1:10">
      <c r="A24" s="5" t="s">
        <v>31</v>
      </c>
      <c r="B24" s="3">
        <v>2</v>
      </c>
      <c r="C24" s="3">
        <v>9</v>
      </c>
      <c r="D24" s="4">
        <f t="shared" si="0"/>
        <v>11</v>
      </c>
      <c r="E24" s="4">
        <f t="shared" si="1"/>
        <v>1.78861788617886</v>
      </c>
      <c r="F24" s="3">
        <v>5</v>
      </c>
      <c r="G24" s="4">
        <f t="shared" si="2"/>
        <v>2.08333333333333</v>
      </c>
      <c r="H24" s="3">
        <v>1</v>
      </c>
      <c r="I24" s="4">
        <f t="shared" si="3"/>
        <v>0.429184549356223</v>
      </c>
      <c r="J24" s="4">
        <f t="shared" si="4"/>
        <v>1.83333333333333</v>
      </c>
    </row>
    <row r="25" ht="53" spans="1:10">
      <c r="A25" s="5" t="s">
        <v>32</v>
      </c>
      <c r="B25" s="3">
        <v>2</v>
      </c>
      <c r="C25" s="3">
        <v>9</v>
      </c>
      <c r="D25" s="4">
        <f t="shared" si="0"/>
        <v>11</v>
      </c>
      <c r="E25" s="4">
        <f t="shared" si="1"/>
        <v>1.78861788617886</v>
      </c>
      <c r="F25" s="3">
        <v>4</v>
      </c>
      <c r="G25" s="4">
        <f t="shared" si="2"/>
        <v>1.66666666666667</v>
      </c>
      <c r="H25" s="3">
        <v>2</v>
      </c>
      <c r="I25" s="4">
        <f t="shared" si="3"/>
        <v>0.858369098712446</v>
      </c>
      <c r="J25" s="4">
        <f t="shared" si="4"/>
        <v>1.83333333333333</v>
      </c>
    </row>
    <row r="26" ht="53" spans="1:10">
      <c r="A26" s="5" t="s">
        <v>33</v>
      </c>
      <c r="B26" s="3">
        <v>3</v>
      </c>
      <c r="C26" s="3">
        <v>8</v>
      </c>
      <c r="D26" s="4">
        <f t="shared" si="0"/>
        <v>11</v>
      </c>
      <c r="E26" s="4">
        <f t="shared" si="1"/>
        <v>1.78861788617886</v>
      </c>
      <c r="F26" s="3">
        <v>3</v>
      </c>
      <c r="G26" s="4">
        <f t="shared" si="2"/>
        <v>1.25</v>
      </c>
      <c r="H26" s="3">
        <v>3</v>
      </c>
      <c r="I26" s="4">
        <f t="shared" si="3"/>
        <v>1.28755364806867</v>
      </c>
      <c r="J26" s="4">
        <f t="shared" si="4"/>
        <v>1.83333333333333</v>
      </c>
    </row>
    <row r="27" spans="1:10">
      <c r="A27" s="3" t="s">
        <v>34</v>
      </c>
      <c r="B27" s="3">
        <v>6</v>
      </c>
      <c r="C27" s="3">
        <v>5</v>
      </c>
      <c r="D27" s="4">
        <f t="shared" si="0"/>
        <v>11</v>
      </c>
      <c r="E27" s="4">
        <f t="shared" si="1"/>
        <v>1.78861788617886</v>
      </c>
      <c r="F27" s="3">
        <v>3</v>
      </c>
      <c r="G27" s="4">
        <f t="shared" si="2"/>
        <v>1.25</v>
      </c>
      <c r="H27" s="3">
        <v>3</v>
      </c>
      <c r="I27" s="4">
        <f t="shared" si="3"/>
        <v>1.28755364806867</v>
      </c>
      <c r="J27" s="4">
        <f t="shared" si="4"/>
        <v>1.83333333333333</v>
      </c>
    </row>
    <row r="28" ht="106" spans="1:10">
      <c r="A28" s="5" t="s">
        <v>35</v>
      </c>
      <c r="B28" s="3">
        <v>4</v>
      </c>
      <c r="C28" s="3">
        <v>8</v>
      </c>
      <c r="D28" s="4">
        <f t="shared" si="0"/>
        <v>12</v>
      </c>
      <c r="E28" s="4">
        <f t="shared" si="1"/>
        <v>1.95121951219512</v>
      </c>
      <c r="F28" s="3">
        <v>3</v>
      </c>
      <c r="G28" s="4">
        <f t="shared" si="2"/>
        <v>1.25</v>
      </c>
      <c r="H28" s="3">
        <v>4</v>
      </c>
      <c r="I28" s="4">
        <f t="shared" si="3"/>
        <v>1.71673819742489</v>
      </c>
      <c r="J28" s="4">
        <f t="shared" si="4"/>
        <v>1.71428571428571</v>
      </c>
    </row>
    <row r="29" ht="53" spans="1:10">
      <c r="A29" s="5" t="s">
        <v>36</v>
      </c>
      <c r="B29" s="3">
        <v>3</v>
      </c>
      <c r="C29" s="3">
        <v>7</v>
      </c>
      <c r="D29" s="4">
        <f t="shared" si="0"/>
        <v>10</v>
      </c>
      <c r="E29" s="4">
        <f t="shared" si="1"/>
        <v>1.6260162601626</v>
      </c>
      <c r="F29" s="3">
        <v>3</v>
      </c>
      <c r="G29" s="4">
        <f t="shared" si="2"/>
        <v>1.25</v>
      </c>
      <c r="H29" s="3">
        <v>3</v>
      </c>
      <c r="I29" s="4">
        <f t="shared" si="3"/>
        <v>1.28755364806867</v>
      </c>
      <c r="J29" s="4">
        <f t="shared" si="4"/>
        <v>1.66666666666667</v>
      </c>
    </row>
    <row r="30" ht="53" spans="1:10">
      <c r="A30" s="5" t="s">
        <v>37</v>
      </c>
      <c r="B30" s="3">
        <v>3</v>
      </c>
      <c r="C30" s="3">
        <v>7</v>
      </c>
      <c r="D30" s="4">
        <f t="shared" si="0"/>
        <v>10</v>
      </c>
      <c r="E30" s="4">
        <f t="shared" si="1"/>
        <v>1.6260162601626</v>
      </c>
      <c r="F30" s="3">
        <v>3</v>
      </c>
      <c r="G30" s="4">
        <f t="shared" si="2"/>
        <v>1.25</v>
      </c>
      <c r="H30" s="3">
        <v>3</v>
      </c>
      <c r="I30" s="4">
        <f t="shared" si="3"/>
        <v>1.28755364806867</v>
      </c>
      <c r="J30" s="4">
        <f t="shared" si="4"/>
        <v>1.66666666666667</v>
      </c>
    </row>
    <row r="31" ht="53" spans="1:10">
      <c r="A31" s="5" t="s">
        <v>38</v>
      </c>
      <c r="B31" s="3">
        <v>4</v>
      </c>
      <c r="C31" s="3">
        <v>6</v>
      </c>
      <c r="D31" s="4">
        <f t="shared" si="0"/>
        <v>10</v>
      </c>
      <c r="E31" s="4">
        <f t="shared" si="1"/>
        <v>1.6260162601626</v>
      </c>
      <c r="F31" s="3">
        <v>3</v>
      </c>
      <c r="G31" s="4">
        <f t="shared" si="2"/>
        <v>1.25</v>
      </c>
      <c r="H31" s="3">
        <v>3</v>
      </c>
      <c r="I31" s="4">
        <f t="shared" si="3"/>
        <v>1.28755364806867</v>
      </c>
      <c r="J31" s="4">
        <f t="shared" si="4"/>
        <v>1.66666666666667</v>
      </c>
    </row>
    <row r="32" ht="141" spans="1:10">
      <c r="A32" s="5" t="s">
        <v>39</v>
      </c>
      <c r="B32" s="3">
        <v>5</v>
      </c>
      <c r="C32" s="3">
        <v>8</v>
      </c>
      <c r="D32" s="4">
        <f t="shared" si="0"/>
        <v>13</v>
      </c>
      <c r="E32" s="4">
        <f t="shared" si="1"/>
        <v>2.11382113821138</v>
      </c>
      <c r="F32" s="3">
        <v>3</v>
      </c>
      <c r="G32" s="4">
        <f t="shared" si="2"/>
        <v>1.25</v>
      </c>
      <c r="H32" s="3">
        <v>5</v>
      </c>
      <c r="I32" s="4">
        <f t="shared" si="3"/>
        <v>2.14592274678112</v>
      </c>
      <c r="J32" s="4">
        <f t="shared" si="4"/>
        <v>1.625</v>
      </c>
    </row>
    <row r="33" ht="36" spans="1:10">
      <c r="A33" s="5" t="s">
        <v>40</v>
      </c>
      <c r="B33" s="3">
        <v>6</v>
      </c>
      <c r="C33" s="3">
        <v>7</v>
      </c>
      <c r="D33" s="4">
        <f t="shared" si="0"/>
        <v>13</v>
      </c>
      <c r="E33" s="4">
        <f t="shared" si="1"/>
        <v>2.11382113821138</v>
      </c>
      <c r="F33" s="3">
        <v>4</v>
      </c>
      <c r="G33" s="4">
        <f t="shared" si="2"/>
        <v>1.66666666666667</v>
      </c>
      <c r="H33" s="3">
        <v>4</v>
      </c>
      <c r="I33" s="4">
        <f t="shared" si="3"/>
        <v>1.71673819742489</v>
      </c>
      <c r="J33" s="4">
        <f t="shared" si="4"/>
        <v>1.625</v>
      </c>
    </row>
    <row r="34" ht="53" spans="1:10">
      <c r="A34" s="5" t="s">
        <v>41</v>
      </c>
      <c r="B34" s="3">
        <v>6</v>
      </c>
      <c r="C34" s="3">
        <v>7</v>
      </c>
      <c r="D34" s="4">
        <f t="shared" si="0"/>
        <v>13</v>
      </c>
      <c r="E34" s="4">
        <f t="shared" si="1"/>
        <v>2.11382113821138</v>
      </c>
      <c r="F34" s="3">
        <v>4</v>
      </c>
      <c r="G34" s="4">
        <f t="shared" si="2"/>
        <v>1.66666666666667</v>
      </c>
      <c r="H34" s="3">
        <v>4</v>
      </c>
      <c r="I34" s="4">
        <f t="shared" si="3"/>
        <v>1.71673819742489</v>
      </c>
      <c r="J34" s="4">
        <f t="shared" si="4"/>
        <v>1.625</v>
      </c>
    </row>
    <row r="35" ht="71" spans="1:10">
      <c r="A35" s="5" t="s">
        <v>42</v>
      </c>
      <c r="B35" s="3">
        <v>3</v>
      </c>
      <c r="C35" s="3">
        <v>8</v>
      </c>
      <c r="D35" s="4">
        <f t="shared" si="0"/>
        <v>11</v>
      </c>
      <c r="E35" s="4">
        <f t="shared" si="1"/>
        <v>1.78861788617886</v>
      </c>
      <c r="F35" s="3">
        <v>5</v>
      </c>
      <c r="G35" s="4">
        <f t="shared" si="2"/>
        <v>2.08333333333333</v>
      </c>
      <c r="H35" s="3">
        <v>2</v>
      </c>
      <c r="I35" s="4">
        <f t="shared" si="3"/>
        <v>0.858369098712446</v>
      </c>
      <c r="J35" s="4">
        <f t="shared" si="4"/>
        <v>1.57142857142857</v>
      </c>
    </row>
    <row r="36" spans="1:10">
      <c r="A36" s="3" t="s">
        <v>43</v>
      </c>
      <c r="B36" s="3">
        <v>5</v>
      </c>
      <c r="C36" s="3">
        <v>6</v>
      </c>
      <c r="D36" s="4">
        <f t="shared" si="0"/>
        <v>11</v>
      </c>
      <c r="E36" s="4">
        <f t="shared" si="1"/>
        <v>1.78861788617886</v>
      </c>
      <c r="F36" s="3">
        <v>4</v>
      </c>
      <c r="G36" s="4">
        <f t="shared" si="2"/>
        <v>1.66666666666667</v>
      </c>
      <c r="H36" s="3">
        <v>3</v>
      </c>
      <c r="I36" s="4">
        <f t="shared" si="3"/>
        <v>1.28755364806867</v>
      </c>
      <c r="J36" s="4">
        <f t="shared" si="4"/>
        <v>1.57142857142857</v>
      </c>
    </row>
    <row r="37" ht="141" spans="1:10">
      <c r="A37" s="5" t="s">
        <v>44</v>
      </c>
      <c r="B37" s="3">
        <v>4</v>
      </c>
      <c r="C37" s="3">
        <v>8</v>
      </c>
      <c r="D37" s="4">
        <f t="shared" si="0"/>
        <v>12</v>
      </c>
      <c r="E37" s="4">
        <f t="shared" si="1"/>
        <v>1.95121951219512</v>
      </c>
      <c r="F37" s="3">
        <v>3</v>
      </c>
      <c r="G37" s="4">
        <f t="shared" si="2"/>
        <v>1.25</v>
      </c>
      <c r="H37" s="3">
        <v>5</v>
      </c>
      <c r="I37" s="4">
        <f t="shared" si="3"/>
        <v>2.14592274678112</v>
      </c>
      <c r="J37" s="4">
        <f t="shared" si="4"/>
        <v>1.5</v>
      </c>
    </row>
    <row r="38" ht="53" spans="1:10">
      <c r="A38" s="5" t="s">
        <v>45</v>
      </c>
      <c r="B38" s="3">
        <v>3</v>
      </c>
      <c r="C38" s="3">
        <v>6</v>
      </c>
      <c r="D38" s="4">
        <f t="shared" si="0"/>
        <v>9</v>
      </c>
      <c r="E38" s="4">
        <f t="shared" si="1"/>
        <v>1.46341463414634</v>
      </c>
      <c r="F38" s="3">
        <v>3</v>
      </c>
      <c r="G38" s="4">
        <f t="shared" si="2"/>
        <v>1.25</v>
      </c>
      <c r="H38" s="3">
        <v>3</v>
      </c>
      <c r="I38" s="4">
        <f t="shared" si="3"/>
        <v>1.28755364806867</v>
      </c>
      <c r="J38" s="4">
        <f t="shared" si="4"/>
        <v>1.5</v>
      </c>
    </row>
    <row r="39" ht="159" spans="1:10">
      <c r="A39" s="5" t="s">
        <v>46</v>
      </c>
      <c r="B39" s="3">
        <v>5</v>
      </c>
      <c r="C39" s="3">
        <v>5</v>
      </c>
      <c r="D39" s="4">
        <f t="shared" si="0"/>
        <v>10</v>
      </c>
      <c r="E39" s="4">
        <f t="shared" si="1"/>
        <v>1.6260162601626</v>
      </c>
      <c r="F39" s="3">
        <v>5</v>
      </c>
      <c r="G39" s="4">
        <f t="shared" si="2"/>
        <v>2.08333333333333</v>
      </c>
      <c r="H39" s="3">
        <v>2</v>
      </c>
      <c r="I39" s="4">
        <f t="shared" si="3"/>
        <v>0.858369098712446</v>
      </c>
      <c r="J39" s="4">
        <f t="shared" si="4"/>
        <v>1.42857142857143</v>
      </c>
    </row>
    <row r="40" spans="1:10">
      <c r="A40" s="3" t="s">
        <v>47</v>
      </c>
      <c r="B40" s="3">
        <v>4</v>
      </c>
      <c r="C40" s="3">
        <v>6</v>
      </c>
      <c r="D40" s="4">
        <f t="shared" si="0"/>
        <v>10</v>
      </c>
      <c r="E40" s="4">
        <f t="shared" si="1"/>
        <v>1.6260162601626</v>
      </c>
      <c r="F40" s="3">
        <v>3</v>
      </c>
      <c r="G40" s="4">
        <f t="shared" si="2"/>
        <v>1.25</v>
      </c>
      <c r="H40" s="3">
        <v>4</v>
      </c>
      <c r="I40" s="4">
        <f t="shared" si="3"/>
        <v>1.71673819742489</v>
      </c>
      <c r="J40" s="4">
        <f t="shared" si="4"/>
        <v>1.42857142857143</v>
      </c>
    </row>
    <row r="41" spans="1:10">
      <c r="A41" s="3" t="s">
        <v>48</v>
      </c>
      <c r="B41" s="3">
        <v>4</v>
      </c>
      <c r="C41" s="3">
        <v>6</v>
      </c>
      <c r="D41" s="4">
        <f t="shared" si="0"/>
        <v>10</v>
      </c>
      <c r="E41" s="4">
        <f t="shared" si="1"/>
        <v>1.6260162601626</v>
      </c>
      <c r="F41" s="3">
        <v>3</v>
      </c>
      <c r="G41" s="4">
        <f t="shared" si="2"/>
        <v>1.25</v>
      </c>
      <c r="H41" s="3">
        <v>4</v>
      </c>
      <c r="I41" s="4">
        <f t="shared" si="3"/>
        <v>1.71673819742489</v>
      </c>
      <c r="J41" s="4">
        <f t="shared" si="4"/>
        <v>1.42857142857143</v>
      </c>
    </row>
    <row r="42" spans="1:10">
      <c r="A42" s="3" t="s">
        <v>49</v>
      </c>
      <c r="B42" s="3">
        <v>4</v>
      </c>
      <c r="C42" s="3">
        <v>6</v>
      </c>
      <c r="D42" s="4">
        <f t="shared" si="0"/>
        <v>10</v>
      </c>
      <c r="E42" s="4">
        <f t="shared" si="1"/>
        <v>1.6260162601626</v>
      </c>
      <c r="F42" s="3">
        <v>3</v>
      </c>
      <c r="G42" s="4">
        <f t="shared" si="2"/>
        <v>1.25</v>
      </c>
      <c r="H42" s="3">
        <v>4</v>
      </c>
      <c r="I42" s="4">
        <f t="shared" si="3"/>
        <v>1.71673819742489</v>
      </c>
      <c r="J42" s="4">
        <f t="shared" si="4"/>
        <v>1.42857142857143</v>
      </c>
    </row>
    <row r="43" spans="1:10">
      <c r="A43" s="3" t="s">
        <v>50</v>
      </c>
      <c r="B43" s="3">
        <v>5</v>
      </c>
      <c r="C43" s="3">
        <v>5</v>
      </c>
      <c r="D43" s="4">
        <f t="shared" si="0"/>
        <v>10</v>
      </c>
      <c r="E43" s="4">
        <f t="shared" si="1"/>
        <v>1.6260162601626</v>
      </c>
      <c r="F43" s="3">
        <v>3</v>
      </c>
      <c r="G43" s="4">
        <f t="shared" si="2"/>
        <v>1.25</v>
      </c>
      <c r="H43" s="3">
        <v>4</v>
      </c>
      <c r="I43" s="4">
        <f t="shared" si="3"/>
        <v>1.71673819742489</v>
      </c>
      <c r="J43" s="4">
        <f t="shared" si="4"/>
        <v>1.42857142857143</v>
      </c>
    </row>
    <row r="44" ht="53" spans="1:10">
      <c r="A44" s="5" t="s">
        <v>51</v>
      </c>
      <c r="B44" s="3">
        <v>3</v>
      </c>
      <c r="C44" s="3">
        <v>8</v>
      </c>
      <c r="D44" s="4">
        <f t="shared" si="0"/>
        <v>11</v>
      </c>
      <c r="E44" s="4">
        <f t="shared" si="1"/>
        <v>1.78861788617886</v>
      </c>
      <c r="F44" s="3">
        <v>3</v>
      </c>
      <c r="G44" s="4">
        <f t="shared" si="2"/>
        <v>1.25</v>
      </c>
      <c r="H44" s="3">
        <v>5</v>
      </c>
      <c r="I44" s="4">
        <f t="shared" si="3"/>
        <v>2.14592274678112</v>
      </c>
      <c r="J44" s="4">
        <f t="shared" si="4"/>
        <v>1.375</v>
      </c>
    </row>
    <row r="45" spans="1:10">
      <c r="A45" s="3" t="s">
        <v>52</v>
      </c>
      <c r="B45" s="3">
        <v>6</v>
      </c>
      <c r="C45" s="3">
        <v>5</v>
      </c>
      <c r="D45" s="4">
        <f t="shared" si="0"/>
        <v>11</v>
      </c>
      <c r="E45" s="4">
        <f t="shared" si="1"/>
        <v>1.78861788617886</v>
      </c>
      <c r="F45" s="3">
        <v>4</v>
      </c>
      <c r="G45" s="4">
        <f t="shared" si="2"/>
        <v>1.66666666666667</v>
      </c>
      <c r="H45" s="3">
        <v>4</v>
      </c>
      <c r="I45" s="4">
        <f t="shared" si="3"/>
        <v>1.71673819742489</v>
      </c>
      <c r="J45" s="4">
        <f t="shared" si="4"/>
        <v>1.375</v>
      </c>
    </row>
    <row r="46" spans="1:10">
      <c r="A46" s="3" t="s">
        <v>53</v>
      </c>
      <c r="B46" s="3">
        <v>5</v>
      </c>
      <c r="C46" s="3">
        <v>6</v>
      </c>
      <c r="D46" s="4">
        <f t="shared" si="0"/>
        <v>11</v>
      </c>
      <c r="E46" s="4">
        <f t="shared" si="1"/>
        <v>1.78861788617886</v>
      </c>
      <c r="F46" s="3">
        <v>4</v>
      </c>
      <c r="G46" s="4">
        <f t="shared" si="2"/>
        <v>1.66666666666667</v>
      </c>
      <c r="H46" s="3">
        <v>4</v>
      </c>
      <c r="I46" s="4">
        <f t="shared" si="3"/>
        <v>1.71673819742489</v>
      </c>
      <c r="J46" s="4">
        <f t="shared" si="4"/>
        <v>1.375</v>
      </c>
    </row>
    <row r="47" ht="124" spans="1:10">
      <c r="A47" s="5" t="s">
        <v>54</v>
      </c>
      <c r="B47" s="3">
        <v>3</v>
      </c>
      <c r="C47" s="3">
        <v>5</v>
      </c>
      <c r="D47" s="4">
        <f t="shared" si="0"/>
        <v>8</v>
      </c>
      <c r="E47" s="4">
        <f t="shared" si="1"/>
        <v>1.30081300813008</v>
      </c>
      <c r="F47" s="3">
        <v>4</v>
      </c>
      <c r="G47" s="4">
        <f t="shared" si="2"/>
        <v>1.66666666666667</v>
      </c>
      <c r="H47" s="3">
        <v>2</v>
      </c>
      <c r="I47" s="4">
        <f t="shared" si="3"/>
        <v>0.858369098712446</v>
      </c>
      <c r="J47" s="4">
        <f t="shared" si="4"/>
        <v>1.33333333333333</v>
      </c>
    </row>
    <row r="48" ht="176" spans="1:10">
      <c r="A48" s="5" t="s">
        <v>55</v>
      </c>
      <c r="B48" s="3">
        <v>4</v>
      </c>
      <c r="C48" s="3">
        <v>5</v>
      </c>
      <c r="D48" s="4">
        <f t="shared" si="0"/>
        <v>9</v>
      </c>
      <c r="E48" s="4">
        <f t="shared" si="1"/>
        <v>1.46341463414634</v>
      </c>
      <c r="F48" s="3">
        <v>5</v>
      </c>
      <c r="G48" s="4">
        <f t="shared" si="2"/>
        <v>2.08333333333333</v>
      </c>
      <c r="H48" s="3">
        <v>2</v>
      </c>
      <c r="I48" s="4">
        <f t="shared" si="3"/>
        <v>0.858369098712446</v>
      </c>
      <c r="J48" s="4">
        <f t="shared" si="4"/>
        <v>1.28571428571429</v>
      </c>
    </row>
    <row r="49" spans="1:10">
      <c r="A49" s="3" t="s">
        <v>56</v>
      </c>
      <c r="B49" s="3">
        <v>4</v>
      </c>
      <c r="C49" s="3">
        <v>6</v>
      </c>
      <c r="D49" s="4">
        <f t="shared" si="0"/>
        <v>10</v>
      </c>
      <c r="E49" s="4">
        <f t="shared" si="1"/>
        <v>1.6260162601626</v>
      </c>
      <c r="F49" s="3">
        <v>4</v>
      </c>
      <c r="G49" s="4">
        <f t="shared" si="2"/>
        <v>1.66666666666667</v>
      </c>
      <c r="H49" s="3">
        <v>4</v>
      </c>
      <c r="I49" s="4">
        <f t="shared" si="3"/>
        <v>1.71673819742489</v>
      </c>
      <c r="J49" s="4">
        <f t="shared" si="4"/>
        <v>1.25</v>
      </c>
    </row>
    <row r="50" spans="1:10">
      <c r="A50" s="3" t="s">
        <v>57</v>
      </c>
      <c r="B50" s="3">
        <v>6</v>
      </c>
      <c r="C50" s="3">
        <v>4</v>
      </c>
      <c r="D50" s="4">
        <f t="shared" si="0"/>
        <v>10</v>
      </c>
      <c r="E50" s="4">
        <f t="shared" si="1"/>
        <v>1.6260162601626</v>
      </c>
      <c r="F50" s="3">
        <v>4</v>
      </c>
      <c r="G50" s="4">
        <f t="shared" si="2"/>
        <v>1.66666666666667</v>
      </c>
      <c r="H50" s="3">
        <v>4</v>
      </c>
      <c r="I50" s="4">
        <f t="shared" si="3"/>
        <v>1.71673819742489</v>
      </c>
      <c r="J50" s="4">
        <f t="shared" si="4"/>
        <v>1.25</v>
      </c>
    </row>
    <row r="51" ht="141" spans="1:10">
      <c r="A51" s="5" t="s">
        <v>58</v>
      </c>
      <c r="B51" s="3">
        <v>4</v>
      </c>
      <c r="C51" s="3">
        <v>7</v>
      </c>
      <c r="D51" s="4">
        <f t="shared" si="0"/>
        <v>11</v>
      </c>
      <c r="E51" s="4">
        <f t="shared" si="1"/>
        <v>1.78861788617886</v>
      </c>
      <c r="F51" s="3">
        <v>4</v>
      </c>
      <c r="G51" s="4">
        <f t="shared" si="2"/>
        <v>1.66666666666667</v>
      </c>
      <c r="H51" s="3">
        <v>5</v>
      </c>
      <c r="I51" s="4">
        <f t="shared" si="3"/>
        <v>2.14592274678112</v>
      </c>
      <c r="J51" s="4">
        <f t="shared" si="4"/>
        <v>1.22222222222222</v>
      </c>
    </row>
    <row r="52" ht="106" spans="1:10">
      <c r="A52" s="5" t="s">
        <v>59</v>
      </c>
      <c r="B52" s="3">
        <v>5</v>
      </c>
      <c r="C52" s="3">
        <v>6</v>
      </c>
      <c r="D52" s="4">
        <f t="shared" si="0"/>
        <v>11</v>
      </c>
      <c r="E52" s="4">
        <f t="shared" si="1"/>
        <v>1.78861788617886</v>
      </c>
      <c r="F52" s="3">
        <v>4</v>
      </c>
      <c r="G52" s="4">
        <f t="shared" si="2"/>
        <v>1.66666666666667</v>
      </c>
      <c r="H52" s="3">
        <v>5</v>
      </c>
      <c r="I52" s="4">
        <f t="shared" si="3"/>
        <v>2.14592274678112</v>
      </c>
      <c r="J52" s="4">
        <f t="shared" si="4"/>
        <v>1.22222222222222</v>
      </c>
    </row>
    <row r="53" ht="106" spans="1:10">
      <c r="A53" s="5" t="s">
        <v>60</v>
      </c>
      <c r="B53" s="3">
        <v>4</v>
      </c>
      <c r="C53" s="3">
        <v>7</v>
      </c>
      <c r="D53" s="4">
        <f t="shared" si="0"/>
        <v>11</v>
      </c>
      <c r="E53" s="4">
        <f t="shared" si="1"/>
        <v>1.78861788617886</v>
      </c>
      <c r="F53" s="3">
        <v>4</v>
      </c>
      <c r="G53" s="4">
        <f t="shared" si="2"/>
        <v>1.66666666666667</v>
      </c>
      <c r="H53" s="3">
        <v>5</v>
      </c>
      <c r="I53" s="4">
        <f t="shared" si="3"/>
        <v>2.14592274678112</v>
      </c>
      <c r="J53" s="4">
        <f t="shared" si="4"/>
        <v>1.22222222222222</v>
      </c>
    </row>
    <row r="54" ht="141" spans="1:10">
      <c r="A54" s="5" t="s">
        <v>61</v>
      </c>
      <c r="B54" s="3">
        <v>4</v>
      </c>
      <c r="C54" s="3">
        <v>8</v>
      </c>
      <c r="D54" s="4">
        <f t="shared" si="0"/>
        <v>12</v>
      </c>
      <c r="E54" s="4">
        <f t="shared" si="1"/>
        <v>1.95121951219512</v>
      </c>
      <c r="F54" s="3">
        <v>5</v>
      </c>
      <c r="G54" s="4">
        <f t="shared" si="2"/>
        <v>2.08333333333333</v>
      </c>
      <c r="H54" s="3">
        <v>5</v>
      </c>
      <c r="I54" s="4">
        <f t="shared" si="3"/>
        <v>2.14592274678112</v>
      </c>
      <c r="J54" s="4">
        <f t="shared" si="4"/>
        <v>1.2</v>
      </c>
    </row>
    <row r="55" ht="176" spans="1:10">
      <c r="A55" s="5" t="s">
        <v>62</v>
      </c>
      <c r="B55" s="3">
        <v>5</v>
      </c>
      <c r="C55" s="3">
        <v>5</v>
      </c>
      <c r="D55" s="4">
        <f t="shared" si="0"/>
        <v>10</v>
      </c>
      <c r="E55" s="4">
        <f t="shared" si="1"/>
        <v>1.6260162601626</v>
      </c>
      <c r="F55" s="3">
        <v>5</v>
      </c>
      <c r="G55" s="4">
        <f t="shared" si="2"/>
        <v>2.08333333333333</v>
      </c>
      <c r="H55" s="3">
        <v>4</v>
      </c>
      <c r="I55" s="4">
        <f t="shared" si="3"/>
        <v>1.71673819742489</v>
      </c>
      <c r="J55" s="4">
        <f t="shared" si="4"/>
        <v>1.11111111111111</v>
      </c>
    </row>
    <row r="56" ht="176" spans="1:10">
      <c r="A56" s="5" t="s">
        <v>63</v>
      </c>
      <c r="B56" s="3">
        <v>5</v>
      </c>
      <c r="C56" s="3">
        <v>5</v>
      </c>
      <c r="D56" s="4">
        <f t="shared" si="0"/>
        <v>10</v>
      </c>
      <c r="E56" s="4">
        <f t="shared" si="1"/>
        <v>1.6260162601626</v>
      </c>
      <c r="F56" s="3">
        <v>5</v>
      </c>
      <c r="G56" s="4">
        <f t="shared" si="2"/>
        <v>2.08333333333333</v>
      </c>
      <c r="H56" s="3">
        <v>4</v>
      </c>
      <c r="I56" s="4">
        <f t="shared" si="3"/>
        <v>1.71673819742489</v>
      </c>
      <c r="J56" s="4">
        <f t="shared" si="4"/>
        <v>1.11111111111111</v>
      </c>
    </row>
    <row r="57" ht="53" spans="1:10">
      <c r="A57" s="5" t="s">
        <v>64</v>
      </c>
      <c r="B57" s="3">
        <v>4</v>
      </c>
      <c r="C57" s="3">
        <v>6</v>
      </c>
      <c r="D57" s="4">
        <f t="shared" si="0"/>
        <v>10</v>
      </c>
      <c r="E57" s="4">
        <f t="shared" si="1"/>
        <v>1.6260162601626</v>
      </c>
      <c r="F57" s="3">
        <v>6</v>
      </c>
      <c r="G57" s="4">
        <f t="shared" si="2"/>
        <v>2.5</v>
      </c>
      <c r="H57" s="3">
        <v>3</v>
      </c>
      <c r="I57" s="4">
        <f t="shared" si="3"/>
        <v>1.28755364806867</v>
      </c>
      <c r="J57" s="4">
        <f t="shared" si="4"/>
        <v>1.11111111111111</v>
      </c>
    </row>
    <row r="58" ht="88" spans="1:10">
      <c r="A58" s="5" t="s">
        <v>65</v>
      </c>
      <c r="B58" s="3">
        <v>4</v>
      </c>
      <c r="C58" s="3">
        <v>6</v>
      </c>
      <c r="D58" s="4">
        <f t="shared" si="0"/>
        <v>10</v>
      </c>
      <c r="E58" s="4">
        <f t="shared" si="1"/>
        <v>1.6260162601626</v>
      </c>
      <c r="F58" s="3">
        <v>4</v>
      </c>
      <c r="G58" s="4">
        <f t="shared" si="2"/>
        <v>1.66666666666667</v>
      </c>
      <c r="H58" s="3">
        <v>5</v>
      </c>
      <c r="I58" s="4">
        <f t="shared" si="3"/>
        <v>2.14592274678112</v>
      </c>
      <c r="J58" s="4">
        <f t="shared" si="4"/>
        <v>1.11111111111111</v>
      </c>
    </row>
    <row r="59" ht="106" spans="1:10">
      <c r="A59" s="5" t="s">
        <v>66</v>
      </c>
      <c r="B59" s="3">
        <v>4</v>
      </c>
      <c r="C59" s="3">
        <v>6</v>
      </c>
      <c r="D59" s="4">
        <f t="shared" si="0"/>
        <v>10</v>
      </c>
      <c r="E59" s="4">
        <f t="shared" si="1"/>
        <v>1.6260162601626</v>
      </c>
      <c r="F59" s="3">
        <v>4</v>
      </c>
      <c r="G59" s="4">
        <f t="shared" si="2"/>
        <v>1.66666666666667</v>
      </c>
      <c r="H59" s="3">
        <v>5</v>
      </c>
      <c r="I59" s="4">
        <f t="shared" si="3"/>
        <v>2.14592274678112</v>
      </c>
      <c r="J59" s="4">
        <f t="shared" si="4"/>
        <v>1.11111111111111</v>
      </c>
    </row>
    <row r="60" ht="53" spans="1:10">
      <c r="A60" s="5" t="s">
        <v>67</v>
      </c>
      <c r="B60" s="3">
        <v>3</v>
      </c>
      <c r="C60" s="3">
        <v>8</v>
      </c>
      <c r="D60" s="4">
        <f t="shared" si="0"/>
        <v>11</v>
      </c>
      <c r="E60" s="4">
        <f t="shared" si="1"/>
        <v>1.78861788617886</v>
      </c>
      <c r="F60" s="3">
        <v>6</v>
      </c>
      <c r="G60" s="4">
        <f t="shared" si="2"/>
        <v>2.5</v>
      </c>
      <c r="H60" s="3">
        <v>5</v>
      </c>
      <c r="I60" s="4">
        <f t="shared" si="3"/>
        <v>2.14592274678112</v>
      </c>
      <c r="J60" s="4">
        <f t="shared" si="4"/>
        <v>1</v>
      </c>
    </row>
    <row r="61" ht="106" spans="1:10">
      <c r="A61" s="5" t="s">
        <v>68</v>
      </c>
      <c r="B61" s="3">
        <v>4</v>
      </c>
      <c r="C61" s="3">
        <v>5</v>
      </c>
      <c r="D61" s="4">
        <f t="shared" si="0"/>
        <v>9</v>
      </c>
      <c r="E61" s="4">
        <f t="shared" si="1"/>
        <v>1.46341463414634</v>
      </c>
      <c r="F61" s="3">
        <v>4</v>
      </c>
      <c r="G61" s="4">
        <f t="shared" si="2"/>
        <v>1.66666666666667</v>
      </c>
      <c r="H61" s="3">
        <v>5</v>
      </c>
      <c r="I61" s="4">
        <f t="shared" si="3"/>
        <v>2.14592274678112</v>
      </c>
      <c r="J61" s="4">
        <f t="shared" si="4"/>
        <v>1</v>
      </c>
    </row>
    <row r="62" spans="1:10">
      <c r="A62" s="3" t="s">
        <v>69</v>
      </c>
      <c r="B62" s="3">
        <v>3</v>
      </c>
      <c r="C62" s="3">
        <v>4</v>
      </c>
      <c r="D62" s="4">
        <f t="shared" si="0"/>
        <v>7</v>
      </c>
      <c r="E62" s="4">
        <f t="shared" si="1"/>
        <v>1.13821138211382</v>
      </c>
      <c r="F62" s="3">
        <v>3</v>
      </c>
      <c r="G62" s="4">
        <f t="shared" si="2"/>
        <v>1.25</v>
      </c>
      <c r="H62" s="3">
        <v>4</v>
      </c>
      <c r="I62" s="4">
        <f t="shared" si="3"/>
        <v>1.71673819742489</v>
      </c>
      <c r="J62" s="4">
        <f t="shared" si="4"/>
        <v>1</v>
      </c>
    </row>
    <row r="63" ht="53" spans="1:10">
      <c r="A63" s="5" t="s">
        <v>70</v>
      </c>
      <c r="B63" s="3">
        <v>5</v>
      </c>
      <c r="C63" s="3">
        <v>8</v>
      </c>
      <c r="D63" s="4">
        <f t="shared" si="0"/>
        <v>13</v>
      </c>
      <c r="E63" s="4">
        <f t="shared" si="1"/>
        <v>2.11382113821138</v>
      </c>
      <c r="F63" s="3">
        <v>6</v>
      </c>
      <c r="G63" s="4">
        <f t="shared" si="2"/>
        <v>2.5</v>
      </c>
      <c r="H63" s="3">
        <v>8</v>
      </c>
      <c r="I63" s="4">
        <f t="shared" si="3"/>
        <v>3.43347639484979</v>
      </c>
      <c r="J63" s="4">
        <f t="shared" si="4"/>
        <v>0.928571428571429</v>
      </c>
    </row>
    <row r="64" ht="176" spans="1:10">
      <c r="A64" s="5" t="s">
        <v>71</v>
      </c>
      <c r="B64" s="3">
        <v>4</v>
      </c>
      <c r="C64" s="3">
        <v>6</v>
      </c>
      <c r="D64" s="4">
        <f t="shared" si="0"/>
        <v>10</v>
      </c>
      <c r="E64" s="4">
        <f t="shared" si="1"/>
        <v>1.6260162601626</v>
      </c>
      <c r="F64" s="3">
        <v>5</v>
      </c>
      <c r="G64" s="4">
        <f t="shared" si="2"/>
        <v>2.08333333333333</v>
      </c>
      <c r="H64" s="3">
        <v>6</v>
      </c>
      <c r="I64" s="4">
        <f t="shared" si="3"/>
        <v>2.57510729613734</v>
      </c>
      <c r="J64" s="4">
        <f t="shared" si="4"/>
        <v>0.909090909090909</v>
      </c>
    </row>
    <row r="65" ht="53" spans="1:10">
      <c r="A65" s="5" t="s">
        <v>72</v>
      </c>
      <c r="B65" s="3">
        <v>3</v>
      </c>
      <c r="C65" s="3">
        <v>5</v>
      </c>
      <c r="D65" s="4">
        <f t="shared" si="0"/>
        <v>8</v>
      </c>
      <c r="E65" s="4">
        <f t="shared" si="1"/>
        <v>1.30081300813008</v>
      </c>
      <c r="F65" s="3">
        <v>4</v>
      </c>
      <c r="G65" s="4">
        <f t="shared" si="2"/>
        <v>1.66666666666667</v>
      </c>
      <c r="H65" s="3">
        <v>5</v>
      </c>
      <c r="I65" s="4">
        <f t="shared" si="3"/>
        <v>2.14592274678112</v>
      </c>
      <c r="J65" s="4">
        <f t="shared" si="4"/>
        <v>0.888888888888889</v>
      </c>
    </row>
    <row r="66" ht="71" spans="1:10">
      <c r="A66" s="5" t="s">
        <v>73</v>
      </c>
      <c r="B66" s="3">
        <v>2</v>
      </c>
      <c r="C66" s="3">
        <v>6</v>
      </c>
      <c r="D66" s="4">
        <f t="shared" si="0"/>
        <v>8</v>
      </c>
      <c r="E66" s="4">
        <f t="shared" si="1"/>
        <v>1.30081300813008</v>
      </c>
      <c r="F66" s="3">
        <v>5</v>
      </c>
      <c r="G66" s="4">
        <f t="shared" si="2"/>
        <v>2.08333333333333</v>
      </c>
      <c r="H66" s="3">
        <v>5</v>
      </c>
      <c r="I66" s="4">
        <f t="shared" si="3"/>
        <v>2.14592274678112</v>
      </c>
      <c r="J66" s="4">
        <f t="shared" si="4"/>
        <v>0.8</v>
      </c>
    </row>
    <row r="67" spans="1:10">
      <c r="A67" s="3" t="s">
        <v>74</v>
      </c>
      <c r="B67" s="3">
        <v>4</v>
      </c>
      <c r="C67" s="3">
        <v>6</v>
      </c>
      <c r="D67" s="4">
        <f t="shared" si="0"/>
        <v>10</v>
      </c>
      <c r="E67" s="4">
        <f t="shared" si="1"/>
        <v>1.6260162601626</v>
      </c>
      <c r="F67" s="3">
        <v>7</v>
      </c>
      <c r="G67" s="4">
        <f t="shared" si="2"/>
        <v>2.91666666666667</v>
      </c>
      <c r="H67" s="3">
        <v>8</v>
      </c>
      <c r="I67" s="4">
        <f t="shared" si="3"/>
        <v>3.43347639484979</v>
      </c>
      <c r="J67" s="4">
        <f t="shared" si="4"/>
        <v>0.666666666666667</v>
      </c>
    </row>
    <row r="68" ht="106" spans="1:10">
      <c r="A68" s="5" t="s">
        <v>75</v>
      </c>
      <c r="B68" s="3">
        <v>5</v>
      </c>
      <c r="C68" s="3">
        <v>6</v>
      </c>
      <c r="D68" s="4">
        <f t="shared" si="0"/>
        <v>11</v>
      </c>
      <c r="E68" s="4">
        <f t="shared" si="1"/>
        <v>1.78861788617886</v>
      </c>
      <c r="F68" s="3">
        <v>9</v>
      </c>
      <c r="G68" s="4">
        <f t="shared" si="2"/>
        <v>3.75</v>
      </c>
      <c r="H68" s="3">
        <v>8</v>
      </c>
      <c r="I68" s="4">
        <f t="shared" si="3"/>
        <v>3.43347639484979</v>
      </c>
      <c r="J68" s="4">
        <f t="shared" si="4"/>
        <v>0.647058823529412</v>
      </c>
    </row>
    <row r="69" ht="71" spans="1:10">
      <c r="A69" s="5" t="s">
        <v>76</v>
      </c>
      <c r="B69" s="3">
        <v>4</v>
      </c>
      <c r="C69" s="3">
        <v>6</v>
      </c>
      <c r="D69" s="4">
        <f t="shared" si="0"/>
        <v>10</v>
      </c>
      <c r="E69" s="4">
        <f t="shared" si="1"/>
        <v>1.6260162601626</v>
      </c>
      <c r="F69" s="3">
        <v>9</v>
      </c>
      <c r="G69" s="4">
        <f t="shared" si="2"/>
        <v>3.75</v>
      </c>
      <c r="H69" s="3">
        <v>7</v>
      </c>
      <c r="I69" s="4">
        <f t="shared" si="3"/>
        <v>3.00429184549356</v>
      </c>
      <c r="J69" s="4">
        <f t="shared" si="4"/>
        <v>0.625</v>
      </c>
    </row>
    <row r="70" spans="1:10">
      <c r="A70" s="3" t="s">
        <v>77</v>
      </c>
      <c r="B70" s="3">
        <v>2</v>
      </c>
      <c r="C70" s="3">
        <v>5</v>
      </c>
      <c r="D70" s="4">
        <f t="shared" si="0"/>
        <v>7</v>
      </c>
      <c r="E70" s="4">
        <f t="shared" si="1"/>
        <v>1.13821138211382</v>
      </c>
      <c r="F70" s="3">
        <v>5</v>
      </c>
      <c r="G70" s="4">
        <f t="shared" si="2"/>
        <v>2.08333333333333</v>
      </c>
      <c r="H70" s="3">
        <v>7</v>
      </c>
      <c r="I70" s="4">
        <f t="shared" si="3"/>
        <v>3.00429184549356</v>
      </c>
      <c r="J70" s="4">
        <f t="shared" si="4"/>
        <v>0.583333333333333</v>
      </c>
    </row>
    <row r="71" ht="176" spans="1:10">
      <c r="A71" s="5" t="s">
        <v>78</v>
      </c>
      <c r="B71" s="3">
        <v>4</v>
      </c>
      <c r="C71" s="3">
        <v>5</v>
      </c>
      <c r="D71" s="4">
        <f t="shared" si="0"/>
        <v>9</v>
      </c>
      <c r="E71" s="4">
        <f t="shared" si="1"/>
        <v>1.46341463414634</v>
      </c>
      <c r="F71" s="3">
        <v>8</v>
      </c>
      <c r="G71" s="4">
        <f t="shared" si="2"/>
        <v>3.33333333333333</v>
      </c>
      <c r="H71" s="3">
        <v>9</v>
      </c>
      <c r="I71" s="4">
        <f t="shared" si="3"/>
        <v>3.86266094420601</v>
      </c>
      <c r="J71" s="4">
        <f t="shared" si="4"/>
        <v>0.529411764705882</v>
      </c>
    </row>
    <row r="73" spans="1:1">
      <c r="A73" t="s">
        <v>79</v>
      </c>
    </row>
    <row r="74" spans="1:10">
      <c r="A74" s="6" t="s">
        <v>80</v>
      </c>
      <c r="B74" s="7">
        <v>8</v>
      </c>
      <c r="C74" s="7">
        <v>9</v>
      </c>
      <c r="D74">
        <f>B74+C74</f>
        <v>17</v>
      </c>
      <c r="E74">
        <f>D74/58*100</f>
        <v>29.3103448275862</v>
      </c>
      <c r="F74" s="3">
        <v>2</v>
      </c>
      <c r="G74">
        <f>F74/21*100</f>
        <v>9.52380952380952</v>
      </c>
      <c r="H74" s="3">
        <v>2</v>
      </c>
      <c r="I74">
        <f>H74/20*100</f>
        <v>10</v>
      </c>
      <c r="J74">
        <f>E74/(G74+I74)</f>
        <v>1.50126156433978</v>
      </c>
    </row>
    <row r="75" spans="1:10">
      <c r="A75" s="7" t="s">
        <v>81</v>
      </c>
      <c r="B75" s="7">
        <v>4</v>
      </c>
      <c r="C75" s="7">
        <v>5</v>
      </c>
      <c r="D75">
        <f>B75+C75</f>
        <v>9</v>
      </c>
      <c r="E75">
        <f>9/58*100</f>
        <v>15.5172413793103</v>
      </c>
      <c r="F75" s="3">
        <v>2</v>
      </c>
      <c r="G75">
        <f>F75/21*100</f>
        <v>9.52380952380952</v>
      </c>
      <c r="H75" s="3">
        <v>1</v>
      </c>
      <c r="I75">
        <f>H75/20*100</f>
        <v>5</v>
      </c>
      <c r="J75">
        <f>E75/(G75+I75)</f>
        <v>1.06840022611645</v>
      </c>
    </row>
    <row r="76" spans="1:10">
      <c r="A76" s="7" t="s">
        <v>82</v>
      </c>
      <c r="B76" s="7">
        <v>3</v>
      </c>
      <c r="C76" s="7">
        <v>2</v>
      </c>
      <c r="D76">
        <f>B76+C76</f>
        <v>5</v>
      </c>
      <c r="E76">
        <f>D76/58*100</f>
        <v>8.62068965517241</v>
      </c>
      <c r="F76" s="3">
        <v>2</v>
      </c>
      <c r="G76">
        <f>F76/21*100</f>
        <v>9.52380952380952</v>
      </c>
      <c r="H76" s="3">
        <v>1</v>
      </c>
      <c r="I76">
        <f>H76/20*100</f>
        <v>5</v>
      </c>
      <c r="J76">
        <f>E76/(G76+I76)</f>
        <v>0.593555681175806</v>
      </c>
    </row>
    <row r="77" spans="1:10">
      <c r="A77" s="6" t="s">
        <v>83</v>
      </c>
      <c r="B77" s="7">
        <v>9</v>
      </c>
      <c r="C77" s="7">
        <v>9</v>
      </c>
      <c r="D77">
        <f>B77+C77</f>
        <v>18</v>
      </c>
      <c r="E77">
        <f>D77/58*100</f>
        <v>31.0344827586207</v>
      </c>
      <c r="F77" s="3">
        <v>7</v>
      </c>
      <c r="G77">
        <f>F77/21*100</f>
        <v>33.3333333333333</v>
      </c>
      <c r="H77" s="3">
        <v>8</v>
      </c>
      <c r="I77">
        <f>H77/20*100</f>
        <v>40</v>
      </c>
      <c r="J77">
        <f>E77/(G77+I77)</f>
        <v>0.423197492163009</v>
      </c>
    </row>
    <row r="78" spans="1:10">
      <c r="A78" s="6" t="s">
        <v>84</v>
      </c>
      <c r="B78" s="7">
        <v>4</v>
      </c>
      <c r="C78" s="7">
        <v>5</v>
      </c>
      <c r="D78">
        <f>B78+C78</f>
        <v>9</v>
      </c>
      <c r="E78">
        <f>D78/58*100</f>
        <v>15.5172413793103</v>
      </c>
      <c r="F78" s="3">
        <v>8</v>
      </c>
      <c r="G78">
        <f>F78/21*100</f>
        <v>38.0952380952381</v>
      </c>
      <c r="H78" s="3">
        <v>8</v>
      </c>
      <c r="I78">
        <f>H78/20*100</f>
        <v>40</v>
      </c>
      <c r="J78">
        <f>E78/(G78+I78)</f>
        <v>0.198696383515559</v>
      </c>
    </row>
  </sheetData>
  <sortState ref="A74:J78">
    <sortCondition ref="J74:J78" descending="1"/>
  </sortState>
  <mergeCells count="2">
    <mergeCell ref="A1:J1"/>
    <mergeCell ref="A7:J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guoqs</dc:creator>
  <dcterms:created xsi:type="dcterms:W3CDTF">2019-12-19T04:19:00Z</dcterms:created>
  <dcterms:modified xsi:type="dcterms:W3CDTF">2019-12-19T00:21:37Z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2052-1.8.1.2821</vt:lpwstr>
  </property>
</Properties>
</file>