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<sst xmlns="http://schemas.openxmlformats.org/spreadsheetml/2006/main" count="58">
  <si>
    <t>描述</t>
  </si>
  <si>
    <t>1、参与优先级打分的用户代表主要有：学习者用户代表（张洛嘉、高兴欣、苏东来、俞佳琪）、指导者代表（杨枨老师）、管理员代表（皮浩尘、陈尚辉）。</t>
  </si>
  <si>
    <t>2、用户代表负责为用例的相对收益、相对损失部分打分，开发小组负责为用例的相对风险、相对成本打分，权重比例由客户代表（杨枨老师）提出。</t>
  </si>
  <si>
    <t>3、利益表示“如果实现，给用户带来的利益”；损失表示“如果不实现，给用户带来的损失”；风险表示“如果实现，存在的技术风险”；费用表示“如果实现，需要产生的费用”；权重比例是各个用户分类在最后评分时的加权值。</t>
  </si>
  <si>
    <t>4、优先级采用QFD算法。公式：优先级=（价值%）/（成本%+风险%）</t>
  </si>
  <si>
    <t>5、打分标准：打分范围为1-9，1代表影响非常轻微，2代表影响轻微，3代表影响较为轻微，4代表影响一般，5代表影响有点重要，6代表影响较为重要，7代表影响重要，8代表影响十分重要，9代表影响超级重要。</t>
  </si>
  <si>
    <t>需求优先级打分表</t>
  </si>
  <si>
    <t>相对收益</t>
  </si>
  <si>
    <t>相对损失</t>
  </si>
  <si>
    <t>相对成本</t>
  </si>
  <si>
    <t>相对风险</t>
  </si>
  <si>
    <t>相对权重</t>
  </si>
  <si>
    <t>指导者用户</t>
  </si>
  <si>
    <t>普通用户</t>
  </si>
  <si>
    <t>管理员用户</t>
  </si>
  <si>
    <t>功能</t>
  </si>
  <si>
    <t>价值</t>
  </si>
  <si>
    <t>价值%</t>
  </si>
  <si>
    <t>成本%</t>
  </si>
  <si>
    <t>风险%</t>
  </si>
  <si>
    <t>优先级</t>
  </si>
  <si>
    <t>管理员查找管理员日志</t>
  </si>
  <si>
    <t>管理员查看回复列表</t>
  </si>
  <si>
    <t>管理员查看实例</t>
  </si>
  <si>
    <t>管理员登录</t>
  </si>
  <si>
    <t>管理员查看用户列表</t>
  </si>
  <si>
    <t>管理员查询回复信息如ip</t>
  </si>
  <si>
    <t>管理员查询用户</t>
  </si>
  <si>
    <t>管理员查看用户日志记录</t>
  </si>
  <si>
    <t>管理员查看案例列表</t>
  </si>
  <si>
    <t>管理员查找案例</t>
  </si>
  <si>
    <t>管理员查看用户信息</t>
  </si>
  <si>
    <t>管理员增加用户</t>
  </si>
  <si>
    <t>管理员查询帖子信息如ip</t>
  </si>
  <si>
    <t>管理员查看实例列表</t>
  </si>
  <si>
    <t>管理员排序帖子</t>
  </si>
  <si>
    <t>管理员下载用户日志记录</t>
  </si>
  <si>
    <t>管理员下载管理员日志</t>
  </si>
  <si>
    <t>管理员查询帖看列表</t>
  </si>
  <si>
    <t>管理员查看实例信息</t>
  </si>
  <si>
    <t>管理员查看案例信息</t>
  </si>
  <si>
    <t>管理员删除系统消息</t>
  </si>
  <si>
    <t>管理员删除用户日志记录</t>
  </si>
  <si>
    <t>管理员查询帖子</t>
  </si>
  <si>
    <t>管理员取消置顶帖子</t>
  </si>
  <si>
    <t>管理员冻结案例</t>
  </si>
  <si>
    <t>管理员删除管理员日志</t>
  </si>
  <si>
    <t>管理员查看错误系统日志</t>
  </si>
  <si>
    <t>管理员删除案例</t>
  </si>
  <si>
    <t>管理员解冻用户</t>
  </si>
  <si>
    <t>管理员置顶帖子</t>
  </si>
  <si>
    <t>管理员删除回复</t>
  </si>
  <si>
    <t>管理员修改用户信息</t>
  </si>
  <si>
    <t>管理员删除实例</t>
  </si>
  <si>
    <t>管理员发布系统消息</t>
  </si>
  <si>
    <t>管理员冻结用户</t>
  </si>
  <si>
    <t>管理员解冻案例</t>
  </si>
  <si>
    <t>管理员删除帖子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</si>
</sst>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1"/>
  <sheetViews>
    <sheetView tabSelected="1" workbookViewId="0">
      <selection activeCell="A1" sqref="A1:J11"/>
    </sheetView>
  </sheetViews>
  <sheetFormatPr defaultColWidth="9" defaultRowHeight="16.8"/>
  <cols>
    <col min="1" max="1" width="27.5576923076923" style="1" customWidth="1"/>
    <col min="2" max="2" width="10.3365384615385" style="1" customWidth="1"/>
    <col min="3" max="5" width="11" style="1" customWidth="1"/>
    <col min="6" max="6" width="13.875" style="1" customWidth="1"/>
    <col min="7" max="7" width="13" style="1" customWidth="1"/>
    <col min="8" max="8" width="9" style="1"/>
    <col min="9" max="9" width="12.8846153846154" style="1"/>
    <col min="10" max="10" width="37.3365384615385" style="1" customWidth="1"/>
    <col min="11" max="16384" width="9" style="1"/>
  </cols>
  <sheetData>
    <row r="1" s="1" customForma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6"/>
      <c r="L1" s="6"/>
      <c r="M1" s="6"/>
      <c r="N1" s="6"/>
    </row>
    <row r="2" s="1" customFormat="1" spans="1:1">
      <c r="A2" s="1" t="s">
        <v>1</v>
      </c>
    </row>
    <row r="3" s="1" customFormat="1" spans="1:1">
      <c r="A3" s="1" t="s">
        <v>2</v>
      </c>
    </row>
    <row r="4" s="1" customFormat="1" spans="1:1">
      <c r="A4" s="1" t="s">
        <v>3</v>
      </c>
    </row>
    <row r="5" s="1" customFormat="1" spans="1:1">
      <c r="A5" s="1" t="s">
        <v>4</v>
      </c>
    </row>
    <row r="6" s="1" customFormat="1" spans="1:1">
      <c r="A6" s="1" t="s">
        <v>5</v>
      </c>
    </row>
    <row r="7" s="1" customFormat="1" spans="1:10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="1" customFormat="1" spans="2:5">
      <c r="B8" s="1" t="s">
        <v>7</v>
      </c>
      <c r="C8" s="1" t="s">
        <v>8</v>
      </c>
      <c r="D8" s="1" t="s">
        <v>9</v>
      </c>
      <c r="E8" s="1" t="s">
        <v>10</v>
      </c>
    </row>
    <row r="9" s="1" customFormat="1" spans="1:5">
      <c r="A9" s="1" t="s">
        <v>11</v>
      </c>
      <c r="B9" s="1">
        <v>1</v>
      </c>
      <c r="C9" s="1">
        <v>1</v>
      </c>
      <c r="D9" s="1">
        <v>1</v>
      </c>
      <c r="E9" s="1">
        <v>1</v>
      </c>
    </row>
    <row r="10" s="1" customFormat="1" spans="3:5">
      <c r="C10" s="1" t="s">
        <v>12</v>
      </c>
      <c r="D10" s="1" t="s">
        <v>13</v>
      </c>
      <c r="E10" s="1" t="s">
        <v>14</v>
      </c>
    </row>
    <row r="11" s="1" customFormat="1" spans="1:5">
      <c r="A11" s="1" t="s">
        <v>11</v>
      </c>
      <c r="B11" s="1"/>
      <c r="C11" s="1">
        <v>1</v>
      </c>
      <c r="D11" s="1">
        <v>1</v>
      </c>
      <c r="E11" s="1">
        <v>1</v>
      </c>
    </row>
    <row r="13" s="1" customFormat="1" spans="1:10">
      <c r="A13" s="1" t="s">
        <v>15</v>
      </c>
      <c r="B13" s="1" t="s">
        <v>7</v>
      </c>
      <c r="C13" s="1" t="s">
        <v>8</v>
      </c>
      <c r="D13" s="1" t="s">
        <v>16</v>
      </c>
      <c r="E13" s="1" t="s">
        <v>17</v>
      </c>
      <c r="F13" s="1" t="s">
        <v>9</v>
      </c>
      <c r="G13" s="1" t="s">
        <v>18</v>
      </c>
      <c r="H13" s="1" t="s">
        <v>10</v>
      </c>
      <c r="I13" s="1" t="s">
        <v>19</v>
      </c>
      <c r="J13" s="1" t="s">
        <v>20</v>
      </c>
    </row>
    <row r="14" s="1" customFormat="1" ht="18" spans="1:10">
      <c r="A14" s="3" t="s">
        <v>21</v>
      </c>
      <c r="B14" s="4">
        <v>7</v>
      </c>
      <c r="C14" s="4">
        <v>3</v>
      </c>
      <c r="D14" s="5">
        <f t="shared" ref="D14:D16" si="0">SUM(B14+C14)</f>
        <v>10</v>
      </c>
      <c r="E14" s="5">
        <f t="shared" ref="E14:E51" si="1">D14/361*100</f>
        <v>2.77008310249307</v>
      </c>
      <c r="F14" s="4">
        <v>2</v>
      </c>
      <c r="G14" s="5">
        <f t="shared" ref="G14:G51" si="2">F14/183*100</f>
        <v>1.09289617486339</v>
      </c>
      <c r="H14" s="4">
        <v>3</v>
      </c>
      <c r="I14" s="5">
        <f t="shared" ref="I14:I51" si="3">H14/177*100</f>
        <v>1.69491525423729</v>
      </c>
      <c r="J14" s="5">
        <f t="shared" ref="J14:J51" si="4">D14/(F14+H14)</f>
        <v>2</v>
      </c>
    </row>
    <row r="15" s="1" customFormat="1" ht="17.6" spans="1:10">
      <c r="A15" s="4" t="s">
        <v>22</v>
      </c>
      <c r="B15" s="4">
        <v>8</v>
      </c>
      <c r="C15" s="4">
        <v>3</v>
      </c>
      <c r="D15" s="5">
        <f t="shared" si="0"/>
        <v>11</v>
      </c>
      <c r="E15" s="5">
        <f t="shared" si="1"/>
        <v>3.04709141274238</v>
      </c>
      <c r="F15" s="4">
        <v>3</v>
      </c>
      <c r="G15" s="5">
        <f t="shared" si="2"/>
        <v>1.63934426229508</v>
      </c>
      <c r="H15" s="4">
        <v>3</v>
      </c>
      <c r="I15" s="5">
        <f t="shared" si="3"/>
        <v>1.69491525423729</v>
      </c>
      <c r="J15" s="5">
        <f t="shared" si="4"/>
        <v>1.83333333333333</v>
      </c>
    </row>
    <row r="16" s="1" customFormat="1" ht="17.6" spans="1:10">
      <c r="A16" s="4" t="s">
        <v>23</v>
      </c>
      <c r="B16" s="4">
        <v>5</v>
      </c>
      <c r="C16" s="4">
        <v>2</v>
      </c>
      <c r="D16" s="5">
        <f t="shared" si="0"/>
        <v>7</v>
      </c>
      <c r="E16" s="5">
        <f t="shared" si="1"/>
        <v>1.93905817174515</v>
      </c>
      <c r="F16" s="4">
        <v>2</v>
      </c>
      <c r="G16" s="5">
        <f t="shared" si="2"/>
        <v>1.09289617486339</v>
      </c>
      <c r="H16" s="4">
        <v>2</v>
      </c>
      <c r="I16" s="5">
        <f t="shared" si="3"/>
        <v>1.12994350282486</v>
      </c>
      <c r="J16" s="5">
        <f t="shared" si="4"/>
        <v>1.75</v>
      </c>
    </row>
    <row r="17" s="1" customFormat="1" ht="17.6" spans="1:10">
      <c r="A17" s="4" t="s">
        <v>24</v>
      </c>
      <c r="B17" s="4">
        <v>8</v>
      </c>
      <c r="C17" s="4">
        <v>7</v>
      </c>
      <c r="D17" s="5">
        <v>15</v>
      </c>
      <c r="E17" s="5">
        <f t="shared" si="1"/>
        <v>4.15512465373961</v>
      </c>
      <c r="F17" s="4">
        <v>2</v>
      </c>
      <c r="G17" s="5">
        <f t="shared" si="2"/>
        <v>1.09289617486339</v>
      </c>
      <c r="H17" s="4">
        <v>7</v>
      </c>
      <c r="I17" s="5">
        <f t="shared" si="3"/>
        <v>3.95480225988701</v>
      </c>
      <c r="J17" s="5">
        <f t="shared" si="4"/>
        <v>1.66666666666667</v>
      </c>
    </row>
    <row r="18" s="1" customFormat="1" ht="17.6" spans="1:10">
      <c r="A18" s="4" t="s">
        <v>25</v>
      </c>
      <c r="B18" s="4">
        <v>5</v>
      </c>
      <c r="C18" s="4">
        <v>3</v>
      </c>
      <c r="D18" s="5">
        <f>B18+C18</f>
        <v>8</v>
      </c>
      <c r="E18" s="5">
        <f t="shared" si="1"/>
        <v>2.21606648199446</v>
      </c>
      <c r="F18" s="4">
        <v>2</v>
      </c>
      <c r="G18" s="5">
        <f t="shared" si="2"/>
        <v>1.09289617486339</v>
      </c>
      <c r="H18" s="4">
        <v>3</v>
      </c>
      <c r="I18" s="5">
        <f t="shared" si="3"/>
        <v>1.69491525423729</v>
      </c>
      <c r="J18" s="5">
        <f t="shared" si="4"/>
        <v>1.6</v>
      </c>
    </row>
    <row r="19" s="1" customFormat="1" ht="17.6" spans="1:10">
      <c r="A19" s="4" t="s">
        <v>26</v>
      </c>
      <c r="B19" s="4">
        <v>6</v>
      </c>
      <c r="C19" s="4">
        <v>2</v>
      </c>
      <c r="D19" s="5">
        <f t="shared" ref="D19:D51" si="5">SUM(B19+C19)</f>
        <v>8</v>
      </c>
      <c r="E19" s="5">
        <f t="shared" si="1"/>
        <v>2.21606648199446</v>
      </c>
      <c r="F19" s="4">
        <v>3</v>
      </c>
      <c r="G19" s="5">
        <f t="shared" si="2"/>
        <v>1.63934426229508</v>
      </c>
      <c r="H19" s="4">
        <v>2</v>
      </c>
      <c r="I19" s="5">
        <f t="shared" si="3"/>
        <v>1.12994350282486</v>
      </c>
      <c r="J19" s="5">
        <f t="shared" si="4"/>
        <v>1.6</v>
      </c>
    </row>
    <row r="20" s="1" customFormat="1" ht="17.6" spans="1:10">
      <c r="A20" s="4" t="s">
        <v>27</v>
      </c>
      <c r="B20" s="4">
        <v>7</v>
      </c>
      <c r="C20" s="4">
        <v>4</v>
      </c>
      <c r="D20" s="5">
        <f>B20+C20</f>
        <v>11</v>
      </c>
      <c r="E20" s="5">
        <f t="shared" si="1"/>
        <v>3.04709141274238</v>
      </c>
      <c r="F20" s="4">
        <v>3</v>
      </c>
      <c r="G20" s="5">
        <f t="shared" si="2"/>
        <v>1.63934426229508</v>
      </c>
      <c r="H20" s="4">
        <v>4</v>
      </c>
      <c r="I20" s="5">
        <f t="shared" si="3"/>
        <v>2.25988700564972</v>
      </c>
      <c r="J20" s="5">
        <f t="shared" si="4"/>
        <v>1.57142857142857</v>
      </c>
    </row>
    <row r="21" s="1" customFormat="1" ht="17.6" spans="1:10">
      <c r="A21" s="4" t="s">
        <v>28</v>
      </c>
      <c r="B21" s="4">
        <v>6</v>
      </c>
      <c r="C21" s="4">
        <v>5</v>
      </c>
      <c r="D21" s="5">
        <f t="shared" si="5"/>
        <v>11</v>
      </c>
      <c r="E21" s="5">
        <f t="shared" si="1"/>
        <v>3.04709141274238</v>
      </c>
      <c r="F21" s="4">
        <v>2</v>
      </c>
      <c r="G21" s="5">
        <f t="shared" si="2"/>
        <v>1.09289617486339</v>
      </c>
      <c r="H21" s="4">
        <v>5</v>
      </c>
      <c r="I21" s="5">
        <f t="shared" si="3"/>
        <v>2.82485875706215</v>
      </c>
      <c r="J21" s="5">
        <f t="shared" si="4"/>
        <v>1.57142857142857</v>
      </c>
    </row>
    <row r="22" s="1" customFormat="1" ht="17.6" spans="1:10">
      <c r="A22" s="4" t="s">
        <v>29</v>
      </c>
      <c r="B22" s="4">
        <v>6</v>
      </c>
      <c r="C22" s="4">
        <v>6</v>
      </c>
      <c r="D22" s="5">
        <f t="shared" si="5"/>
        <v>12</v>
      </c>
      <c r="E22" s="5">
        <f t="shared" si="1"/>
        <v>3.32409972299169</v>
      </c>
      <c r="F22" s="4">
        <v>2</v>
      </c>
      <c r="G22" s="5">
        <f t="shared" si="2"/>
        <v>1.09289617486339</v>
      </c>
      <c r="H22" s="4">
        <v>6</v>
      </c>
      <c r="I22" s="5">
        <f t="shared" si="3"/>
        <v>3.38983050847458</v>
      </c>
      <c r="J22" s="5">
        <f t="shared" si="4"/>
        <v>1.5</v>
      </c>
    </row>
    <row r="23" s="1" customFormat="1" ht="17.6" spans="1:10">
      <c r="A23" s="4" t="s">
        <v>30</v>
      </c>
      <c r="B23" s="4">
        <v>5</v>
      </c>
      <c r="C23" s="4">
        <v>6</v>
      </c>
      <c r="D23" s="5">
        <f t="shared" si="5"/>
        <v>11</v>
      </c>
      <c r="E23" s="5">
        <f t="shared" si="1"/>
        <v>3.04709141274238</v>
      </c>
      <c r="F23" s="4">
        <v>2</v>
      </c>
      <c r="G23" s="5">
        <f t="shared" si="2"/>
        <v>1.09289617486339</v>
      </c>
      <c r="H23" s="4">
        <v>6</v>
      </c>
      <c r="I23" s="5">
        <f t="shared" si="3"/>
        <v>3.38983050847458</v>
      </c>
      <c r="J23" s="5">
        <f t="shared" si="4"/>
        <v>1.375</v>
      </c>
    </row>
    <row r="24" s="1" customFormat="1" ht="17.6" spans="1:10">
      <c r="A24" s="4" t="s">
        <v>31</v>
      </c>
      <c r="B24" s="4">
        <v>5</v>
      </c>
      <c r="C24" s="4">
        <v>3</v>
      </c>
      <c r="D24" s="5">
        <f t="shared" si="5"/>
        <v>8</v>
      </c>
      <c r="E24" s="5">
        <f t="shared" si="1"/>
        <v>2.21606648199446</v>
      </c>
      <c r="F24" s="4">
        <v>3</v>
      </c>
      <c r="G24" s="5">
        <f t="shared" si="2"/>
        <v>1.63934426229508</v>
      </c>
      <c r="H24" s="4">
        <v>3</v>
      </c>
      <c r="I24" s="5">
        <f t="shared" si="3"/>
        <v>1.69491525423729</v>
      </c>
      <c r="J24" s="5">
        <f t="shared" si="4"/>
        <v>1.33333333333333</v>
      </c>
    </row>
    <row r="25" s="1" customFormat="1" ht="17.6" spans="1:10">
      <c r="A25" s="4" t="s">
        <v>32</v>
      </c>
      <c r="B25" s="4">
        <v>6</v>
      </c>
      <c r="C25" s="4">
        <v>6</v>
      </c>
      <c r="D25" s="5">
        <f t="shared" si="5"/>
        <v>12</v>
      </c>
      <c r="E25" s="5">
        <f t="shared" si="1"/>
        <v>3.32409972299169</v>
      </c>
      <c r="F25" s="4">
        <v>3</v>
      </c>
      <c r="G25" s="5">
        <f t="shared" si="2"/>
        <v>1.63934426229508</v>
      </c>
      <c r="H25" s="4">
        <v>6</v>
      </c>
      <c r="I25" s="5">
        <f t="shared" si="3"/>
        <v>3.38983050847458</v>
      </c>
      <c r="J25" s="5">
        <f t="shared" si="4"/>
        <v>1.33333333333333</v>
      </c>
    </row>
    <row r="26" s="1" customFormat="1" ht="18" spans="1:10">
      <c r="A26" s="3" t="s">
        <v>33</v>
      </c>
      <c r="B26" s="4">
        <v>5</v>
      </c>
      <c r="C26" s="4">
        <v>3</v>
      </c>
      <c r="D26" s="5">
        <f t="shared" si="5"/>
        <v>8</v>
      </c>
      <c r="E26" s="5">
        <f t="shared" si="1"/>
        <v>2.21606648199446</v>
      </c>
      <c r="F26" s="4">
        <v>3</v>
      </c>
      <c r="G26" s="5">
        <f t="shared" si="2"/>
        <v>1.63934426229508</v>
      </c>
      <c r="H26" s="4">
        <v>3</v>
      </c>
      <c r="I26" s="5">
        <f t="shared" si="3"/>
        <v>1.69491525423729</v>
      </c>
      <c r="J26" s="5">
        <f t="shared" si="4"/>
        <v>1.33333333333333</v>
      </c>
    </row>
    <row r="27" s="1" customFormat="1" ht="17.6" spans="1:10">
      <c r="A27" s="4" t="s">
        <v>34</v>
      </c>
      <c r="B27" s="4">
        <v>5</v>
      </c>
      <c r="C27" s="4">
        <v>8</v>
      </c>
      <c r="D27" s="5">
        <f t="shared" si="5"/>
        <v>13</v>
      </c>
      <c r="E27" s="5">
        <f t="shared" si="1"/>
        <v>3.601108033241</v>
      </c>
      <c r="F27" s="4">
        <v>2</v>
      </c>
      <c r="G27" s="5">
        <f t="shared" si="2"/>
        <v>1.09289617486339</v>
      </c>
      <c r="H27" s="4">
        <v>8</v>
      </c>
      <c r="I27" s="5">
        <f t="shared" si="3"/>
        <v>4.51977401129944</v>
      </c>
      <c r="J27" s="5">
        <f t="shared" si="4"/>
        <v>1.3</v>
      </c>
    </row>
    <row r="28" s="1" customFormat="1" ht="17.6" spans="1:10">
      <c r="A28" s="4" t="s">
        <v>35</v>
      </c>
      <c r="B28" s="4">
        <v>8</v>
      </c>
      <c r="C28" s="4">
        <v>6</v>
      </c>
      <c r="D28" s="5">
        <f t="shared" si="5"/>
        <v>14</v>
      </c>
      <c r="E28" s="5">
        <f t="shared" si="1"/>
        <v>3.8781163434903</v>
      </c>
      <c r="F28" s="4">
        <v>5</v>
      </c>
      <c r="G28" s="5">
        <f t="shared" si="2"/>
        <v>2.73224043715847</v>
      </c>
      <c r="H28" s="4">
        <v>6</v>
      </c>
      <c r="I28" s="5">
        <f t="shared" si="3"/>
        <v>3.38983050847458</v>
      </c>
      <c r="J28" s="5">
        <f t="shared" si="4"/>
        <v>1.27272727272727</v>
      </c>
    </row>
    <row r="29" s="1" customFormat="1" ht="17.6" spans="1:10">
      <c r="A29" s="4" t="s">
        <v>36</v>
      </c>
      <c r="B29" s="4">
        <v>6</v>
      </c>
      <c r="C29" s="4">
        <v>5</v>
      </c>
      <c r="D29" s="5">
        <f t="shared" si="5"/>
        <v>11</v>
      </c>
      <c r="E29" s="5">
        <f t="shared" si="1"/>
        <v>3.04709141274238</v>
      </c>
      <c r="F29" s="4">
        <v>4</v>
      </c>
      <c r="G29" s="5">
        <f t="shared" si="2"/>
        <v>2.18579234972678</v>
      </c>
      <c r="H29" s="4">
        <v>5</v>
      </c>
      <c r="I29" s="5">
        <f t="shared" si="3"/>
        <v>2.82485875706215</v>
      </c>
      <c r="J29" s="5">
        <f t="shared" si="4"/>
        <v>1.22222222222222</v>
      </c>
    </row>
    <row r="30" s="1" customFormat="1" ht="17.6" spans="1:10">
      <c r="A30" s="4" t="s">
        <v>37</v>
      </c>
      <c r="B30" s="4">
        <v>6</v>
      </c>
      <c r="C30" s="4">
        <v>7</v>
      </c>
      <c r="D30" s="5">
        <f t="shared" si="5"/>
        <v>13</v>
      </c>
      <c r="E30" s="5">
        <f t="shared" si="1"/>
        <v>3.601108033241</v>
      </c>
      <c r="F30" s="4">
        <v>4</v>
      </c>
      <c r="G30" s="5">
        <f t="shared" si="2"/>
        <v>2.18579234972678</v>
      </c>
      <c r="H30" s="4">
        <v>7</v>
      </c>
      <c r="I30" s="5">
        <f t="shared" si="3"/>
        <v>3.95480225988701</v>
      </c>
      <c r="J30" s="5">
        <f t="shared" si="4"/>
        <v>1.18181818181818</v>
      </c>
    </row>
    <row r="31" s="1" customFormat="1" ht="17.6" spans="1:10">
      <c r="A31" s="4" t="s">
        <v>38</v>
      </c>
      <c r="B31" s="4">
        <v>3</v>
      </c>
      <c r="C31" s="4">
        <v>6</v>
      </c>
      <c r="D31" s="5">
        <f t="shared" si="5"/>
        <v>9</v>
      </c>
      <c r="E31" s="5">
        <f t="shared" si="1"/>
        <v>2.49307479224377</v>
      </c>
      <c r="F31" s="4">
        <v>2</v>
      </c>
      <c r="G31" s="5">
        <f t="shared" si="2"/>
        <v>1.09289617486339</v>
      </c>
      <c r="H31" s="4">
        <v>6</v>
      </c>
      <c r="I31" s="5">
        <f t="shared" si="3"/>
        <v>3.38983050847458</v>
      </c>
      <c r="J31" s="5">
        <f t="shared" si="4"/>
        <v>1.125</v>
      </c>
    </row>
    <row r="32" s="1" customFormat="1" ht="17.6" spans="1:10">
      <c r="A32" s="4" t="s">
        <v>39</v>
      </c>
      <c r="B32" s="4">
        <v>3</v>
      </c>
      <c r="C32" s="4">
        <v>8</v>
      </c>
      <c r="D32" s="5">
        <f t="shared" si="5"/>
        <v>11</v>
      </c>
      <c r="E32" s="5">
        <f t="shared" si="1"/>
        <v>3.04709141274238</v>
      </c>
      <c r="F32" s="4">
        <v>2</v>
      </c>
      <c r="G32" s="5">
        <f t="shared" si="2"/>
        <v>1.09289617486339</v>
      </c>
      <c r="H32" s="4">
        <v>8</v>
      </c>
      <c r="I32" s="5">
        <f t="shared" si="3"/>
        <v>4.51977401129944</v>
      </c>
      <c r="J32" s="5">
        <f t="shared" si="4"/>
        <v>1.1</v>
      </c>
    </row>
    <row r="33" s="1" customFormat="1" ht="17.6" spans="1:10">
      <c r="A33" s="4" t="s">
        <v>40</v>
      </c>
      <c r="B33" s="4">
        <v>3</v>
      </c>
      <c r="C33" s="4">
        <v>6</v>
      </c>
      <c r="D33" s="5">
        <f t="shared" si="5"/>
        <v>9</v>
      </c>
      <c r="E33" s="5">
        <f t="shared" si="1"/>
        <v>2.49307479224377</v>
      </c>
      <c r="F33" s="4">
        <v>3</v>
      </c>
      <c r="G33" s="5">
        <f t="shared" si="2"/>
        <v>1.63934426229508</v>
      </c>
      <c r="H33" s="4">
        <v>6</v>
      </c>
      <c r="I33" s="5">
        <f t="shared" si="3"/>
        <v>3.38983050847458</v>
      </c>
      <c r="J33" s="5">
        <f t="shared" si="4"/>
        <v>1</v>
      </c>
    </row>
    <row r="34" s="1" customFormat="1" ht="17.6" spans="1:10">
      <c r="A34" s="4" t="s">
        <v>41</v>
      </c>
      <c r="B34" s="4">
        <v>7</v>
      </c>
      <c r="C34" s="4">
        <v>3</v>
      </c>
      <c r="D34" s="5">
        <f t="shared" si="5"/>
        <v>10</v>
      </c>
      <c r="E34" s="5">
        <f t="shared" si="1"/>
        <v>2.77008310249307</v>
      </c>
      <c r="F34" s="4">
        <v>7</v>
      </c>
      <c r="G34" s="5">
        <f t="shared" si="2"/>
        <v>3.82513661202186</v>
      </c>
      <c r="H34" s="4">
        <v>3</v>
      </c>
      <c r="I34" s="5">
        <f t="shared" si="3"/>
        <v>1.69491525423729</v>
      </c>
      <c r="J34" s="5">
        <f t="shared" si="4"/>
        <v>1</v>
      </c>
    </row>
    <row r="35" s="1" customFormat="1" ht="17.6" spans="1:10">
      <c r="A35" s="4" t="s">
        <v>42</v>
      </c>
      <c r="B35" s="4">
        <v>8</v>
      </c>
      <c r="C35" s="4">
        <v>8</v>
      </c>
      <c r="D35" s="5">
        <f t="shared" si="5"/>
        <v>16</v>
      </c>
      <c r="E35" s="5">
        <f t="shared" si="1"/>
        <v>4.43213296398892</v>
      </c>
      <c r="F35" s="4">
        <v>8</v>
      </c>
      <c r="G35" s="5">
        <f t="shared" si="2"/>
        <v>4.37158469945355</v>
      </c>
      <c r="H35" s="4">
        <v>8</v>
      </c>
      <c r="I35" s="5">
        <f t="shared" si="3"/>
        <v>4.51977401129944</v>
      </c>
      <c r="J35" s="5">
        <f t="shared" si="4"/>
        <v>1</v>
      </c>
    </row>
    <row r="36" s="1" customFormat="1" ht="17.6" spans="1:10">
      <c r="A36" s="4" t="s">
        <v>43</v>
      </c>
      <c r="B36" s="4">
        <v>2</v>
      </c>
      <c r="C36" s="4">
        <v>3</v>
      </c>
      <c r="D36" s="5">
        <f t="shared" si="5"/>
        <v>5</v>
      </c>
      <c r="E36" s="5">
        <f t="shared" si="1"/>
        <v>1.38504155124654</v>
      </c>
      <c r="F36" s="4">
        <v>3</v>
      </c>
      <c r="G36" s="5">
        <f t="shared" si="2"/>
        <v>1.63934426229508</v>
      </c>
      <c r="H36" s="4">
        <v>3</v>
      </c>
      <c r="I36" s="5">
        <f t="shared" si="3"/>
        <v>1.69491525423729</v>
      </c>
      <c r="J36" s="5">
        <f t="shared" si="4"/>
        <v>0.833333333333333</v>
      </c>
    </row>
    <row r="37" s="1" customFormat="1" ht="17.6" spans="1:10">
      <c r="A37" s="4" t="s">
        <v>44</v>
      </c>
      <c r="B37" s="4">
        <v>4</v>
      </c>
      <c r="C37" s="4">
        <v>5</v>
      </c>
      <c r="D37" s="5">
        <f t="shared" si="5"/>
        <v>9</v>
      </c>
      <c r="E37" s="5">
        <f t="shared" si="1"/>
        <v>2.49307479224377</v>
      </c>
      <c r="F37" s="4">
        <v>6</v>
      </c>
      <c r="G37" s="5">
        <f t="shared" si="2"/>
        <v>3.27868852459016</v>
      </c>
      <c r="H37" s="4">
        <v>5</v>
      </c>
      <c r="I37" s="5">
        <f t="shared" si="3"/>
        <v>2.82485875706215</v>
      </c>
      <c r="J37" s="5">
        <f t="shared" si="4"/>
        <v>0.818181818181818</v>
      </c>
    </row>
    <row r="38" s="1" customFormat="1" ht="17.6" spans="1:10">
      <c r="A38" s="4" t="s">
        <v>45</v>
      </c>
      <c r="B38" s="4">
        <v>5</v>
      </c>
      <c r="C38" s="4">
        <v>5</v>
      </c>
      <c r="D38" s="5">
        <f t="shared" si="5"/>
        <v>10</v>
      </c>
      <c r="E38" s="5">
        <f t="shared" si="1"/>
        <v>2.77008310249307</v>
      </c>
      <c r="F38" s="4">
        <v>8</v>
      </c>
      <c r="G38" s="5">
        <f t="shared" si="2"/>
        <v>4.37158469945355</v>
      </c>
      <c r="H38" s="4">
        <v>5</v>
      </c>
      <c r="I38" s="5">
        <f t="shared" si="3"/>
        <v>2.82485875706215</v>
      </c>
      <c r="J38" s="5">
        <f t="shared" si="4"/>
        <v>0.769230769230769</v>
      </c>
    </row>
    <row r="39" s="1" customFormat="1" ht="17.6" spans="1:10">
      <c r="A39" s="4" t="s">
        <v>46</v>
      </c>
      <c r="B39" s="4">
        <v>5</v>
      </c>
      <c r="C39" s="4">
        <v>4</v>
      </c>
      <c r="D39" s="5">
        <f t="shared" si="5"/>
        <v>9</v>
      </c>
      <c r="E39" s="5">
        <f t="shared" si="1"/>
        <v>2.49307479224377</v>
      </c>
      <c r="F39" s="4">
        <v>8</v>
      </c>
      <c r="G39" s="5">
        <f t="shared" si="2"/>
        <v>4.37158469945355</v>
      </c>
      <c r="H39" s="4">
        <v>4</v>
      </c>
      <c r="I39" s="5">
        <f t="shared" si="3"/>
        <v>2.25988700564972</v>
      </c>
      <c r="J39" s="5">
        <f t="shared" si="4"/>
        <v>0.75</v>
      </c>
    </row>
    <row r="40" s="1" customFormat="1" ht="17.6" spans="1:10">
      <c r="A40" s="4" t="s">
        <v>47</v>
      </c>
      <c r="B40" s="4">
        <v>5</v>
      </c>
      <c r="C40" s="4">
        <v>6</v>
      </c>
      <c r="D40" s="5">
        <f t="shared" si="5"/>
        <v>11</v>
      </c>
      <c r="E40" s="5">
        <f t="shared" si="1"/>
        <v>3.04709141274238</v>
      </c>
      <c r="F40" s="4">
        <v>9</v>
      </c>
      <c r="G40" s="5">
        <f t="shared" si="2"/>
        <v>4.91803278688525</v>
      </c>
      <c r="H40" s="4">
        <v>6</v>
      </c>
      <c r="I40" s="5">
        <f t="shared" si="3"/>
        <v>3.38983050847458</v>
      </c>
      <c r="J40" s="5">
        <f t="shared" si="4"/>
        <v>0.733333333333333</v>
      </c>
    </row>
    <row r="41" s="1" customFormat="1" ht="17.6" spans="1:10">
      <c r="A41" s="4" t="s">
        <v>48</v>
      </c>
      <c r="B41" s="4">
        <v>5</v>
      </c>
      <c r="C41" s="4">
        <v>3</v>
      </c>
      <c r="D41" s="5">
        <f t="shared" si="5"/>
        <v>8</v>
      </c>
      <c r="E41" s="5">
        <f t="shared" si="1"/>
        <v>2.21606648199446</v>
      </c>
      <c r="F41" s="4">
        <v>8</v>
      </c>
      <c r="G41" s="5">
        <f t="shared" si="2"/>
        <v>4.37158469945355</v>
      </c>
      <c r="H41" s="4">
        <v>3</v>
      </c>
      <c r="I41" s="5">
        <f t="shared" si="3"/>
        <v>1.69491525423729</v>
      </c>
      <c r="J41" s="5">
        <f t="shared" si="4"/>
        <v>0.727272727272727</v>
      </c>
    </row>
    <row r="42" s="1" customFormat="1" ht="17.6" spans="1:10">
      <c r="A42" s="4" t="s">
        <v>49</v>
      </c>
      <c r="B42" s="4">
        <v>4</v>
      </c>
      <c r="C42" s="4">
        <v>6</v>
      </c>
      <c r="D42" s="5">
        <f t="shared" si="5"/>
        <v>10</v>
      </c>
      <c r="E42" s="5">
        <f t="shared" si="1"/>
        <v>2.77008310249307</v>
      </c>
      <c r="F42" s="4">
        <v>8</v>
      </c>
      <c r="G42" s="5">
        <f t="shared" si="2"/>
        <v>4.37158469945355</v>
      </c>
      <c r="H42" s="4">
        <v>6</v>
      </c>
      <c r="I42" s="5">
        <f t="shared" si="3"/>
        <v>3.38983050847458</v>
      </c>
      <c r="J42" s="5">
        <f t="shared" si="4"/>
        <v>0.714285714285714</v>
      </c>
    </row>
    <row r="43" s="1" customFormat="1" ht="18" spans="1:10">
      <c r="A43" s="3" t="s">
        <v>50</v>
      </c>
      <c r="B43" s="4">
        <v>2</v>
      </c>
      <c r="C43" s="4">
        <v>8</v>
      </c>
      <c r="D43" s="5">
        <f t="shared" si="5"/>
        <v>10</v>
      </c>
      <c r="E43" s="5">
        <f t="shared" si="1"/>
        <v>2.77008310249307</v>
      </c>
      <c r="F43" s="4">
        <v>6</v>
      </c>
      <c r="G43" s="5">
        <f t="shared" si="2"/>
        <v>3.27868852459016</v>
      </c>
      <c r="H43" s="4">
        <v>8</v>
      </c>
      <c r="I43" s="5">
        <f t="shared" si="3"/>
        <v>4.51977401129944</v>
      </c>
      <c r="J43" s="5">
        <f t="shared" si="4"/>
        <v>0.714285714285714</v>
      </c>
    </row>
    <row r="44" s="1" customFormat="1" ht="17.6" spans="1:10">
      <c r="A44" s="4" t="s">
        <v>51</v>
      </c>
      <c r="B44" s="4">
        <v>4</v>
      </c>
      <c r="C44" s="4">
        <v>5</v>
      </c>
      <c r="D44" s="5">
        <f t="shared" si="5"/>
        <v>9</v>
      </c>
      <c r="E44" s="5">
        <f t="shared" si="1"/>
        <v>2.49307479224377</v>
      </c>
      <c r="F44" s="4">
        <v>8</v>
      </c>
      <c r="G44" s="5">
        <f t="shared" si="2"/>
        <v>4.37158469945355</v>
      </c>
      <c r="H44" s="4">
        <v>5</v>
      </c>
      <c r="I44" s="5">
        <f t="shared" si="3"/>
        <v>2.82485875706215</v>
      </c>
      <c r="J44" s="5">
        <f t="shared" si="4"/>
        <v>0.692307692307692</v>
      </c>
    </row>
    <row r="45" s="1" customFormat="1" ht="17.6" spans="1:10">
      <c r="A45" s="4" t="s">
        <v>52</v>
      </c>
      <c r="B45" s="4">
        <v>2</v>
      </c>
      <c r="C45" s="4">
        <v>2</v>
      </c>
      <c r="D45" s="5">
        <f t="shared" si="5"/>
        <v>4</v>
      </c>
      <c r="E45" s="5">
        <f t="shared" si="1"/>
        <v>1.10803324099723</v>
      </c>
      <c r="F45" s="4">
        <v>4</v>
      </c>
      <c r="G45" s="5">
        <f t="shared" si="2"/>
        <v>2.18579234972678</v>
      </c>
      <c r="H45" s="4">
        <v>2</v>
      </c>
      <c r="I45" s="5">
        <f t="shared" si="3"/>
        <v>1.12994350282486</v>
      </c>
      <c r="J45" s="5">
        <f t="shared" si="4"/>
        <v>0.666666666666667</v>
      </c>
    </row>
    <row r="46" s="1" customFormat="1" ht="17.6" spans="1:10">
      <c r="A46" s="4" t="s">
        <v>53</v>
      </c>
      <c r="B46" s="4">
        <v>4</v>
      </c>
      <c r="C46" s="4">
        <v>3</v>
      </c>
      <c r="D46" s="5">
        <f t="shared" si="5"/>
        <v>7</v>
      </c>
      <c r="E46" s="5">
        <f t="shared" si="1"/>
        <v>1.93905817174515</v>
      </c>
      <c r="F46" s="4">
        <v>8</v>
      </c>
      <c r="G46" s="5">
        <f t="shared" si="2"/>
        <v>4.37158469945355</v>
      </c>
      <c r="H46" s="4">
        <v>3</v>
      </c>
      <c r="I46" s="5">
        <f t="shared" si="3"/>
        <v>1.69491525423729</v>
      </c>
      <c r="J46" s="5">
        <f t="shared" si="4"/>
        <v>0.636363636363636</v>
      </c>
    </row>
    <row r="47" s="1" customFormat="1" ht="17.6" spans="1:10">
      <c r="A47" s="4" t="s">
        <v>42</v>
      </c>
      <c r="B47" s="4">
        <v>3</v>
      </c>
      <c r="C47" s="4">
        <v>3</v>
      </c>
      <c r="D47" s="5">
        <f t="shared" si="5"/>
        <v>6</v>
      </c>
      <c r="E47" s="5">
        <f t="shared" si="1"/>
        <v>1.66204986149584</v>
      </c>
      <c r="F47" s="4">
        <v>7</v>
      </c>
      <c r="G47" s="5">
        <f t="shared" si="2"/>
        <v>3.82513661202186</v>
      </c>
      <c r="H47" s="4">
        <v>3</v>
      </c>
      <c r="I47" s="5">
        <f t="shared" si="3"/>
        <v>1.69491525423729</v>
      </c>
      <c r="J47" s="5">
        <f t="shared" si="4"/>
        <v>0.6</v>
      </c>
    </row>
    <row r="48" s="1" customFormat="1" ht="17.6" spans="1:10">
      <c r="A48" s="4" t="s">
        <v>54</v>
      </c>
      <c r="B48" s="4">
        <v>3</v>
      </c>
      <c r="C48" s="4">
        <v>3</v>
      </c>
      <c r="D48" s="5">
        <f t="shared" si="5"/>
        <v>6</v>
      </c>
      <c r="E48" s="5">
        <f t="shared" si="1"/>
        <v>1.66204986149584</v>
      </c>
      <c r="F48" s="4">
        <v>7</v>
      </c>
      <c r="G48" s="5">
        <f t="shared" si="2"/>
        <v>3.82513661202186</v>
      </c>
      <c r="H48" s="4">
        <v>3</v>
      </c>
      <c r="I48" s="5">
        <f t="shared" si="3"/>
        <v>1.69491525423729</v>
      </c>
      <c r="J48" s="5">
        <f t="shared" si="4"/>
        <v>0.6</v>
      </c>
    </row>
    <row r="49" s="1" customFormat="1" ht="17.6" spans="1:10">
      <c r="A49" s="4" t="s">
        <v>55</v>
      </c>
      <c r="B49" s="4">
        <v>3</v>
      </c>
      <c r="C49" s="4">
        <v>4</v>
      </c>
      <c r="D49" s="5">
        <f t="shared" si="5"/>
        <v>7</v>
      </c>
      <c r="E49" s="5">
        <f t="shared" si="1"/>
        <v>1.93905817174515</v>
      </c>
      <c r="F49" s="4">
        <v>8</v>
      </c>
      <c r="G49" s="5">
        <f t="shared" si="2"/>
        <v>4.37158469945355</v>
      </c>
      <c r="H49" s="4">
        <v>4</v>
      </c>
      <c r="I49" s="5">
        <f t="shared" si="3"/>
        <v>2.25988700564972</v>
      </c>
      <c r="J49" s="5">
        <f t="shared" si="4"/>
        <v>0.583333333333333</v>
      </c>
    </row>
    <row r="50" s="1" customFormat="1" ht="18" spans="1:10">
      <c r="A50" s="3" t="s">
        <v>56</v>
      </c>
      <c r="B50" s="4">
        <v>3</v>
      </c>
      <c r="C50" s="4">
        <v>3</v>
      </c>
      <c r="D50" s="5">
        <f t="shared" si="5"/>
        <v>6</v>
      </c>
      <c r="E50" s="5">
        <f t="shared" si="1"/>
        <v>1.66204986149584</v>
      </c>
      <c r="F50" s="4">
        <v>8</v>
      </c>
      <c r="G50" s="5">
        <f t="shared" si="2"/>
        <v>4.37158469945355</v>
      </c>
      <c r="H50" s="4">
        <v>3</v>
      </c>
      <c r="I50" s="5">
        <f t="shared" si="3"/>
        <v>1.69491525423729</v>
      </c>
      <c r="J50" s="5">
        <f t="shared" si="4"/>
        <v>0.545454545454545</v>
      </c>
    </row>
    <row r="51" s="1" customFormat="1" ht="17.6" spans="1:10">
      <c r="A51" s="4" t="s">
        <v>57</v>
      </c>
      <c r="B51" s="4">
        <v>2</v>
      </c>
      <c r="C51" s="4">
        <v>4</v>
      </c>
      <c r="D51" s="5">
        <f t="shared" si="5"/>
        <v>6</v>
      </c>
      <c r="E51" s="5">
        <f t="shared" si="1"/>
        <v>1.66204986149584</v>
      </c>
      <c r="F51" s="4">
        <v>8</v>
      </c>
      <c r="G51" s="5">
        <f t="shared" si="2"/>
        <v>4.37158469945355</v>
      </c>
      <c r="H51" s="4">
        <v>4</v>
      </c>
      <c r="I51" s="5">
        <f t="shared" si="3"/>
        <v>2.25988700564972</v>
      </c>
      <c r="J51" s="5">
        <f t="shared" si="4"/>
        <v>0.5</v>
      </c>
    </row>
  </sheetData>
  <mergeCells count="2">
    <mergeCell ref="A1:J1"/>
    <mergeCell ref="A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郭丘山</dc:creator>
  <cp:lastModifiedBy>郭丘山</cp:lastModifiedBy>
  <dcterms:created xsi:type="dcterms:W3CDTF">2019-12-12T23:20:00Z</dcterms:created>
  <dcterms:modified xsi:type="dcterms:W3CDTF">2019-12-18T19:52:56Z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