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道交二院-高莉莉\Desktop\新建文件夹\"/>
    </mc:Choice>
  </mc:AlternateContent>
  <bookViews>
    <workbookView xWindow="0" yWindow="0" windowWidth="19305" windowHeight="8700" tabRatio="935"/>
  </bookViews>
  <sheets>
    <sheet name="基础表格" sheetId="35" r:id="rId1"/>
    <sheet name="道路工程 主干路67cm" sheetId="43" r:id="rId2"/>
    <sheet name="交通工程 次干路59cm" sheetId="4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5" l="1"/>
  <c r="I8" i="44"/>
  <c r="I47" i="44" s="1"/>
  <c r="I7" i="35" s="1"/>
  <c r="E7" i="35" s="1"/>
  <c r="H7" i="35"/>
  <c r="F7" i="35"/>
  <c r="I22" i="44"/>
  <c r="I21" i="44"/>
  <c r="I20" i="44"/>
  <c r="I31" i="44"/>
  <c r="I30" i="44"/>
  <c r="I29" i="44"/>
  <c r="I28" i="44"/>
  <c r="I27" i="44"/>
  <c r="I26" i="44"/>
  <c r="I25" i="44"/>
  <c r="I24" i="44"/>
  <c r="I23" i="44"/>
  <c r="I18" i="44"/>
  <c r="I17" i="44"/>
  <c r="I16" i="44"/>
  <c r="I15" i="44"/>
  <c r="I14" i="44"/>
  <c r="I13" i="44"/>
  <c r="I12" i="44"/>
  <c r="I11" i="44"/>
  <c r="I10" i="44"/>
  <c r="I9" i="44"/>
  <c r="I6" i="44"/>
  <c r="I5" i="44"/>
  <c r="I4" i="44"/>
  <c r="I5" i="35"/>
  <c r="E5" i="35" s="1"/>
  <c r="H5" i="35"/>
  <c r="G5" i="35"/>
  <c r="F5" i="35"/>
  <c r="I47" i="43"/>
  <c r="I21" i="43"/>
  <c r="I8" i="43"/>
  <c r="I4" i="43"/>
  <c r="I23" i="43"/>
  <c r="I24" i="43"/>
  <c r="I25" i="43"/>
  <c r="I26" i="43"/>
  <c r="I27" i="43"/>
  <c r="I28" i="43"/>
  <c r="I29" i="43"/>
  <c r="I30" i="43"/>
  <c r="I31" i="43"/>
  <c r="I32" i="43"/>
  <c r="I22" i="43"/>
  <c r="I10" i="43"/>
  <c r="I11" i="43"/>
  <c r="I12" i="43"/>
  <c r="I13" i="43"/>
  <c r="I14" i="43"/>
  <c r="I15" i="43"/>
  <c r="I16" i="43"/>
  <c r="I17" i="43"/>
  <c r="I18" i="43"/>
  <c r="I19" i="43"/>
  <c r="I9" i="43"/>
  <c r="I6" i="43"/>
  <c r="I5" i="43"/>
</calcChain>
</file>

<file path=xl/sharedStrings.xml><?xml version="1.0" encoding="utf-8"?>
<sst xmlns="http://schemas.openxmlformats.org/spreadsheetml/2006/main" count="208" uniqueCount="99">
  <si>
    <t>序号</t>
  </si>
  <si>
    <t>单位</t>
  </si>
  <si>
    <t>可研估算</t>
  </si>
  <si>
    <t>主要人材机耗量</t>
  </si>
  <si>
    <t>综合工日</t>
  </si>
  <si>
    <t>道路工程</t>
  </si>
  <si>
    <t>一</t>
    <phoneticPr fontId="2" type="noConversion"/>
  </si>
  <si>
    <t>机械</t>
    <phoneticPr fontId="2" type="noConversion"/>
  </si>
  <si>
    <t>材料</t>
    <phoneticPr fontId="2" type="noConversion"/>
  </si>
  <si>
    <t>市政工程碳排放测算</t>
    <phoneticPr fontId="2" type="noConversion"/>
  </si>
  <si>
    <t>1</t>
    <phoneticPr fontId="2" type="noConversion"/>
  </si>
  <si>
    <t>数据引用说明</t>
    <phoneticPr fontId="2" type="noConversion"/>
  </si>
  <si>
    <t>870007</t>
  </si>
  <si>
    <t>人工</t>
    <phoneticPr fontId="2" type="noConversion"/>
  </si>
  <si>
    <t>RGFTZ</t>
  </si>
  <si>
    <t>人工费调整</t>
  </si>
  <si>
    <t>单位工程人材机汇总表</t>
  </si>
  <si>
    <t>第 1 页  共 1 页</t>
  </si>
  <si>
    <t>编码</t>
  </si>
  <si>
    <t>名称及规格</t>
  </si>
  <si>
    <t>数量</t>
  </si>
  <si>
    <t>合计</t>
  </si>
  <si>
    <t>一、</t>
  </si>
  <si>
    <t>人工类别</t>
  </si>
  <si>
    <t>工日</t>
  </si>
  <si>
    <t>元</t>
  </si>
  <si>
    <t>三、</t>
  </si>
  <si>
    <t>材料类别</t>
  </si>
  <si>
    <t>CLFTZ</t>
  </si>
  <si>
    <t>材料费调整</t>
  </si>
  <si>
    <t>100321</t>
  </si>
  <si>
    <t>柴油</t>
  </si>
  <si>
    <t>kg</t>
  </si>
  <si>
    <t>810157@2</t>
  </si>
  <si>
    <t>沥青混凝土 AC-13</t>
  </si>
  <si>
    <t>t</t>
  </si>
  <si>
    <t>810156@3</t>
  </si>
  <si>
    <t>沥青混凝土 AC-20</t>
  </si>
  <si>
    <t>810155@1</t>
  </si>
  <si>
    <t>沥青混凝土 AC-25</t>
  </si>
  <si>
    <t>810161</t>
  </si>
  <si>
    <t>沥青透层油</t>
  </si>
  <si>
    <t>840004</t>
  </si>
  <si>
    <t>其他材料费</t>
  </si>
  <si>
    <t>810158</t>
  </si>
  <si>
    <t>乳化沥青</t>
  </si>
  <si>
    <t>040072</t>
  </si>
  <si>
    <t>石屑</t>
  </si>
  <si>
    <t>840006</t>
  </si>
  <si>
    <t>水</t>
  </si>
  <si>
    <t>040087</t>
  </si>
  <si>
    <t>水泥稳定碎石</t>
  </si>
  <si>
    <t>四、</t>
  </si>
  <si>
    <t>机械类别</t>
  </si>
  <si>
    <t>800074</t>
  </si>
  <si>
    <t>推土机综合</t>
  </si>
  <si>
    <t>台班</t>
  </si>
  <si>
    <t>800076</t>
  </si>
  <si>
    <t>洒水车4000L</t>
  </si>
  <si>
    <t>800079</t>
  </si>
  <si>
    <t>压路机综合</t>
  </si>
  <si>
    <t>800080</t>
  </si>
  <si>
    <t>平地机90HP</t>
  </si>
  <si>
    <t>800291</t>
  </si>
  <si>
    <t>轮式装载机(综合)</t>
  </si>
  <si>
    <t>800297</t>
  </si>
  <si>
    <t>履带式沥青混凝土摊铺机</t>
  </si>
  <si>
    <t>800340</t>
  </si>
  <si>
    <t>压路机6~8t</t>
  </si>
  <si>
    <t>800658</t>
  </si>
  <si>
    <t>汽车式沥青撒布机4000L</t>
  </si>
  <si>
    <t>800659</t>
  </si>
  <si>
    <t>车载式碎石撒布机</t>
  </si>
  <si>
    <t>800863</t>
  </si>
  <si>
    <t>自卸汽车12t</t>
  </si>
  <si>
    <t>840023</t>
  </si>
  <si>
    <t>其他机具费</t>
  </si>
  <si>
    <t>合  计</t>
  </si>
  <si>
    <t>碳排放因子</t>
    <phoneticPr fontId="2" type="noConversion"/>
  </si>
  <si>
    <t>m2</t>
    <phoneticPr fontId="2" type="noConversion"/>
  </si>
  <si>
    <t>碳排放指数
kg CO2 e</t>
    <phoneticPr fontId="2" type="noConversion"/>
  </si>
  <si>
    <t>sheet中I列的合计</t>
    <phoneticPr fontId="2" type="noConversion"/>
  </si>
  <si>
    <t>sheet中I列的人工合计</t>
    <phoneticPr fontId="2" type="noConversion"/>
  </si>
  <si>
    <t>sheet中I列的材料合计</t>
    <phoneticPr fontId="2" type="noConversion"/>
  </si>
  <si>
    <t>sheet中I列的机械合计</t>
    <phoneticPr fontId="2" type="noConversion"/>
  </si>
  <si>
    <t>小计</t>
    <phoneticPr fontId="2" type="noConversion"/>
  </si>
  <si>
    <t>用户填写</t>
    <phoneticPr fontId="2" type="noConversion"/>
  </si>
  <si>
    <t>项目名称</t>
    <phoneticPr fontId="2" type="noConversion"/>
  </si>
  <si>
    <t>主干路67cm</t>
    <phoneticPr fontId="2" type="noConversion"/>
  </si>
  <si>
    <t>次干路59cm</t>
    <phoneticPr fontId="2" type="noConversion"/>
  </si>
  <si>
    <t>指标汇总中的sheet名称 第2段文字是项目名称二级标题</t>
    <phoneticPr fontId="2" type="noConversion"/>
  </si>
  <si>
    <t>指标汇总中的sheet名称 第3段文字是单位</t>
    <phoneticPr fontId="2" type="noConversion"/>
  </si>
  <si>
    <t>1</t>
    <phoneticPr fontId="2" type="noConversion"/>
  </si>
  <si>
    <t>二</t>
    <phoneticPr fontId="2" type="noConversion"/>
  </si>
  <si>
    <t>交通工程</t>
    <phoneticPr fontId="2" type="noConversion"/>
  </si>
  <si>
    <t>工程名称：道路工程 主干路67cm</t>
    <phoneticPr fontId="9" type="noConversion"/>
  </si>
  <si>
    <t>工程名称：交通工程 次干路59cm</t>
    <phoneticPr fontId="2" type="noConversion"/>
  </si>
  <si>
    <t>说明</t>
    <phoneticPr fontId="2" type="noConversion"/>
  </si>
  <si>
    <t>N列数据引用“人材机数据库”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</si>
</sst>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00_);[Red]\(0.0000\)"/>
  </numFmts>
  <fonts count="11">
    <font>
      <sz val="9"/>
      <color theme="1"/>
      <name val="??"/>
      <charset val="134"/>
      <scheme val="minor"/>
    </font>
    <font>
      <sz val="10"/>
      <name val="宋体"/>
      <family val="3"/>
      <charset val="134"/>
    </font>
    <font>
      <sz val="9"/>
      <name val="??"/>
      <charset val="134"/>
      <scheme val="minor"/>
    </font>
    <font>
      <b/>
      <sz val="18"/>
      <name val="宋体"/>
      <family val="3"/>
      <charset val="134"/>
    </font>
    <font>
      <sz val="9"/>
      <color theme="1"/>
      <name val="??"/>
      <charset val="134"/>
      <scheme val="minor"/>
    </font>
    <font>
      <sz val="11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20"/>
      <name val="宋体"/>
      <family val="3"/>
      <charset val="134"/>
    </font>
    <font>
      <sz val="9"/>
      <name val="??"/>
      <family val="2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1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5">
    <xf numFmtId="0" fontId="0" fillId="0" borderId="0" xfId="0" applyAlignment="1"/>
    <xf numFmtId="0" fontId="5" fillId="0" borderId="0" xfId="0" applyFont="1" applyFill="1" applyAlignment="1">
      <alignment vertical="center"/>
    </xf>
    <xf numFmtId="177" fontId="6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8" fillId="3" borderId="0" xfId="1" applyFont="1" applyFill="1" applyAlignment="1">
      <alignment horizontal="center" vertical="center" wrapText="1"/>
    </xf>
    <xf numFmtId="0" fontId="8" fillId="3" borderId="0" xfId="1" applyFont="1" applyFill="1" applyAlignment="1">
      <alignment horizontal="right" vertical="center" wrapText="1"/>
    </xf>
    <xf numFmtId="0" fontId="1" fillId="3" borderId="0" xfId="1" applyFont="1" applyFill="1" applyAlignment="1">
      <alignment horizontal="left" wrapText="1"/>
    </xf>
    <xf numFmtId="0" fontId="1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right" wrapText="1"/>
    </xf>
    <xf numFmtId="0" fontId="10" fillId="3" borderId="2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left" vertical="center" wrapText="1"/>
    </xf>
    <xf numFmtId="0" fontId="10" fillId="3" borderId="6" xfId="1" applyFont="1" applyFill="1" applyBorder="1" applyAlignment="1">
      <alignment horizontal="left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right" vertical="center" wrapText="1"/>
    </xf>
    <xf numFmtId="0" fontId="10" fillId="3" borderId="6" xfId="1" applyFont="1" applyFill="1" applyBorder="1" applyAlignment="1">
      <alignment horizontal="right" vertical="center" wrapText="1"/>
    </xf>
    <xf numFmtId="0" fontId="10" fillId="3" borderId="7" xfId="1" applyFont="1" applyFill="1" applyBorder="1" applyAlignment="1">
      <alignment horizontal="right" vertical="center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right" vertical="center" wrapText="1"/>
    </xf>
    <xf numFmtId="0" fontId="10" fillId="3" borderId="9" xfId="1" applyFont="1" applyFill="1" applyBorder="1" applyAlignment="1">
      <alignment horizontal="right" vertical="center" wrapText="1"/>
    </xf>
    <xf numFmtId="0" fontId="10" fillId="3" borderId="10" xfId="1" applyFont="1" applyFill="1" applyBorder="1" applyAlignment="1">
      <alignment horizontal="right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13" xfId="0" applyNumberFormat="1" applyFont="1" applyFill="1" applyBorder="1" applyAlignment="1">
      <alignment horizontal="center" vertical="center" wrapText="1"/>
    </xf>
    <xf numFmtId="0" fontId="6" fillId="0" borderId="14" xfId="0" applyNumberFormat="1" applyFont="1" applyFill="1" applyBorder="1" applyAlignment="1">
      <alignment horizontal="center" vertical="center" wrapText="1"/>
    </xf>
  </cellXfs>
  <cellStyles count="2">
    <cellStyle name="Normal" xfId="1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819977</xdr:colOff>
      <xdr:row>12</xdr:row>
      <xdr:rowOff>66260</xdr:rowOff>
    </xdr:from>
    <xdr:to>
      <xdr:col>4</xdr:col>
      <xdr:colOff>405847</xdr:colOff>
      <xdr:row>32</xdr:row>
      <xdr:rowOff>168516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098"/>
        <a:stretch/>
      </xdr:blipFill>
      <xdr:spPr>
        <a:xfrm>
          <a:off x="819977" y="3180521"/>
          <a:ext cx="5292587" cy="3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452035</xdr:colOff>
      <xdr:row>14</xdr:row>
      <xdr:rowOff>41412</xdr:rowOff>
    </xdr:from>
    <xdr:to>
      <xdr:col>14</xdr:col>
      <xdr:colOff>289892</xdr:colOff>
      <xdr:row>39</xdr:row>
      <xdr:rowOff>43134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0948" y="3503542"/>
          <a:ext cx="6265161" cy="4350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15" zoomScaleNormal="115" workbookViewId="0">
      <pane xSplit="4" ySplit="3" topLeftCell="E7" activePane="bottomRight" state="frozen"/>
      <selection pane="topRight"/>
      <selection pane="bottomLeft"/>
      <selection pane="bottomRight" activeCell="N46" sqref="N46"/>
    </sheetView>
  </sheetViews>
  <sheetFormatPr defaultColWidth="9.83203125" defaultRowHeight="13.5"/>
  <cols>
    <col min="1" max="1" width="14.83203125" style="7" customWidth="1"/>
    <col min="2" max="2" width="36.6640625" style="7" customWidth="1"/>
    <col min="3" max="3" width="32.6640625" style="7" customWidth="1"/>
    <col min="4" max="4" width="15.83203125" style="7" customWidth="1"/>
    <col min="5" max="5" width="17.5" style="7" customWidth="1"/>
    <col min="6" max="9" width="15.83203125" style="7" customWidth="1"/>
    <col min="10" max="16384" width="9.83203125" style="1"/>
  </cols>
  <sheetData>
    <row r="1" spans="1:9" ht="24" customHeight="1">
      <c r="A1" s="17" t="s">
        <v>9</v>
      </c>
      <c r="B1" s="17"/>
      <c r="C1" s="17"/>
      <c r="D1" s="17"/>
      <c r="E1" s="17"/>
      <c r="F1" s="17"/>
      <c r="G1" s="17"/>
      <c r="H1" s="17"/>
      <c r="I1" s="17"/>
    </row>
    <row r="2" spans="1:9" ht="25.5" customHeight="1">
      <c r="A2" s="16" t="s">
        <v>0</v>
      </c>
      <c r="B2" s="16" t="s">
        <v>87</v>
      </c>
      <c r="C2" s="16" t="s">
        <v>1</v>
      </c>
      <c r="D2" s="40" t="s">
        <v>2</v>
      </c>
      <c r="E2" s="40" t="s">
        <v>80</v>
      </c>
      <c r="F2" s="43" t="s">
        <v>3</v>
      </c>
      <c r="G2" s="44"/>
      <c r="H2" s="44"/>
      <c r="I2" s="44"/>
    </row>
    <row r="3" spans="1:9" ht="20.100000000000001" customHeight="1">
      <c r="A3" s="16"/>
      <c r="B3" s="16"/>
      <c r="C3" s="16"/>
      <c r="D3" s="41"/>
      <c r="E3" s="41"/>
      <c r="F3" s="14" t="s">
        <v>13</v>
      </c>
      <c r="G3" s="14" t="s">
        <v>8</v>
      </c>
      <c r="H3" s="14" t="s">
        <v>7</v>
      </c>
      <c r="I3" s="14" t="s">
        <v>85</v>
      </c>
    </row>
    <row r="4" spans="1:9" ht="20.100000000000001" customHeight="1">
      <c r="A4" s="8" t="s">
        <v>6</v>
      </c>
      <c r="B4" s="8" t="s">
        <v>5</v>
      </c>
      <c r="C4" s="8"/>
      <c r="D4" s="9"/>
      <c r="E4" s="2"/>
      <c r="F4" s="11"/>
      <c r="G4" s="11"/>
      <c r="H4" s="11"/>
      <c r="I4" s="11"/>
    </row>
    <row r="5" spans="1:9" ht="20.100000000000001" customHeight="1">
      <c r="A5" s="6" t="s">
        <v>10</v>
      </c>
      <c r="B5" s="3" t="s">
        <v>88</v>
      </c>
      <c r="C5" s="3" t="s">
        <v>79</v>
      </c>
      <c r="D5" s="4">
        <v>1020</v>
      </c>
      <c r="E5" s="5">
        <f>D5*I5</f>
        <v>23070.87</v>
      </c>
      <c r="F5" s="10">
        <f>'道路工程 主干路67cm'!I4</f>
        <v>0.1116</v>
      </c>
      <c r="G5" s="12">
        <f>'道路工程 主干路67cm'!I8</f>
        <v>22.107199999999999</v>
      </c>
      <c r="H5" s="10">
        <f>'道路工程 主干路67cm'!I21</f>
        <v>0.3997</v>
      </c>
      <c r="I5" s="10">
        <f>'道路工程 主干路67cm'!I47</f>
        <v>22.618499999999997</v>
      </c>
    </row>
    <row r="6" spans="1:9" ht="20.100000000000001" customHeight="1">
      <c r="A6" s="13" t="s">
        <v>93</v>
      </c>
      <c r="B6" s="13" t="s">
        <v>94</v>
      </c>
      <c r="C6" s="13"/>
      <c r="D6" s="15"/>
      <c r="E6" s="14"/>
      <c r="F6" s="10"/>
      <c r="G6" s="12"/>
      <c r="H6" s="10"/>
      <c r="I6" s="10"/>
    </row>
    <row r="7" spans="1:9" ht="20.100000000000001" customHeight="1">
      <c r="A7" s="6" t="s">
        <v>92</v>
      </c>
      <c r="B7" s="3" t="s">
        <v>89</v>
      </c>
      <c r="C7" s="3" t="s">
        <v>79</v>
      </c>
      <c r="D7" s="4">
        <v>1050</v>
      </c>
      <c r="E7" s="5">
        <f>D7*I7</f>
        <v>22672.334999999995</v>
      </c>
      <c r="F7" s="10">
        <f>'交通工程 次干路59cm'!I5</f>
        <v>8.77E-2</v>
      </c>
      <c r="G7" s="12">
        <f>'交通工程 次干路59cm'!I8</f>
        <v>21.189699999999995</v>
      </c>
      <c r="H7" s="10">
        <f>'交通工程 次干路59cm'!I20</f>
        <v>0.31530000000000002</v>
      </c>
      <c r="I7" s="10">
        <f>'交通工程 次干路59cm'!I47</f>
        <v>21.592699999999997</v>
      </c>
    </row>
    <row r="8" spans="1:9" ht="20.100000000000001" customHeight="1">
      <c r="A8" s="6"/>
      <c r="B8" s="3"/>
      <c r="C8" s="3"/>
      <c r="D8" s="4"/>
      <c r="E8" s="5"/>
      <c r="F8" s="10"/>
      <c r="G8" s="12"/>
      <c r="H8" s="10"/>
      <c r="I8" s="10"/>
    </row>
    <row r="9" spans="1:9" ht="21.75" customHeight="1">
      <c r="A9" s="6" t="s">
        <v>11</v>
      </c>
      <c r="B9" s="3" t="s">
        <v>90</v>
      </c>
      <c r="C9" s="3" t="s">
        <v>91</v>
      </c>
      <c r="D9" s="4" t="s">
        <v>86</v>
      </c>
      <c r="E9" s="5"/>
      <c r="F9" s="10" t="s">
        <v>82</v>
      </c>
      <c r="G9" s="10" t="s">
        <v>83</v>
      </c>
      <c r="H9" s="10" t="s">
        <v>84</v>
      </c>
      <c r="I9" s="10" t="s">
        <v>81</v>
      </c>
    </row>
    <row r="10" spans="1:9" ht="21.75" customHeight="1">
      <c r="A10" s="6"/>
      <c r="B10" s="3"/>
      <c r="C10" s="3"/>
      <c r="D10" s="4"/>
      <c r="E10" s="5"/>
      <c r="F10" s="10"/>
      <c r="G10" s="12"/>
      <c r="H10" s="10"/>
      <c r="I10" s="10"/>
    </row>
    <row r="11" spans="1:9" ht="21.75" customHeight="1">
      <c r="A11" s="6"/>
      <c r="B11" s="3"/>
      <c r="C11" s="3"/>
      <c r="D11" s="4"/>
      <c r="E11" s="5"/>
      <c r="F11" s="10"/>
      <c r="G11" s="12"/>
      <c r="H11" s="10"/>
      <c r="I11" s="10"/>
    </row>
  </sheetData>
  <sheetProtection formatCells="0" insertHyperlinks="0" autoFilter="0"/>
  <mergeCells count="7">
    <mergeCell ref="A1:I1"/>
    <mergeCell ref="D2:D3"/>
    <mergeCell ref="E2:E3"/>
    <mergeCell ref="A2:A3"/>
    <mergeCell ref="B2:B3"/>
    <mergeCell ref="C2:C3"/>
    <mergeCell ref="F2:I2"/>
  </mergeCells>
  <phoneticPr fontId="2" type="noConversion"/>
  <pageMargins left="0.75" right="0.75" top="1" bottom="1" header="0.51180555555555596" footer="0.5118055555555559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51" sqref="F51:H51"/>
    </sheetView>
  </sheetViews>
  <sheetFormatPr defaultColWidth="9" defaultRowHeight="11.25"/>
  <cols>
    <col min="1" max="1" width="11.5" customWidth="1"/>
    <col min="2" max="2" width="14.6640625" customWidth="1"/>
    <col min="3" max="3" width="10.5" customWidth="1"/>
    <col min="4" max="4" width="20.1640625" customWidth="1"/>
    <col min="5" max="5" width="9.83203125" customWidth="1"/>
    <col min="6" max="6" width="6.5" customWidth="1"/>
    <col min="7" max="7" width="7.83203125" customWidth="1"/>
    <col min="8" max="8" width="14.33203125" customWidth="1"/>
    <col min="9" max="9" width="14.33203125" style="42" customWidth="1"/>
  </cols>
  <sheetData>
    <row r="1" spans="1:9" ht="25.5">
      <c r="A1" s="18" t="s">
        <v>16</v>
      </c>
      <c r="B1" s="18"/>
      <c r="C1" s="18"/>
      <c r="D1" s="18"/>
      <c r="E1" s="18"/>
      <c r="F1" s="18"/>
      <c r="G1" s="19"/>
      <c r="H1" s="19"/>
      <c r="I1" s="19"/>
    </row>
    <row r="2" spans="1:9" ht="12.75" thickBot="1">
      <c r="A2" s="20" t="s">
        <v>95</v>
      </c>
      <c r="B2" s="20"/>
      <c r="C2" s="20"/>
      <c r="D2" s="21"/>
      <c r="E2" s="21"/>
      <c r="F2" s="21"/>
      <c r="G2" s="22" t="s">
        <v>17</v>
      </c>
      <c r="H2" s="22"/>
      <c r="I2" s="22"/>
    </row>
    <row r="3" spans="1:9">
      <c r="A3" s="23" t="s">
        <v>0</v>
      </c>
      <c r="B3" s="24" t="s">
        <v>18</v>
      </c>
      <c r="C3" s="25" t="s">
        <v>19</v>
      </c>
      <c r="D3" s="25"/>
      <c r="E3" s="24" t="s">
        <v>1</v>
      </c>
      <c r="F3" s="25" t="s">
        <v>20</v>
      </c>
      <c r="G3" s="25"/>
      <c r="H3" s="24" t="s">
        <v>78</v>
      </c>
      <c r="I3" s="26" t="s">
        <v>21</v>
      </c>
    </row>
    <row r="4" spans="1:9">
      <c r="A4" s="27" t="s">
        <v>22</v>
      </c>
      <c r="B4" s="28"/>
      <c r="C4" s="29" t="s">
        <v>23</v>
      </c>
      <c r="D4" s="29"/>
      <c r="E4" s="30"/>
      <c r="F4" s="29"/>
      <c r="G4" s="29"/>
      <c r="H4" s="28"/>
      <c r="I4" s="33">
        <f>SUM(I5:I6)</f>
        <v>0.1116</v>
      </c>
    </row>
    <row r="5" spans="1:9">
      <c r="A5" s="27">
        <v>1</v>
      </c>
      <c r="B5" s="28" t="s">
        <v>12</v>
      </c>
      <c r="C5" s="29" t="s">
        <v>4</v>
      </c>
      <c r="D5" s="29"/>
      <c r="E5" s="30" t="s">
        <v>24</v>
      </c>
      <c r="F5" s="31">
        <v>0.1116</v>
      </c>
      <c r="G5" s="31"/>
      <c r="H5" s="32">
        <v>1</v>
      </c>
      <c r="I5" s="33">
        <f>F5*H5</f>
        <v>0.1116</v>
      </c>
    </row>
    <row r="6" spans="1:9">
      <c r="A6" s="27">
        <v>2</v>
      </c>
      <c r="B6" s="28" t="s">
        <v>14</v>
      </c>
      <c r="C6" s="29" t="s">
        <v>15</v>
      </c>
      <c r="D6" s="29"/>
      <c r="E6" s="30" t="s">
        <v>25</v>
      </c>
      <c r="F6" s="31">
        <v>-2.9999999999999997E-4</v>
      </c>
      <c r="G6" s="31"/>
      <c r="H6" s="32">
        <v>0</v>
      </c>
      <c r="I6" s="33">
        <f>F6*H6</f>
        <v>0</v>
      </c>
    </row>
    <row r="7" spans="1:9">
      <c r="A7" s="27"/>
      <c r="B7" s="28"/>
      <c r="C7" s="29"/>
      <c r="D7" s="29"/>
      <c r="E7" s="30"/>
      <c r="F7" s="31"/>
      <c r="G7" s="31"/>
      <c r="H7" s="32"/>
      <c r="I7" s="33"/>
    </row>
    <row r="8" spans="1:9">
      <c r="A8" s="27" t="s">
        <v>26</v>
      </c>
      <c r="B8" s="28"/>
      <c r="C8" s="29" t="s">
        <v>27</v>
      </c>
      <c r="D8" s="29"/>
      <c r="E8" s="30"/>
      <c r="F8" s="31"/>
      <c r="G8" s="31"/>
      <c r="H8" s="32"/>
      <c r="I8" s="33">
        <f>SUM(I9:I19)</f>
        <v>22.107199999999999</v>
      </c>
    </row>
    <row r="9" spans="1:9">
      <c r="A9" s="27">
        <v>1</v>
      </c>
      <c r="B9" s="28" t="s">
        <v>28</v>
      </c>
      <c r="C9" s="29" t="s">
        <v>29</v>
      </c>
      <c r="D9" s="29"/>
      <c r="E9" s="30" t="s">
        <v>25</v>
      </c>
      <c r="F9" s="31">
        <v>2.9999999999999997E-4</v>
      </c>
      <c r="G9" s="31"/>
      <c r="H9" s="32">
        <v>0</v>
      </c>
      <c r="I9" s="33">
        <f>F9*H9</f>
        <v>0</v>
      </c>
    </row>
    <row r="10" spans="1:9">
      <c r="A10" s="27">
        <v>2</v>
      </c>
      <c r="B10" s="28" t="s">
        <v>30</v>
      </c>
      <c r="C10" s="29" t="s">
        <v>31</v>
      </c>
      <c r="D10" s="29"/>
      <c r="E10" s="30" t="s">
        <v>32</v>
      </c>
      <c r="F10" s="31">
        <v>1.3671</v>
      </c>
      <c r="G10" s="31"/>
      <c r="H10" s="32">
        <v>1</v>
      </c>
      <c r="I10" s="33">
        <f t="shared" ref="I10:I19" si="0">F10*H10</f>
        <v>1.3671</v>
      </c>
    </row>
    <row r="11" spans="1:9">
      <c r="A11" s="27">
        <v>3</v>
      </c>
      <c r="B11" s="28" t="s">
        <v>33</v>
      </c>
      <c r="C11" s="29" t="s">
        <v>34</v>
      </c>
      <c r="D11" s="29"/>
      <c r="E11" s="30" t="s">
        <v>35</v>
      </c>
      <c r="F11" s="31">
        <v>9.3799999999999994E-2</v>
      </c>
      <c r="G11" s="31"/>
      <c r="H11" s="32">
        <v>1</v>
      </c>
      <c r="I11" s="33">
        <f t="shared" si="0"/>
        <v>9.3799999999999994E-2</v>
      </c>
    </row>
    <row r="12" spans="1:9">
      <c r="A12" s="27">
        <v>4</v>
      </c>
      <c r="B12" s="28" t="s">
        <v>36</v>
      </c>
      <c r="C12" s="29" t="s">
        <v>37</v>
      </c>
      <c r="D12" s="29"/>
      <c r="E12" s="30" t="s">
        <v>35</v>
      </c>
      <c r="F12" s="31">
        <v>0.14230000000000001</v>
      </c>
      <c r="G12" s="31"/>
      <c r="H12" s="32">
        <v>1</v>
      </c>
      <c r="I12" s="33">
        <f t="shared" si="0"/>
        <v>0.14230000000000001</v>
      </c>
    </row>
    <row r="13" spans="1:9">
      <c r="A13" s="27">
        <v>5</v>
      </c>
      <c r="B13" s="28" t="s">
        <v>38</v>
      </c>
      <c r="C13" s="29" t="s">
        <v>39</v>
      </c>
      <c r="D13" s="29"/>
      <c r="E13" s="30" t="s">
        <v>35</v>
      </c>
      <c r="F13" s="31">
        <v>0.1681</v>
      </c>
      <c r="G13" s="31"/>
      <c r="H13" s="32">
        <v>1</v>
      </c>
      <c r="I13" s="33">
        <f t="shared" si="0"/>
        <v>0.1681</v>
      </c>
    </row>
    <row r="14" spans="1:9">
      <c r="A14" s="27">
        <v>6</v>
      </c>
      <c r="B14" s="28" t="s">
        <v>40</v>
      </c>
      <c r="C14" s="29" t="s">
        <v>41</v>
      </c>
      <c r="D14" s="29"/>
      <c r="E14" s="30" t="s">
        <v>35</v>
      </c>
      <c r="F14" s="31">
        <v>1E-3</v>
      </c>
      <c r="G14" s="31"/>
      <c r="H14" s="32">
        <v>1</v>
      </c>
      <c r="I14" s="33">
        <f t="shared" si="0"/>
        <v>1E-3</v>
      </c>
    </row>
    <row r="15" spans="1:9">
      <c r="A15" s="27">
        <v>7</v>
      </c>
      <c r="B15" s="28" t="s">
        <v>42</v>
      </c>
      <c r="C15" s="29" t="s">
        <v>43</v>
      </c>
      <c r="D15" s="29"/>
      <c r="E15" s="30" t="s">
        <v>25</v>
      </c>
      <c r="F15" s="31">
        <v>6.0900999999999996</v>
      </c>
      <c r="G15" s="31"/>
      <c r="H15" s="32">
        <v>0</v>
      </c>
      <c r="I15" s="33">
        <f t="shared" si="0"/>
        <v>0</v>
      </c>
    </row>
    <row r="16" spans="1:9">
      <c r="A16" s="27">
        <v>8</v>
      </c>
      <c r="B16" s="28" t="s">
        <v>44</v>
      </c>
      <c r="C16" s="29" t="s">
        <v>45</v>
      </c>
      <c r="D16" s="29"/>
      <c r="E16" s="30" t="s">
        <v>32</v>
      </c>
      <c r="F16" s="31">
        <v>2.08</v>
      </c>
      <c r="G16" s="31"/>
      <c r="H16" s="32">
        <v>1</v>
      </c>
      <c r="I16" s="33">
        <f t="shared" si="0"/>
        <v>2.08</v>
      </c>
    </row>
    <row r="17" spans="1:9">
      <c r="A17" s="27">
        <v>9</v>
      </c>
      <c r="B17" s="28" t="s">
        <v>46</v>
      </c>
      <c r="C17" s="29" t="s">
        <v>47</v>
      </c>
      <c r="D17" s="29"/>
      <c r="E17" s="30" t="s">
        <v>32</v>
      </c>
      <c r="F17" s="31">
        <v>16.739999999999998</v>
      </c>
      <c r="G17" s="31"/>
      <c r="H17" s="32">
        <v>1</v>
      </c>
      <c r="I17" s="33">
        <f t="shared" si="0"/>
        <v>16.739999999999998</v>
      </c>
    </row>
    <row r="18" spans="1:9">
      <c r="A18" s="27">
        <v>10</v>
      </c>
      <c r="B18" s="28" t="s">
        <v>48</v>
      </c>
      <c r="C18" s="29" t="s">
        <v>49</v>
      </c>
      <c r="D18" s="29"/>
      <c r="E18" s="30" t="s">
        <v>35</v>
      </c>
      <c r="F18" s="31">
        <v>0.18990000000000001</v>
      </c>
      <c r="G18" s="31"/>
      <c r="H18" s="32">
        <v>1</v>
      </c>
      <c r="I18" s="33">
        <f t="shared" si="0"/>
        <v>0.18990000000000001</v>
      </c>
    </row>
    <row r="19" spans="1:9">
      <c r="A19" s="27">
        <v>11</v>
      </c>
      <c r="B19" s="28" t="s">
        <v>50</v>
      </c>
      <c r="C19" s="29" t="s">
        <v>51</v>
      </c>
      <c r="D19" s="29"/>
      <c r="E19" s="30" t="s">
        <v>35</v>
      </c>
      <c r="F19" s="31">
        <v>1.325</v>
      </c>
      <c r="G19" s="31"/>
      <c r="H19" s="32">
        <v>1</v>
      </c>
      <c r="I19" s="33">
        <f t="shared" si="0"/>
        <v>1.325</v>
      </c>
    </row>
    <row r="20" spans="1:9">
      <c r="A20" s="27"/>
      <c r="B20" s="28"/>
      <c r="C20" s="29"/>
      <c r="D20" s="29"/>
      <c r="E20" s="30"/>
      <c r="F20" s="31"/>
      <c r="G20" s="31"/>
      <c r="H20" s="32"/>
      <c r="I20" s="33"/>
    </row>
    <row r="21" spans="1:9">
      <c r="A21" s="27" t="s">
        <v>52</v>
      </c>
      <c r="B21" s="28"/>
      <c r="C21" s="29" t="s">
        <v>53</v>
      </c>
      <c r="D21" s="29"/>
      <c r="E21" s="30"/>
      <c r="F21" s="31"/>
      <c r="G21" s="31"/>
      <c r="H21" s="32"/>
      <c r="I21" s="33">
        <f>SUM(I22:I32)</f>
        <v>0.3997</v>
      </c>
    </row>
    <row r="22" spans="1:9">
      <c r="A22" s="27">
        <v>1</v>
      </c>
      <c r="B22" s="28" t="s">
        <v>54</v>
      </c>
      <c r="C22" s="29" t="s">
        <v>55</v>
      </c>
      <c r="D22" s="29"/>
      <c r="E22" s="30" t="s">
        <v>56</v>
      </c>
      <c r="F22" s="31">
        <v>2.9999999999999997E-4</v>
      </c>
      <c r="G22" s="31"/>
      <c r="H22" s="32">
        <v>1</v>
      </c>
      <c r="I22" s="33">
        <f t="shared" ref="I22:I32" si="1">F22*H22</f>
        <v>2.9999999999999997E-4</v>
      </c>
    </row>
    <row r="23" spans="1:9">
      <c r="A23" s="27">
        <v>2</v>
      </c>
      <c r="B23" s="28" t="s">
        <v>57</v>
      </c>
      <c r="C23" s="29" t="s">
        <v>58</v>
      </c>
      <c r="D23" s="29"/>
      <c r="E23" s="30" t="s">
        <v>56</v>
      </c>
      <c r="F23" s="31">
        <v>5.4000000000000003E-3</v>
      </c>
      <c r="G23" s="31"/>
      <c r="H23" s="32">
        <v>1</v>
      </c>
      <c r="I23" s="33">
        <f t="shared" si="1"/>
        <v>5.4000000000000003E-3</v>
      </c>
    </row>
    <row r="24" spans="1:9">
      <c r="A24" s="27">
        <v>3</v>
      </c>
      <c r="B24" s="28" t="s">
        <v>59</v>
      </c>
      <c r="C24" s="29" t="s">
        <v>60</v>
      </c>
      <c r="D24" s="29"/>
      <c r="E24" s="30" t="s">
        <v>56</v>
      </c>
      <c r="F24" s="31">
        <v>1.89E-2</v>
      </c>
      <c r="G24" s="31"/>
      <c r="H24" s="32">
        <v>1</v>
      </c>
      <c r="I24" s="33">
        <f t="shared" si="1"/>
        <v>1.89E-2</v>
      </c>
    </row>
    <row r="25" spans="1:9">
      <c r="A25" s="27">
        <v>4</v>
      </c>
      <c r="B25" s="28" t="s">
        <v>61</v>
      </c>
      <c r="C25" s="29" t="s">
        <v>62</v>
      </c>
      <c r="D25" s="29"/>
      <c r="E25" s="30" t="s">
        <v>56</v>
      </c>
      <c r="F25" s="31">
        <v>1.1999999999999999E-3</v>
      </c>
      <c r="G25" s="31"/>
      <c r="H25" s="32">
        <v>1</v>
      </c>
      <c r="I25" s="33">
        <f t="shared" si="1"/>
        <v>1.1999999999999999E-3</v>
      </c>
    </row>
    <row r="26" spans="1:9">
      <c r="A26" s="27">
        <v>5</v>
      </c>
      <c r="B26" s="28" t="s">
        <v>63</v>
      </c>
      <c r="C26" s="29" t="s">
        <v>64</v>
      </c>
      <c r="D26" s="29"/>
      <c r="E26" s="30" t="s">
        <v>56</v>
      </c>
      <c r="F26" s="31">
        <v>8.9999999999999998E-4</v>
      </c>
      <c r="G26" s="31"/>
      <c r="H26" s="32">
        <v>1</v>
      </c>
      <c r="I26" s="33">
        <f t="shared" si="1"/>
        <v>8.9999999999999998E-4</v>
      </c>
    </row>
    <row r="27" spans="1:9">
      <c r="A27" s="27">
        <v>6</v>
      </c>
      <c r="B27" s="28" t="s">
        <v>65</v>
      </c>
      <c r="C27" s="29" t="s">
        <v>66</v>
      </c>
      <c r="D27" s="29"/>
      <c r="E27" s="30" t="s">
        <v>56</v>
      </c>
      <c r="F27" s="31">
        <v>3.7000000000000002E-3</v>
      </c>
      <c r="G27" s="31"/>
      <c r="H27" s="32">
        <v>1</v>
      </c>
      <c r="I27" s="33">
        <f t="shared" si="1"/>
        <v>3.7000000000000002E-3</v>
      </c>
    </row>
    <row r="28" spans="1:9">
      <c r="A28" s="27">
        <v>7</v>
      </c>
      <c r="B28" s="28" t="s">
        <v>67</v>
      </c>
      <c r="C28" s="29" t="s">
        <v>68</v>
      </c>
      <c r="D28" s="29"/>
      <c r="E28" s="30" t="s">
        <v>56</v>
      </c>
      <c r="F28" s="31">
        <v>2.9999999999999997E-4</v>
      </c>
      <c r="G28" s="31"/>
      <c r="H28" s="32">
        <v>1</v>
      </c>
      <c r="I28" s="33">
        <f t="shared" si="1"/>
        <v>2.9999999999999997E-4</v>
      </c>
    </row>
    <row r="29" spans="1:9">
      <c r="A29" s="27">
        <v>8</v>
      </c>
      <c r="B29" s="28" t="s">
        <v>69</v>
      </c>
      <c r="C29" s="29" t="s">
        <v>70</v>
      </c>
      <c r="D29" s="29"/>
      <c r="E29" s="30" t="s">
        <v>56</v>
      </c>
      <c r="F29" s="31">
        <v>1.6999999999999999E-3</v>
      </c>
      <c r="G29" s="31"/>
      <c r="H29" s="32">
        <v>1</v>
      </c>
      <c r="I29" s="33">
        <f t="shared" si="1"/>
        <v>1.6999999999999999E-3</v>
      </c>
    </row>
    <row r="30" spans="1:9">
      <c r="A30" s="27">
        <v>9</v>
      </c>
      <c r="B30" s="28" t="s">
        <v>71</v>
      </c>
      <c r="C30" s="29" t="s">
        <v>72</v>
      </c>
      <c r="D30" s="29"/>
      <c r="E30" s="30" t="s">
        <v>56</v>
      </c>
      <c r="F30" s="31">
        <v>8.9999999999999998E-4</v>
      </c>
      <c r="G30" s="31"/>
      <c r="H30" s="32">
        <v>1</v>
      </c>
      <c r="I30" s="33">
        <f t="shared" si="1"/>
        <v>8.9999999999999998E-4</v>
      </c>
    </row>
    <row r="31" spans="1:9">
      <c r="A31" s="27">
        <v>10</v>
      </c>
      <c r="B31" s="28" t="s">
        <v>73</v>
      </c>
      <c r="C31" s="29" t="s">
        <v>74</v>
      </c>
      <c r="D31" s="29"/>
      <c r="E31" s="30" t="s">
        <v>56</v>
      </c>
      <c r="F31" s="31">
        <v>2.3999999999999998E-3</v>
      </c>
      <c r="G31" s="31"/>
      <c r="H31" s="32">
        <v>1</v>
      </c>
      <c r="I31" s="33">
        <f t="shared" si="1"/>
        <v>2.3999999999999998E-3</v>
      </c>
    </row>
    <row r="32" spans="1:9">
      <c r="A32" s="27">
        <v>11</v>
      </c>
      <c r="B32" s="28" t="s">
        <v>75</v>
      </c>
      <c r="C32" s="29" t="s">
        <v>76</v>
      </c>
      <c r="D32" s="29"/>
      <c r="E32" s="30" t="s">
        <v>25</v>
      </c>
      <c r="F32" s="31">
        <v>0.36399999999999999</v>
      </c>
      <c r="G32" s="31"/>
      <c r="H32" s="32">
        <v>1</v>
      </c>
      <c r="I32" s="33">
        <f t="shared" si="1"/>
        <v>0.36399999999999999</v>
      </c>
    </row>
    <row r="33" spans="1:9">
      <c r="A33" s="27"/>
      <c r="B33" s="28"/>
      <c r="C33" s="29"/>
      <c r="D33" s="29"/>
      <c r="E33" s="30"/>
      <c r="F33" s="31"/>
      <c r="G33" s="31"/>
      <c r="H33" s="32"/>
      <c r="I33" s="33"/>
    </row>
    <row r="34" spans="1:9">
      <c r="A34" s="27"/>
      <c r="B34" s="28"/>
      <c r="C34" s="29"/>
      <c r="D34" s="29"/>
      <c r="E34" s="30"/>
      <c r="F34" s="31"/>
      <c r="G34" s="31"/>
      <c r="H34" s="32"/>
      <c r="I34" s="33"/>
    </row>
    <row r="35" spans="1:9">
      <c r="A35" s="27"/>
      <c r="B35" s="28"/>
      <c r="C35" s="29"/>
      <c r="D35" s="29"/>
      <c r="E35" s="30"/>
      <c r="F35" s="31"/>
      <c r="G35" s="31"/>
      <c r="H35" s="32"/>
      <c r="I35" s="33"/>
    </row>
    <row r="36" spans="1:9">
      <c r="A36" s="27"/>
      <c r="B36" s="28"/>
      <c r="C36" s="29"/>
      <c r="D36" s="29"/>
      <c r="E36" s="30"/>
      <c r="F36" s="31"/>
      <c r="G36" s="31"/>
      <c r="H36" s="32"/>
      <c r="I36" s="33"/>
    </row>
    <row r="37" spans="1:9">
      <c r="A37" s="27"/>
      <c r="B37" s="28"/>
      <c r="C37" s="29"/>
      <c r="D37" s="29"/>
      <c r="E37" s="30"/>
      <c r="F37" s="31"/>
      <c r="G37" s="31"/>
      <c r="H37" s="32"/>
      <c r="I37" s="33"/>
    </row>
    <row r="38" spans="1:9">
      <c r="A38" s="27"/>
      <c r="B38" s="28"/>
      <c r="C38" s="29"/>
      <c r="D38" s="29"/>
      <c r="E38" s="30"/>
      <c r="F38" s="31"/>
      <c r="G38" s="31"/>
      <c r="H38" s="32"/>
      <c r="I38" s="33"/>
    </row>
    <row r="39" spans="1:9">
      <c r="A39" s="27"/>
      <c r="B39" s="28"/>
      <c r="C39" s="29"/>
      <c r="D39" s="29"/>
      <c r="E39" s="30"/>
      <c r="F39" s="31"/>
      <c r="G39" s="31"/>
      <c r="H39" s="32"/>
      <c r="I39" s="33"/>
    </row>
    <row r="40" spans="1:9">
      <c r="A40" s="27"/>
      <c r="B40" s="28"/>
      <c r="C40" s="29"/>
      <c r="D40" s="29"/>
      <c r="E40" s="30"/>
      <c r="F40" s="31"/>
      <c r="G40" s="31"/>
      <c r="H40" s="32"/>
      <c r="I40" s="33"/>
    </row>
    <row r="41" spans="1:9">
      <c r="A41" s="27"/>
      <c r="B41" s="28"/>
      <c r="C41" s="29"/>
      <c r="D41" s="29"/>
      <c r="E41" s="30"/>
      <c r="F41" s="31"/>
      <c r="G41" s="31"/>
      <c r="H41" s="32"/>
      <c r="I41" s="33"/>
    </row>
    <row r="42" spans="1:9">
      <c r="A42" s="27"/>
      <c r="B42" s="28"/>
      <c r="C42" s="29"/>
      <c r="D42" s="29"/>
      <c r="E42" s="30"/>
      <c r="F42" s="31"/>
      <c r="G42" s="31"/>
      <c r="H42" s="32"/>
      <c r="I42" s="33"/>
    </row>
    <row r="43" spans="1:9">
      <c r="A43" s="27"/>
      <c r="B43" s="28"/>
      <c r="C43" s="29"/>
      <c r="D43" s="29"/>
      <c r="E43" s="30"/>
      <c r="F43" s="31"/>
      <c r="G43" s="31"/>
      <c r="H43" s="32"/>
      <c r="I43" s="33"/>
    </row>
    <row r="44" spans="1:9">
      <c r="A44" s="27"/>
      <c r="B44" s="28"/>
      <c r="C44" s="29"/>
      <c r="D44" s="29"/>
      <c r="E44" s="30"/>
      <c r="F44" s="31"/>
      <c r="G44" s="31"/>
      <c r="H44" s="32"/>
      <c r="I44" s="33"/>
    </row>
    <row r="45" spans="1:9">
      <c r="A45" s="27"/>
      <c r="B45" s="28"/>
      <c r="C45" s="29"/>
      <c r="D45" s="29"/>
      <c r="E45" s="30"/>
      <c r="F45" s="31"/>
      <c r="G45" s="31"/>
      <c r="H45" s="32"/>
      <c r="I45" s="33"/>
    </row>
    <row r="46" spans="1:9">
      <c r="A46" s="27"/>
      <c r="B46" s="28"/>
      <c r="C46" s="29"/>
      <c r="D46" s="29"/>
      <c r="E46" s="30"/>
      <c r="F46" s="31"/>
      <c r="G46" s="31"/>
      <c r="H46" s="32"/>
      <c r="I46" s="33"/>
    </row>
    <row r="47" spans="1:9" ht="12" thickBot="1">
      <c r="A47" s="34"/>
      <c r="B47" s="35"/>
      <c r="C47" s="36" t="s">
        <v>77</v>
      </c>
      <c r="D47" s="36"/>
      <c r="E47" s="35"/>
      <c r="F47" s="37"/>
      <c r="G47" s="37"/>
      <c r="H47" s="38"/>
      <c r="I47" s="39">
        <f>I4+I8+I21</f>
        <v>22.618499999999997</v>
      </c>
    </row>
    <row r="51" spans="6:8">
      <c r="F51" t="s">
        <v>97</v>
      </c>
      <c r="H51" t="s">
        <v>98</v>
      </c>
    </row>
  </sheetData>
  <mergeCells count="94">
    <mergeCell ref="C46:D46"/>
    <mergeCell ref="F46:G46"/>
    <mergeCell ref="C47:D47"/>
    <mergeCell ref="F47:G47"/>
    <mergeCell ref="C43:D43"/>
    <mergeCell ref="F43:G43"/>
    <mergeCell ref="C44:D44"/>
    <mergeCell ref="F44:G44"/>
    <mergeCell ref="C45:D45"/>
    <mergeCell ref="F45:G45"/>
    <mergeCell ref="C40:D40"/>
    <mergeCell ref="F40:G40"/>
    <mergeCell ref="C41:D41"/>
    <mergeCell ref="F41:G41"/>
    <mergeCell ref="C42:D42"/>
    <mergeCell ref="F42:G42"/>
    <mergeCell ref="C37:D37"/>
    <mergeCell ref="F37:G37"/>
    <mergeCell ref="C38:D38"/>
    <mergeCell ref="F38:G38"/>
    <mergeCell ref="C39:D39"/>
    <mergeCell ref="F39:G39"/>
    <mergeCell ref="C34:D34"/>
    <mergeCell ref="F34:G34"/>
    <mergeCell ref="C35:D35"/>
    <mergeCell ref="F35:G35"/>
    <mergeCell ref="C36:D36"/>
    <mergeCell ref="F36:G36"/>
    <mergeCell ref="C31:D31"/>
    <mergeCell ref="F31:G31"/>
    <mergeCell ref="C32:D32"/>
    <mergeCell ref="F32:G32"/>
    <mergeCell ref="C33:D33"/>
    <mergeCell ref="F33:G33"/>
    <mergeCell ref="C28:D28"/>
    <mergeCell ref="F28:G28"/>
    <mergeCell ref="C29:D29"/>
    <mergeCell ref="F29:G29"/>
    <mergeCell ref="C30:D30"/>
    <mergeCell ref="F30:G30"/>
    <mergeCell ref="C25:D25"/>
    <mergeCell ref="F25:G25"/>
    <mergeCell ref="C26:D26"/>
    <mergeCell ref="F26:G26"/>
    <mergeCell ref="C27:D27"/>
    <mergeCell ref="F27:G27"/>
    <mergeCell ref="C22:D22"/>
    <mergeCell ref="F22:G22"/>
    <mergeCell ref="C23:D23"/>
    <mergeCell ref="F23:G23"/>
    <mergeCell ref="C24:D24"/>
    <mergeCell ref="F24:G24"/>
    <mergeCell ref="C19:D19"/>
    <mergeCell ref="F19:G19"/>
    <mergeCell ref="C20:D20"/>
    <mergeCell ref="F20:G20"/>
    <mergeCell ref="C21:D21"/>
    <mergeCell ref="F21:G21"/>
    <mergeCell ref="C16:D16"/>
    <mergeCell ref="F16:G16"/>
    <mergeCell ref="C17:D17"/>
    <mergeCell ref="F17:G17"/>
    <mergeCell ref="C18:D18"/>
    <mergeCell ref="F18:G18"/>
    <mergeCell ref="C13:D13"/>
    <mergeCell ref="F13:G13"/>
    <mergeCell ref="C14:D14"/>
    <mergeCell ref="F14:G14"/>
    <mergeCell ref="C15:D15"/>
    <mergeCell ref="F15:G15"/>
    <mergeCell ref="C10:D10"/>
    <mergeCell ref="F10:G10"/>
    <mergeCell ref="C11:D11"/>
    <mergeCell ref="F11:G11"/>
    <mergeCell ref="C12:D12"/>
    <mergeCell ref="F12:G12"/>
    <mergeCell ref="C7:D7"/>
    <mergeCell ref="F7:G7"/>
    <mergeCell ref="C8:D8"/>
    <mergeCell ref="F8:G8"/>
    <mergeCell ref="C9:D9"/>
    <mergeCell ref="F9:G9"/>
    <mergeCell ref="C4:D4"/>
    <mergeCell ref="F4:G4"/>
    <mergeCell ref="C5:D5"/>
    <mergeCell ref="F5:G5"/>
    <mergeCell ref="C6:D6"/>
    <mergeCell ref="F6:G6"/>
    <mergeCell ref="A1:I1"/>
    <mergeCell ref="A2:C2"/>
    <mergeCell ref="D2:F2"/>
    <mergeCell ref="G2:I2"/>
    <mergeCell ref="C3:D3"/>
    <mergeCell ref="F3:G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H64" sqref="H64"/>
    </sheetView>
  </sheetViews>
  <sheetFormatPr defaultColWidth="9" defaultRowHeight="11.25"/>
  <cols>
    <col min="1" max="1" width="11.5" customWidth="1"/>
    <col min="2" max="2" width="14.6640625" customWidth="1"/>
    <col min="3" max="3" width="10.5" customWidth="1"/>
    <col min="4" max="4" width="20.1640625" customWidth="1"/>
    <col min="5" max="5" width="9.83203125" customWidth="1"/>
    <col min="6" max="6" width="6.5" customWidth="1"/>
    <col min="7" max="7" width="7.83203125" customWidth="1"/>
    <col min="8" max="9" width="14.33203125" customWidth="1"/>
  </cols>
  <sheetData>
    <row r="1" spans="1:9" ht="25.5">
      <c r="A1" s="18" t="s">
        <v>16</v>
      </c>
      <c r="B1" s="18"/>
      <c r="C1" s="18"/>
      <c r="D1" s="18"/>
      <c r="E1" s="18"/>
      <c r="F1" s="18"/>
      <c r="G1" s="19"/>
      <c r="H1" s="19"/>
      <c r="I1" s="19"/>
    </row>
    <row r="2" spans="1:9" ht="12.75" thickBot="1">
      <c r="A2" s="20" t="s">
        <v>96</v>
      </c>
      <c r="B2" s="20"/>
      <c r="C2" s="20"/>
      <c r="D2" s="21"/>
      <c r="E2" s="21"/>
      <c r="F2" s="21"/>
      <c r="G2" s="22" t="s">
        <v>17</v>
      </c>
      <c r="H2" s="22"/>
      <c r="I2" s="22"/>
    </row>
    <row r="3" spans="1:9">
      <c r="A3" s="23" t="s">
        <v>0</v>
      </c>
      <c r="B3" s="24" t="s">
        <v>18</v>
      </c>
      <c r="C3" s="25" t="s">
        <v>19</v>
      </c>
      <c r="D3" s="25"/>
      <c r="E3" s="24" t="s">
        <v>1</v>
      </c>
      <c r="F3" s="25" t="s">
        <v>20</v>
      </c>
      <c r="G3" s="25"/>
      <c r="H3" s="24" t="s">
        <v>78</v>
      </c>
      <c r="I3" s="26" t="s">
        <v>21</v>
      </c>
    </row>
    <row r="4" spans="1:9">
      <c r="A4" s="27" t="s">
        <v>22</v>
      </c>
      <c r="B4" s="28"/>
      <c r="C4" s="29" t="s">
        <v>23</v>
      </c>
      <c r="D4" s="29"/>
      <c r="E4" s="30"/>
      <c r="F4" s="29"/>
      <c r="G4" s="29"/>
      <c r="H4" s="28"/>
      <c r="I4" s="33">
        <f>SUM(I5:I6)</f>
        <v>8.77E-2</v>
      </c>
    </row>
    <row r="5" spans="1:9">
      <c r="A5" s="27">
        <v>1</v>
      </c>
      <c r="B5" s="28" t="s">
        <v>12</v>
      </c>
      <c r="C5" s="29" t="s">
        <v>4</v>
      </c>
      <c r="D5" s="29"/>
      <c r="E5" s="30" t="s">
        <v>24</v>
      </c>
      <c r="F5" s="31">
        <v>8.77E-2</v>
      </c>
      <c r="G5" s="31"/>
      <c r="H5" s="32">
        <v>1</v>
      </c>
      <c r="I5" s="33">
        <f>F5*H5</f>
        <v>8.77E-2</v>
      </c>
    </row>
    <row r="6" spans="1:9">
      <c r="A6" s="27">
        <v>2</v>
      </c>
      <c r="B6" s="28" t="s">
        <v>14</v>
      </c>
      <c r="C6" s="29" t="s">
        <v>15</v>
      </c>
      <c r="D6" s="29"/>
      <c r="E6" s="30" t="s">
        <v>25</v>
      </c>
      <c r="F6" s="31">
        <v>-2.9999999999999997E-4</v>
      </c>
      <c r="G6" s="31"/>
      <c r="H6" s="32">
        <v>0</v>
      </c>
      <c r="I6" s="33">
        <f>F6*H6</f>
        <v>0</v>
      </c>
    </row>
    <row r="7" spans="1:9">
      <c r="A7" s="27"/>
      <c r="B7" s="28"/>
      <c r="C7" s="29"/>
      <c r="D7" s="29"/>
      <c r="E7" s="30"/>
      <c r="F7" s="31"/>
      <c r="G7" s="31"/>
      <c r="H7" s="32"/>
      <c r="I7" s="33"/>
    </row>
    <row r="8" spans="1:9">
      <c r="A8" s="27" t="s">
        <v>26</v>
      </c>
      <c r="B8" s="28"/>
      <c r="C8" s="29" t="s">
        <v>27</v>
      </c>
      <c r="D8" s="29"/>
      <c r="E8" s="30"/>
      <c r="F8" s="31"/>
      <c r="G8" s="31"/>
      <c r="H8" s="32"/>
      <c r="I8" s="33">
        <f>SUM(I9:I18)</f>
        <v>21.189699999999995</v>
      </c>
    </row>
    <row r="9" spans="1:9">
      <c r="A9" s="27">
        <v>1</v>
      </c>
      <c r="B9" s="28" t="s">
        <v>28</v>
      </c>
      <c r="C9" s="29" t="s">
        <v>29</v>
      </c>
      <c r="D9" s="29"/>
      <c r="E9" s="30" t="s">
        <v>25</v>
      </c>
      <c r="F9" s="31">
        <v>-2.9999999999999997E-4</v>
      </c>
      <c r="G9" s="31"/>
      <c r="H9" s="32">
        <v>0</v>
      </c>
      <c r="I9" s="33">
        <f>F9*H9</f>
        <v>0</v>
      </c>
    </row>
    <row r="10" spans="1:9">
      <c r="A10" s="27">
        <v>2</v>
      </c>
      <c r="B10" s="28" t="s">
        <v>30</v>
      </c>
      <c r="C10" s="29" t="s">
        <v>31</v>
      </c>
      <c r="D10" s="29"/>
      <c r="E10" s="30" t="s">
        <v>32</v>
      </c>
      <c r="F10" s="31">
        <v>1.1715</v>
      </c>
      <c r="G10" s="31"/>
      <c r="H10" s="32">
        <v>1</v>
      </c>
      <c r="I10" s="33">
        <f t="shared" ref="I10:I19" si="0">F10*H10</f>
        <v>1.1715</v>
      </c>
    </row>
    <row r="11" spans="1:9">
      <c r="A11" s="27">
        <v>3</v>
      </c>
      <c r="B11" s="28" t="s">
        <v>33</v>
      </c>
      <c r="C11" s="29" t="s">
        <v>34</v>
      </c>
      <c r="D11" s="29"/>
      <c r="E11" s="30" t="s">
        <v>35</v>
      </c>
      <c r="F11" s="31">
        <v>9.3799999999999994E-2</v>
      </c>
      <c r="G11" s="31"/>
      <c r="H11" s="32">
        <v>1</v>
      </c>
      <c r="I11" s="33">
        <f t="shared" si="0"/>
        <v>9.3799999999999994E-2</v>
      </c>
    </row>
    <row r="12" spans="1:9">
      <c r="A12" s="27">
        <v>4</v>
      </c>
      <c r="B12" s="28" t="s">
        <v>38</v>
      </c>
      <c r="C12" s="29" t="s">
        <v>39</v>
      </c>
      <c r="D12" s="29"/>
      <c r="E12" s="30" t="s">
        <v>35</v>
      </c>
      <c r="F12" s="31">
        <v>0.1681</v>
      </c>
      <c r="G12" s="31"/>
      <c r="H12" s="32">
        <v>1</v>
      </c>
      <c r="I12" s="33">
        <f t="shared" si="0"/>
        <v>0.1681</v>
      </c>
    </row>
    <row r="13" spans="1:9">
      <c r="A13" s="27">
        <v>5</v>
      </c>
      <c r="B13" s="28" t="s">
        <v>40</v>
      </c>
      <c r="C13" s="29" t="s">
        <v>41</v>
      </c>
      <c r="D13" s="29"/>
      <c r="E13" s="30" t="s">
        <v>35</v>
      </c>
      <c r="F13" s="31">
        <v>1E-3</v>
      </c>
      <c r="G13" s="31"/>
      <c r="H13" s="32">
        <v>1</v>
      </c>
      <c r="I13" s="33">
        <f t="shared" si="0"/>
        <v>1E-3</v>
      </c>
    </row>
    <row r="14" spans="1:9">
      <c r="A14" s="27">
        <v>6</v>
      </c>
      <c r="B14" s="28" t="s">
        <v>42</v>
      </c>
      <c r="C14" s="29" t="s">
        <v>43</v>
      </c>
      <c r="D14" s="29"/>
      <c r="E14" s="30" t="s">
        <v>25</v>
      </c>
      <c r="F14" s="31">
        <v>4.9223999999999997</v>
      </c>
      <c r="G14" s="31"/>
      <c r="H14" s="32">
        <v>0</v>
      </c>
      <c r="I14" s="33">
        <f t="shared" si="0"/>
        <v>0</v>
      </c>
    </row>
    <row r="15" spans="1:9">
      <c r="A15" s="27">
        <v>7</v>
      </c>
      <c r="B15" s="28" t="s">
        <v>44</v>
      </c>
      <c r="C15" s="29" t="s">
        <v>45</v>
      </c>
      <c r="D15" s="29"/>
      <c r="E15" s="30" t="s">
        <v>32</v>
      </c>
      <c r="F15" s="31">
        <v>1.56</v>
      </c>
      <c r="G15" s="31"/>
      <c r="H15" s="32">
        <v>1</v>
      </c>
      <c r="I15" s="33">
        <f t="shared" si="0"/>
        <v>1.56</v>
      </c>
    </row>
    <row r="16" spans="1:9">
      <c r="A16" s="27">
        <v>8</v>
      </c>
      <c r="B16" s="28" t="s">
        <v>46</v>
      </c>
      <c r="C16" s="29" t="s">
        <v>47</v>
      </c>
      <c r="D16" s="29"/>
      <c r="E16" s="30" t="s">
        <v>32</v>
      </c>
      <c r="F16" s="31">
        <v>16.739999999999998</v>
      </c>
      <c r="G16" s="31"/>
      <c r="H16" s="32">
        <v>1</v>
      </c>
      <c r="I16" s="33">
        <f t="shared" si="0"/>
        <v>16.739999999999998</v>
      </c>
    </row>
    <row r="17" spans="1:9">
      <c r="A17" s="27">
        <v>9</v>
      </c>
      <c r="B17" s="28" t="s">
        <v>48</v>
      </c>
      <c r="C17" s="29" t="s">
        <v>49</v>
      </c>
      <c r="D17" s="29"/>
      <c r="E17" s="30" t="s">
        <v>35</v>
      </c>
      <c r="F17" s="31">
        <v>0.18329999999999999</v>
      </c>
      <c r="G17" s="31"/>
      <c r="H17" s="32">
        <v>1</v>
      </c>
      <c r="I17" s="33">
        <f t="shared" si="0"/>
        <v>0.18329999999999999</v>
      </c>
    </row>
    <row r="18" spans="1:9">
      <c r="A18" s="27">
        <v>10</v>
      </c>
      <c r="B18" s="28" t="s">
        <v>50</v>
      </c>
      <c r="C18" s="29" t="s">
        <v>51</v>
      </c>
      <c r="D18" s="29"/>
      <c r="E18" s="30" t="s">
        <v>35</v>
      </c>
      <c r="F18" s="31">
        <v>1.272</v>
      </c>
      <c r="G18" s="31"/>
      <c r="H18" s="32">
        <v>1</v>
      </c>
      <c r="I18" s="33">
        <f t="shared" si="0"/>
        <v>1.272</v>
      </c>
    </row>
    <row r="19" spans="1:9">
      <c r="A19" s="27"/>
      <c r="B19" s="28"/>
      <c r="C19" s="29"/>
      <c r="D19" s="29"/>
      <c r="E19" s="30"/>
      <c r="F19" s="31"/>
      <c r="G19" s="31"/>
      <c r="H19" s="32"/>
      <c r="I19" s="33"/>
    </row>
    <row r="20" spans="1:9">
      <c r="A20" s="27" t="s">
        <v>52</v>
      </c>
      <c r="B20" s="28"/>
      <c r="C20" s="29" t="s">
        <v>53</v>
      </c>
      <c r="D20" s="29"/>
      <c r="E20" s="30"/>
      <c r="F20" s="31"/>
      <c r="G20" s="31"/>
      <c r="H20" s="32"/>
      <c r="I20" s="33">
        <f>SUM(I21:I31)</f>
        <v>0.31530000000000002</v>
      </c>
    </row>
    <row r="21" spans="1:9">
      <c r="A21" s="27">
        <v>1</v>
      </c>
      <c r="B21" s="28" t="s">
        <v>54</v>
      </c>
      <c r="C21" s="29" t="s">
        <v>55</v>
      </c>
      <c r="D21" s="29"/>
      <c r="E21" s="30" t="s">
        <v>56</v>
      </c>
      <c r="F21" s="31">
        <v>2.9999999999999997E-4</v>
      </c>
      <c r="G21" s="31"/>
      <c r="H21" s="32">
        <v>1</v>
      </c>
      <c r="I21" s="33">
        <f t="shared" ref="I21:I32" si="1">F21*H21</f>
        <v>2.9999999999999997E-4</v>
      </c>
    </row>
    <row r="22" spans="1:9">
      <c r="A22" s="27">
        <v>2</v>
      </c>
      <c r="B22" s="28" t="s">
        <v>57</v>
      </c>
      <c r="C22" s="29" t="s">
        <v>58</v>
      </c>
      <c r="D22" s="29"/>
      <c r="E22" s="30" t="s">
        <v>56</v>
      </c>
      <c r="F22" s="31">
        <v>5.4000000000000003E-3</v>
      </c>
      <c r="G22" s="31"/>
      <c r="H22" s="32">
        <v>1</v>
      </c>
      <c r="I22" s="33">
        <f t="shared" si="1"/>
        <v>5.4000000000000003E-3</v>
      </c>
    </row>
    <row r="23" spans="1:9">
      <c r="A23" s="27">
        <v>3</v>
      </c>
      <c r="B23" s="28" t="s">
        <v>59</v>
      </c>
      <c r="C23" s="29" t="s">
        <v>60</v>
      </c>
      <c r="D23" s="29"/>
      <c r="E23" s="30" t="s">
        <v>56</v>
      </c>
      <c r="F23" s="31">
        <v>1.5599999999999999E-2</v>
      </c>
      <c r="G23" s="31"/>
      <c r="H23" s="32">
        <v>1</v>
      </c>
      <c r="I23" s="33">
        <f t="shared" si="1"/>
        <v>1.5599999999999999E-2</v>
      </c>
    </row>
    <row r="24" spans="1:9">
      <c r="A24" s="27">
        <v>4</v>
      </c>
      <c r="B24" s="28" t="s">
        <v>61</v>
      </c>
      <c r="C24" s="29" t="s">
        <v>62</v>
      </c>
      <c r="D24" s="29"/>
      <c r="E24" s="30" t="s">
        <v>56</v>
      </c>
      <c r="F24" s="31">
        <v>1.1999999999999999E-3</v>
      </c>
      <c r="G24" s="31"/>
      <c r="H24" s="32">
        <v>1</v>
      </c>
      <c r="I24" s="33">
        <f t="shared" si="1"/>
        <v>1.1999999999999999E-3</v>
      </c>
    </row>
    <row r="25" spans="1:9">
      <c r="A25" s="27">
        <v>5</v>
      </c>
      <c r="B25" s="28" t="s">
        <v>63</v>
      </c>
      <c r="C25" s="29" t="s">
        <v>64</v>
      </c>
      <c r="D25" s="29"/>
      <c r="E25" s="30" t="s">
        <v>56</v>
      </c>
      <c r="F25" s="31">
        <v>8.9999999999999998E-4</v>
      </c>
      <c r="G25" s="31"/>
      <c r="H25" s="32">
        <v>1</v>
      </c>
      <c r="I25" s="33">
        <f t="shared" si="1"/>
        <v>8.9999999999999998E-4</v>
      </c>
    </row>
    <row r="26" spans="1:9">
      <c r="A26" s="27">
        <v>6</v>
      </c>
      <c r="B26" s="28" t="s">
        <v>65</v>
      </c>
      <c r="C26" s="29" t="s">
        <v>66</v>
      </c>
      <c r="D26" s="29"/>
      <c r="E26" s="30" t="s">
        <v>56</v>
      </c>
      <c r="F26" s="31">
        <v>2.8999999999999998E-3</v>
      </c>
      <c r="G26" s="31"/>
      <c r="H26" s="32">
        <v>1</v>
      </c>
      <c r="I26" s="33">
        <f t="shared" si="1"/>
        <v>2.8999999999999998E-3</v>
      </c>
    </row>
    <row r="27" spans="1:9">
      <c r="A27" s="27">
        <v>7</v>
      </c>
      <c r="B27" s="28" t="s">
        <v>67</v>
      </c>
      <c r="C27" s="29" t="s">
        <v>68</v>
      </c>
      <c r="D27" s="29"/>
      <c r="E27" s="30" t="s">
        <v>56</v>
      </c>
      <c r="F27" s="31">
        <v>2.9999999999999997E-4</v>
      </c>
      <c r="G27" s="31"/>
      <c r="H27" s="32">
        <v>1</v>
      </c>
      <c r="I27" s="33">
        <f t="shared" si="1"/>
        <v>2.9999999999999997E-4</v>
      </c>
    </row>
    <row r="28" spans="1:9">
      <c r="A28" s="27">
        <v>8</v>
      </c>
      <c r="B28" s="28" t="s">
        <v>69</v>
      </c>
      <c r="C28" s="29" t="s">
        <v>70</v>
      </c>
      <c r="D28" s="29"/>
      <c r="E28" s="30" t="s">
        <v>56</v>
      </c>
      <c r="F28" s="31">
        <v>1.1999999999999999E-3</v>
      </c>
      <c r="G28" s="31"/>
      <c r="H28" s="32">
        <v>1</v>
      </c>
      <c r="I28" s="33">
        <f t="shared" si="1"/>
        <v>1.1999999999999999E-3</v>
      </c>
    </row>
    <row r="29" spans="1:9">
      <c r="A29" s="27">
        <v>9</v>
      </c>
      <c r="B29" s="28" t="s">
        <v>71</v>
      </c>
      <c r="C29" s="29" t="s">
        <v>72</v>
      </c>
      <c r="D29" s="29"/>
      <c r="E29" s="30" t="s">
        <v>56</v>
      </c>
      <c r="F29" s="31">
        <v>8.9999999999999998E-4</v>
      </c>
      <c r="G29" s="31"/>
      <c r="H29" s="32">
        <v>1</v>
      </c>
      <c r="I29" s="33">
        <f t="shared" si="1"/>
        <v>8.9999999999999998E-4</v>
      </c>
    </row>
    <row r="30" spans="1:9">
      <c r="A30" s="27">
        <v>10</v>
      </c>
      <c r="B30" s="28" t="s">
        <v>73</v>
      </c>
      <c r="C30" s="29" t="s">
        <v>74</v>
      </c>
      <c r="D30" s="29"/>
      <c r="E30" s="30" t="s">
        <v>56</v>
      </c>
      <c r="F30" s="31">
        <v>2.3999999999999998E-3</v>
      </c>
      <c r="G30" s="31"/>
      <c r="H30" s="32">
        <v>1</v>
      </c>
      <c r="I30" s="33">
        <f t="shared" si="1"/>
        <v>2.3999999999999998E-3</v>
      </c>
    </row>
    <row r="31" spans="1:9">
      <c r="A31" s="27">
        <v>11</v>
      </c>
      <c r="B31" s="28" t="s">
        <v>75</v>
      </c>
      <c r="C31" s="29" t="s">
        <v>76</v>
      </c>
      <c r="D31" s="29"/>
      <c r="E31" s="30" t="s">
        <v>25</v>
      </c>
      <c r="F31" s="31">
        <v>0.28420000000000001</v>
      </c>
      <c r="G31" s="31"/>
      <c r="H31" s="32">
        <v>1</v>
      </c>
      <c r="I31" s="33">
        <f t="shared" si="1"/>
        <v>0.28420000000000001</v>
      </c>
    </row>
    <row r="32" spans="1:9">
      <c r="A32" s="27"/>
      <c r="B32" s="28"/>
      <c r="C32" s="29"/>
      <c r="D32" s="29"/>
      <c r="E32" s="30"/>
      <c r="F32" s="31"/>
      <c r="G32" s="31"/>
      <c r="H32" s="32"/>
      <c r="I32" s="33"/>
    </row>
    <row r="33" spans="1:9">
      <c r="A33" s="27"/>
      <c r="B33" s="28"/>
      <c r="C33" s="29"/>
      <c r="D33" s="29"/>
      <c r="E33" s="30"/>
      <c r="F33" s="31"/>
      <c r="G33" s="31"/>
      <c r="H33" s="32"/>
      <c r="I33" s="33"/>
    </row>
    <row r="34" spans="1:9">
      <c r="A34" s="27"/>
      <c r="B34" s="28"/>
      <c r="C34" s="29"/>
      <c r="D34" s="29"/>
      <c r="E34" s="30"/>
      <c r="F34" s="31"/>
      <c r="G34" s="31"/>
      <c r="H34" s="32"/>
      <c r="I34" s="33"/>
    </row>
    <row r="35" spans="1:9">
      <c r="A35" s="27"/>
      <c r="B35" s="28"/>
      <c r="C35" s="29"/>
      <c r="D35" s="29"/>
      <c r="E35" s="30"/>
      <c r="F35" s="31"/>
      <c r="G35" s="31"/>
      <c r="H35" s="32"/>
      <c r="I35" s="33"/>
    </row>
    <row r="36" spans="1:9">
      <c r="A36" s="27"/>
      <c r="B36" s="28"/>
      <c r="C36" s="29"/>
      <c r="D36" s="29"/>
      <c r="E36" s="30"/>
      <c r="F36" s="31"/>
      <c r="G36" s="31"/>
      <c r="H36" s="32"/>
      <c r="I36" s="33"/>
    </row>
    <row r="37" spans="1:9">
      <c r="A37" s="27"/>
      <c r="B37" s="28"/>
      <c r="C37" s="29"/>
      <c r="D37" s="29"/>
      <c r="E37" s="30"/>
      <c r="F37" s="31"/>
      <c r="G37" s="31"/>
      <c r="H37" s="32"/>
      <c r="I37" s="33"/>
    </row>
    <row r="38" spans="1:9">
      <c r="A38" s="27"/>
      <c r="B38" s="28"/>
      <c r="C38" s="29"/>
      <c r="D38" s="29"/>
      <c r="E38" s="30"/>
      <c r="F38" s="31"/>
      <c r="G38" s="31"/>
      <c r="H38" s="32"/>
      <c r="I38" s="33"/>
    </row>
    <row r="39" spans="1:9">
      <c r="A39" s="27"/>
      <c r="B39" s="28"/>
      <c r="C39" s="29"/>
      <c r="D39" s="29"/>
      <c r="E39" s="30"/>
      <c r="F39" s="31"/>
      <c r="G39" s="31"/>
      <c r="H39" s="32"/>
      <c r="I39" s="33"/>
    </row>
    <row r="40" spans="1:9">
      <c r="A40" s="27"/>
      <c r="B40" s="28"/>
      <c r="C40" s="29"/>
      <c r="D40" s="29"/>
      <c r="E40" s="30"/>
      <c r="F40" s="31"/>
      <c r="G40" s="31"/>
      <c r="H40" s="32"/>
      <c r="I40" s="33"/>
    </row>
    <row r="41" spans="1:9">
      <c r="A41" s="27"/>
      <c r="B41" s="28"/>
      <c r="C41" s="29"/>
      <c r="D41" s="29"/>
      <c r="E41" s="30"/>
      <c r="F41" s="31"/>
      <c r="G41" s="31"/>
      <c r="H41" s="32"/>
      <c r="I41" s="33"/>
    </row>
    <row r="42" spans="1:9">
      <c r="A42" s="27"/>
      <c r="B42" s="28"/>
      <c r="C42" s="29"/>
      <c r="D42" s="29"/>
      <c r="E42" s="30"/>
      <c r="F42" s="31"/>
      <c r="G42" s="31"/>
      <c r="H42" s="32"/>
      <c r="I42" s="33"/>
    </row>
    <row r="43" spans="1:9">
      <c r="A43" s="27"/>
      <c r="B43" s="28"/>
      <c r="C43" s="29"/>
      <c r="D43" s="29"/>
      <c r="E43" s="30"/>
      <c r="F43" s="31"/>
      <c r="G43" s="31"/>
      <c r="H43" s="32"/>
      <c r="I43" s="33"/>
    </row>
    <row r="44" spans="1:9">
      <c r="A44" s="27"/>
      <c r="B44" s="28"/>
      <c r="C44" s="29"/>
      <c r="D44" s="29"/>
      <c r="E44" s="30"/>
      <c r="F44" s="31"/>
      <c r="G44" s="31"/>
      <c r="H44" s="32"/>
      <c r="I44" s="33"/>
    </row>
    <row r="45" spans="1:9">
      <c r="A45" s="27"/>
      <c r="B45" s="28"/>
      <c r="C45" s="29"/>
      <c r="D45" s="29"/>
      <c r="E45" s="30"/>
      <c r="F45" s="31"/>
      <c r="G45" s="31"/>
      <c r="H45" s="32"/>
      <c r="I45" s="33"/>
    </row>
    <row r="46" spans="1:9">
      <c r="A46" s="27"/>
      <c r="B46" s="28"/>
      <c r="C46" s="29"/>
      <c r="D46" s="29"/>
      <c r="E46" s="30"/>
      <c r="F46" s="31"/>
      <c r="G46" s="31"/>
      <c r="H46" s="32"/>
      <c r="I46" s="33"/>
    </row>
    <row r="47" spans="1:9" ht="12" thickBot="1">
      <c r="A47" s="34"/>
      <c r="B47" s="35"/>
      <c r="C47" s="36" t="s">
        <v>77</v>
      </c>
      <c r="D47" s="36"/>
      <c r="E47" s="35"/>
      <c r="F47" s="37"/>
      <c r="G47" s="37"/>
      <c r="H47" s="38"/>
      <c r="I47" s="39">
        <f>I4+I8+I20</f>
        <v>21.592699999999997</v>
      </c>
    </row>
    <row r="52" spans="6:8">
      <c r="F52" t="s">
        <v>97</v>
      </c>
      <c r="H52" t="s">
        <v>98</v>
      </c>
    </row>
  </sheetData>
  <mergeCells count="94">
    <mergeCell ref="C46:D46"/>
    <mergeCell ref="F46:G46"/>
    <mergeCell ref="C47:D47"/>
    <mergeCell ref="F47:G47"/>
    <mergeCell ref="C43:D43"/>
    <mergeCell ref="F43:G43"/>
    <mergeCell ref="C44:D44"/>
    <mergeCell ref="F44:G44"/>
    <mergeCell ref="C45:D45"/>
    <mergeCell ref="F45:G45"/>
    <mergeCell ref="C40:D40"/>
    <mergeCell ref="F40:G40"/>
    <mergeCell ref="C41:D41"/>
    <mergeCell ref="F41:G41"/>
    <mergeCell ref="C42:D42"/>
    <mergeCell ref="F42:G42"/>
    <mergeCell ref="C37:D37"/>
    <mergeCell ref="F37:G37"/>
    <mergeCell ref="C38:D38"/>
    <mergeCell ref="F38:G38"/>
    <mergeCell ref="C39:D39"/>
    <mergeCell ref="F39:G39"/>
    <mergeCell ref="C34:D34"/>
    <mergeCell ref="F34:G34"/>
    <mergeCell ref="C35:D35"/>
    <mergeCell ref="F35:G35"/>
    <mergeCell ref="C36:D36"/>
    <mergeCell ref="F36:G36"/>
    <mergeCell ref="C31:D31"/>
    <mergeCell ref="F31:G31"/>
    <mergeCell ref="C32:D32"/>
    <mergeCell ref="F32:G32"/>
    <mergeCell ref="C33:D33"/>
    <mergeCell ref="F33:G33"/>
    <mergeCell ref="C28:D28"/>
    <mergeCell ref="F28:G28"/>
    <mergeCell ref="C29:D29"/>
    <mergeCell ref="F29:G29"/>
    <mergeCell ref="C30:D30"/>
    <mergeCell ref="F30:G30"/>
    <mergeCell ref="C25:D25"/>
    <mergeCell ref="F25:G25"/>
    <mergeCell ref="C26:D26"/>
    <mergeCell ref="F26:G26"/>
    <mergeCell ref="C27:D27"/>
    <mergeCell ref="F27:G27"/>
    <mergeCell ref="C22:D22"/>
    <mergeCell ref="F22:G22"/>
    <mergeCell ref="C23:D23"/>
    <mergeCell ref="F23:G23"/>
    <mergeCell ref="C24:D24"/>
    <mergeCell ref="F24:G24"/>
    <mergeCell ref="C19:D19"/>
    <mergeCell ref="F19:G19"/>
    <mergeCell ref="C20:D20"/>
    <mergeCell ref="F20:G20"/>
    <mergeCell ref="C21:D21"/>
    <mergeCell ref="F21:G21"/>
    <mergeCell ref="C16:D16"/>
    <mergeCell ref="F16:G16"/>
    <mergeCell ref="C17:D17"/>
    <mergeCell ref="F17:G17"/>
    <mergeCell ref="C18:D18"/>
    <mergeCell ref="F18:G18"/>
    <mergeCell ref="C13:D13"/>
    <mergeCell ref="F13:G13"/>
    <mergeCell ref="C14:D14"/>
    <mergeCell ref="F14:G14"/>
    <mergeCell ref="C15:D15"/>
    <mergeCell ref="F15:G15"/>
    <mergeCell ref="C10:D10"/>
    <mergeCell ref="F10:G10"/>
    <mergeCell ref="C11:D11"/>
    <mergeCell ref="F11:G11"/>
    <mergeCell ref="C12:D12"/>
    <mergeCell ref="F12:G12"/>
    <mergeCell ref="C7:D7"/>
    <mergeCell ref="F7:G7"/>
    <mergeCell ref="C8:D8"/>
    <mergeCell ref="F8:G8"/>
    <mergeCell ref="C9:D9"/>
    <mergeCell ref="F9:G9"/>
    <mergeCell ref="C4:D4"/>
    <mergeCell ref="F4:G4"/>
    <mergeCell ref="C5:D5"/>
    <mergeCell ref="F5:G5"/>
    <mergeCell ref="C6:D6"/>
    <mergeCell ref="F6:G6"/>
    <mergeCell ref="A1:I1"/>
    <mergeCell ref="A2:C2"/>
    <mergeCell ref="D2:F2"/>
    <mergeCell ref="G2:I2"/>
    <mergeCell ref="C3:D3"/>
    <mergeCell ref="F3:G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基础表格</vt:lpstr>
      <vt:lpstr>道路工程 主干路67cm</vt:lpstr>
      <vt:lpstr>交通工程 次干路59cm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道交二院-高莉莉</cp:lastModifiedBy>
  <dcterms:created xsi:type="dcterms:W3CDTF">2025-01-10T10:51:00Z</dcterms:created>
  <dcterms:modified xsi:type="dcterms:W3CDTF">2025-02-17T08:32:25Z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58F954A4F0BC41A3AF98E7A63D9A2A73_12</vt:lpwstr>
  </property>
  <property fmtid="{D5CDD505-2E9C-101B-9397-08002B2CF9AE}" pid="3" name="KSOProductBuildVer">
    <vt:lpwstr>2052-12.1.0.19770</vt:lpwstr>
  </property>
</Properties>
</file>