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13_ncr:1_{570A3BBA-DF3D-4363-9223-0BD8AB1884D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mployee List" sheetId="1" r:id="rId1"/>
    <sheet name="Information" sheetId="3" r:id="rId2"/>
    <sheet name="Monthly Salary 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F9" i="2" s="1"/>
  <c r="D10" i="2"/>
  <c r="J10" i="2" s="1"/>
  <c r="D11" i="2"/>
  <c r="J11" i="2" s="1"/>
  <c r="D12" i="2"/>
  <c r="I12" i="2" s="1"/>
  <c r="D13" i="2"/>
  <c r="I13" i="2" s="1"/>
  <c r="D14" i="2"/>
  <c r="D15" i="2"/>
  <c r="D16" i="2"/>
  <c r="J16" i="2" s="1"/>
  <c r="D7" i="2"/>
  <c r="J7" i="2" s="1"/>
  <c r="E13" i="2" l="1"/>
  <c r="F7" i="2"/>
  <c r="F8" i="2"/>
  <c r="G15" i="2"/>
  <c r="G9" i="2"/>
  <c r="H13" i="2"/>
  <c r="I7" i="2"/>
  <c r="I11" i="2"/>
  <c r="J15" i="2"/>
  <c r="J9" i="2"/>
  <c r="E12" i="2"/>
  <c r="F13" i="2"/>
  <c r="F16" i="2"/>
  <c r="G14" i="2"/>
  <c r="G8" i="2"/>
  <c r="I16" i="2"/>
  <c r="I10" i="2"/>
  <c r="J14" i="2"/>
  <c r="J8" i="2"/>
  <c r="E7" i="2"/>
  <c r="H7" i="2" s="1"/>
  <c r="K7" i="2" s="1"/>
  <c r="E11" i="2"/>
  <c r="F12" i="2"/>
  <c r="H12" i="2" s="1"/>
  <c r="K12" i="2" s="1"/>
  <c r="F15" i="2"/>
  <c r="H15" i="2" s="1"/>
  <c r="K15" i="2" s="1"/>
  <c r="G13" i="2"/>
  <c r="I15" i="2"/>
  <c r="I9" i="2"/>
  <c r="J13" i="2"/>
  <c r="E16" i="2"/>
  <c r="E10" i="2"/>
  <c r="H10" i="2" s="1"/>
  <c r="K10" i="2" s="1"/>
  <c r="F11" i="2"/>
  <c r="H11" i="2" s="1"/>
  <c r="K11" i="2" s="1"/>
  <c r="F14" i="2"/>
  <c r="G12" i="2"/>
  <c r="H16" i="2"/>
  <c r="K16" i="2" s="1"/>
  <c r="I14" i="2"/>
  <c r="I8" i="2"/>
  <c r="J12" i="2"/>
  <c r="E15" i="2"/>
  <c r="E9" i="2"/>
  <c r="H9" i="2" s="1"/>
  <c r="K9" i="2" s="1"/>
  <c r="F10" i="2"/>
  <c r="G7" i="2"/>
  <c r="G11" i="2"/>
  <c r="E14" i="2"/>
  <c r="H14" i="2" s="1"/>
  <c r="K14" i="2" s="1"/>
  <c r="E8" i="2"/>
  <c r="H8" i="2" s="1"/>
  <c r="K8" i="2" s="1"/>
  <c r="G16" i="2"/>
  <c r="G10" i="2"/>
  <c r="K13" i="2" l="1"/>
</calcChain>
</file>

<file path=xl/sharedStrings.xml><?xml version="1.0" encoding="utf-8"?>
<sst xmlns="http://schemas.openxmlformats.org/spreadsheetml/2006/main" count="94" uniqueCount="54">
  <si>
    <t>ABC Enterprise</t>
  </si>
  <si>
    <t>Employees List</t>
  </si>
  <si>
    <t>SL.</t>
  </si>
  <si>
    <t>Employee ID</t>
  </si>
  <si>
    <t>Name</t>
  </si>
  <si>
    <t>Designation</t>
  </si>
  <si>
    <t>Department</t>
  </si>
  <si>
    <t>Joining Date</t>
  </si>
  <si>
    <t>Contact. No.</t>
  </si>
  <si>
    <t>Basic</t>
  </si>
  <si>
    <t>Assistant Director</t>
  </si>
  <si>
    <t>Senior Executive</t>
  </si>
  <si>
    <t>Executive</t>
  </si>
  <si>
    <t>Supervisor</t>
  </si>
  <si>
    <t>Liftman</t>
  </si>
  <si>
    <t>Electrician</t>
  </si>
  <si>
    <t>Cleaner</t>
  </si>
  <si>
    <t>Logistics</t>
  </si>
  <si>
    <t>Marketing</t>
  </si>
  <si>
    <t>Sales</t>
  </si>
  <si>
    <t>Transport</t>
  </si>
  <si>
    <t>017</t>
  </si>
  <si>
    <t>018</t>
  </si>
  <si>
    <t>019</t>
  </si>
  <si>
    <t>013</t>
  </si>
  <si>
    <t>014</t>
  </si>
  <si>
    <t>015</t>
  </si>
  <si>
    <t>House Rent</t>
  </si>
  <si>
    <t>Medical Allowance</t>
  </si>
  <si>
    <t>Transport Allowance</t>
  </si>
  <si>
    <t>Gross Salary</t>
  </si>
  <si>
    <t>Provident Fund</t>
  </si>
  <si>
    <t>Advanced Tex</t>
  </si>
  <si>
    <t>Net Pay</t>
  </si>
  <si>
    <t>Monthly Salary Sheet</t>
  </si>
  <si>
    <t>Information</t>
  </si>
  <si>
    <t>Item</t>
  </si>
  <si>
    <t>Percentage</t>
  </si>
  <si>
    <t>From</t>
  </si>
  <si>
    <t>Remakrs</t>
  </si>
  <si>
    <t>Advance Tex</t>
  </si>
  <si>
    <t>Monthly Salary</t>
  </si>
  <si>
    <t>If Yearly Gross Salary is greater than 4,50,000.00</t>
  </si>
  <si>
    <t>If Yearly Gross Salary is less than 4,50,000.00</t>
  </si>
  <si>
    <t>Mohammad Ahsan Ali</t>
  </si>
  <si>
    <t>Md. Murad</t>
  </si>
  <si>
    <t>Khursed Ali</t>
  </si>
  <si>
    <t>Md. Shihab Akter Ali</t>
  </si>
  <si>
    <t>Monirul Islam Monir</t>
  </si>
  <si>
    <t>Mahfuz Rahman Mintu</t>
  </si>
  <si>
    <t>Md. Zarif Uddin</t>
  </si>
  <si>
    <t>Arafat Emrul Kayes</t>
  </si>
  <si>
    <t>Md. Shahanur Ahamed</t>
  </si>
  <si>
    <t>Md. Khaled Bin Siraj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</si>
</sst>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10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/>
    <xf numFmtId="49" fontId="2" fillId="8" borderId="1" xfId="0" applyNumberFormat="1" applyFont="1" applyFill="1" applyBorder="1" applyAlignment="1">
      <alignment horizontal="left" wrapText="1"/>
    </xf>
    <xf numFmtId="2" fontId="7" fillId="8" borderId="1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opLeftCell="A7" zoomScale="94" zoomScaleNormal="94" workbookViewId="0">
      <selection activeCell="N12" sqref="N12"/>
    </sheetView>
  </sheetViews>
  <sheetFormatPr defaultRowHeight="15" x14ac:dyDescent="0.25"/>
  <cols>
    <col min="1" max="1" width="6.85546875" customWidth="1"/>
    <col min="2" max="2" width="11.28515625" customWidth="1"/>
    <col min="3" max="3" width="24" customWidth="1"/>
    <col min="4" max="4" width="10.85546875" customWidth="1"/>
    <col min="5" max="5" width="14.140625" customWidth="1"/>
    <col min="6" max="6" width="11.28515625" customWidth="1"/>
    <col min="7" max="7" width="11.7109375" customWidth="1"/>
    <col min="8" max="8" width="15.28515625" customWidth="1"/>
  </cols>
  <sheetData>
    <row r="2" spans="1:8" ht="20.25" x14ac:dyDescent="0.3">
      <c r="A2" s="18" t="s">
        <v>0</v>
      </c>
      <c r="B2" s="19"/>
      <c r="C2" s="19"/>
      <c r="D2" s="19"/>
      <c r="E2" s="19"/>
      <c r="F2" s="19"/>
      <c r="G2" s="19"/>
      <c r="H2" s="20"/>
    </row>
    <row r="3" spans="1:8" ht="20.25" x14ac:dyDescent="0.3">
      <c r="A3" s="21" t="s">
        <v>1</v>
      </c>
      <c r="B3" s="22"/>
      <c r="C3" s="22"/>
      <c r="D3" s="22"/>
      <c r="E3" s="22"/>
      <c r="F3" s="22"/>
      <c r="G3" s="22"/>
      <c r="H3" s="23"/>
    </row>
    <row r="5" spans="1:8" ht="39" customHeight="1" x14ac:dyDescent="0.25">
      <c r="A5" s="5" t="s">
        <v>2</v>
      </c>
      <c r="B5" s="6" t="s">
        <v>3</v>
      </c>
      <c r="C5" s="5" t="s">
        <v>4</v>
      </c>
      <c r="D5" s="5" t="s">
        <v>5</v>
      </c>
      <c r="E5" s="5" t="s">
        <v>6</v>
      </c>
      <c r="F5" s="6" t="s">
        <v>7</v>
      </c>
      <c r="G5" s="6" t="s">
        <v>8</v>
      </c>
      <c r="H5" s="5" t="s">
        <v>9</v>
      </c>
    </row>
    <row r="6" spans="1:8" ht="31.5" x14ac:dyDescent="0.25">
      <c r="A6" s="12">
        <v>1</v>
      </c>
      <c r="B6" s="12">
        <v>200017</v>
      </c>
      <c r="C6" s="13" t="s">
        <v>44</v>
      </c>
      <c r="D6" s="13" t="s">
        <v>10</v>
      </c>
      <c r="E6" s="14" t="s">
        <v>17</v>
      </c>
      <c r="F6" s="15">
        <v>39814</v>
      </c>
      <c r="G6" s="14" t="s">
        <v>21</v>
      </c>
      <c r="H6" s="16">
        <v>45000</v>
      </c>
    </row>
    <row r="7" spans="1:8" ht="31.5" x14ac:dyDescent="0.25">
      <c r="A7" s="12">
        <v>2</v>
      </c>
      <c r="B7" s="12">
        <v>200027</v>
      </c>
      <c r="C7" s="14" t="s">
        <v>45</v>
      </c>
      <c r="D7" s="13" t="s">
        <v>10</v>
      </c>
      <c r="E7" s="14" t="s">
        <v>18</v>
      </c>
      <c r="F7" s="15">
        <v>42371</v>
      </c>
      <c r="G7" s="14" t="s">
        <v>22</v>
      </c>
      <c r="H7" s="16">
        <v>35000</v>
      </c>
    </row>
    <row r="8" spans="1:8" ht="31.5" x14ac:dyDescent="0.25">
      <c r="A8" s="12">
        <v>3</v>
      </c>
      <c r="B8" s="12">
        <v>200057</v>
      </c>
      <c r="C8" s="14" t="s">
        <v>47</v>
      </c>
      <c r="D8" s="13" t="s">
        <v>11</v>
      </c>
      <c r="E8" s="14" t="s">
        <v>19</v>
      </c>
      <c r="F8" s="15">
        <v>41642</v>
      </c>
      <c r="G8" s="14" t="s">
        <v>23</v>
      </c>
      <c r="H8" s="16">
        <v>24000</v>
      </c>
    </row>
    <row r="9" spans="1:8" ht="25.9" customHeight="1" x14ac:dyDescent="0.25">
      <c r="A9" s="12">
        <v>4</v>
      </c>
      <c r="B9" s="12">
        <v>200113</v>
      </c>
      <c r="C9" s="14" t="s">
        <v>46</v>
      </c>
      <c r="D9" s="14" t="s">
        <v>12</v>
      </c>
      <c r="E9" s="14" t="s">
        <v>20</v>
      </c>
      <c r="F9" s="15">
        <v>40912</v>
      </c>
      <c r="G9" s="14" t="s">
        <v>24</v>
      </c>
      <c r="H9" s="16">
        <v>20000</v>
      </c>
    </row>
    <row r="10" spans="1:8" ht="28.15" customHeight="1" x14ac:dyDescent="0.25">
      <c r="A10" s="12">
        <v>5</v>
      </c>
      <c r="B10" s="12">
        <v>200206</v>
      </c>
      <c r="C10" s="14" t="s">
        <v>48</v>
      </c>
      <c r="D10" s="14" t="s">
        <v>13</v>
      </c>
      <c r="E10" s="14" t="s">
        <v>19</v>
      </c>
      <c r="F10" s="15">
        <v>42009</v>
      </c>
      <c r="G10" s="14" t="s">
        <v>25</v>
      </c>
      <c r="H10" s="16">
        <v>18000</v>
      </c>
    </row>
    <row r="11" spans="1:8" ht="28.9" customHeight="1" x14ac:dyDescent="0.25">
      <c r="A11" s="12">
        <v>6</v>
      </c>
      <c r="B11" s="12">
        <v>200220</v>
      </c>
      <c r="C11" s="14" t="s">
        <v>49</v>
      </c>
      <c r="D11" s="14" t="s">
        <v>13</v>
      </c>
      <c r="E11" s="14" t="s">
        <v>18</v>
      </c>
      <c r="F11" s="15">
        <v>41280</v>
      </c>
      <c r="G11" s="14" t="s">
        <v>26</v>
      </c>
      <c r="H11" s="16">
        <v>15000</v>
      </c>
    </row>
    <row r="12" spans="1:8" ht="31.15" customHeight="1" x14ac:dyDescent="0.25">
      <c r="A12" s="12">
        <v>7</v>
      </c>
      <c r="B12" s="12">
        <v>300044</v>
      </c>
      <c r="C12" s="14" t="s">
        <v>50</v>
      </c>
      <c r="D12" s="14" t="s">
        <v>14</v>
      </c>
      <c r="E12" s="14" t="s">
        <v>17</v>
      </c>
      <c r="F12" s="15">
        <v>40915</v>
      </c>
      <c r="G12" s="14" t="s">
        <v>21</v>
      </c>
      <c r="H12" s="16">
        <v>12000</v>
      </c>
    </row>
    <row r="13" spans="1:8" ht="27" customHeight="1" x14ac:dyDescent="0.25">
      <c r="A13" s="12">
        <v>8</v>
      </c>
      <c r="B13" s="12">
        <v>300046</v>
      </c>
      <c r="C13" s="14" t="s">
        <v>51</v>
      </c>
      <c r="D13" s="14" t="s">
        <v>15</v>
      </c>
      <c r="E13" s="14" t="s">
        <v>17</v>
      </c>
      <c r="F13" s="15">
        <v>40186</v>
      </c>
      <c r="G13" s="14" t="s">
        <v>21</v>
      </c>
      <c r="H13" s="16">
        <v>15000</v>
      </c>
    </row>
    <row r="14" spans="1:8" ht="28.15" customHeight="1" x14ac:dyDescent="0.25">
      <c r="A14" s="12">
        <v>9</v>
      </c>
      <c r="B14" s="12">
        <v>300051</v>
      </c>
      <c r="C14" s="14" t="s">
        <v>52</v>
      </c>
      <c r="D14" s="14" t="s">
        <v>16</v>
      </c>
      <c r="E14" s="14" t="s">
        <v>17</v>
      </c>
      <c r="F14" s="15">
        <v>41283</v>
      </c>
      <c r="G14" s="14" t="s">
        <v>22</v>
      </c>
      <c r="H14" s="16">
        <v>8000</v>
      </c>
    </row>
    <row r="15" spans="1:8" ht="26.45" customHeight="1" x14ac:dyDescent="0.25">
      <c r="A15" s="12">
        <v>10</v>
      </c>
      <c r="B15" s="12">
        <v>300055</v>
      </c>
      <c r="C15" s="14" t="s">
        <v>53</v>
      </c>
      <c r="D15" s="14" t="s">
        <v>16</v>
      </c>
      <c r="E15" s="14" t="s">
        <v>17</v>
      </c>
      <c r="F15" s="15">
        <v>41649</v>
      </c>
      <c r="G15" s="14" t="s">
        <v>23</v>
      </c>
      <c r="H15" s="16">
        <v>7000</v>
      </c>
    </row>
    <row r="16" spans="1:8" x14ac:dyDescent="0.25">
      <c r="A16" s="1"/>
      <c r="B16" s="2"/>
      <c r="C16" s="3"/>
      <c r="D16" s="3"/>
      <c r="E16" s="3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2"/>
  <sheetViews>
    <sheetView topLeftCell="A4" workbookViewId="0">
      <selection activeCell="K9" sqref="K9"/>
    </sheetView>
  </sheetViews>
  <sheetFormatPr defaultRowHeight="15" x14ac:dyDescent="0.25"/>
  <cols>
    <col min="1" max="1" width="6.7109375" customWidth="1"/>
    <col min="2" max="2" width="28" customWidth="1"/>
    <col min="3" max="3" width="19.85546875" customWidth="1"/>
    <col min="4" max="4" width="16.42578125" customWidth="1"/>
    <col min="5" max="5" width="29.7109375" customWidth="1"/>
  </cols>
  <sheetData>
    <row r="2" spans="1:5" ht="26.45" customHeight="1" x14ac:dyDescent="0.25">
      <c r="A2" s="24" t="s">
        <v>0</v>
      </c>
      <c r="B2" s="25"/>
      <c r="C2" s="25"/>
      <c r="D2" s="25"/>
      <c r="E2" s="26"/>
    </row>
    <row r="3" spans="1:5" ht="27.6" customHeight="1" x14ac:dyDescent="0.25">
      <c r="A3" s="27" t="s">
        <v>35</v>
      </c>
      <c r="B3" s="25"/>
      <c r="C3" s="25"/>
      <c r="D3" s="25"/>
      <c r="E3" s="26"/>
    </row>
    <row r="6" spans="1:5" ht="27.75" customHeight="1" x14ac:dyDescent="0.25">
      <c r="A6" s="28" t="s">
        <v>2</v>
      </c>
      <c r="B6" s="28" t="s">
        <v>36</v>
      </c>
      <c r="C6" s="28" t="s">
        <v>37</v>
      </c>
      <c r="D6" s="28" t="s">
        <v>38</v>
      </c>
      <c r="E6" s="28" t="s">
        <v>39</v>
      </c>
    </row>
    <row r="7" spans="1:5" ht="30.6" customHeight="1" x14ac:dyDescent="0.25">
      <c r="A7" s="29">
        <v>1</v>
      </c>
      <c r="B7" s="30" t="s">
        <v>27</v>
      </c>
      <c r="C7" s="31">
        <v>0.3</v>
      </c>
      <c r="D7" s="30" t="s">
        <v>9</v>
      </c>
      <c r="E7" s="32"/>
    </row>
    <row r="8" spans="1:5" ht="31.15" customHeight="1" x14ac:dyDescent="0.25">
      <c r="A8" s="29">
        <v>2</v>
      </c>
      <c r="B8" s="30" t="s">
        <v>28</v>
      </c>
      <c r="C8" s="31">
        <v>0.06</v>
      </c>
      <c r="D8" s="30" t="s">
        <v>9</v>
      </c>
      <c r="E8" s="32"/>
    </row>
    <row r="9" spans="1:5" ht="31.9" customHeight="1" x14ac:dyDescent="0.25">
      <c r="A9" s="29">
        <v>3</v>
      </c>
      <c r="B9" s="30" t="s">
        <v>29</v>
      </c>
      <c r="C9" s="31">
        <v>0.03</v>
      </c>
      <c r="D9" s="30" t="s">
        <v>9</v>
      </c>
      <c r="E9" s="32"/>
    </row>
    <row r="10" spans="1:5" ht="31.9" customHeight="1" x14ac:dyDescent="0.25">
      <c r="A10" s="29">
        <v>4</v>
      </c>
      <c r="B10" s="30" t="s">
        <v>31</v>
      </c>
      <c r="C10" s="31">
        <v>0.05</v>
      </c>
      <c r="D10" s="30" t="s">
        <v>9</v>
      </c>
      <c r="E10" s="32"/>
    </row>
    <row r="11" spans="1:5" ht="26.45" customHeight="1" x14ac:dyDescent="0.25">
      <c r="A11" s="29">
        <v>5</v>
      </c>
      <c r="B11" s="30" t="s">
        <v>32</v>
      </c>
      <c r="C11" s="31">
        <v>0.05</v>
      </c>
      <c r="D11" s="30" t="s">
        <v>9</v>
      </c>
      <c r="E11" s="33" t="s">
        <v>42</v>
      </c>
    </row>
    <row r="12" spans="1:5" ht="28.9" customHeight="1" x14ac:dyDescent="0.25">
      <c r="A12" s="29">
        <v>6</v>
      </c>
      <c r="B12" s="30" t="s">
        <v>40</v>
      </c>
      <c r="C12" s="34">
        <v>450</v>
      </c>
      <c r="D12" s="30" t="s">
        <v>41</v>
      </c>
      <c r="E12" s="33" t="s">
        <v>43</v>
      </c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zoomScale="84" zoomScaleNormal="84" workbookViewId="0">
      <selection activeCell="Q7" sqref="Q7"/>
    </sheetView>
  </sheetViews>
  <sheetFormatPr defaultRowHeight="15" x14ac:dyDescent="0.25"/>
  <cols>
    <col min="1" max="1" width="6.28515625" customWidth="1"/>
    <col min="2" max="2" width="14.140625" customWidth="1"/>
    <col min="3" max="3" width="27.28515625" customWidth="1"/>
    <col min="4" max="4" width="12.7109375" customWidth="1"/>
    <col min="5" max="5" width="15.42578125" customWidth="1"/>
    <col min="6" max="6" width="15.140625" customWidth="1"/>
    <col min="7" max="7" width="16" customWidth="1"/>
    <col min="8" max="8" width="16.85546875" customWidth="1"/>
    <col min="9" max="9" width="12.5703125" customWidth="1"/>
    <col min="10" max="10" width="11.85546875" customWidth="1"/>
    <col min="11" max="11" width="13.42578125" customWidth="1"/>
  </cols>
  <sheetData>
    <row r="1" spans="1:11" ht="15.75" x14ac:dyDescent="0.25">
      <c r="A1" s="4"/>
    </row>
    <row r="2" spans="1:11" ht="20.25" x14ac:dyDescent="0.2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20.25" x14ac:dyDescent="0.25">
      <c r="A3" s="37" t="s">
        <v>34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39" customHeight="1" x14ac:dyDescent="0.25">
      <c r="A6" s="39" t="s">
        <v>2</v>
      </c>
      <c r="B6" s="40" t="s">
        <v>3</v>
      </c>
      <c r="C6" s="39" t="s">
        <v>4</v>
      </c>
      <c r="D6" s="39" t="s">
        <v>9</v>
      </c>
      <c r="E6" s="40" t="s">
        <v>27</v>
      </c>
      <c r="F6" s="40" t="s">
        <v>28</v>
      </c>
      <c r="G6" s="40" t="s">
        <v>29</v>
      </c>
      <c r="H6" s="40" t="s">
        <v>30</v>
      </c>
      <c r="I6" s="40" t="s">
        <v>31</v>
      </c>
      <c r="J6" s="40" t="s">
        <v>32</v>
      </c>
      <c r="K6" s="39" t="s">
        <v>33</v>
      </c>
    </row>
    <row r="7" spans="1:11" ht="33.6" customHeight="1" x14ac:dyDescent="0.25">
      <c r="A7" s="8">
        <v>1</v>
      </c>
      <c r="B7" s="8">
        <v>200017</v>
      </c>
      <c r="C7" s="9" t="s">
        <v>44</v>
      </c>
      <c r="D7" s="7">
        <f>'Employee List'!H6</f>
        <v>45000</v>
      </c>
      <c r="E7" s="7">
        <f>D7*Information!$C$7</f>
        <v>13500</v>
      </c>
      <c r="F7" s="10">
        <f>D7*Information!$C$8</f>
        <v>2700</v>
      </c>
      <c r="G7" s="7">
        <f>D7*Information!$C$9</f>
        <v>1350</v>
      </c>
      <c r="H7" s="7">
        <f>SUM(D7:G7)</f>
        <v>62550</v>
      </c>
      <c r="I7" s="7">
        <f>D7*Information!$C$10</f>
        <v>2250</v>
      </c>
      <c r="J7" s="7">
        <f>IF(D7*12&gt;450000,D7*0.05,450)</f>
        <v>2250</v>
      </c>
      <c r="K7" s="7">
        <f>SUM(H7-I7-J7)</f>
        <v>58050</v>
      </c>
    </row>
    <row r="8" spans="1:11" ht="33" customHeight="1" x14ac:dyDescent="0.25">
      <c r="A8" s="8">
        <v>2</v>
      </c>
      <c r="B8" s="8">
        <v>200027</v>
      </c>
      <c r="C8" s="11" t="s">
        <v>45</v>
      </c>
      <c r="D8" s="7">
        <f>'Employee List'!H7</f>
        <v>35000</v>
      </c>
      <c r="E8" s="7">
        <f>D8*Information!$C$7</f>
        <v>10500</v>
      </c>
      <c r="F8" s="10">
        <f>D8*Information!$C$8</f>
        <v>2100</v>
      </c>
      <c r="G8" s="7">
        <f>D8*Information!$C$9</f>
        <v>1050</v>
      </c>
      <c r="H8" s="7">
        <f t="shared" ref="H8:H16" si="0">SUM(D8:G8)</f>
        <v>48650</v>
      </c>
      <c r="I8" s="7">
        <f>D8*Information!$C$10</f>
        <v>1750</v>
      </c>
      <c r="J8" s="7">
        <f t="shared" ref="J8:J16" si="1">IF(D8*12&gt;450000,D8*0.05,450)</f>
        <v>450</v>
      </c>
      <c r="K8" s="7">
        <f t="shared" ref="K8:K16" si="2">SUM(H8-I8-J8)</f>
        <v>46450</v>
      </c>
    </row>
    <row r="9" spans="1:11" ht="30.6" customHeight="1" x14ac:dyDescent="0.25">
      <c r="A9" s="8">
        <v>3</v>
      </c>
      <c r="B9" s="8">
        <v>200057</v>
      </c>
      <c r="C9" s="11" t="s">
        <v>47</v>
      </c>
      <c r="D9" s="7">
        <f>'Employee List'!H8</f>
        <v>24000</v>
      </c>
      <c r="E9" s="7">
        <f>D9*Information!$C$7</f>
        <v>7200</v>
      </c>
      <c r="F9" s="10">
        <f>D9*Information!$C$8</f>
        <v>1440</v>
      </c>
      <c r="G9" s="7">
        <f>D9*Information!$C$9</f>
        <v>720</v>
      </c>
      <c r="H9" s="7">
        <f t="shared" si="0"/>
        <v>33360</v>
      </c>
      <c r="I9" s="7">
        <f>D9*Information!$C$10</f>
        <v>1200</v>
      </c>
      <c r="J9" s="7">
        <f t="shared" si="1"/>
        <v>450</v>
      </c>
      <c r="K9" s="7">
        <f t="shared" si="2"/>
        <v>31710</v>
      </c>
    </row>
    <row r="10" spans="1:11" ht="33" customHeight="1" x14ac:dyDescent="0.25">
      <c r="A10" s="8">
        <v>4</v>
      </c>
      <c r="B10" s="8">
        <v>200113</v>
      </c>
      <c r="C10" s="11" t="s">
        <v>46</v>
      </c>
      <c r="D10" s="7">
        <f>'Employee List'!H9</f>
        <v>20000</v>
      </c>
      <c r="E10" s="7">
        <f>D10*Information!$C$7</f>
        <v>6000</v>
      </c>
      <c r="F10" s="10">
        <f>D10*Information!$C$8</f>
        <v>1200</v>
      </c>
      <c r="G10" s="7">
        <f>D10*Information!$C$9</f>
        <v>600</v>
      </c>
      <c r="H10" s="7">
        <f t="shared" si="0"/>
        <v>27800</v>
      </c>
      <c r="I10" s="7">
        <f>D10*Information!$C$10</f>
        <v>1000</v>
      </c>
      <c r="J10" s="7">
        <f t="shared" si="1"/>
        <v>450</v>
      </c>
      <c r="K10" s="7">
        <f t="shared" si="2"/>
        <v>26350</v>
      </c>
    </row>
    <row r="11" spans="1:11" ht="28.15" customHeight="1" x14ac:dyDescent="0.25">
      <c r="A11" s="8">
        <v>5</v>
      </c>
      <c r="B11" s="8">
        <v>200206</v>
      </c>
      <c r="C11" s="11" t="s">
        <v>48</v>
      </c>
      <c r="D11" s="7">
        <f>'Employee List'!H10</f>
        <v>18000</v>
      </c>
      <c r="E11" s="7">
        <f>D11*Information!$C$7</f>
        <v>5400</v>
      </c>
      <c r="F11" s="10">
        <f>D11*Information!$C$8</f>
        <v>1080</v>
      </c>
      <c r="G11" s="7">
        <f>D11*Information!$C$9</f>
        <v>540</v>
      </c>
      <c r="H11" s="7">
        <f t="shared" si="0"/>
        <v>25020</v>
      </c>
      <c r="I11" s="7">
        <f>D11*Information!$C$10</f>
        <v>900</v>
      </c>
      <c r="J11" s="7">
        <f t="shared" si="1"/>
        <v>450</v>
      </c>
      <c r="K11" s="7">
        <f t="shared" si="2"/>
        <v>23670</v>
      </c>
    </row>
    <row r="12" spans="1:11" ht="25.15" customHeight="1" x14ac:dyDescent="0.25">
      <c r="A12" s="8">
        <v>6</v>
      </c>
      <c r="B12" s="8">
        <v>200220</v>
      </c>
      <c r="C12" s="11" t="s">
        <v>49</v>
      </c>
      <c r="D12" s="7">
        <f>'Employee List'!H11</f>
        <v>15000</v>
      </c>
      <c r="E12" s="7">
        <f>D12*Information!$C$7</f>
        <v>4500</v>
      </c>
      <c r="F12" s="10">
        <f>D12*Information!$C$8</f>
        <v>900</v>
      </c>
      <c r="G12" s="7">
        <f>D12*Information!$C$9</f>
        <v>450</v>
      </c>
      <c r="H12" s="7">
        <f t="shared" si="0"/>
        <v>20850</v>
      </c>
      <c r="I12" s="7">
        <f>D12*Information!$C$10</f>
        <v>750</v>
      </c>
      <c r="J12" s="7">
        <f t="shared" si="1"/>
        <v>450</v>
      </c>
      <c r="K12" s="7">
        <f t="shared" si="2"/>
        <v>19650</v>
      </c>
    </row>
    <row r="13" spans="1:11" ht="30" customHeight="1" x14ac:dyDescent="0.25">
      <c r="A13" s="8">
        <v>7</v>
      </c>
      <c r="B13" s="8">
        <v>300044</v>
      </c>
      <c r="C13" s="11" t="s">
        <v>50</v>
      </c>
      <c r="D13" s="7">
        <f>'Employee List'!H12</f>
        <v>12000</v>
      </c>
      <c r="E13" s="7">
        <f>D13*Information!$C$7</f>
        <v>3600</v>
      </c>
      <c r="F13" s="10">
        <f>D13*Information!$C$8</f>
        <v>720</v>
      </c>
      <c r="G13" s="7">
        <f>D13*Information!$C$9</f>
        <v>360</v>
      </c>
      <c r="H13" s="7">
        <f t="shared" si="0"/>
        <v>16680</v>
      </c>
      <c r="I13" s="7">
        <f>D13*Information!$C$10</f>
        <v>600</v>
      </c>
      <c r="J13" s="7">
        <f t="shared" si="1"/>
        <v>450</v>
      </c>
      <c r="K13" s="7">
        <f t="shared" si="2"/>
        <v>15630</v>
      </c>
    </row>
    <row r="14" spans="1:11" ht="23.45" customHeight="1" x14ac:dyDescent="0.25">
      <c r="A14" s="8">
        <v>8</v>
      </c>
      <c r="B14" s="8">
        <v>300046</v>
      </c>
      <c r="C14" s="11" t="s">
        <v>51</v>
      </c>
      <c r="D14" s="7">
        <f>'Employee List'!H13</f>
        <v>15000</v>
      </c>
      <c r="E14" s="7">
        <f>D14*Information!$C$7</f>
        <v>4500</v>
      </c>
      <c r="F14" s="10">
        <f>D14*Information!$C$8</f>
        <v>900</v>
      </c>
      <c r="G14" s="7">
        <f>D14*Information!$C$9</f>
        <v>450</v>
      </c>
      <c r="H14" s="7">
        <f t="shared" si="0"/>
        <v>20850</v>
      </c>
      <c r="I14" s="7">
        <f>D14*Information!$C$10</f>
        <v>750</v>
      </c>
      <c r="J14" s="7">
        <f t="shared" si="1"/>
        <v>450</v>
      </c>
      <c r="K14" s="7">
        <f t="shared" si="2"/>
        <v>19650</v>
      </c>
    </row>
    <row r="15" spans="1:11" ht="22.9" customHeight="1" x14ac:dyDescent="0.25">
      <c r="A15" s="8">
        <v>9</v>
      </c>
      <c r="B15" s="8">
        <v>300051</v>
      </c>
      <c r="C15" s="11" t="s">
        <v>52</v>
      </c>
      <c r="D15" s="7">
        <f>'Employee List'!H14</f>
        <v>8000</v>
      </c>
      <c r="E15" s="7">
        <f>D15*Information!$C$7</f>
        <v>2400</v>
      </c>
      <c r="F15" s="10">
        <f>D15*Information!$C$8</f>
        <v>480</v>
      </c>
      <c r="G15" s="7">
        <f>D15*Information!$C$9</f>
        <v>240</v>
      </c>
      <c r="H15" s="7">
        <f t="shared" si="0"/>
        <v>11120</v>
      </c>
      <c r="I15" s="7">
        <f>D15*Information!$C$10</f>
        <v>400</v>
      </c>
      <c r="J15" s="7">
        <f t="shared" si="1"/>
        <v>450</v>
      </c>
      <c r="K15" s="7">
        <f t="shared" si="2"/>
        <v>10270</v>
      </c>
    </row>
    <row r="16" spans="1:11" ht="31.9" customHeight="1" x14ac:dyDescent="0.25">
      <c r="A16" s="8">
        <v>10</v>
      </c>
      <c r="B16" s="8">
        <v>300055</v>
      </c>
      <c r="C16" s="11" t="s">
        <v>53</v>
      </c>
      <c r="D16" s="7">
        <f>'Employee List'!H15</f>
        <v>7000</v>
      </c>
      <c r="E16" s="7">
        <f>D16*Information!$C$7</f>
        <v>2100</v>
      </c>
      <c r="F16" s="10">
        <f>D16*Information!$C$8</f>
        <v>420</v>
      </c>
      <c r="G16" s="7">
        <f>D16*Information!$C$9</f>
        <v>210</v>
      </c>
      <c r="H16" s="7">
        <f t="shared" si="0"/>
        <v>9730</v>
      </c>
      <c r="I16" s="7">
        <f>D16*Information!$C$10</f>
        <v>350</v>
      </c>
      <c r="J16" s="7">
        <f t="shared" si="1"/>
        <v>450</v>
      </c>
      <c r="K16" s="7">
        <f t="shared" si="2"/>
        <v>8930</v>
      </c>
    </row>
  </sheetData>
  <mergeCells count="2"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List</vt:lpstr>
      <vt:lpstr>Information</vt:lpstr>
      <vt:lpstr>Monthly Salary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cse</cp:lastModifiedBy>
  <dcterms:created xsi:type="dcterms:W3CDTF">2025-05-15T14:27:55Z</dcterms:created>
  <dcterms:modified xsi:type="dcterms:W3CDTF">2025-05-20T04:56:07Z</dcterms:modified>
</cp:coreProperties>
</file>