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■■■大学\◎◎滋賀医大\■■講義関連\京都府大\講義資料\excel\"/>
    </mc:Choice>
  </mc:AlternateContent>
  <bookViews>
    <workbookView xWindow="120" yWindow="20" windowWidth="12120" windowHeight="9120" activeTab="3"/>
  </bookViews>
  <sheets>
    <sheet name="練習＋" sheetId="1" r:id="rId1"/>
    <sheet name="練習SUM" sheetId="34294" r:id="rId2"/>
    <sheet name="Σオートサム" sheetId="34298" r:id="rId3"/>
    <sheet name="SUM練習-1" sheetId="34284" r:id="rId4"/>
    <sheet name="問4" sheetId="228" state="hidden" r:id="rId5"/>
    <sheet name="SUM練習-2" sheetId="34286" r:id="rId6"/>
    <sheet name="問7" sheetId="16" state="hidden" r:id="rId7"/>
    <sheet name="SUM練習-3" sheetId="34297" r:id="rId8"/>
    <sheet name="SUM練習-4" sheetId="34296" r:id="rId9"/>
    <sheet name="SUM練習-5" sheetId="34289" r:id="rId10"/>
    <sheet name="SUM練習-6" sheetId="34288" r:id="rId11"/>
    <sheet name="SUM練習-7" sheetId="34290" r:id="rId12"/>
    <sheet name="SUM練習-8" sheetId="232" r:id="rId13"/>
  </sheets>
  <calcPr calcId="162913"/>
</workbook>
</file>

<file path=xl/calcChain.xml><?xml version="1.0" encoding="utf-8"?>
<calcChain xmlns="http://schemas.openxmlformats.org/spreadsheetml/2006/main">
  <c r="F8" i="34298" l="1"/>
  <c r="G8" i="34298" s="1"/>
  <c r="E8" i="34298"/>
  <c r="F7" i="34298"/>
  <c r="G7" i="34298" s="1"/>
  <c r="E7" i="34298"/>
  <c r="F6" i="34298"/>
  <c r="G6" i="34298"/>
  <c r="E6" i="34298"/>
  <c r="F5" i="34298"/>
  <c r="G5" i="34298" s="1"/>
  <c r="E5" i="34298"/>
  <c r="F4" i="34298"/>
  <c r="G4" i="34298" s="1"/>
  <c r="E4" i="34298"/>
  <c r="B23" i="34286"/>
  <c r="F23" i="34286"/>
  <c r="C23" i="34286"/>
  <c r="D23" i="34286"/>
  <c r="E23" i="34286"/>
  <c r="F20" i="34286"/>
  <c r="F21" i="34286"/>
  <c r="F22" i="34286"/>
  <c r="D29" i="1"/>
  <c r="E29" i="1"/>
  <c r="F29" i="1"/>
  <c r="G22" i="1"/>
  <c r="G23" i="1"/>
  <c r="G24" i="1"/>
  <c r="G29" i="1" s="1"/>
  <c r="G25" i="1"/>
  <c r="G26" i="1"/>
  <c r="G27" i="1"/>
  <c r="G28" i="1"/>
  <c r="C29" i="1"/>
  <c r="G27" i="34290"/>
  <c r="F27" i="34290"/>
  <c r="G26" i="34290"/>
  <c r="F26" i="34290"/>
  <c r="G25" i="34290"/>
  <c r="F25" i="34290"/>
  <c r="G24" i="34290"/>
  <c r="F24" i="34290"/>
  <c r="G23" i="34290"/>
  <c r="F23" i="34290"/>
  <c r="G22" i="34290"/>
  <c r="F22" i="34290"/>
  <c r="F22" i="232"/>
  <c r="F23" i="232"/>
  <c r="F24" i="232"/>
  <c r="F25" i="232"/>
  <c r="F26" i="232"/>
  <c r="F21" i="232"/>
  <c r="D28" i="232"/>
  <c r="E28" i="232"/>
  <c r="C28" i="232"/>
  <c r="D27" i="232"/>
  <c r="E27" i="232"/>
  <c r="C27" i="232"/>
  <c r="B25" i="34297"/>
  <c r="F25" i="34297" s="1"/>
  <c r="C25" i="34297"/>
  <c r="D25" i="34297"/>
  <c r="E25" i="34297"/>
  <c r="F24" i="34297"/>
  <c r="F23" i="34297"/>
  <c r="F22" i="34297"/>
  <c r="F21" i="34297"/>
  <c r="F20" i="34297"/>
  <c r="F19" i="34297"/>
  <c r="B27" i="34296"/>
  <c r="C27" i="34296"/>
  <c r="D27" i="34296"/>
  <c r="F27" i="34296" s="1"/>
  <c r="E27" i="34296"/>
  <c r="F26" i="34296"/>
  <c r="F25" i="34296"/>
  <c r="F24" i="34296"/>
  <c r="F23" i="34296"/>
  <c r="F22" i="34296"/>
  <c r="F21" i="34296"/>
  <c r="F20" i="34296"/>
  <c r="F19" i="34296"/>
  <c r="E19" i="34294"/>
  <c r="E20" i="34294"/>
  <c r="E21" i="34294"/>
  <c r="E22" i="34294"/>
  <c r="E23" i="34294"/>
  <c r="D24" i="34294"/>
  <c r="C24" i="34294"/>
  <c r="B24" i="34294"/>
  <c r="F23" i="34294"/>
  <c r="G23" i="34294" s="1"/>
  <c r="F22" i="34294"/>
  <c r="G22" i="34294" s="1"/>
  <c r="F21" i="34294"/>
  <c r="G21" i="34294" s="1"/>
  <c r="F20" i="34294"/>
  <c r="G20" i="34294" s="1"/>
  <c r="F19" i="34294"/>
  <c r="G19" i="34294" s="1"/>
  <c r="E4" i="34294"/>
  <c r="E5" i="34294"/>
  <c r="E6" i="34294"/>
  <c r="E7" i="34294"/>
  <c r="E8" i="34294"/>
  <c r="F8" i="34294"/>
  <c r="G8" i="34294" s="1"/>
  <c r="F7" i="34294"/>
  <c r="G7" i="34294" s="1"/>
  <c r="F6" i="34294"/>
  <c r="G6" i="34294" s="1"/>
  <c r="F5" i="34294"/>
  <c r="G5" i="34294" s="1"/>
  <c r="F4" i="34294"/>
  <c r="G4" i="34294"/>
  <c r="G19" i="34284"/>
  <c r="G20" i="34284"/>
  <c r="G21" i="34284"/>
  <c r="G22" i="34284"/>
  <c r="G23" i="34284"/>
  <c r="C24" i="34284"/>
  <c r="G24" i="34284" s="1"/>
  <c r="D24" i="34284"/>
  <c r="E24" i="34284"/>
  <c r="F24" i="34284"/>
  <c r="G20" i="228"/>
  <c r="G24" i="228" s="1"/>
  <c r="G21" i="228"/>
  <c r="G22" i="228"/>
  <c r="G23" i="228"/>
  <c r="D24" i="228"/>
  <c r="E24" i="228"/>
  <c r="F24" i="228"/>
  <c r="C24" i="228"/>
  <c r="F25" i="34286"/>
  <c r="F24" i="34286"/>
  <c r="F10" i="34286"/>
  <c r="F9" i="34286"/>
  <c r="G23" i="16"/>
  <c r="G24" i="16"/>
  <c r="G25" i="16"/>
  <c r="G26" i="16"/>
  <c r="G27" i="16"/>
  <c r="C28" i="16"/>
  <c r="G28" i="16" s="1"/>
  <c r="D28" i="16"/>
  <c r="E28" i="16"/>
  <c r="F28" i="16"/>
  <c r="C25" i="34289"/>
  <c r="D25" i="34289"/>
  <c r="B25" i="34289"/>
  <c r="E20" i="34289"/>
  <c r="E21" i="34289"/>
  <c r="E22" i="34289"/>
  <c r="E23" i="34289"/>
  <c r="E24" i="34289"/>
  <c r="E19" i="34289"/>
  <c r="E20" i="34288"/>
  <c r="E25" i="34288" s="1"/>
  <c r="E21" i="34288"/>
  <c r="E22" i="34288"/>
  <c r="E23" i="34288"/>
  <c r="E24" i="34288"/>
  <c r="D26" i="34288"/>
  <c r="C26" i="34288"/>
  <c r="D25" i="34288"/>
  <c r="C25" i="34288"/>
  <c r="F24" i="34288"/>
  <c r="G24" i="34288" s="1"/>
  <c r="F23" i="34288"/>
  <c r="G23" i="34288" s="1"/>
  <c r="F22" i="34288"/>
  <c r="G22" i="34288"/>
  <c r="F21" i="34288"/>
  <c r="G21" i="34288"/>
  <c r="F20" i="34288"/>
  <c r="G20" i="34288" s="1"/>
  <c r="F8" i="34288"/>
  <c r="G8" i="34288" s="1"/>
  <c r="E8" i="34288"/>
  <c r="F7" i="34288"/>
  <c r="G7" i="34288"/>
  <c r="E7" i="34288"/>
  <c r="F6" i="34288"/>
  <c r="G6" i="34288" s="1"/>
  <c r="E6" i="34288"/>
  <c r="F5" i="34288"/>
  <c r="G5" i="34288" s="1"/>
  <c r="E5" i="34288"/>
  <c r="F4" i="34288"/>
  <c r="G4" i="34288"/>
  <c r="E4" i="34288"/>
  <c r="E24" i="34294" l="1"/>
  <c r="E26" i="34288"/>
</calcChain>
</file>

<file path=xl/sharedStrings.xml><?xml version="1.0" encoding="utf-8"?>
<sst xmlns="http://schemas.openxmlformats.org/spreadsheetml/2006/main" count="350" uniqueCount="115">
  <si>
    <t>東京</t>
    <rPh sb="0" eb="2">
      <t>トウキョウ</t>
    </rPh>
    <phoneticPr fontId="3"/>
  </si>
  <si>
    <t>大阪</t>
    <rPh sb="0" eb="2">
      <t>オオサカ</t>
    </rPh>
    <phoneticPr fontId="3"/>
  </si>
  <si>
    <t>名古屋</t>
    <rPh sb="0" eb="3">
      <t>ナゴヤ</t>
    </rPh>
    <phoneticPr fontId="3"/>
  </si>
  <si>
    <t>広島</t>
    <rPh sb="0" eb="2">
      <t>ヒロシマ</t>
    </rPh>
    <phoneticPr fontId="3"/>
  </si>
  <si>
    <t>仙台</t>
    <rPh sb="0" eb="2">
      <t>センダイ</t>
    </rPh>
    <phoneticPr fontId="3"/>
  </si>
  <si>
    <t>福岡</t>
    <rPh sb="0" eb="2">
      <t>フクオカ</t>
    </rPh>
    <phoneticPr fontId="3"/>
  </si>
  <si>
    <t>札幌</t>
    <rPh sb="0" eb="2">
      <t>サッポロ</t>
    </rPh>
    <phoneticPr fontId="3"/>
  </si>
  <si>
    <t>Ａ</t>
    <phoneticPr fontId="3"/>
  </si>
  <si>
    <t>Ｂ</t>
    <phoneticPr fontId="3"/>
  </si>
  <si>
    <t>Ｃ</t>
    <phoneticPr fontId="3"/>
  </si>
  <si>
    <t>Ｄ</t>
    <phoneticPr fontId="3"/>
  </si>
  <si>
    <t>合計</t>
    <rPh sb="0" eb="2">
      <t>ゴウケイ</t>
    </rPh>
    <phoneticPr fontId="3"/>
  </si>
  <si>
    <t>平均</t>
    <rPh sb="0" eb="2">
      <t>ヘイキン</t>
    </rPh>
    <phoneticPr fontId="3"/>
  </si>
  <si>
    <t>「1泊2日温泉＆グルメツアー」売上報告</t>
    <rPh sb="2" eb="3">
      <t>ハク</t>
    </rPh>
    <rPh sb="4" eb="5">
      <t>ニチ</t>
    </rPh>
    <rPh sb="5" eb="7">
      <t>オンセン</t>
    </rPh>
    <rPh sb="15" eb="17">
      <t>ウリアゲ</t>
    </rPh>
    <rPh sb="17" eb="19">
      <t>ホウコク</t>
    </rPh>
    <phoneticPr fontId="3"/>
  </si>
  <si>
    <t>単位：千円</t>
    <rPh sb="0" eb="2">
      <t>タンイ</t>
    </rPh>
    <rPh sb="3" eb="5">
      <t>センエン</t>
    </rPh>
    <phoneticPr fontId="3"/>
  </si>
  <si>
    <t>目標売上</t>
    <rPh sb="0" eb="2">
      <t>モクヒョウ</t>
    </rPh>
    <rPh sb="2" eb="4">
      <t>ウリアゲ</t>
    </rPh>
    <phoneticPr fontId="3"/>
  </si>
  <si>
    <t>申込数（人）</t>
    <rPh sb="0" eb="1">
      <t>モウ</t>
    </rPh>
    <rPh sb="1" eb="2">
      <t>コ</t>
    </rPh>
    <rPh sb="2" eb="3">
      <t>スウ</t>
    </rPh>
    <rPh sb="4" eb="5">
      <t>ニン</t>
    </rPh>
    <phoneticPr fontId="3"/>
  </si>
  <si>
    <t>10月</t>
    <rPh sb="2" eb="3">
      <t>ガツ</t>
    </rPh>
    <phoneticPr fontId="3"/>
  </si>
  <si>
    <t>11月</t>
  </si>
  <si>
    <t>12月</t>
  </si>
  <si>
    <t>1月</t>
  </si>
  <si>
    <t>2月</t>
  </si>
  <si>
    <t>3月</t>
  </si>
  <si>
    <t>オリジナル商品販売実績</t>
    <rPh sb="5" eb="7">
      <t>ショウヒン</t>
    </rPh>
    <rPh sb="7" eb="9">
      <t>ハンバイ</t>
    </rPh>
    <rPh sb="9" eb="11">
      <t>ジッセキ</t>
    </rPh>
    <phoneticPr fontId="3"/>
  </si>
  <si>
    <t>単位：千円(税込)</t>
    <rPh sb="0" eb="2">
      <t>タンイ</t>
    </rPh>
    <rPh sb="3" eb="4">
      <t>セン</t>
    </rPh>
    <rPh sb="4" eb="5">
      <t>エン</t>
    </rPh>
    <rPh sb="6" eb="8">
      <t>ゼイコ</t>
    </rPh>
    <phoneticPr fontId="3"/>
  </si>
  <si>
    <t>鳥取</t>
    <rPh sb="0" eb="2">
      <t>トットリ</t>
    </rPh>
    <phoneticPr fontId="3"/>
  </si>
  <si>
    <t>島根</t>
    <rPh sb="0" eb="2">
      <t>シマネ</t>
    </rPh>
    <phoneticPr fontId="3"/>
  </si>
  <si>
    <t>岡山</t>
    <rPh sb="0" eb="2">
      <t>オカヤマ</t>
    </rPh>
    <phoneticPr fontId="3"/>
  </si>
  <si>
    <t>山口</t>
    <rPh sb="0" eb="2">
      <t>ヤマグチ</t>
    </rPh>
    <phoneticPr fontId="3"/>
  </si>
  <si>
    <t>単位：円(税込)</t>
    <rPh sb="0" eb="2">
      <t>タンイ</t>
    </rPh>
    <rPh sb="3" eb="4">
      <t>エン</t>
    </rPh>
    <rPh sb="5" eb="7">
      <t>ゼイコ</t>
    </rPh>
    <phoneticPr fontId="3"/>
  </si>
  <si>
    <t>県名</t>
    <rPh sb="0" eb="2">
      <t>ケンメイ</t>
    </rPh>
    <phoneticPr fontId="3"/>
  </si>
  <si>
    <t>合計</t>
  </si>
  <si>
    <t>第1四半期売上高</t>
    <rPh sb="0" eb="1">
      <t>ダイ</t>
    </rPh>
    <rPh sb="1" eb="5">
      <t>１シハンキ</t>
    </rPh>
    <phoneticPr fontId="3"/>
  </si>
  <si>
    <t>(単位：百万円）</t>
    <rPh sb="1" eb="3">
      <t>タンイ</t>
    </rPh>
    <rPh sb="4" eb="7">
      <t>ヒャクマンエン</t>
    </rPh>
    <phoneticPr fontId="3"/>
  </si>
  <si>
    <t>東京</t>
    <rPh sb="0" eb="2">
      <t>トウキョウ</t>
    </rPh>
    <phoneticPr fontId="3"/>
  </si>
  <si>
    <t>ニューヨーク</t>
    <phoneticPr fontId="3"/>
  </si>
  <si>
    <t>パリ</t>
    <phoneticPr fontId="3"/>
  </si>
  <si>
    <t>ロンドン</t>
    <phoneticPr fontId="3"/>
  </si>
  <si>
    <t>４月</t>
    <rPh sb="1" eb="2">
      <t>ガツ</t>
    </rPh>
    <phoneticPr fontId="3"/>
  </si>
  <si>
    <t>５月</t>
  </si>
  <si>
    <t>６月</t>
  </si>
  <si>
    <t>期間中最高額</t>
    <rPh sb="0" eb="2">
      <t>キカン</t>
    </rPh>
    <rPh sb="2" eb="3">
      <t>チュウ</t>
    </rPh>
    <rPh sb="3" eb="6">
      <t>サイコウガク</t>
    </rPh>
    <phoneticPr fontId="3"/>
  </si>
  <si>
    <t>期間中最小額</t>
    <rPh sb="0" eb="3">
      <t>キカンチュウ</t>
    </rPh>
    <rPh sb="3" eb="5">
      <t>サイショウ</t>
    </rPh>
    <rPh sb="5" eb="6">
      <t>ガク</t>
    </rPh>
    <phoneticPr fontId="3"/>
  </si>
  <si>
    <t>コーヒー売上</t>
  </si>
  <si>
    <t>商品名</t>
  </si>
  <si>
    <t>単価</t>
  </si>
  <si>
    <t>目標数</t>
  </si>
  <si>
    <t>販売数</t>
  </si>
  <si>
    <t>売上金額</t>
  </si>
  <si>
    <t>達成率</t>
  </si>
  <si>
    <t>評価</t>
  </si>
  <si>
    <t>アメリカン</t>
  </si>
  <si>
    <t>ブレンド</t>
  </si>
  <si>
    <t>カフェオレ</t>
  </si>
  <si>
    <t>カプチーノ</t>
  </si>
  <si>
    <t>エスプレッソ</t>
  </si>
  <si>
    <t>平均</t>
  </si>
  <si>
    <t>学年末テスト３科目得点結果</t>
  </si>
  <si>
    <t>氏名</t>
  </si>
  <si>
    <t>国語</t>
  </si>
  <si>
    <t>数学</t>
  </si>
  <si>
    <t>英語</t>
  </si>
  <si>
    <t>個人平均</t>
  </si>
  <si>
    <t>渡辺</t>
  </si>
  <si>
    <t>仲本</t>
  </si>
  <si>
    <t>橋本</t>
  </si>
  <si>
    <t>佐藤</t>
  </si>
  <si>
    <t>武内</t>
  </si>
  <si>
    <t>岡田</t>
  </si>
  <si>
    <t>クラス平均</t>
  </si>
  <si>
    <t>月別売上表</t>
    <rPh sb="0" eb="2">
      <t>ツキベツ</t>
    </rPh>
    <rPh sb="2" eb="4">
      <t>ウリアゲ</t>
    </rPh>
    <rPh sb="4" eb="5">
      <t>ヒョウ</t>
    </rPh>
    <phoneticPr fontId="3"/>
  </si>
  <si>
    <t>月</t>
    <rPh sb="0" eb="1">
      <t>ツキ</t>
    </rPh>
    <phoneticPr fontId="3"/>
  </si>
  <si>
    <t>April</t>
    <phoneticPr fontId="3"/>
  </si>
  <si>
    <t>May</t>
  </si>
  <si>
    <t>June</t>
  </si>
  <si>
    <t>July</t>
  </si>
  <si>
    <t>AVERAGE</t>
    <phoneticPr fontId="3"/>
  </si>
  <si>
    <t>TOTAL</t>
    <phoneticPr fontId="3"/>
  </si>
  <si>
    <t>種類</t>
    <rPh sb="0" eb="2">
      <t>シュルイ</t>
    </rPh>
    <phoneticPr fontId="3"/>
  </si>
  <si>
    <t>ブレッチェン</t>
    <phoneticPr fontId="3"/>
  </si>
  <si>
    <t>ロールパン</t>
    <phoneticPr fontId="3"/>
  </si>
  <si>
    <t>フランスパン</t>
    <phoneticPr fontId="3"/>
  </si>
  <si>
    <t>クロワッサン</t>
    <phoneticPr fontId="3"/>
  </si>
  <si>
    <t>ブリオッシュ</t>
    <phoneticPr fontId="3"/>
  </si>
  <si>
    <t>シナモンロール</t>
    <phoneticPr fontId="3"/>
  </si>
  <si>
    <t>2000年度売上実績集計表</t>
    <rPh sb="4" eb="6">
      <t>ネンド</t>
    </rPh>
    <rPh sb="6" eb="8">
      <t>ウリアゲ</t>
    </rPh>
    <rPh sb="8" eb="10">
      <t>ジッセキ</t>
    </rPh>
    <rPh sb="10" eb="12">
      <t>シュウケイ</t>
    </rPh>
    <rPh sb="12" eb="13">
      <t>ヒョウ</t>
    </rPh>
    <phoneticPr fontId="3"/>
  </si>
  <si>
    <t>FOMデパート</t>
    <phoneticPr fontId="3"/>
  </si>
  <si>
    <t>横浜店</t>
    <rPh sb="0" eb="3">
      <t>ヨコハマテン</t>
    </rPh>
    <phoneticPr fontId="3"/>
  </si>
  <si>
    <t>分類</t>
    <rPh sb="0" eb="2">
      <t>ブンルイ</t>
    </rPh>
    <phoneticPr fontId="3"/>
  </si>
  <si>
    <t>第1期</t>
    <rPh sb="0" eb="1">
      <t>ダイ</t>
    </rPh>
    <rPh sb="2" eb="3">
      <t>キ</t>
    </rPh>
    <phoneticPr fontId="3"/>
  </si>
  <si>
    <t>第2期</t>
    <rPh sb="0" eb="1">
      <t>ダイ</t>
    </rPh>
    <rPh sb="2" eb="3">
      <t>キ</t>
    </rPh>
    <phoneticPr fontId="3"/>
  </si>
  <si>
    <t>第3期</t>
    <rPh sb="0" eb="1">
      <t>ダイ</t>
    </rPh>
    <rPh sb="2" eb="3">
      <t>キ</t>
    </rPh>
    <phoneticPr fontId="3"/>
  </si>
  <si>
    <t>第4期</t>
    <rPh sb="0" eb="1">
      <t>ダイ</t>
    </rPh>
    <rPh sb="2" eb="3">
      <t>キ</t>
    </rPh>
    <phoneticPr fontId="3"/>
  </si>
  <si>
    <t>食料品</t>
    <rPh sb="0" eb="3">
      <t>ショクリョウヒン</t>
    </rPh>
    <phoneticPr fontId="3"/>
  </si>
  <si>
    <t>靴・バッグ・革製品</t>
  </si>
  <si>
    <t>化粧品</t>
  </si>
  <si>
    <t>衣料品</t>
    <rPh sb="0" eb="3">
      <t>イリョウヒン</t>
    </rPh>
    <phoneticPr fontId="3"/>
  </si>
  <si>
    <t>食器・日用品</t>
    <rPh sb="0" eb="2">
      <t>ショッキ</t>
    </rPh>
    <rPh sb="3" eb="6">
      <t>ニチヨウヒン</t>
    </rPh>
    <phoneticPr fontId="3"/>
  </si>
  <si>
    <t>家具･布団</t>
    <rPh sb="0" eb="2">
      <t>カグ</t>
    </rPh>
    <rPh sb="3" eb="5">
      <t>フトン</t>
    </rPh>
    <phoneticPr fontId="3"/>
  </si>
  <si>
    <t>家電・オーディオ</t>
    <rPh sb="0" eb="2">
      <t>カデン</t>
    </rPh>
    <phoneticPr fontId="3"/>
  </si>
  <si>
    <t>レストラン</t>
    <phoneticPr fontId="3"/>
  </si>
  <si>
    <t>週間売上表</t>
  </si>
  <si>
    <t>本店</t>
  </si>
  <si>
    <t>駅前店</t>
    <rPh sb="2" eb="3">
      <t>ミセ</t>
    </rPh>
    <phoneticPr fontId="21"/>
  </si>
  <si>
    <t>中央店</t>
    <rPh sb="2" eb="3">
      <t>ミセ</t>
    </rPh>
    <phoneticPr fontId="21"/>
  </si>
  <si>
    <t>学校前店</t>
    <rPh sb="3" eb="4">
      <t>ミセ</t>
    </rPh>
    <phoneticPr fontId="21"/>
  </si>
  <si>
    <t>月</t>
  </si>
  <si>
    <t>火</t>
  </si>
  <si>
    <t>水</t>
  </si>
  <si>
    <t>木</t>
  </si>
  <si>
    <t>金</t>
  </si>
  <si>
    <t>土</t>
  </si>
  <si>
    <t>売上実績</t>
    <rPh sb="0" eb="2">
      <t>ウリアゲ</t>
    </rPh>
    <rPh sb="2" eb="4">
      <t>ジッセキ</t>
    </rPh>
    <phoneticPr fontId="3"/>
  </si>
  <si>
    <t>売上達成率（％）</t>
    <rPh sb="0" eb="2">
      <t>ウリアゲ</t>
    </rPh>
    <rPh sb="2" eb="4">
      <t>タッセイ</t>
    </rPh>
    <rPh sb="4" eb="5">
      <t>リツ</t>
    </rPh>
    <phoneticPr fontId="3"/>
  </si>
  <si>
    <t>足し算</t>
    <rPh sb="0" eb="1">
      <t>タ</t>
    </rPh>
    <rPh sb="2" eb="3">
      <t>ザン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</si>
</sst>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¥&quot;#,##0;[Red]&quot;¥&quot;\-#,##0"/>
    <numFmt numFmtId="176" formatCode="0.0%"/>
    <numFmt numFmtId="177" formatCode="#,##0.0;[Red]\-#,##0.0"/>
    <numFmt numFmtId="178" formatCode="[$-411]ggg\ e&quot;年&quot;m&quot;月&quot;"/>
    <numFmt numFmtId="179" formatCode="0.0_ "/>
    <numFmt numFmtId="180" formatCode="0_ "/>
  </numFmts>
  <fonts count="2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i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5"/>
      <name val="ＭＳ Ｐゴシック"/>
      <family val="3"/>
      <charset val="128"/>
    </font>
    <font>
      <sz val="9"/>
      <color indexed="61"/>
      <name val="ＭＳ Ｐゴシック"/>
      <family val="3"/>
      <charset val="128"/>
    </font>
    <font>
      <sz val="11"/>
      <color indexed="61"/>
      <name val="ＭＳ Ｐゴシック"/>
      <family val="3"/>
      <charset val="128"/>
    </font>
    <font>
      <b/>
      <i/>
      <sz val="14"/>
      <color indexed="56"/>
      <name val="ＭＳ ゴシック"/>
      <family val="3"/>
      <charset val="128"/>
    </font>
    <font>
      <b/>
      <sz val="12"/>
      <color indexed="10"/>
      <name val="ＭＳ Ｐゴシック"/>
      <family val="3"/>
      <charset val="128"/>
    </font>
    <font>
      <i/>
      <sz val="11"/>
      <name val="ＭＳ ゴシック"/>
      <family val="3"/>
      <charset val="128"/>
    </font>
    <font>
      <b/>
      <sz val="14"/>
      <color indexed="9"/>
      <name val="ＭＳ Ｐゴシック"/>
      <family val="3"/>
      <charset val="128"/>
    </font>
    <font>
      <b/>
      <i/>
      <sz val="14"/>
      <color indexed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name val="BIZ UDPゴシック"/>
      <family val="3"/>
      <charset val="128"/>
    </font>
    <font>
      <sz val="18"/>
      <name val="BIZ UDPゴシック"/>
      <family val="3"/>
      <charset val="128"/>
    </font>
    <font>
      <b/>
      <i/>
      <sz val="14"/>
      <color indexed="56"/>
      <name val="BIZ UDPゴシック"/>
      <family val="3"/>
      <charset val="128"/>
    </font>
    <font>
      <b/>
      <sz val="11"/>
      <color indexed="12"/>
      <name val="BIZ UDPゴシック"/>
      <family val="3"/>
      <charset val="128"/>
    </font>
    <font>
      <i/>
      <sz val="11"/>
      <name val="BIZ UDPゴシック"/>
      <family val="3"/>
      <charset val="128"/>
    </font>
    <font>
      <b/>
      <sz val="11"/>
      <name val="BIZ UDPゴシック"/>
      <family val="3"/>
      <charset val="128"/>
    </font>
    <font>
      <b/>
      <i/>
      <sz val="14"/>
      <name val="BIZ UDP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mediumGray">
        <fgColor indexed="9"/>
        <bgColor indexed="45"/>
      </patternFill>
    </fill>
    <fill>
      <patternFill patternType="mediumGray">
        <fgColor indexed="11"/>
        <bgColor indexed="13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 diagonalDown="1">
      <left/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ck">
        <color indexed="12"/>
      </left>
      <right style="hair">
        <color indexed="12"/>
      </right>
      <top style="thick">
        <color indexed="12"/>
      </top>
      <bottom style="thick">
        <color indexed="12"/>
      </bottom>
      <diagonal/>
    </border>
    <border>
      <left style="hair">
        <color indexed="12"/>
      </left>
      <right style="hair">
        <color indexed="12"/>
      </right>
      <top style="thick">
        <color indexed="12"/>
      </top>
      <bottom style="thick">
        <color indexed="12"/>
      </bottom>
      <diagonal/>
    </border>
    <border>
      <left style="hair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hair">
        <color indexed="12"/>
      </bottom>
      <diagonal/>
    </border>
    <border>
      <left style="thick">
        <color indexed="12"/>
      </left>
      <right style="thick">
        <color indexed="12"/>
      </right>
      <top style="hair">
        <color indexed="12"/>
      </top>
      <bottom style="hair">
        <color indexed="12"/>
      </bottom>
      <diagonal/>
    </border>
    <border>
      <left style="thick">
        <color indexed="12"/>
      </left>
      <right style="thick">
        <color indexed="12"/>
      </right>
      <top style="hair">
        <color indexed="12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thick">
        <color indexed="12"/>
      </right>
      <top style="hair">
        <color indexed="12"/>
      </top>
      <bottom style="thick">
        <color indexed="12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12"/>
      </left>
      <right style="hair">
        <color indexed="12"/>
      </right>
      <top style="hair">
        <color indexed="12"/>
      </top>
      <bottom style="thick">
        <color indexed="12"/>
      </bottom>
      <diagonal/>
    </border>
    <border>
      <left style="hair">
        <color indexed="12"/>
      </left>
      <right style="thick">
        <color indexed="12"/>
      </right>
      <top style="hair">
        <color indexed="12"/>
      </top>
      <bottom style="thick">
        <color indexed="12"/>
      </bottom>
      <diagonal/>
    </border>
    <border>
      <left style="thick">
        <color indexed="12"/>
      </left>
      <right style="hair">
        <color indexed="12"/>
      </right>
      <top style="thick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ck">
        <color indexed="12"/>
      </top>
      <bottom style="hair">
        <color indexed="12"/>
      </bottom>
      <diagonal/>
    </border>
    <border>
      <left style="hair">
        <color indexed="12"/>
      </left>
      <right style="thick">
        <color indexed="12"/>
      </right>
      <top style="thick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ck">
        <color indexed="12"/>
      </bottom>
      <diagonal/>
    </border>
    <border>
      <left style="thick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ck">
        <color indexed="12"/>
      </right>
      <top style="hair">
        <color indexed="12"/>
      </top>
      <bottom style="hair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6" fontId="2" fillId="0" borderId="0" applyFont="0" applyFill="0" applyBorder="0" applyAlignment="0" applyProtection="0"/>
  </cellStyleXfs>
  <cellXfs count="21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6" fontId="0" fillId="0" borderId="1" xfId="3" applyFont="1" applyBorder="1"/>
    <xf numFmtId="38" fontId="0" fillId="0" borderId="1" xfId="2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8" fontId="0" fillId="0" borderId="3" xfId="2" applyFont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3" borderId="0" xfId="0" applyFill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Continuous" vertical="center"/>
    </xf>
    <xf numFmtId="0" fontId="1" fillId="0" borderId="0" xfId="0" applyFont="1" applyFill="1" applyAlignment="1">
      <alignment horizontal="centerContinuous" vertical="center"/>
    </xf>
    <xf numFmtId="0" fontId="10" fillId="0" borderId="0" xfId="0" applyFont="1" applyAlignment="1">
      <alignment vertical="center"/>
    </xf>
    <xf numFmtId="0" fontId="1" fillId="0" borderId="0" xfId="0" applyFont="1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NumberFormat="1" applyFont="1" applyFill="1" applyBorder="1" applyAlignment="1"/>
    <xf numFmtId="38" fontId="1" fillId="0" borderId="1" xfId="2" applyFont="1" applyFill="1" applyBorder="1" applyAlignment="1"/>
    <xf numFmtId="0" fontId="0" fillId="0" borderId="0" xfId="0" applyNumberFormat="1"/>
    <xf numFmtId="0" fontId="11" fillId="0" borderId="0" xfId="0" applyNumberFormat="1" applyFont="1" applyAlignment="1">
      <alignment horizontal="right"/>
    </xf>
    <xf numFmtId="38" fontId="0" fillId="0" borderId="1" xfId="2" applyNumberFormat="1" applyFont="1" applyBorder="1"/>
    <xf numFmtId="0" fontId="0" fillId="0" borderId="4" xfId="0" applyBorder="1"/>
    <xf numFmtId="0" fontId="0" fillId="0" borderId="5" xfId="0" applyBorder="1"/>
    <xf numFmtId="0" fontId="12" fillId="0" borderId="0" xfId="0" applyFont="1" applyAlignment="1">
      <alignment vertical="center"/>
    </xf>
    <xf numFmtId="178" fontId="0" fillId="0" borderId="0" xfId="0" applyNumberFormat="1"/>
    <xf numFmtId="0" fontId="0" fillId="0" borderId="0" xfId="0" applyAlignment="1">
      <alignment horizontal="right"/>
    </xf>
    <xf numFmtId="0" fontId="13" fillId="4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4" fillId="0" borderId="9" xfId="0" applyFont="1" applyBorder="1"/>
    <xf numFmtId="176" fontId="0" fillId="0" borderId="1" xfId="0" applyNumberFormat="1" applyBorder="1"/>
    <xf numFmtId="0" fontId="0" fillId="0" borderId="10" xfId="0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38" fontId="6" fillId="5" borderId="13" xfId="2" applyFont="1" applyFill="1" applyBorder="1"/>
    <xf numFmtId="0" fontId="2" fillId="0" borderId="0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ill="1" applyBorder="1" applyAlignment="1"/>
    <xf numFmtId="0" fontId="16" fillId="0" borderId="0" xfId="0" applyFont="1"/>
    <xf numFmtId="38" fontId="0" fillId="6" borderId="0" xfId="2" applyFont="1" applyFill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9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38" fontId="2" fillId="0" borderId="1" xfId="2" applyFont="1" applyFill="1" applyBorder="1"/>
    <xf numFmtId="0" fontId="18" fillId="0" borderId="0" xfId="0" applyNumberFormat="1" applyFont="1" applyFill="1" applyBorder="1" applyAlignment="1"/>
    <xf numFmtId="0" fontId="2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6" fillId="0" borderId="14" xfId="0" applyNumberFormat="1" applyFont="1" applyFill="1" applyBorder="1" applyAlignment="1">
      <alignment horizontal="center"/>
    </xf>
    <xf numFmtId="0" fontId="6" fillId="0" borderId="15" xfId="0" applyNumberFormat="1" applyFont="1" applyFill="1" applyBorder="1" applyAlignment="1">
      <alignment horizontal="center"/>
    </xf>
    <xf numFmtId="38" fontId="0" fillId="0" borderId="0" xfId="2" applyFont="1" applyFill="1" applyBorder="1" applyAlignment="1"/>
    <xf numFmtId="0" fontId="0" fillId="0" borderId="16" xfId="0" applyNumberFormat="1" applyFill="1" applyBorder="1" applyAlignment="1"/>
    <xf numFmtId="0" fontId="0" fillId="0" borderId="0" xfId="0" applyFont="1" applyFill="1" applyBorder="1" applyAlignment="1"/>
    <xf numFmtId="0" fontId="2" fillId="3" borderId="0" xfId="0" applyFont="1" applyFill="1"/>
    <xf numFmtId="38" fontId="6" fillId="5" borderId="19" xfId="2" applyFont="1" applyFill="1" applyBorder="1"/>
    <xf numFmtId="38" fontId="0" fillId="0" borderId="4" xfId="2" applyFont="1" applyBorder="1"/>
    <xf numFmtId="38" fontId="1" fillId="0" borderId="20" xfId="2" applyFont="1" applyFill="1" applyBorder="1" applyAlignment="1"/>
    <xf numFmtId="38" fontId="0" fillId="0" borderId="3" xfId="2" applyNumberFormat="1" applyFont="1" applyBorder="1"/>
    <xf numFmtId="38" fontId="1" fillId="0" borderId="4" xfId="2" applyFont="1" applyFill="1" applyBorder="1" applyAlignment="1"/>
    <xf numFmtId="38" fontId="1" fillId="0" borderId="21" xfId="2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0" borderId="20" xfId="0" applyNumberFormat="1" applyFont="1" applyFill="1" applyBorder="1" applyAlignment="1">
      <alignment horizontal="center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22" xfId="0" applyNumberFormat="1" applyFont="1" applyFill="1" applyBorder="1" applyAlignment="1"/>
    <xf numFmtId="0" fontId="0" fillId="0" borderId="21" xfId="0" applyNumberFormat="1" applyFont="1" applyFill="1" applyBorder="1" applyAlignment="1"/>
    <xf numFmtId="38" fontId="0" fillId="0" borderId="26" xfId="2" applyFont="1" applyBorder="1"/>
    <xf numFmtId="38" fontId="0" fillId="0" borderId="20" xfId="2" applyFont="1" applyBorder="1"/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38" fontId="0" fillId="0" borderId="21" xfId="2" applyFont="1" applyBorder="1"/>
    <xf numFmtId="0" fontId="0" fillId="0" borderId="20" xfId="0" applyBorder="1"/>
    <xf numFmtId="0" fontId="0" fillId="0" borderId="27" xfId="0" applyBorder="1"/>
    <xf numFmtId="0" fontId="0" fillId="0" borderId="21" xfId="0" applyBorder="1"/>
    <xf numFmtId="38" fontId="1" fillId="0" borderId="28" xfId="2" applyNumberFormat="1" applyFont="1" applyFill="1" applyBorder="1" applyAlignment="1"/>
    <xf numFmtId="38" fontId="1" fillId="0" borderId="29" xfId="2" applyNumberFormat="1" applyFont="1" applyFill="1" applyBorder="1" applyAlignment="1"/>
    <xf numFmtId="38" fontId="1" fillId="0" borderId="23" xfId="2" applyNumberFormat="1" applyFont="1" applyFill="1" applyBorder="1" applyAlignment="1"/>
    <xf numFmtId="38" fontId="1" fillId="0" borderId="24" xfId="2" applyNumberFormat="1" applyFont="1" applyFill="1" applyBorder="1" applyAlignment="1"/>
    <xf numFmtId="38" fontId="1" fillId="0" borderId="25" xfId="2" applyNumberFormat="1" applyFont="1" applyFill="1" applyBorder="1" applyAlignment="1"/>
    <xf numFmtId="38" fontId="1" fillId="0" borderId="30" xfId="2" applyNumberFormat="1" applyFont="1" applyFill="1" applyBorder="1" applyAlignment="1"/>
    <xf numFmtId="38" fontId="1" fillId="0" borderId="31" xfId="2" applyNumberFormat="1" applyFont="1" applyFill="1" applyBorder="1" applyAlignment="1"/>
    <xf numFmtId="6" fontId="0" fillId="0" borderId="28" xfId="3" applyFont="1" applyFill="1" applyBorder="1"/>
    <xf numFmtId="6" fontId="0" fillId="0" borderId="29" xfId="3" applyFont="1" applyFill="1" applyBorder="1"/>
    <xf numFmtId="38" fontId="0" fillId="0" borderId="23" xfId="2" applyFont="1" applyFill="1" applyBorder="1"/>
    <xf numFmtId="38" fontId="0" fillId="0" borderId="24" xfId="2" applyFont="1" applyFill="1" applyBorder="1"/>
    <xf numFmtId="38" fontId="0" fillId="0" borderId="25" xfId="2" applyFont="1" applyFill="1" applyBorder="1"/>
    <xf numFmtId="6" fontId="0" fillId="0" borderId="30" xfId="3" applyFont="1" applyFill="1" applyBorder="1"/>
    <xf numFmtId="38" fontId="0" fillId="0" borderId="31" xfId="2" applyFont="1" applyFill="1" applyBorder="1"/>
    <xf numFmtId="179" fontId="0" fillId="0" borderId="28" xfId="0" applyNumberFormat="1" applyFont="1" applyFill="1" applyBorder="1" applyAlignment="1"/>
    <xf numFmtId="179" fontId="0" fillId="0" borderId="29" xfId="0" applyNumberFormat="1" applyFont="1" applyFill="1" applyBorder="1" applyAlignment="1"/>
    <xf numFmtId="179" fontId="0" fillId="0" borderId="32" xfId="0" applyNumberFormat="1" applyFont="1" applyFill="1" applyBorder="1" applyAlignment="1"/>
    <xf numFmtId="179" fontId="0" fillId="0" borderId="23" xfId="0" applyNumberFormat="1" applyFont="1" applyFill="1" applyBorder="1" applyAlignment="1"/>
    <xf numFmtId="179" fontId="0" fillId="0" borderId="24" xfId="0" applyNumberFormat="1" applyFont="1" applyFill="1" applyBorder="1" applyAlignment="1"/>
    <xf numFmtId="179" fontId="0" fillId="0" borderId="25" xfId="0" applyNumberFormat="1" applyFont="1" applyFill="1" applyBorder="1" applyAlignment="1"/>
    <xf numFmtId="38" fontId="6" fillId="5" borderId="33" xfId="2" applyFont="1" applyFill="1" applyBorder="1"/>
    <xf numFmtId="38" fontId="6" fillId="5" borderId="34" xfId="2" applyFont="1" applyFill="1" applyBorder="1"/>
    <xf numFmtId="176" fontId="2" fillId="5" borderId="35" xfId="0" applyNumberFormat="1" applyFont="1" applyFill="1" applyBorder="1"/>
    <xf numFmtId="38" fontId="6" fillId="5" borderId="36" xfId="2" applyFont="1" applyFill="1" applyBorder="1"/>
    <xf numFmtId="38" fontId="6" fillId="5" borderId="37" xfId="2" applyFont="1" applyFill="1" applyBorder="1"/>
    <xf numFmtId="177" fontId="1" fillId="5" borderId="38" xfId="2" applyNumberFormat="1" applyFont="1" applyFill="1" applyBorder="1"/>
    <xf numFmtId="177" fontId="1" fillId="5" borderId="39" xfId="2" applyNumberFormat="1" applyFont="1" applyFill="1" applyBorder="1"/>
    <xf numFmtId="177" fontId="1" fillId="5" borderId="40" xfId="2" applyNumberFormat="1" applyFont="1" applyFill="1" applyBorder="1"/>
    <xf numFmtId="38" fontId="1" fillId="5" borderId="36" xfId="2" applyFont="1" applyFill="1" applyBorder="1"/>
    <xf numFmtId="38" fontId="1" fillId="5" borderId="41" xfId="2" applyFont="1" applyFill="1" applyBorder="1"/>
    <xf numFmtId="38" fontId="1" fillId="5" borderId="37" xfId="2" applyFont="1" applyFill="1" applyBorder="1"/>
    <xf numFmtId="38" fontId="6" fillId="5" borderId="38" xfId="2" applyFont="1" applyFill="1" applyBorder="1"/>
    <xf numFmtId="38" fontId="6" fillId="5" borderId="40" xfId="2" applyFont="1" applyFill="1" applyBorder="1"/>
    <xf numFmtId="38" fontId="6" fillId="5" borderId="42" xfId="2" applyFont="1" applyFill="1" applyBorder="1"/>
    <xf numFmtId="38" fontId="6" fillId="5" borderId="43" xfId="2" applyFont="1" applyFill="1" applyBorder="1"/>
    <xf numFmtId="6" fontId="0" fillId="0" borderId="20" xfId="3" applyFont="1" applyBorder="1"/>
    <xf numFmtId="176" fontId="0" fillId="7" borderId="35" xfId="1" applyNumberFormat="1" applyFont="1" applyFill="1" applyBorder="1"/>
    <xf numFmtId="0" fontId="0" fillId="2" borderId="4" xfId="0" applyFill="1" applyBorder="1" applyAlignment="1">
      <alignment horizontal="center"/>
    </xf>
    <xf numFmtId="6" fontId="0" fillId="0" borderId="4" xfId="3" applyFont="1" applyBorder="1"/>
    <xf numFmtId="6" fontId="0" fillId="0" borderId="21" xfId="3" applyFont="1" applyBorder="1"/>
    <xf numFmtId="176" fontId="0" fillId="7" borderId="22" xfId="1" applyNumberFormat="1" applyFont="1" applyFill="1" applyBorder="1"/>
    <xf numFmtId="176" fontId="0" fillId="0" borderId="28" xfId="1" applyNumberFormat="1" applyFont="1" applyFill="1" applyBorder="1"/>
    <xf numFmtId="176" fontId="0" fillId="0" borderId="29" xfId="1" applyNumberFormat="1" applyFont="1" applyFill="1" applyBorder="1"/>
    <xf numFmtId="176" fontId="0" fillId="0" borderId="32" xfId="1" applyNumberFormat="1" applyFont="1" applyFill="1" applyBorder="1"/>
    <xf numFmtId="6" fontId="0" fillId="0" borderId="38" xfId="3" applyFont="1" applyFill="1" applyBorder="1"/>
    <xf numFmtId="6" fontId="0" fillId="0" borderId="40" xfId="3" applyFont="1" applyFill="1" applyBorder="1"/>
    <xf numFmtId="6" fontId="0" fillId="0" borderId="36" xfId="0" applyNumberFormat="1" applyFill="1" applyBorder="1"/>
    <xf numFmtId="6" fontId="0" fillId="0" borderId="37" xfId="0" applyNumberFormat="1" applyFill="1" applyBorder="1"/>
    <xf numFmtId="6" fontId="0" fillId="0" borderId="37" xfId="3" applyFont="1" applyFill="1" applyBorder="1"/>
    <xf numFmtId="180" fontId="0" fillId="0" borderId="39" xfId="3" applyNumberFormat="1" applyFont="1" applyFill="1" applyBorder="1"/>
    <xf numFmtId="180" fontId="0" fillId="0" borderId="41" xfId="2" applyNumberFormat="1" applyFont="1" applyFill="1" applyBorder="1"/>
    <xf numFmtId="180" fontId="0" fillId="0" borderId="41" xfId="0" applyNumberFormat="1" applyFill="1" applyBorder="1"/>
    <xf numFmtId="38" fontId="0" fillId="0" borderId="23" xfId="2" applyFont="1" applyFill="1" applyBorder="1" applyAlignment="1"/>
    <xf numFmtId="38" fontId="0" fillId="0" borderId="24" xfId="2" applyFont="1" applyFill="1" applyBorder="1" applyAlignment="1"/>
    <xf numFmtId="38" fontId="0" fillId="0" borderId="25" xfId="2" applyFont="1" applyFill="1" applyBorder="1" applyAlignment="1"/>
    <xf numFmtId="38" fontId="0" fillId="0" borderId="28" xfId="2" applyFont="1" applyFill="1" applyBorder="1" applyAlignment="1"/>
    <xf numFmtId="38" fontId="0" fillId="0" borderId="29" xfId="2" applyFont="1" applyFill="1" applyBorder="1" applyAlignment="1"/>
    <xf numFmtId="38" fontId="0" fillId="0" borderId="32" xfId="2" applyFont="1" applyFill="1" applyBorder="1" applyAlignment="1"/>
    <xf numFmtId="38" fontId="0" fillId="0" borderId="44" xfId="2" applyFont="1" applyFill="1" applyBorder="1" applyAlignment="1"/>
    <xf numFmtId="38" fontId="2" fillId="0" borderId="20" xfId="2" applyFont="1" applyFill="1" applyBorder="1"/>
    <xf numFmtId="0" fontId="6" fillId="10" borderId="20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center" vertical="center"/>
    </xf>
    <xf numFmtId="38" fontId="2" fillId="0" borderId="4" xfId="2" applyFont="1" applyFill="1" applyBorder="1"/>
    <xf numFmtId="38" fontId="2" fillId="0" borderId="21" xfId="2" applyFont="1" applyFill="1" applyBorder="1"/>
    <xf numFmtId="6" fontId="1" fillId="0" borderId="28" xfId="3" applyFont="1" applyFill="1" applyBorder="1"/>
    <xf numFmtId="6" fontId="1" fillId="0" borderId="29" xfId="3" applyFont="1" applyFill="1" applyBorder="1"/>
    <xf numFmtId="6" fontId="1" fillId="0" borderId="30" xfId="3" applyFont="1" applyFill="1" applyBorder="1"/>
    <xf numFmtId="6" fontId="1" fillId="0" borderId="31" xfId="3" applyFont="1" applyFill="1" applyBorder="1"/>
    <xf numFmtId="6" fontId="1" fillId="0" borderId="23" xfId="3" applyFont="1" applyFill="1" applyBorder="1"/>
    <xf numFmtId="6" fontId="1" fillId="0" borderId="24" xfId="3" applyFont="1" applyFill="1" applyBorder="1"/>
    <xf numFmtId="6" fontId="1" fillId="0" borderId="25" xfId="3" applyFont="1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2" xfId="0" applyFill="1" applyBorder="1"/>
    <xf numFmtId="0" fontId="0" fillId="0" borderId="44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5" fillId="0" borderId="0" xfId="0" applyFont="1" applyAlignment="1">
      <alignment horizontal="center"/>
    </xf>
    <xf numFmtId="0" fontId="7" fillId="12" borderId="0" xfId="0" applyNumberFormat="1" applyFont="1" applyFill="1" applyBorder="1" applyAlignment="1">
      <alignment horizontal="center"/>
    </xf>
    <xf numFmtId="0" fontId="15" fillId="13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22" fillId="9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left"/>
    </xf>
    <xf numFmtId="38" fontId="22" fillId="8" borderId="0" xfId="2" applyFont="1" applyFill="1" applyBorder="1"/>
    <xf numFmtId="38" fontId="22" fillId="0" borderId="28" xfId="2" applyFont="1" applyFill="1" applyBorder="1"/>
    <xf numFmtId="38" fontId="22" fillId="0" borderId="29" xfId="2" applyFont="1" applyFill="1" applyBorder="1"/>
    <xf numFmtId="38" fontId="22" fillId="0" borderId="30" xfId="2" applyFont="1" applyFill="1" applyBorder="1"/>
    <xf numFmtId="0" fontId="22" fillId="9" borderId="17" xfId="0" applyFont="1" applyFill="1" applyBorder="1" applyAlignment="1">
      <alignment horizontal="left"/>
    </xf>
    <xf numFmtId="38" fontId="22" fillId="0" borderId="23" xfId="2" applyFont="1" applyFill="1" applyBorder="1"/>
    <xf numFmtId="38" fontId="22" fillId="0" borderId="24" xfId="2" applyFont="1" applyFill="1" applyBorder="1"/>
    <xf numFmtId="38" fontId="22" fillId="0" borderId="25" xfId="2" applyFont="1" applyFill="1" applyBorder="1"/>
    <xf numFmtId="38" fontId="22" fillId="0" borderId="31" xfId="2" applyFont="1" applyFill="1" applyBorder="1"/>
    <xf numFmtId="0" fontId="22" fillId="0" borderId="45" xfId="0" applyFont="1" applyBorder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78" fontId="22" fillId="0" borderId="0" xfId="0" applyNumberFormat="1" applyFont="1"/>
    <xf numFmtId="0" fontId="22" fillId="0" borderId="0" xfId="0" applyFont="1" applyAlignment="1">
      <alignment horizontal="right"/>
    </xf>
    <xf numFmtId="0" fontId="25" fillId="11" borderId="6" xfId="0" applyFont="1" applyFill="1" applyBorder="1" applyAlignment="1">
      <alignment horizontal="center"/>
    </xf>
    <xf numFmtId="0" fontId="25" fillId="11" borderId="7" xfId="0" applyFont="1" applyFill="1" applyBorder="1" applyAlignment="1">
      <alignment horizontal="center"/>
    </xf>
    <xf numFmtId="0" fontId="25" fillId="11" borderId="8" xfId="0" applyFont="1" applyFill="1" applyBorder="1" applyAlignment="1">
      <alignment horizontal="center"/>
    </xf>
    <xf numFmtId="0" fontId="26" fillId="0" borderId="9" xfId="0" applyFont="1" applyBorder="1"/>
    <xf numFmtId="38" fontId="22" fillId="0" borderId="1" xfId="2" applyFont="1" applyBorder="1"/>
    <xf numFmtId="176" fontId="22" fillId="0" borderId="1" xfId="0" applyNumberFormat="1" applyFont="1" applyBorder="1"/>
    <xf numFmtId="0" fontId="22" fillId="0" borderId="10" xfId="0" applyFont="1" applyBorder="1" applyAlignment="1">
      <alignment horizontal="center"/>
    </xf>
    <xf numFmtId="38" fontId="22" fillId="0" borderId="4" xfId="2" applyFont="1" applyBorder="1"/>
    <xf numFmtId="0" fontId="27" fillId="5" borderId="18" xfId="0" applyFont="1" applyFill="1" applyBorder="1" applyAlignment="1">
      <alignment horizontal="center"/>
    </xf>
    <xf numFmtId="38" fontId="27" fillId="0" borderId="23" xfId="2" applyFont="1" applyFill="1" applyBorder="1"/>
    <xf numFmtId="38" fontId="27" fillId="0" borderId="24" xfId="2" applyFont="1" applyFill="1" applyBorder="1"/>
    <xf numFmtId="38" fontId="27" fillId="0" borderId="25" xfId="2" applyFont="1" applyFill="1" applyBorder="1"/>
    <xf numFmtId="38" fontId="27" fillId="5" borderId="19" xfId="2" applyFont="1" applyFill="1" applyBorder="1"/>
    <xf numFmtId="38" fontId="27" fillId="5" borderId="13" xfId="2" applyFont="1" applyFill="1" applyBorder="1"/>
    <xf numFmtId="0" fontId="23" fillId="14" borderId="0" xfId="0" applyFont="1" applyFill="1" applyAlignment="1">
      <alignment vertical="top"/>
    </xf>
    <xf numFmtId="0" fontId="28" fillId="0" borderId="0" xfId="0" applyFont="1" applyAlignment="1">
      <alignment horizontal="center"/>
    </xf>
    <xf numFmtId="0" fontId="22" fillId="0" borderId="2" xfId="0" applyFont="1" applyBorder="1"/>
    <xf numFmtId="0" fontId="22" fillId="0" borderId="2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38" fontId="22" fillId="0" borderId="3" xfId="2" applyFont="1" applyBorder="1"/>
    <xf numFmtId="38" fontId="22" fillId="0" borderId="26" xfId="2" applyFont="1" applyBorder="1"/>
    <xf numFmtId="6" fontId="22" fillId="0" borderId="28" xfId="3" applyFont="1" applyFill="1" applyBorder="1"/>
    <xf numFmtId="0" fontId="22" fillId="0" borderId="1" xfId="0" applyFont="1" applyBorder="1" applyAlignment="1">
      <alignment horizontal="center"/>
    </xf>
    <xf numFmtId="38" fontId="22" fillId="0" borderId="20" xfId="2" applyFont="1" applyBorder="1"/>
    <xf numFmtId="6" fontId="22" fillId="0" borderId="29" xfId="3" applyFont="1" applyFill="1" applyBorder="1"/>
    <xf numFmtId="38" fontId="22" fillId="0" borderId="21" xfId="2" applyFont="1" applyBorder="1"/>
    <xf numFmtId="6" fontId="22" fillId="0" borderId="30" xfId="3" applyFont="1" applyFill="1" applyBorder="1"/>
    <xf numFmtId="0" fontId="22" fillId="0" borderId="20" xfId="0" applyFont="1" applyBorder="1" applyAlignment="1">
      <alignment horizontal="center"/>
    </xf>
    <xf numFmtId="6" fontId="22" fillId="0" borderId="44" xfId="3" applyFont="1" applyFill="1" applyBorder="1"/>
    <xf numFmtId="0" fontId="17" fillId="14" borderId="0" xfId="0" applyFont="1" applyFill="1" applyAlignment="1">
      <alignment horizontal="right"/>
    </xf>
    <xf numFmtId="0" fontId="17" fillId="14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left"/>
    </xf>
    <xf numFmtId="0" fontId="17" fillId="14" borderId="0" xfId="0" applyFont="1" applyFill="1" applyAlignment="1">
      <alignment horizontal="center"/>
    </xf>
    <xf numFmtId="0" fontId="0" fillId="14" borderId="0" xfId="0" applyFill="1"/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13</xdr:row>
      <xdr:rowOff>85725</xdr:rowOff>
    </xdr:from>
    <xdr:to>
      <xdr:col>7</xdr:col>
      <xdr:colOff>38100</xdr:colOff>
      <xdr:row>14</xdr:row>
      <xdr:rowOff>161925</xdr:rowOff>
    </xdr:to>
    <xdr:sp macro="" textlink="">
      <xdr:nvSpPr>
        <xdr:cNvPr id="2057" name="AutoShape 9"/>
        <xdr:cNvSpPr>
          <a:spLocks noChangeArrowheads="1"/>
        </xdr:cNvSpPr>
      </xdr:nvSpPr>
      <xdr:spPr bwMode="auto">
        <a:xfrm>
          <a:off x="1019175" y="2190750"/>
          <a:ext cx="3295650" cy="8572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上の青枠内に計算式を入力してください。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ここでは「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＋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」を使った</a:t>
          </a:r>
          <a:r>
            <a:rPr lang="ja-JP" altLang="en-US" sz="12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足し算の式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を入力します。</a:t>
          </a:r>
        </a:p>
      </xdr:txBody>
    </xdr:sp>
    <xdr:clientData/>
  </xdr:twoCellAnchor>
  <xdr:twoCellAnchor>
    <xdr:from>
      <xdr:col>3</xdr:col>
      <xdr:colOff>9525</xdr:colOff>
      <xdr:row>22</xdr:row>
      <xdr:rowOff>66675</xdr:rowOff>
    </xdr:from>
    <xdr:to>
      <xdr:col>5</xdr:col>
      <xdr:colOff>9525</xdr:colOff>
      <xdr:row>25</xdr:row>
      <xdr:rowOff>9525</xdr:rowOff>
    </xdr:to>
    <xdr:sp macro="" textlink="">
      <xdr:nvSpPr>
        <xdr:cNvPr id="2058" name="WordArt 10"/>
        <xdr:cNvSpPr>
          <a:spLocks noChangeArrowheads="1" noChangeShapeType="1" noTextEdit="1"/>
        </xdr:cNvSpPr>
      </xdr:nvSpPr>
      <xdr:spPr bwMode="auto">
        <a:xfrm>
          <a:off x="1543050" y="3743325"/>
          <a:ext cx="1371600" cy="45720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ja-JP" altLang="en-US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>
                  <a:alpha val="39999"/>
                </a:srgbClr>
              </a:solidFill>
              <a:effectLst/>
              <a:latin typeface="ＭＳ Ｐゴシック"/>
              <a:ea typeface="ＭＳ Ｐゴシック"/>
            </a:rPr>
            <a:t>正解値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18</xdr:row>
      <xdr:rowOff>123825</xdr:rowOff>
    </xdr:from>
    <xdr:to>
      <xdr:col>3</xdr:col>
      <xdr:colOff>428625</xdr:colOff>
      <xdr:row>21</xdr:row>
      <xdr:rowOff>38100</xdr:rowOff>
    </xdr:to>
    <xdr:sp macro="" textlink="">
      <xdr:nvSpPr>
        <xdr:cNvPr id="9221" name="WordArt 5"/>
        <xdr:cNvSpPr>
          <a:spLocks noChangeArrowheads="1" noChangeShapeType="1" noTextEdit="1"/>
        </xdr:cNvSpPr>
      </xdr:nvSpPr>
      <xdr:spPr bwMode="auto">
        <a:xfrm>
          <a:off x="1114425" y="3371850"/>
          <a:ext cx="1371600" cy="4381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ja-JP" altLang="en-US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>
                  <a:alpha val="39999"/>
                </a:srgbClr>
              </a:solidFill>
              <a:effectLst/>
              <a:latin typeface="ＭＳ Ｐゴシック"/>
              <a:ea typeface="ＭＳ Ｐゴシック"/>
            </a:rPr>
            <a:t>正解値</a:t>
          </a:r>
        </a:p>
      </xdr:txBody>
    </xdr:sp>
    <xdr:clientData/>
  </xdr:twoCellAnchor>
  <xdr:twoCellAnchor>
    <xdr:from>
      <xdr:col>0</xdr:col>
      <xdr:colOff>0</xdr:colOff>
      <xdr:row>11</xdr:row>
      <xdr:rowOff>171450</xdr:rowOff>
    </xdr:from>
    <xdr:to>
      <xdr:col>5</xdr:col>
      <xdr:colOff>152400</xdr:colOff>
      <xdr:row>11</xdr:row>
      <xdr:rowOff>1724025</xdr:rowOff>
    </xdr:to>
    <xdr:sp macro="" textlink="">
      <xdr:nvSpPr>
        <xdr:cNvPr id="9222" name="AutoShape 6"/>
        <xdr:cNvSpPr>
          <a:spLocks noChangeArrowheads="1"/>
        </xdr:cNvSpPr>
      </xdr:nvSpPr>
      <xdr:spPr bwMode="auto">
        <a:xfrm>
          <a:off x="0" y="2152650"/>
          <a:ext cx="3581400" cy="15525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平均を計算する「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AVERAGE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」関数と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オートフィル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を使用して、上の</a:t>
          </a:r>
          <a:r>
            <a:rPr lang="ja-JP" altLang="en-US" sz="110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青枠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内に計算式を入力してください。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AVERAGE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」関数の使い方は「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SUM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」と同じです。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「関数ボックス」から選択します。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「関数ボックス」のリストに無い時は、「その他の関数」から探します。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19</xdr:row>
      <xdr:rowOff>38100</xdr:rowOff>
    </xdr:from>
    <xdr:to>
      <xdr:col>3</xdr:col>
      <xdr:colOff>685800</xdr:colOff>
      <xdr:row>21</xdr:row>
      <xdr:rowOff>152400</xdr:rowOff>
    </xdr:to>
    <xdr:sp macro="" textlink="">
      <xdr:nvSpPr>
        <xdr:cNvPr id="8195" name="WordArt 3"/>
        <xdr:cNvSpPr>
          <a:spLocks noChangeArrowheads="1" noChangeShapeType="1" noTextEdit="1"/>
        </xdr:cNvSpPr>
      </xdr:nvSpPr>
      <xdr:spPr bwMode="auto">
        <a:xfrm>
          <a:off x="1752600" y="3457575"/>
          <a:ext cx="1371600" cy="45720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ja-JP" altLang="en-US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>
                  <a:alpha val="39999"/>
                </a:srgbClr>
              </a:solidFill>
              <a:effectLst/>
              <a:latin typeface="ＭＳ Ｐゴシック"/>
              <a:ea typeface="ＭＳ Ｐゴシック"/>
            </a:rPr>
            <a:t>正解値</a:t>
          </a:r>
        </a:p>
      </xdr:txBody>
    </xdr:sp>
    <xdr:clientData/>
  </xdr:twoCellAnchor>
  <xdr:twoCellAnchor>
    <xdr:from>
      <xdr:col>2</xdr:col>
      <xdr:colOff>314325</xdr:colOff>
      <xdr:row>10</xdr:row>
      <xdr:rowOff>123825</xdr:rowOff>
    </xdr:from>
    <xdr:to>
      <xdr:col>7</xdr:col>
      <xdr:colOff>57150</xdr:colOff>
      <xdr:row>10</xdr:row>
      <xdr:rowOff>723900</xdr:rowOff>
    </xdr:to>
    <xdr:sp macro="" textlink="">
      <xdr:nvSpPr>
        <xdr:cNvPr id="8196" name="AutoShape 4"/>
        <xdr:cNvSpPr>
          <a:spLocks noChangeArrowheads="1"/>
        </xdr:cNvSpPr>
      </xdr:nvSpPr>
      <xdr:spPr bwMode="auto">
        <a:xfrm>
          <a:off x="1990725" y="1933575"/>
          <a:ext cx="3581400" cy="6000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関数と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オートフィル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を使用して、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上の</a:t>
          </a:r>
          <a:r>
            <a:rPr lang="ja-JP" altLang="en-US" sz="110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青枠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内に計算式を入力してください。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21</xdr:row>
      <xdr:rowOff>104775</xdr:rowOff>
    </xdr:from>
    <xdr:to>
      <xdr:col>4</xdr:col>
      <xdr:colOff>628650</xdr:colOff>
      <xdr:row>24</xdr:row>
      <xdr:rowOff>47625</xdr:rowOff>
    </xdr:to>
    <xdr:sp macro="" textlink="">
      <xdr:nvSpPr>
        <xdr:cNvPr id="14337" name="WordArt 1"/>
        <xdr:cNvSpPr>
          <a:spLocks noChangeArrowheads="1" noChangeShapeType="1" noTextEdit="1"/>
        </xdr:cNvSpPr>
      </xdr:nvSpPr>
      <xdr:spPr bwMode="auto">
        <a:xfrm>
          <a:off x="2000250" y="3848100"/>
          <a:ext cx="1371600" cy="466725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ja-JP" altLang="en-US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>
                  <a:alpha val="39999"/>
                </a:srgbClr>
              </a:solidFill>
              <a:effectLst/>
              <a:latin typeface="ＭＳ Ｐゴシック"/>
              <a:ea typeface="ＭＳ Ｐゴシック"/>
            </a:rPr>
            <a:t>正解値</a:t>
          </a:r>
        </a:p>
      </xdr:txBody>
    </xdr:sp>
    <xdr:clientData/>
  </xdr:twoCellAnchor>
  <xdr:twoCellAnchor>
    <xdr:from>
      <xdr:col>2</xdr:col>
      <xdr:colOff>676274</xdr:colOff>
      <xdr:row>12</xdr:row>
      <xdr:rowOff>123825</xdr:rowOff>
    </xdr:from>
    <xdr:to>
      <xdr:col>6</xdr:col>
      <xdr:colOff>685799</xdr:colOff>
      <xdr:row>13</xdr:row>
      <xdr:rowOff>76200</xdr:rowOff>
    </xdr:to>
    <xdr:sp macro="" textlink="">
      <xdr:nvSpPr>
        <xdr:cNvPr id="14338" name="AutoShape 2"/>
        <xdr:cNvSpPr>
          <a:spLocks noChangeArrowheads="1"/>
        </xdr:cNvSpPr>
      </xdr:nvSpPr>
      <xdr:spPr bwMode="auto">
        <a:xfrm>
          <a:off x="2047874" y="2257425"/>
          <a:ext cx="2752725" cy="6381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関数と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オートフィル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機能を使用して、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上の</a:t>
          </a:r>
          <a:r>
            <a:rPr lang="ja-JP" altLang="en-US" sz="110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青枠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内に計算式を入力してください。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20</xdr:row>
      <xdr:rowOff>152400</xdr:rowOff>
    </xdr:from>
    <xdr:to>
      <xdr:col>3</xdr:col>
      <xdr:colOff>885825</xdr:colOff>
      <xdr:row>23</xdr:row>
      <xdr:rowOff>95250</xdr:rowOff>
    </xdr:to>
    <xdr:sp macro="" textlink="">
      <xdr:nvSpPr>
        <xdr:cNvPr id="3074" name="WordArt 2"/>
        <xdr:cNvSpPr>
          <a:spLocks noChangeArrowheads="1" noChangeShapeType="1" noTextEdit="1"/>
        </xdr:cNvSpPr>
      </xdr:nvSpPr>
      <xdr:spPr bwMode="auto">
        <a:xfrm>
          <a:off x="1419225" y="3781425"/>
          <a:ext cx="1371600" cy="466725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ja-JP" altLang="en-US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>
                  <a:alpha val="39999"/>
                </a:srgbClr>
              </a:solidFill>
              <a:effectLst/>
              <a:latin typeface="ＭＳ Ｐゴシック"/>
              <a:ea typeface="ＭＳ Ｐゴシック"/>
            </a:rPr>
            <a:t>正解値</a:t>
          </a:r>
        </a:p>
      </xdr:txBody>
    </xdr:sp>
    <xdr:clientData/>
  </xdr:twoCellAnchor>
  <xdr:twoCellAnchor>
    <xdr:from>
      <xdr:col>0</xdr:col>
      <xdr:colOff>200025</xdr:colOff>
      <xdr:row>13</xdr:row>
      <xdr:rowOff>133351</xdr:rowOff>
    </xdr:from>
    <xdr:to>
      <xdr:col>6</xdr:col>
      <xdr:colOff>9525</xdr:colOff>
      <xdr:row>13</xdr:row>
      <xdr:rowOff>1143001</xdr:rowOff>
    </xdr:to>
    <xdr:sp macro="" textlink="">
      <xdr:nvSpPr>
        <xdr:cNvPr id="3075" name="AutoShape 3"/>
        <xdr:cNvSpPr>
          <a:spLocks noChangeArrowheads="1"/>
        </xdr:cNvSpPr>
      </xdr:nvSpPr>
      <xdr:spPr bwMode="auto">
        <a:xfrm>
          <a:off x="200025" y="2476501"/>
          <a:ext cx="4772025" cy="1009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関数と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オートフィル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機能を使用して、上の</a:t>
          </a:r>
          <a:r>
            <a:rPr lang="ja-JP" altLang="en-US" sz="110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青枠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内に計算式を入力してください。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ヒント：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達成率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とは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目標に対する実績の割合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です。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</a:t>
          </a:r>
          <a:r>
            <a:rPr lang="ja-JP" altLang="en-US" sz="1100" b="1" i="0" u="none" strike="noStrike" baseline="0">
              <a:solidFill>
                <a:srgbClr val="0066FF"/>
              </a:solidFill>
              <a:latin typeface="ＭＳ Ｐゴシック"/>
              <a:ea typeface="ＭＳ Ｐゴシック"/>
            </a:rPr>
            <a:t>売上達成率＝売上実績／目標売上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625475</xdr:colOff>
      <xdr:row>0</xdr:row>
      <xdr:rowOff>98425</xdr:rowOff>
    </xdr:from>
    <xdr:to>
      <xdr:col>13</xdr:col>
      <xdr:colOff>330200</xdr:colOff>
      <xdr:row>26</xdr:row>
      <xdr:rowOff>50800</xdr:rowOff>
    </xdr:to>
    <xdr:sp macro="" textlink="">
      <xdr:nvSpPr>
        <xdr:cNvPr id="10241" name="AutoShape 1"/>
        <xdr:cNvSpPr>
          <a:spLocks noChangeArrowheads="1"/>
        </xdr:cNvSpPr>
      </xdr:nvSpPr>
      <xdr:spPr bwMode="auto">
        <a:xfrm>
          <a:off x="6594475" y="98425"/>
          <a:ext cx="3603625" cy="4333875"/>
        </a:xfrm>
        <a:prstGeom prst="roundRect">
          <a:avLst>
            <a:gd name="adj" fmla="val 6648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左の青枠内に計算式を入力してください。</a:t>
          </a:r>
        </a:p>
        <a:p>
          <a:pPr algn="l" rtl="0">
            <a:lnSpc>
              <a:spcPts val="13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合計する範囲が多いと、＋を入力していくのは大変です。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ここでは、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合計すべき範囲を指定できる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関数</a:t>
          </a:r>
        </a:p>
        <a:p>
          <a:pPr algn="l" rtl="0">
            <a:lnSpc>
              <a:spcPts val="1700"/>
            </a:lnSpc>
            <a:defRPr sz="1000"/>
          </a:pPr>
          <a:r>
            <a:rPr lang="en-US" altLang="ja-JP" sz="14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SUM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を使用します。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手順：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①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B9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をクリック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②「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＝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」イコールを入力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③表示された「関数ボックス」の右端の「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▽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」をクリック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④表示されたリストに「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SUM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」があればそれをクリック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無ければ「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その他の関数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」をクリックして「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SUM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」を探して選択します。下記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⑤「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関数の引数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」が表示されます。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⑥そのままの状態で、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B4:B8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を選択して「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OK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」をクリック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→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合計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が表示されます。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⑦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オートフィル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で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E9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まで計算式をコピーします。</a:t>
          </a:r>
        </a:p>
      </xdr:txBody>
    </xdr:sp>
    <xdr:clientData/>
  </xdr:twoCellAnchor>
  <xdr:twoCellAnchor>
    <xdr:from>
      <xdr:col>1</xdr:col>
      <xdr:colOff>406400</xdr:colOff>
      <xdr:row>19</xdr:row>
      <xdr:rowOff>15875</xdr:rowOff>
    </xdr:from>
    <xdr:to>
      <xdr:col>4</xdr:col>
      <xdr:colOff>44450</xdr:colOff>
      <xdr:row>21</xdr:row>
      <xdr:rowOff>127000</xdr:rowOff>
    </xdr:to>
    <xdr:sp macro="" textlink="">
      <xdr:nvSpPr>
        <xdr:cNvPr id="10242" name="WordArt 2"/>
        <xdr:cNvSpPr>
          <a:spLocks noChangeArrowheads="1" noChangeShapeType="1" noTextEdit="1"/>
        </xdr:cNvSpPr>
      </xdr:nvSpPr>
      <xdr:spPr bwMode="auto">
        <a:xfrm>
          <a:off x="1289050" y="3222625"/>
          <a:ext cx="2076450" cy="441325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ja-JP" altLang="en-US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>
                  <a:alpha val="39999"/>
                </a:srgbClr>
              </a:solidFill>
              <a:effectLst/>
              <a:latin typeface="ＭＳ Ｐゴシック"/>
              <a:ea typeface="ＭＳ Ｐゴシック"/>
            </a:rPr>
            <a:t>正解値</a:t>
          </a:r>
        </a:p>
      </xdr:txBody>
    </xdr:sp>
    <xdr:clientData/>
  </xdr:twoCellAnchor>
  <xdr:twoCellAnchor>
    <xdr:from>
      <xdr:col>4</xdr:col>
      <xdr:colOff>285750</xdr:colOff>
      <xdr:row>59</xdr:row>
      <xdr:rowOff>152400</xdr:rowOff>
    </xdr:from>
    <xdr:to>
      <xdr:col>11</xdr:col>
      <xdr:colOff>266700</xdr:colOff>
      <xdr:row>74</xdr:row>
      <xdr:rowOff>85725</xdr:rowOff>
    </xdr:to>
    <xdr:grpSp>
      <xdr:nvGrpSpPr>
        <xdr:cNvPr id="10588" name="Group 20"/>
        <xdr:cNvGrpSpPr>
          <a:grpSpLocks/>
        </xdr:cNvGrpSpPr>
      </xdr:nvGrpSpPr>
      <xdr:grpSpPr bwMode="auto">
        <a:xfrm>
          <a:off x="3606800" y="9982200"/>
          <a:ext cx="5308600" cy="2409825"/>
          <a:chOff x="283" y="1019"/>
          <a:chExt cx="469" cy="263"/>
        </a:xfrm>
      </xdr:grpSpPr>
      <xdr:pic>
        <xdr:nvPicPr>
          <xdr:cNvPr id="10602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3" y="1044"/>
            <a:ext cx="469" cy="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259" name="WordArt 19"/>
          <xdr:cNvSpPr>
            <a:spLocks noChangeArrowheads="1" noChangeShapeType="1" noTextEdit="1"/>
          </xdr:cNvSpPr>
        </xdr:nvSpPr>
        <xdr:spPr bwMode="auto">
          <a:xfrm>
            <a:off x="284" y="1019"/>
            <a:ext cx="32" cy="29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ja-JP" altLang="en-US" sz="3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effectLst/>
                <a:latin typeface="ＭＳ Ｐゴシック"/>
                <a:ea typeface="ＭＳ Ｐゴシック"/>
              </a:rPr>
              <a:t>⑤</a:t>
            </a:r>
          </a:p>
        </xdr:txBody>
      </xdr:sp>
    </xdr:grpSp>
    <xdr:clientData/>
  </xdr:twoCellAnchor>
  <xdr:twoCellAnchor>
    <xdr:from>
      <xdr:col>3</xdr:col>
      <xdr:colOff>28575</xdr:colOff>
      <xdr:row>29</xdr:row>
      <xdr:rowOff>104775</xdr:rowOff>
    </xdr:from>
    <xdr:to>
      <xdr:col>11</xdr:col>
      <xdr:colOff>342900</xdr:colOff>
      <xdr:row>59</xdr:row>
      <xdr:rowOff>104775</xdr:rowOff>
    </xdr:to>
    <xdr:grpSp>
      <xdr:nvGrpSpPr>
        <xdr:cNvPr id="10589" name="Group 23"/>
        <xdr:cNvGrpSpPr>
          <a:grpSpLocks/>
        </xdr:cNvGrpSpPr>
      </xdr:nvGrpSpPr>
      <xdr:grpSpPr bwMode="auto">
        <a:xfrm>
          <a:off x="2536825" y="4981575"/>
          <a:ext cx="6454775" cy="4953000"/>
          <a:chOff x="228" y="506"/>
          <a:chExt cx="565" cy="540"/>
        </a:xfrm>
      </xdr:grpSpPr>
      <xdr:sp macro="" textlink="">
        <xdr:nvSpPr>
          <xdr:cNvPr id="10258" name="WordArt 18"/>
          <xdr:cNvSpPr>
            <a:spLocks noChangeArrowheads="1" noChangeShapeType="1" noTextEdit="1"/>
          </xdr:cNvSpPr>
        </xdr:nvSpPr>
        <xdr:spPr bwMode="auto">
          <a:xfrm>
            <a:off x="228" y="512"/>
            <a:ext cx="66" cy="29"/>
          </a:xfrm>
          <a:prstGeom prst="rect">
            <a:avLst/>
          </a:prstGeom>
          <a:extLs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ja-JP" altLang="en-US" sz="3600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effectLst/>
                <a:latin typeface="ＭＳ Ｐゴシック"/>
                <a:ea typeface="ＭＳ Ｐゴシック"/>
              </a:rPr>
              <a:t>③～④</a:t>
            </a:r>
          </a:p>
        </xdr:txBody>
      </xdr:sp>
      <xdr:grpSp>
        <xdr:nvGrpSpPr>
          <xdr:cNvPr id="10591" name="Group 15"/>
          <xdr:cNvGrpSpPr>
            <a:grpSpLocks/>
          </xdr:cNvGrpSpPr>
        </xdr:nvGrpSpPr>
        <xdr:grpSpPr bwMode="auto">
          <a:xfrm>
            <a:off x="237" y="506"/>
            <a:ext cx="556" cy="540"/>
            <a:chOff x="861" y="9"/>
            <a:chExt cx="556" cy="546"/>
          </a:xfrm>
        </xdr:grpSpPr>
        <xdr:pic>
          <xdr:nvPicPr>
            <xdr:cNvPr id="10592" name="Picture 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69" y="65"/>
              <a:ext cx="228" cy="18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10593" name="AutoShape 5"/>
            <xdr:cNvSpPr>
              <a:spLocks noChangeArrowheads="1"/>
            </xdr:cNvSpPr>
          </xdr:nvSpPr>
          <xdr:spPr bwMode="auto">
            <a:xfrm>
              <a:off x="861" y="50"/>
              <a:ext cx="152" cy="213"/>
            </a:xfrm>
            <a:prstGeom prst="roundRect">
              <a:avLst>
                <a:gd name="adj" fmla="val 16667"/>
              </a:avLst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10594" name="Line 6"/>
            <xdr:cNvSpPr>
              <a:spLocks noChangeShapeType="1"/>
            </xdr:cNvSpPr>
          </xdr:nvSpPr>
          <xdr:spPr bwMode="auto">
            <a:xfrm flipH="1">
              <a:off x="997" y="39"/>
              <a:ext cx="12" cy="28"/>
            </a:xfrm>
            <a:prstGeom prst="line">
              <a:avLst/>
            </a:prstGeom>
            <a:noFill/>
            <a:ln w="2857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47" name="AutoShape 7"/>
            <xdr:cNvSpPr>
              <a:spLocks noChangeArrowheads="1"/>
            </xdr:cNvSpPr>
          </xdr:nvSpPr>
          <xdr:spPr bwMode="auto">
            <a:xfrm>
              <a:off x="1004" y="9"/>
              <a:ext cx="177" cy="44"/>
            </a:xfrm>
            <a:prstGeom prst="roundRect">
              <a:avLst>
                <a:gd name="adj" fmla="val 16667"/>
              </a:avLst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ここをクリックするとリストが表示される。</a:t>
              </a:r>
            </a:p>
          </xdr:txBody>
        </xdr:sp>
        <xdr:pic>
          <xdr:nvPicPr>
            <xdr:cNvPr id="10596" name="Picture 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28" y="252"/>
              <a:ext cx="389" cy="30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10597" name="Line 10"/>
            <xdr:cNvSpPr>
              <a:spLocks noChangeShapeType="1"/>
            </xdr:cNvSpPr>
          </xdr:nvSpPr>
          <xdr:spPr bwMode="auto">
            <a:xfrm>
              <a:off x="940" y="240"/>
              <a:ext cx="99" cy="17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51" name="AutoShape 11"/>
            <xdr:cNvSpPr>
              <a:spLocks noChangeArrowheads="1"/>
            </xdr:cNvSpPr>
          </xdr:nvSpPr>
          <xdr:spPr bwMode="auto">
            <a:xfrm>
              <a:off x="861" y="291"/>
              <a:ext cx="182" cy="105"/>
            </a:xfrm>
            <a:prstGeom prst="roundRect">
              <a:avLst>
                <a:gd name="adj" fmla="val 16667"/>
              </a:avLst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300"/>
                </a:lnSpc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リストに無かったら「その他の関数」をクリック。</a:t>
              </a:r>
            </a:p>
            <a:p>
              <a:pPr algn="l" rtl="0">
                <a:lnSpc>
                  <a:spcPts val="1300"/>
                </a:lnSpc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関数の分類を「全て表示」にして、「</a:t>
              </a: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SUM</a:t>
              </a: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」を選択後「</a:t>
              </a: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OK</a:t>
              </a: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」をクリックします。</a:t>
              </a:r>
            </a:p>
          </xdr:txBody>
        </xdr:sp>
        <xdr:sp macro="" textlink="">
          <xdr:nvSpPr>
            <xdr:cNvPr id="10599" name="AutoShape 12"/>
            <xdr:cNvSpPr>
              <a:spLocks noChangeArrowheads="1"/>
            </xdr:cNvSpPr>
          </xdr:nvSpPr>
          <xdr:spPr bwMode="auto">
            <a:xfrm>
              <a:off x="1122" y="326"/>
              <a:ext cx="80" cy="27"/>
            </a:xfrm>
            <a:prstGeom prst="roundRect">
              <a:avLst>
                <a:gd name="adj" fmla="val 16667"/>
              </a:avLst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10600" name="AutoShape 13"/>
            <xdr:cNvSpPr>
              <a:spLocks noChangeArrowheads="1"/>
            </xdr:cNvSpPr>
          </xdr:nvSpPr>
          <xdr:spPr bwMode="auto">
            <a:xfrm>
              <a:off x="1043" y="410"/>
              <a:ext cx="41" cy="15"/>
            </a:xfrm>
            <a:prstGeom prst="roundRect">
              <a:avLst>
                <a:gd name="adj" fmla="val 16667"/>
              </a:avLst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10601" name="AutoShape 14"/>
            <xdr:cNvSpPr>
              <a:spLocks noChangeArrowheads="1"/>
            </xdr:cNvSpPr>
          </xdr:nvSpPr>
          <xdr:spPr bwMode="auto">
            <a:xfrm>
              <a:off x="1249" y="528"/>
              <a:ext cx="87" cy="24"/>
            </a:xfrm>
            <a:prstGeom prst="roundRect">
              <a:avLst>
                <a:gd name="adj" fmla="val 16667"/>
              </a:avLst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17</xdr:row>
      <xdr:rowOff>0</xdr:rowOff>
    </xdr:from>
    <xdr:to>
      <xdr:col>3</xdr:col>
      <xdr:colOff>561975</xdr:colOff>
      <xdr:row>19</xdr:row>
      <xdr:rowOff>9525</xdr:rowOff>
    </xdr:to>
    <xdr:sp macro="" textlink="">
      <xdr:nvSpPr>
        <xdr:cNvPr id="20" name="テキスト ボックス 19"/>
        <xdr:cNvSpPr txBox="1"/>
      </xdr:nvSpPr>
      <xdr:spPr>
        <a:xfrm>
          <a:off x="276225" y="13839825"/>
          <a:ext cx="24098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00B050"/>
              </a:solidFill>
              <a:latin typeface="ＭＳ Ｐゴシック" pitchFamily="50" charset="-128"/>
              <a:ea typeface="ＭＳ Ｐゴシック" pitchFamily="50" charset="-128"/>
            </a:rPr>
            <a:t>もっと簡単に！</a:t>
          </a:r>
        </a:p>
      </xdr:txBody>
    </xdr:sp>
    <xdr:clientData/>
  </xdr:twoCellAnchor>
  <xdr:twoCellAnchor>
    <xdr:from>
      <xdr:col>0</xdr:col>
      <xdr:colOff>552450</xdr:colOff>
      <xdr:row>19</xdr:row>
      <xdr:rowOff>95250</xdr:rowOff>
    </xdr:from>
    <xdr:to>
      <xdr:col>11</xdr:col>
      <xdr:colOff>85724</xdr:colOff>
      <xdr:row>23</xdr:row>
      <xdr:rowOff>123825</xdr:rowOff>
    </xdr:to>
    <xdr:sp macro="" textlink="">
      <xdr:nvSpPr>
        <xdr:cNvPr id="21" name="テキスト ボックス 20"/>
        <xdr:cNvSpPr txBox="1"/>
      </xdr:nvSpPr>
      <xdr:spPr>
        <a:xfrm>
          <a:off x="552450" y="14277975"/>
          <a:ext cx="6724649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j-ea"/>
              <a:ea typeface="+mj-ea"/>
            </a:rPr>
            <a:t>SUM</a:t>
          </a:r>
          <a:r>
            <a:rPr kumimoji="1" lang="ja-JP" altLang="en-US" sz="1100">
              <a:latin typeface="+mj-ea"/>
              <a:ea typeface="+mj-ea"/>
            </a:rPr>
            <a:t>関数の入力はもっと</a:t>
          </a:r>
          <a:r>
            <a:rPr kumimoji="1" lang="ja-JP" altLang="en-US" sz="1100">
              <a:solidFill>
                <a:srgbClr val="FF0000"/>
              </a:solidFill>
              <a:latin typeface="+mj-ea"/>
              <a:ea typeface="+mj-ea"/>
            </a:rPr>
            <a:t>簡単な方法</a:t>
          </a:r>
          <a:r>
            <a:rPr kumimoji="1" lang="ja-JP" altLang="en-US" sz="1100">
              <a:latin typeface="+mj-ea"/>
              <a:ea typeface="+mj-ea"/>
            </a:rPr>
            <a:t>があります。</a:t>
          </a:r>
          <a:endParaRPr kumimoji="1" lang="en-US" altLang="ja-JP" sz="1100">
            <a:latin typeface="+mj-ea"/>
            <a:ea typeface="+mj-ea"/>
          </a:endParaRPr>
        </a:p>
        <a:p>
          <a:pPr>
            <a:lnSpc>
              <a:spcPts val="1300"/>
            </a:lnSpc>
          </a:pPr>
          <a:r>
            <a:rPr kumimoji="1" lang="ja-JP" altLang="en-US" sz="1100">
              <a:latin typeface="+mj-ea"/>
              <a:ea typeface="+mj-ea"/>
            </a:rPr>
            <a:t>あくまで、上記の入れ方をマスターした後で行ってください。</a:t>
          </a:r>
          <a:endParaRPr kumimoji="1" lang="en-US" altLang="ja-JP" sz="1100">
            <a:latin typeface="+mj-ea"/>
            <a:ea typeface="+mj-ea"/>
          </a:endParaRPr>
        </a:p>
        <a:p>
          <a:pPr>
            <a:lnSpc>
              <a:spcPts val="1300"/>
            </a:lnSpc>
          </a:pPr>
          <a:r>
            <a:rPr kumimoji="1" lang="ja-JP" altLang="en-US" sz="1100">
              <a:latin typeface="+mj-ea"/>
              <a:ea typeface="+mj-ea"/>
            </a:rPr>
            <a:t>以下、</a:t>
          </a:r>
          <a:r>
            <a:rPr kumimoji="1" lang="en-US" altLang="ja-JP" sz="1100">
              <a:latin typeface="+mj-ea"/>
              <a:ea typeface="+mj-ea"/>
            </a:rPr>
            <a:t>Excel2010</a:t>
          </a:r>
          <a:r>
            <a:rPr kumimoji="1" lang="ja-JP" altLang="en-US" sz="1100">
              <a:latin typeface="+mj-ea"/>
              <a:ea typeface="+mj-ea"/>
            </a:rPr>
            <a:t>での例（</a:t>
          </a:r>
          <a:r>
            <a:rPr kumimoji="1" lang="en-US" altLang="ja-JP" sz="1100">
              <a:latin typeface="+mj-ea"/>
              <a:ea typeface="+mj-ea"/>
            </a:rPr>
            <a:t>2007,2016</a:t>
          </a:r>
          <a:r>
            <a:rPr kumimoji="1" lang="ja-JP" altLang="en-US" sz="1100">
              <a:latin typeface="+mj-ea"/>
              <a:ea typeface="+mj-ea"/>
            </a:rPr>
            <a:t>でも同様。また、</a:t>
          </a:r>
          <a:r>
            <a:rPr kumimoji="1" lang="en-US" altLang="ja-JP" sz="1100">
              <a:latin typeface="+mj-ea"/>
              <a:ea typeface="+mj-ea"/>
            </a:rPr>
            <a:t>2003</a:t>
          </a:r>
          <a:r>
            <a:rPr kumimoji="1" lang="ja-JP" altLang="en-US" sz="1100">
              <a:latin typeface="+mj-ea"/>
              <a:ea typeface="+mj-ea"/>
            </a:rPr>
            <a:t>以下でもメニューの形式が少し違うだけで同様）</a:t>
          </a:r>
        </a:p>
      </xdr:txBody>
    </xdr:sp>
    <xdr:clientData/>
  </xdr:twoCellAnchor>
  <xdr:twoCellAnchor editAs="oneCell">
    <xdr:from>
      <xdr:col>0</xdr:col>
      <xdr:colOff>523875</xdr:colOff>
      <xdr:row>24</xdr:row>
      <xdr:rowOff>123825</xdr:rowOff>
    </xdr:from>
    <xdr:to>
      <xdr:col>6</xdr:col>
      <xdr:colOff>273050</xdr:colOff>
      <xdr:row>44</xdr:row>
      <xdr:rowOff>19050</xdr:rowOff>
    </xdr:to>
    <xdr:pic>
      <xdr:nvPicPr>
        <xdr:cNvPr id="17510" name="図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4324350"/>
          <a:ext cx="48196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571500</xdr:colOff>
      <xdr:row>47</xdr:row>
      <xdr:rowOff>66675</xdr:rowOff>
    </xdr:from>
    <xdr:to>
      <xdr:col>5</xdr:col>
      <xdr:colOff>584200</xdr:colOff>
      <xdr:row>61</xdr:row>
      <xdr:rowOff>19050</xdr:rowOff>
    </xdr:to>
    <xdr:pic>
      <xdr:nvPicPr>
        <xdr:cNvPr id="17511" name="図 2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001"/>
        <a:stretch>
          <a:fillRect/>
        </a:stretch>
      </xdr:blipFill>
      <xdr:spPr bwMode="auto">
        <a:xfrm>
          <a:off x="571500" y="8210550"/>
          <a:ext cx="4257675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485775</xdr:colOff>
      <xdr:row>44</xdr:row>
      <xdr:rowOff>104775</xdr:rowOff>
    </xdr:from>
    <xdr:to>
      <xdr:col>6</xdr:col>
      <xdr:colOff>19050</xdr:colOff>
      <xdr:row>46</xdr:row>
      <xdr:rowOff>142875</xdr:rowOff>
    </xdr:to>
    <xdr:sp macro="" textlink="">
      <xdr:nvSpPr>
        <xdr:cNvPr id="24" name="下矢印 23"/>
        <xdr:cNvSpPr/>
      </xdr:nvSpPr>
      <xdr:spPr bwMode="auto">
        <a:xfrm>
          <a:off x="2028825" y="18573750"/>
          <a:ext cx="1857375" cy="381000"/>
        </a:xfrm>
        <a:prstGeom prst="downArrow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+mj-ea"/>
              <a:ea typeface="+mj-ea"/>
            </a:rPr>
            <a:t>Σ</a:t>
          </a:r>
          <a:r>
            <a:rPr kumimoji="1" lang="ja-JP" altLang="en-US" sz="1100">
              <a:latin typeface="+mj-ea"/>
              <a:ea typeface="+mj-ea"/>
            </a:rPr>
            <a:t>を押す</a:t>
          </a:r>
        </a:p>
      </xdr:txBody>
    </xdr:sp>
    <xdr:clientData/>
  </xdr:twoCellAnchor>
  <xdr:twoCellAnchor>
    <xdr:from>
      <xdr:col>6</xdr:col>
      <xdr:colOff>371476</xdr:colOff>
      <xdr:row>26</xdr:row>
      <xdr:rowOff>47625</xdr:rowOff>
    </xdr:from>
    <xdr:to>
      <xdr:col>12</xdr:col>
      <xdr:colOff>323851</xdr:colOff>
      <xdr:row>43</xdr:row>
      <xdr:rowOff>9525</xdr:rowOff>
    </xdr:to>
    <xdr:sp macro="" textlink="">
      <xdr:nvSpPr>
        <xdr:cNvPr id="25" name="AutoShape 1"/>
        <xdr:cNvSpPr>
          <a:spLocks noChangeArrowheads="1"/>
        </xdr:cNvSpPr>
      </xdr:nvSpPr>
      <xdr:spPr bwMode="auto">
        <a:xfrm>
          <a:off x="4238626" y="15430500"/>
          <a:ext cx="3962400" cy="2876550"/>
        </a:xfrm>
        <a:prstGeom prst="roundRect">
          <a:avLst>
            <a:gd name="adj" fmla="val 6648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手順：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①合計を入力したいセル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B9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をクリック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②「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数式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」リボンの「</a:t>
          </a:r>
          <a:r>
            <a:rPr lang="en-US" altLang="ja-JP" sz="110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Σ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オート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SUM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」をクリック</a:t>
          </a:r>
        </a:p>
        <a:p>
          <a:pPr algn="l" rtl="0">
            <a:lnSpc>
              <a:spcPts val="1300"/>
            </a:lnSpc>
            <a:defRPr sz="1000"/>
          </a:pP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③数式と結果が表示されます。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④表示された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SUM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関数の範囲（この場合、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B4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：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B8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）</a:t>
          </a: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　を確認して、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正しければ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、再度、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Σ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を押します。</a:t>
          </a: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以上</a:t>
          </a: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表示された範囲が正しくない場合は、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手動で選択し直し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ます。</a:t>
          </a: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0</xdr:col>
      <xdr:colOff>609600</xdr:colOff>
      <xdr:row>64</xdr:row>
      <xdr:rowOff>85725</xdr:rowOff>
    </xdr:from>
    <xdr:to>
      <xdr:col>5</xdr:col>
      <xdr:colOff>184150</xdr:colOff>
      <xdr:row>77</xdr:row>
      <xdr:rowOff>104775</xdr:rowOff>
    </xdr:to>
    <xdr:pic>
      <xdr:nvPicPr>
        <xdr:cNvPr id="17514" name="図 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44250"/>
          <a:ext cx="3771900" cy="224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419100</xdr:colOff>
      <xdr:row>61</xdr:row>
      <xdr:rowOff>133350</xdr:rowOff>
    </xdr:from>
    <xdr:to>
      <xdr:col>6</xdr:col>
      <xdr:colOff>190500</xdr:colOff>
      <xdr:row>64</xdr:row>
      <xdr:rowOff>0</xdr:rowOff>
    </xdr:to>
    <xdr:sp macro="" textlink="">
      <xdr:nvSpPr>
        <xdr:cNvPr id="27" name="下矢印 26"/>
        <xdr:cNvSpPr/>
      </xdr:nvSpPr>
      <xdr:spPr bwMode="auto">
        <a:xfrm>
          <a:off x="1962150" y="21516975"/>
          <a:ext cx="2095500" cy="381000"/>
        </a:xfrm>
        <a:prstGeom prst="downArrow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>
              <a:latin typeface="+mj-ea"/>
              <a:ea typeface="+mj-ea"/>
            </a:rPr>
            <a:t>再度</a:t>
          </a:r>
          <a:r>
            <a:rPr kumimoji="1" lang="en-US" altLang="ja-JP" sz="1100" b="1">
              <a:solidFill>
                <a:srgbClr val="FF0000"/>
              </a:solidFill>
              <a:latin typeface="+mj-ea"/>
              <a:ea typeface="+mj-ea"/>
            </a:rPr>
            <a:t>Σ</a:t>
          </a:r>
          <a:r>
            <a:rPr kumimoji="1" lang="ja-JP" altLang="en-US" sz="1100">
              <a:latin typeface="+mj-ea"/>
              <a:ea typeface="+mj-ea"/>
            </a:rPr>
            <a:t>を押すと</a:t>
          </a:r>
        </a:p>
      </xdr:txBody>
    </xdr:sp>
    <xdr:clientData/>
  </xdr:twoCellAnchor>
  <xdr:twoCellAnchor>
    <xdr:from>
      <xdr:col>0</xdr:col>
      <xdr:colOff>609600</xdr:colOff>
      <xdr:row>78</xdr:row>
      <xdr:rowOff>104775</xdr:rowOff>
    </xdr:from>
    <xdr:to>
      <xdr:col>9</xdr:col>
      <xdr:colOff>676275</xdr:colOff>
      <xdr:row>85</xdr:row>
      <xdr:rowOff>114300</xdr:rowOff>
    </xdr:to>
    <xdr:sp macro="" textlink="">
      <xdr:nvSpPr>
        <xdr:cNvPr id="28" name="AutoShape 1"/>
        <xdr:cNvSpPr>
          <a:spLocks noChangeArrowheads="1"/>
        </xdr:cNvSpPr>
      </xdr:nvSpPr>
      <xdr:spPr bwMode="auto">
        <a:xfrm>
          <a:off x="609600" y="24403050"/>
          <a:ext cx="5886450" cy="1209675"/>
        </a:xfrm>
        <a:prstGeom prst="roundRect">
          <a:avLst>
            <a:gd name="adj" fmla="val 6648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注意</a:t>
          </a:r>
          <a:endParaRPr lang="en-US" altLang="ja-JP" sz="11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エクセルは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Σ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SUM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）を押された場合、上下左右にセルを調べて、合計すべき範囲を特定します。</a:t>
          </a: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ただし、空白があったり、合計すべきで無いデータが隣接する場合等は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誤認識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することがあるので、あくまでも選択された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範囲を確認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して下さい。</a:t>
          </a: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5</xdr:col>
      <xdr:colOff>428625</xdr:colOff>
      <xdr:row>91</xdr:row>
      <xdr:rowOff>38100</xdr:rowOff>
    </xdr:from>
    <xdr:to>
      <xdr:col>9</xdr:col>
      <xdr:colOff>514350</xdr:colOff>
      <xdr:row>103</xdr:row>
      <xdr:rowOff>95250</xdr:rowOff>
    </xdr:to>
    <xdr:grpSp>
      <xdr:nvGrpSpPr>
        <xdr:cNvPr id="17517" name="グループ化 6"/>
        <xdr:cNvGrpSpPr>
          <a:grpSpLocks/>
        </xdr:cNvGrpSpPr>
      </xdr:nvGrpSpPr>
      <xdr:grpSpPr bwMode="auto">
        <a:xfrm>
          <a:off x="4308475" y="15125700"/>
          <a:ext cx="2803525" cy="2038350"/>
          <a:chOff x="3714750" y="26565225"/>
          <a:chExt cx="2619375" cy="2114550"/>
        </a:xfrm>
      </xdr:grpSpPr>
      <xdr:pic>
        <xdr:nvPicPr>
          <xdr:cNvPr id="17525" name="図 3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37215"/>
          <a:stretch>
            <a:fillRect/>
          </a:stretch>
        </xdr:blipFill>
        <xdr:spPr bwMode="auto">
          <a:xfrm>
            <a:off x="3714750" y="26565225"/>
            <a:ext cx="2619375" cy="2114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7526" name="正方形/長方形 3"/>
          <xdr:cNvSpPr>
            <a:spLocks noChangeArrowheads="1"/>
          </xdr:cNvSpPr>
        </xdr:nvSpPr>
        <xdr:spPr bwMode="auto">
          <a:xfrm>
            <a:off x="4991100" y="28413075"/>
            <a:ext cx="581025" cy="190500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5</xdr:col>
      <xdr:colOff>438150</xdr:colOff>
      <xdr:row>117</xdr:row>
      <xdr:rowOff>133350</xdr:rowOff>
    </xdr:from>
    <xdr:to>
      <xdr:col>9</xdr:col>
      <xdr:colOff>495300</xdr:colOff>
      <xdr:row>130</xdr:row>
      <xdr:rowOff>19050</xdr:rowOff>
    </xdr:to>
    <xdr:grpSp>
      <xdr:nvGrpSpPr>
        <xdr:cNvPr id="17518" name="グループ化 4"/>
        <xdr:cNvGrpSpPr>
          <a:grpSpLocks/>
        </xdr:cNvGrpSpPr>
      </xdr:nvGrpSpPr>
      <xdr:grpSpPr bwMode="auto">
        <a:xfrm>
          <a:off x="4318000" y="19513550"/>
          <a:ext cx="2774950" cy="2032000"/>
          <a:chOff x="3724275" y="31118175"/>
          <a:chExt cx="2590800" cy="2114550"/>
        </a:xfrm>
      </xdr:grpSpPr>
      <xdr:pic>
        <xdr:nvPicPr>
          <xdr:cNvPr id="17523" name="図 3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37900"/>
          <a:stretch>
            <a:fillRect/>
          </a:stretch>
        </xdr:blipFill>
        <xdr:spPr bwMode="auto">
          <a:xfrm>
            <a:off x="3724275" y="31118175"/>
            <a:ext cx="2590800" cy="2114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7524" name="正方形/長方形 35"/>
          <xdr:cNvSpPr>
            <a:spLocks noChangeArrowheads="1"/>
          </xdr:cNvSpPr>
        </xdr:nvSpPr>
        <xdr:spPr bwMode="auto">
          <a:xfrm>
            <a:off x="4991100" y="32099250"/>
            <a:ext cx="581025" cy="1066800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5</xdr:col>
      <xdr:colOff>419100</xdr:colOff>
      <xdr:row>104</xdr:row>
      <xdr:rowOff>76200</xdr:rowOff>
    </xdr:from>
    <xdr:to>
      <xdr:col>9</xdr:col>
      <xdr:colOff>495300</xdr:colOff>
      <xdr:row>116</xdr:row>
      <xdr:rowOff>133350</xdr:rowOff>
    </xdr:to>
    <xdr:grpSp>
      <xdr:nvGrpSpPr>
        <xdr:cNvPr id="17519" name="グループ化 5"/>
        <xdr:cNvGrpSpPr>
          <a:grpSpLocks/>
        </xdr:cNvGrpSpPr>
      </xdr:nvGrpSpPr>
      <xdr:grpSpPr bwMode="auto">
        <a:xfrm>
          <a:off x="4298950" y="17310100"/>
          <a:ext cx="2794000" cy="2038350"/>
          <a:chOff x="3705225" y="28832175"/>
          <a:chExt cx="2609850" cy="2114550"/>
        </a:xfrm>
      </xdr:grpSpPr>
      <xdr:pic>
        <xdr:nvPicPr>
          <xdr:cNvPr id="17521" name="図 32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37444"/>
          <a:stretch>
            <a:fillRect/>
          </a:stretch>
        </xdr:blipFill>
        <xdr:spPr bwMode="auto">
          <a:xfrm>
            <a:off x="3705225" y="28832175"/>
            <a:ext cx="2609850" cy="2114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7522" name="正方形/長方形 36"/>
          <xdr:cNvSpPr>
            <a:spLocks noChangeArrowheads="1"/>
          </xdr:cNvSpPr>
        </xdr:nvSpPr>
        <xdr:spPr bwMode="auto">
          <a:xfrm>
            <a:off x="4972050" y="29822775"/>
            <a:ext cx="581025" cy="876300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581024</xdr:colOff>
      <xdr:row>91</xdr:row>
      <xdr:rowOff>76199</xdr:rowOff>
    </xdr:from>
    <xdr:to>
      <xdr:col>5</xdr:col>
      <xdr:colOff>238124</xdr:colOff>
      <xdr:row>102</xdr:row>
      <xdr:rowOff>47624</xdr:rowOff>
    </xdr:to>
    <xdr:sp macro="" textlink="">
      <xdr:nvSpPr>
        <xdr:cNvPr id="38" name="AutoShape 1"/>
        <xdr:cNvSpPr>
          <a:spLocks noChangeArrowheads="1"/>
        </xdr:cNvSpPr>
      </xdr:nvSpPr>
      <xdr:spPr bwMode="auto">
        <a:xfrm>
          <a:off x="581024" y="26603324"/>
          <a:ext cx="2943225" cy="1857375"/>
        </a:xfrm>
        <a:prstGeom prst="roundRect">
          <a:avLst>
            <a:gd name="adj" fmla="val 6648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補足</a:t>
          </a: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この例の場合、下記のどの範囲を選択しても、</a:t>
          </a: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合計範囲を正しく認識します。</a:t>
          </a: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選択する範囲</a:t>
          </a: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　合計を入れるセル　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B9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　合計する範囲　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B4:B8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　範囲全体　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B4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：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B9</a:t>
          </a:r>
        </a:p>
        <a:p>
          <a:pPr algn="l" rtl="0">
            <a:lnSpc>
              <a:spcPts val="1300"/>
            </a:lnSpc>
            <a:defRPr sz="1000"/>
          </a:pPr>
          <a:endParaRPr lang="en-US" altLang="ja-JP" sz="1100" b="0" i="0" u="none" strike="noStrike" baseline="0">
            <a:solidFill>
              <a:srgbClr val="0000FF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18</xdr:row>
      <xdr:rowOff>104775</xdr:rowOff>
    </xdr:from>
    <xdr:to>
      <xdr:col>5</xdr:col>
      <xdr:colOff>152400</xdr:colOff>
      <xdr:row>21</xdr:row>
      <xdr:rowOff>38100</xdr:rowOff>
    </xdr:to>
    <xdr:sp macro="" textlink="">
      <xdr:nvSpPr>
        <xdr:cNvPr id="11265" name="WordArt 1"/>
        <xdr:cNvSpPr>
          <a:spLocks noChangeArrowheads="1" noChangeShapeType="1" noTextEdit="1"/>
        </xdr:cNvSpPr>
      </xdr:nvSpPr>
      <xdr:spPr bwMode="auto">
        <a:xfrm>
          <a:off x="1390650" y="3352800"/>
          <a:ext cx="1371600" cy="45720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ja-JP" altLang="en-US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>
                  <a:alpha val="39999"/>
                </a:srgbClr>
              </a:solidFill>
              <a:effectLst/>
              <a:latin typeface="ＭＳ Ｐゴシック"/>
              <a:ea typeface="ＭＳ Ｐゴシック"/>
            </a:rPr>
            <a:t>正解値</a:t>
          </a:r>
        </a:p>
      </xdr:txBody>
    </xdr:sp>
    <xdr:clientData/>
  </xdr:twoCellAnchor>
  <xdr:twoCellAnchor>
    <xdr:from>
      <xdr:col>3</xdr:col>
      <xdr:colOff>304800</xdr:colOff>
      <xdr:row>10</xdr:row>
      <xdr:rowOff>161925</xdr:rowOff>
    </xdr:from>
    <xdr:to>
      <xdr:col>7</xdr:col>
      <xdr:colOff>19050</xdr:colOff>
      <xdr:row>12</xdr:row>
      <xdr:rowOff>19050</xdr:rowOff>
    </xdr:to>
    <xdr:sp macro="" textlink="">
      <xdr:nvSpPr>
        <xdr:cNvPr id="11266" name="AutoShape 2"/>
        <xdr:cNvSpPr>
          <a:spLocks noChangeArrowheads="1"/>
        </xdr:cNvSpPr>
      </xdr:nvSpPr>
      <xdr:spPr bwMode="auto">
        <a:xfrm>
          <a:off x="1543050" y="1971675"/>
          <a:ext cx="2952750" cy="628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SUM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」関数と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オートフィル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機能を使用して、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上の</a:t>
          </a:r>
          <a:r>
            <a:rPr lang="ja-JP" altLang="en-US" sz="110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青枠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内に計算式を入力してください。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18</xdr:row>
      <xdr:rowOff>161925</xdr:rowOff>
    </xdr:from>
    <xdr:to>
      <xdr:col>4</xdr:col>
      <xdr:colOff>628650</xdr:colOff>
      <xdr:row>21</xdr:row>
      <xdr:rowOff>85725</xdr:rowOff>
    </xdr:to>
    <xdr:sp macro="" textlink="">
      <xdr:nvSpPr>
        <xdr:cNvPr id="12289" name="WordArt 1"/>
        <xdr:cNvSpPr>
          <a:spLocks noChangeArrowheads="1" noChangeShapeType="1" noTextEdit="1"/>
        </xdr:cNvSpPr>
      </xdr:nvSpPr>
      <xdr:spPr bwMode="auto">
        <a:xfrm>
          <a:off x="2000250" y="3305175"/>
          <a:ext cx="1371600" cy="45720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ja-JP" altLang="en-US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>
                  <a:alpha val="39999"/>
                </a:srgbClr>
              </a:solidFill>
              <a:effectLst/>
              <a:latin typeface="ＭＳ Ｐゴシック"/>
              <a:ea typeface="ＭＳ Ｐゴシック"/>
            </a:rPr>
            <a:t>正解値</a:t>
          </a:r>
        </a:p>
      </xdr:txBody>
    </xdr:sp>
    <xdr:clientData/>
  </xdr:twoCellAnchor>
  <xdr:twoCellAnchor>
    <xdr:from>
      <xdr:col>1</xdr:col>
      <xdr:colOff>533400</xdr:colOff>
      <xdr:row>9</xdr:row>
      <xdr:rowOff>123825</xdr:rowOff>
    </xdr:from>
    <xdr:to>
      <xdr:col>7</xdr:col>
      <xdr:colOff>0</xdr:colOff>
      <xdr:row>11</xdr:row>
      <xdr:rowOff>76200</xdr:rowOff>
    </xdr:to>
    <xdr:sp macro="" textlink="">
      <xdr:nvSpPr>
        <xdr:cNvPr id="12290" name="AutoShape 2"/>
        <xdr:cNvSpPr>
          <a:spLocks noChangeArrowheads="1"/>
        </xdr:cNvSpPr>
      </xdr:nvSpPr>
      <xdr:spPr bwMode="auto">
        <a:xfrm>
          <a:off x="1219200" y="1714500"/>
          <a:ext cx="3581400" cy="5715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SUM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」関数と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オートフィル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機能を使用して、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上の</a:t>
          </a:r>
          <a:r>
            <a:rPr lang="ja-JP" altLang="en-US" sz="110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青枠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内に計算式を入力してください。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19</xdr:row>
      <xdr:rowOff>47625</xdr:rowOff>
    </xdr:from>
    <xdr:to>
      <xdr:col>4</xdr:col>
      <xdr:colOff>485775</xdr:colOff>
      <xdr:row>21</xdr:row>
      <xdr:rowOff>152400</xdr:rowOff>
    </xdr:to>
    <xdr:sp macro="" textlink="">
      <xdr:nvSpPr>
        <xdr:cNvPr id="6146" name="WordArt 2"/>
        <xdr:cNvSpPr>
          <a:spLocks noChangeArrowheads="1" noChangeShapeType="1" noTextEdit="1"/>
        </xdr:cNvSpPr>
      </xdr:nvSpPr>
      <xdr:spPr bwMode="auto">
        <a:xfrm>
          <a:off x="2028825" y="3505200"/>
          <a:ext cx="1371600" cy="45720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ja-JP" altLang="en-US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>
                  <a:alpha val="39999"/>
                </a:srgbClr>
              </a:solidFill>
              <a:effectLst/>
              <a:latin typeface="ＭＳ Ｐゴシック"/>
              <a:ea typeface="ＭＳ Ｐゴシック"/>
            </a:rPr>
            <a:t>正解値</a:t>
          </a:r>
        </a:p>
      </xdr:txBody>
    </xdr:sp>
    <xdr:clientData/>
  </xdr:twoCellAnchor>
  <xdr:twoCellAnchor>
    <xdr:from>
      <xdr:col>1</xdr:col>
      <xdr:colOff>409575</xdr:colOff>
      <xdr:row>10</xdr:row>
      <xdr:rowOff>38100</xdr:rowOff>
    </xdr:from>
    <xdr:to>
      <xdr:col>6</xdr:col>
      <xdr:colOff>47625</xdr:colOff>
      <xdr:row>11</xdr:row>
      <xdr:rowOff>123825</xdr:rowOff>
    </xdr:to>
    <xdr:sp macro="" textlink="">
      <xdr:nvSpPr>
        <xdr:cNvPr id="6147" name="AutoShape 3"/>
        <xdr:cNvSpPr>
          <a:spLocks noChangeArrowheads="1"/>
        </xdr:cNvSpPr>
      </xdr:nvSpPr>
      <xdr:spPr bwMode="auto">
        <a:xfrm>
          <a:off x="1095375" y="1876425"/>
          <a:ext cx="3581400" cy="6381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SUM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」関数と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オートフィル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機能を使用して、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上の</a:t>
          </a:r>
          <a:r>
            <a:rPr lang="ja-JP" altLang="en-US" sz="110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青枠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内に計算式を入力してください。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22</xdr:row>
      <xdr:rowOff>85725</xdr:rowOff>
    </xdr:from>
    <xdr:to>
      <xdr:col>5</xdr:col>
      <xdr:colOff>333375</xdr:colOff>
      <xdr:row>25</xdr:row>
      <xdr:rowOff>19050</xdr:rowOff>
    </xdr:to>
    <xdr:sp macro="" textlink="">
      <xdr:nvSpPr>
        <xdr:cNvPr id="13313" name="WordArt 1"/>
        <xdr:cNvSpPr>
          <a:spLocks noChangeArrowheads="1" noChangeShapeType="1" noTextEdit="1"/>
        </xdr:cNvSpPr>
      </xdr:nvSpPr>
      <xdr:spPr bwMode="auto">
        <a:xfrm>
          <a:off x="1571625" y="4019550"/>
          <a:ext cx="1371600" cy="45720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ja-JP" altLang="en-US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>
                  <a:alpha val="39999"/>
                </a:srgbClr>
              </a:solidFill>
              <a:effectLst/>
              <a:latin typeface="ＭＳ Ｐゴシック"/>
              <a:ea typeface="ＭＳ Ｐゴシック"/>
            </a:rPr>
            <a:t>正解値</a:t>
          </a:r>
        </a:p>
      </xdr:txBody>
    </xdr:sp>
    <xdr:clientData/>
  </xdr:twoCellAnchor>
  <xdr:twoCellAnchor>
    <xdr:from>
      <xdr:col>2</xdr:col>
      <xdr:colOff>390525</xdr:colOff>
      <xdr:row>10</xdr:row>
      <xdr:rowOff>152400</xdr:rowOff>
    </xdr:from>
    <xdr:to>
      <xdr:col>7</xdr:col>
      <xdr:colOff>47625</xdr:colOff>
      <xdr:row>14</xdr:row>
      <xdr:rowOff>85725</xdr:rowOff>
    </xdr:to>
    <xdr:sp macro="" textlink="">
      <xdr:nvSpPr>
        <xdr:cNvPr id="13314" name="AutoShape 2"/>
        <xdr:cNvSpPr>
          <a:spLocks noChangeArrowheads="1"/>
        </xdr:cNvSpPr>
      </xdr:nvSpPr>
      <xdr:spPr bwMode="auto">
        <a:xfrm>
          <a:off x="942975" y="1962150"/>
          <a:ext cx="3581400" cy="628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SUM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」関数と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オートフィル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機能を使用して、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上の</a:t>
          </a:r>
          <a:r>
            <a:rPr lang="ja-JP" altLang="en-US" sz="110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青枠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内に計算式を入力してください。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20</xdr:row>
      <xdr:rowOff>28575</xdr:rowOff>
    </xdr:from>
    <xdr:to>
      <xdr:col>3</xdr:col>
      <xdr:colOff>600075</xdr:colOff>
      <xdr:row>22</xdr:row>
      <xdr:rowOff>142875</xdr:rowOff>
    </xdr:to>
    <xdr:sp macro="" textlink="">
      <xdr:nvSpPr>
        <xdr:cNvPr id="15363" name="WordArt 3"/>
        <xdr:cNvSpPr>
          <a:spLocks noChangeArrowheads="1" noChangeShapeType="1" noTextEdit="1"/>
        </xdr:cNvSpPr>
      </xdr:nvSpPr>
      <xdr:spPr bwMode="auto">
        <a:xfrm>
          <a:off x="1666875" y="3638550"/>
          <a:ext cx="1371600" cy="45720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ja-JP" altLang="en-US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>
                  <a:alpha val="39999"/>
                </a:srgbClr>
              </a:solidFill>
              <a:effectLst/>
              <a:latin typeface="ＭＳ Ｐゴシック"/>
              <a:ea typeface="ＭＳ Ｐゴシック"/>
            </a:rPr>
            <a:t>正解値</a:t>
          </a:r>
        </a:p>
      </xdr:txBody>
    </xdr:sp>
    <xdr:clientData/>
  </xdr:twoCellAnchor>
  <xdr:twoCellAnchor>
    <xdr:from>
      <xdr:col>1</xdr:col>
      <xdr:colOff>714375</xdr:colOff>
      <xdr:row>11</xdr:row>
      <xdr:rowOff>66675</xdr:rowOff>
    </xdr:from>
    <xdr:to>
      <xdr:col>6</xdr:col>
      <xdr:colOff>19050</xdr:colOff>
      <xdr:row>12</xdr:row>
      <xdr:rowOff>57150</xdr:rowOff>
    </xdr:to>
    <xdr:sp macro="" textlink="">
      <xdr:nvSpPr>
        <xdr:cNvPr id="15364" name="AutoShape 4"/>
        <xdr:cNvSpPr>
          <a:spLocks noChangeArrowheads="1"/>
        </xdr:cNvSpPr>
      </xdr:nvSpPr>
      <xdr:spPr bwMode="auto">
        <a:xfrm>
          <a:off x="1400175" y="2057400"/>
          <a:ext cx="3581400" cy="628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SUM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」関数と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オートフィル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機能を使用して、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上の</a:t>
          </a:r>
          <a:r>
            <a:rPr lang="ja-JP" altLang="en-US" sz="110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青枠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内に計算式を入力してください。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19</xdr:row>
      <xdr:rowOff>123825</xdr:rowOff>
    </xdr:from>
    <xdr:to>
      <xdr:col>3</xdr:col>
      <xdr:colOff>609600</xdr:colOff>
      <xdr:row>22</xdr:row>
      <xdr:rowOff>66675</xdr:rowOff>
    </xdr:to>
    <xdr:sp macro="" textlink="">
      <xdr:nvSpPr>
        <xdr:cNvPr id="16385" name="WordArt 1"/>
        <xdr:cNvSpPr>
          <a:spLocks noChangeArrowheads="1" noChangeShapeType="1" noTextEdit="1"/>
        </xdr:cNvSpPr>
      </xdr:nvSpPr>
      <xdr:spPr bwMode="auto">
        <a:xfrm>
          <a:off x="2257425" y="3571875"/>
          <a:ext cx="1219200" cy="45720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ja-JP" altLang="en-US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FF0000" mc:Ignorable="a14" a14:legacySpreadsheetColorIndex="10">
                  <a:alpha val="39999"/>
                </a:srgbClr>
              </a:solidFill>
              <a:effectLst/>
              <a:latin typeface="ＭＳ Ｐゴシック"/>
              <a:ea typeface="ＭＳ Ｐゴシック"/>
            </a:rPr>
            <a:t>正解値</a:t>
          </a:r>
        </a:p>
      </xdr:txBody>
    </xdr:sp>
    <xdr:clientData/>
  </xdr:twoCellAnchor>
  <xdr:twoCellAnchor>
    <xdr:from>
      <xdr:col>2</xdr:col>
      <xdr:colOff>657225</xdr:colOff>
      <xdr:row>13</xdr:row>
      <xdr:rowOff>66675</xdr:rowOff>
    </xdr:from>
    <xdr:to>
      <xdr:col>6</xdr:col>
      <xdr:colOff>38100</xdr:colOff>
      <xdr:row>13</xdr:row>
      <xdr:rowOff>695325</xdr:rowOff>
    </xdr:to>
    <xdr:sp macro="" textlink="">
      <xdr:nvSpPr>
        <xdr:cNvPr id="16386" name="AutoShape 2"/>
        <xdr:cNvSpPr>
          <a:spLocks noChangeArrowheads="1"/>
        </xdr:cNvSpPr>
      </xdr:nvSpPr>
      <xdr:spPr bwMode="auto">
        <a:xfrm>
          <a:off x="2714625" y="2400300"/>
          <a:ext cx="3067050" cy="628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</a:t>
          </a:r>
          <a:r>
            <a:rPr lang="en-US" altLang="ja-JP" sz="12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SUM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」関数と</a:t>
          </a:r>
          <a:r>
            <a:rPr lang="ja-JP" altLang="en-US" sz="12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オートフィル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機能を使用して、</a:t>
          </a:r>
          <a:endParaRPr lang="en-US" altLang="ja-JP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上の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青枠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内に計算式を入力してください。</a:t>
          </a:r>
        </a:p>
        <a:p>
          <a:pPr algn="l" rtl="0"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B2:G30"/>
  <sheetViews>
    <sheetView topLeftCell="A7" workbookViewId="0">
      <selection activeCell="N35" sqref="N35"/>
    </sheetView>
  </sheetViews>
  <sheetFormatPr defaultRowHeight="13" x14ac:dyDescent="0.2"/>
  <cols>
    <col min="1" max="1" width="4.7265625" style="163" customWidth="1"/>
    <col min="2" max="2" width="10.36328125" style="163" customWidth="1"/>
    <col min="3" max="3" width="9.453125" style="163" bestFit="1" customWidth="1"/>
    <col min="4" max="4" width="9.7265625" style="163" bestFit="1" customWidth="1"/>
    <col min="5" max="7" width="10" style="163" bestFit="1" customWidth="1"/>
    <col min="8" max="16384" width="8.7265625" style="163"/>
  </cols>
  <sheetData>
    <row r="2" spans="2:7" ht="33.5" customHeight="1" x14ac:dyDescent="0.2">
      <c r="B2" s="196" t="s">
        <v>114</v>
      </c>
    </row>
    <row r="5" spans="2:7" ht="13.5" thickBot="1" x14ac:dyDescent="0.25">
      <c r="B5" s="164"/>
      <c r="C5" s="165" t="s">
        <v>7</v>
      </c>
      <c r="D5" s="165" t="s">
        <v>8</v>
      </c>
      <c r="E5" s="165" t="s">
        <v>9</v>
      </c>
      <c r="F5" s="165" t="s">
        <v>10</v>
      </c>
      <c r="G5" s="166" t="s">
        <v>11</v>
      </c>
    </row>
    <row r="6" spans="2:7" ht="13.5" thickTop="1" x14ac:dyDescent="0.2">
      <c r="B6" s="167" t="s">
        <v>0</v>
      </c>
      <c r="C6" s="168">
        <v>2100</v>
      </c>
      <c r="D6" s="168">
        <v>1251</v>
      </c>
      <c r="E6" s="168">
        <v>4879</v>
      </c>
      <c r="F6" s="168">
        <v>4654</v>
      </c>
      <c r="G6" s="169"/>
    </row>
    <row r="7" spans="2:7" x14ac:dyDescent="0.2">
      <c r="B7" s="167" t="s">
        <v>1</v>
      </c>
      <c r="C7" s="168">
        <v>1265</v>
      </c>
      <c r="D7" s="168">
        <v>2654</v>
      </c>
      <c r="E7" s="168">
        <v>5462</v>
      </c>
      <c r="F7" s="168">
        <v>235</v>
      </c>
      <c r="G7" s="170"/>
    </row>
    <row r="8" spans="2:7" x14ac:dyDescent="0.2">
      <c r="B8" s="167" t="s">
        <v>2</v>
      </c>
      <c r="C8" s="168">
        <v>3520</v>
      </c>
      <c r="D8" s="168">
        <v>1254</v>
      </c>
      <c r="E8" s="168">
        <v>2254</v>
      </c>
      <c r="F8" s="168">
        <v>9877</v>
      </c>
      <c r="G8" s="170"/>
    </row>
    <row r="9" spans="2:7" x14ac:dyDescent="0.2">
      <c r="B9" s="167" t="s">
        <v>3</v>
      </c>
      <c r="C9" s="168">
        <v>2450</v>
      </c>
      <c r="D9" s="168">
        <v>2356</v>
      </c>
      <c r="E9" s="168">
        <v>6655</v>
      </c>
      <c r="F9" s="168">
        <v>4566</v>
      </c>
      <c r="G9" s="170"/>
    </row>
    <row r="10" spans="2:7" x14ac:dyDescent="0.2">
      <c r="B10" s="167" t="s">
        <v>4</v>
      </c>
      <c r="C10" s="168">
        <v>2355</v>
      </c>
      <c r="D10" s="168">
        <v>5421</v>
      </c>
      <c r="E10" s="168">
        <v>2211</v>
      </c>
      <c r="F10" s="168">
        <v>1321</v>
      </c>
      <c r="G10" s="170"/>
    </row>
    <row r="11" spans="2:7" x14ac:dyDescent="0.2">
      <c r="B11" s="167" t="s">
        <v>5</v>
      </c>
      <c r="C11" s="168">
        <v>4200</v>
      </c>
      <c r="D11" s="168">
        <v>5623</v>
      </c>
      <c r="E11" s="168">
        <v>1245</v>
      </c>
      <c r="F11" s="168">
        <v>5463</v>
      </c>
      <c r="G11" s="170"/>
    </row>
    <row r="12" spans="2:7" ht="13.5" thickBot="1" x14ac:dyDescent="0.25">
      <c r="B12" s="167" t="s">
        <v>6</v>
      </c>
      <c r="C12" s="168">
        <v>5232</v>
      </c>
      <c r="D12" s="168">
        <v>1653</v>
      </c>
      <c r="E12" s="168">
        <v>1334</v>
      </c>
      <c r="F12" s="168">
        <v>6563</v>
      </c>
      <c r="G12" s="171"/>
    </row>
    <row r="13" spans="2:7" ht="21" customHeight="1" thickTop="1" thickBot="1" x14ac:dyDescent="0.25">
      <c r="B13" s="172" t="s">
        <v>11</v>
      </c>
      <c r="C13" s="173"/>
      <c r="D13" s="174"/>
      <c r="E13" s="174"/>
      <c r="F13" s="175"/>
      <c r="G13" s="176"/>
    </row>
    <row r="14" spans="2:7" ht="46.5" customHeight="1" thickTop="1" x14ac:dyDescent="0.2"/>
    <row r="17" spans="2:7" s="177" customFormat="1" ht="18.5" customHeight="1" thickBot="1" x14ac:dyDescent="0.25"/>
    <row r="18" spans="2:7" ht="13.5" thickTop="1" x14ac:dyDescent="0.2"/>
    <row r="21" spans="2:7" ht="13.5" thickBot="1" x14ac:dyDescent="0.25">
      <c r="B21" s="164"/>
      <c r="C21" s="165" t="s">
        <v>7</v>
      </c>
      <c r="D21" s="165" t="s">
        <v>8</v>
      </c>
      <c r="E21" s="165" t="s">
        <v>9</v>
      </c>
      <c r="F21" s="165" t="s">
        <v>10</v>
      </c>
      <c r="G21" s="166" t="s">
        <v>11</v>
      </c>
    </row>
    <row r="22" spans="2:7" ht="13.5" thickTop="1" x14ac:dyDescent="0.2">
      <c r="B22" s="167" t="s">
        <v>0</v>
      </c>
      <c r="C22" s="168">
        <v>2100</v>
      </c>
      <c r="D22" s="168">
        <v>1251</v>
      </c>
      <c r="E22" s="168">
        <v>4879</v>
      </c>
      <c r="F22" s="168">
        <v>4654</v>
      </c>
      <c r="G22" s="169">
        <f>C22+D22+E22+F22</f>
        <v>12884</v>
      </c>
    </row>
    <row r="23" spans="2:7" x14ac:dyDescent="0.2">
      <c r="B23" s="167" t="s">
        <v>1</v>
      </c>
      <c r="C23" s="168">
        <v>1265</v>
      </c>
      <c r="D23" s="168">
        <v>2654</v>
      </c>
      <c r="E23" s="168">
        <v>5462</v>
      </c>
      <c r="F23" s="168">
        <v>235</v>
      </c>
      <c r="G23" s="170">
        <f t="shared" ref="G23:G28" si="0">C23+D23+E23+F23</f>
        <v>9616</v>
      </c>
    </row>
    <row r="24" spans="2:7" x14ac:dyDescent="0.2">
      <c r="B24" s="167" t="s">
        <v>2</v>
      </c>
      <c r="C24" s="168">
        <v>3520</v>
      </c>
      <c r="D24" s="168">
        <v>1254</v>
      </c>
      <c r="E24" s="168">
        <v>2254</v>
      </c>
      <c r="F24" s="168">
        <v>9877</v>
      </c>
      <c r="G24" s="170">
        <f t="shared" si="0"/>
        <v>16905</v>
      </c>
    </row>
    <row r="25" spans="2:7" x14ac:dyDescent="0.2">
      <c r="B25" s="167" t="s">
        <v>3</v>
      </c>
      <c r="C25" s="168">
        <v>2450</v>
      </c>
      <c r="D25" s="168">
        <v>2356</v>
      </c>
      <c r="E25" s="168">
        <v>6655</v>
      </c>
      <c r="F25" s="168">
        <v>4566</v>
      </c>
      <c r="G25" s="170">
        <f t="shared" si="0"/>
        <v>16027</v>
      </c>
    </row>
    <row r="26" spans="2:7" x14ac:dyDescent="0.2">
      <c r="B26" s="167" t="s">
        <v>4</v>
      </c>
      <c r="C26" s="168">
        <v>2355</v>
      </c>
      <c r="D26" s="168">
        <v>5421</v>
      </c>
      <c r="E26" s="168">
        <v>2211</v>
      </c>
      <c r="F26" s="168">
        <v>1321</v>
      </c>
      <c r="G26" s="170">
        <f t="shared" si="0"/>
        <v>11308</v>
      </c>
    </row>
    <row r="27" spans="2:7" x14ac:dyDescent="0.2">
      <c r="B27" s="167" t="s">
        <v>5</v>
      </c>
      <c r="C27" s="168">
        <v>4200</v>
      </c>
      <c r="D27" s="168">
        <v>5623</v>
      </c>
      <c r="E27" s="168">
        <v>1245</v>
      </c>
      <c r="F27" s="168">
        <v>5463</v>
      </c>
      <c r="G27" s="170">
        <f t="shared" si="0"/>
        <v>16531</v>
      </c>
    </row>
    <row r="28" spans="2:7" ht="13.5" thickBot="1" x14ac:dyDescent="0.25">
      <c r="B28" s="167" t="s">
        <v>6</v>
      </c>
      <c r="C28" s="168">
        <v>5232</v>
      </c>
      <c r="D28" s="168">
        <v>1653</v>
      </c>
      <c r="E28" s="168">
        <v>1334</v>
      </c>
      <c r="F28" s="168">
        <v>6563</v>
      </c>
      <c r="G28" s="171">
        <f t="shared" si="0"/>
        <v>14782</v>
      </c>
    </row>
    <row r="29" spans="2:7" ht="14" thickTop="1" thickBot="1" x14ac:dyDescent="0.25">
      <c r="B29" s="172" t="s">
        <v>11</v>
      </c>
      <c r="C29" s="173">
        <f>C22+C23+C24+C25+C26+C27+C28</f>
        <v>21122</v>
      </c>
      <c r="D29" s="174">
        <f>D22+D23+D24+D25+D26+D27+D28</f>
        <v>20212</v>
      </c>
      <c r="E29" s="174">
        <f>E22+E23+E24+E25+E26+E27+E28</f>
        <v>24040</v>
      </c>
      <c r="F29" s="175">
        <f>F22+F23+F24+F25+F26+F27+F28</f>
        <v>32679</v>
      </c>
      <c r="G29" s="176">
        <f>G22+G23+G24+G25+G26+G27+G28</f>
        <v>98053</v>
      </c>
    </row>
    <row r="30" spans="2:7" ht="13.5" thickTop="1" x14ac:dyDescent="0.2"/>
  </sheetData>
  <phoneticPr fontId="3"/>
  <pageMargins left="0.75" right="0.75" top="1" bottom="1" header="0.51200000000000001" footer="0.51200000000000001"/>
  <pageSetup paperSize="9" orientation="portrait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6"/>
  <sheetViews>
    <sheetView workbookViewId="0">
      <selection activeCell="E5" sqref="E5"/>
    </sheetView>
  </sheetViews>
  <sheetFormatPr defaultRowHeight="13" x14ac:dyDescent="0.2"/>
  <sheetData>
    <row r="1" spans="1:5" x14ac:dyDescent="0.2">
      <c r="A1" s="40"/>
      <c r="B1" s="40"/>
      <c r="C1" s="40"/>
      <c r="D1" s="40"/>
      <c r="E1" s="40"/>
    </row>
    <row r="2" spans="1:5" ht="16.5" x14ac:dyDescent="0.2">
      <c r="A2" s="161" t="s">
        <v>57</v>
      </c>
      <c r="B2" s="161"/>
      <c r="C2" s="161"/>
      <c r="D2" s="161"/>
      <c r="E2" s="161"/>
    </row>
    <row r="3" spans="1:5" x14ac:dyDescent="0.2">
      <c r="A3" s="40"/>
      <c r="B3" s="40"/>
      <c r="C3" s="40"/>
      <c r="D3" s="40"/>
      <c r="E3" s="40"/>
    </row>
    <row r="4" spans="1:5" ht="13.5" thickBot="1" x14ac:dyDescent="0.25">
      <c r="A4" s="41" t="s">
        <v>58</v>
      </c>
      <c r="B4" s="41" t="s">
        <v>59</v>
      </c>
      <c r="C4" s="41" t="s">
        <v>60</v>
      </c>
      <c r="D4" s="41" t="s">
        <v>61</v>
      </c>
      <c r="E4" s="70" t="s">
        <v>62</v>
      </c>
    </row>
    <row r="5" spans="1:5" ht="13.5" thickTop="1" x14ac:dyDescent="0.2">
      <c r="A5" s="41" t="s">
        <v>63</v>
      </c>
      <c r="B5" s="41">
        <v>0</v>
      </c>
      <c r="C5" s="41">
        <v>99</v>
      </c>
      <c r="D5" s="69">
        <v>100</v>
      </c>
      <c r="E5" s="95"/>
    </row>
    <row r="6" spans="1:5" x14ac:dyDescent="0.2">
      <c r="A6" s="41" t="s">
        <v>64</v>
      </c>
      <c r="B6" s="41">
        <v>95</v>
      </c>
      <c r="C6" s="41">
        <v>87</v>
      </c>
      <c r="D6" s="69">
        <v>90</v>
      </c>
      <c r="E6" s="96"/>
    </row>
    <row r="7" spans="1:5" x14ac:dyDescent="0.2">
      <c r="A7" s="41" t="s">
        <v>65</v>
      </c>
      <c r="B7" s="41">
        <v>89</v>
      </c>
      <c r="C7" s="41">
        <v>87</v>
      </c>
      <c r="D7" s="69">
        <v>95</v>
      </c>
      <c r="E7" s="96"/>
    </row>
    <row r="8" spans="1:5" x14ac:dyDescent="0.2">
      <c r="A8" s="41" t="s">
        <v>66</v>
      </c>
      <c r="B8" s="41">
        <v>75</v>
      </c>
      <c r="C8" s="41">
        <v>82</v>
      </c>
      <c r="D8" s="69">
        <v>82</v>
      </c>
      <c r="E8" s="96"/>
    </row>
    <row r="9" spans="1:5" x14ac:dyDescent="0.2">
      <c r="A9" s="41" t="s">
        <v>67</v>
      </c>
      <c r="B9" s="41">
        <v>68</v>
      </c>
      <c r="C9" s="41">
        <v>81</v>
      </c>
      <c r="D9" s="69">
        <v>85</v>
      </c>
      <c r="E9" s="96"/>
    </row>
    <row r="10" spans="1:5" ht="13.5" thickBot="1" x14ac:dyDescent="0.25">
      <c r="A10" s="41" t="s">
        <v>68</v>
      </c>
      <c r="B10" s="70">
        <v>51</v>
      </c>
      <c r="C10" s="70">
        <v>45</v>
      </c>
      <c r="D10" s="72">
        <v>59</v>
      </c>
      <c r="E10" s="97"/>
    </row>
    <row r="11" spans="1:5" ht="14" thickTop="1" thickBot="1" x14ac:dyDescent="0.25">
      <c r="A11" s="69" t="s">
        <v>69</v>
      </c>
      <c r="B11" s="98"/>
      <c r="C11" s="99"/>
      <c r="D11" s="100"/>
      <c r="E11" s="71"/>
    </row>
    <row r="12" spans="1:5" ht="136.5" customHeight="1" thickTop="1" x14ac:dyDescent="0.2">
      <c r="A12" s="42"/>
      <c r="B12" s="42"/>
      <c r="C12" s="42"/>
      <c r="D12" s="42"/>
    </row>
    <row r="13" spans="1:5" x14ac:dyDescent="0.2">
      <c r="A13" s="42"/>
      <c r="B13" s="42"/>
      <c r="C13" s="42"/>
      <c r="D13" s="42"/>
    </row>
    <row r="14" spans="1:5" x14ac:dyDescent="0.2">
      <c r="A14" s="40"/>
      <c r="B14" s="40"/>
      <c r="C14" s="40"/>
      <c r="D14" s="40"/>
      <c r="E14" s="40"/>
    </row>
    <row r="15" spans="1:5" x14ac:dyDescent="0.2">
      <c r="A15" s="40"/>
      <c r="B15" s="40"/>
      <c r="C15" s="40"/>
      <c r="D15" s="40"/>
      <c r="E15" s="40"/>
    </row>
    <row r="16" spans="1:5" ht="16.5" x14ac:dyDescent="0.2">
      <c r="A16" s="161" t="s">
        <v>57</v>
      </c>
      <c r="B16" s="161"/>
      <c r="C16" s="161"/>
      <c r="D16" s="161"/>
      <c r="E16" s="161"/>
    </row>
    <row r="17" spans="1:5" x14ac:dyDescent="0.2">
      <c r="A17" s="40"/>
      <c r="B17" s="40"/>
      <c r="C17" s="40"/>
      <c r="D17" s="40"/>
      <c r="E17" s="40"/>
    </row>
    <row r="18" spans="1:5" ht="13.5" thickBot="1" x14ac:dyDescent="0.25">
      <c r="A18" s="41" t="s">
        <v>58</v>
      </c>
      <c r="B18" s="41" t="s">
        <v>59</v>
      </c>
      <c r="C18" s="41" t="s">
        <v>60</v>
      </c>
      <c r="D18" s="41" t="s">
        <v>61</v>
      </c>
      <c r="E18" s="70" t="s">
        <v>62</v>
      </c>
    </row>
    <row r="19" spans="1:5" ht="13.5" thickTop="1" x14ac:dyDescent="0.2">
      <c r="A19" s="41" t="s">
        <v>63</v>
      </c>
      <c r="B19" s="41">
        <v>0</v>
      </c>
      <c r="C19" s="41">
        <v>99</v>
      </c>
      <c r="D19" s="69">
        <v>100</v>
      </c>
      <c r="E19" s="95">
        <f t="shared" ref="E19:E24" si="0">AVERAGE(B19:D19)</f>
        <v>66.333333333333329</v>
      </c>
    </row>
    <row r="20" spans="1:5" x14ac:dyDescent="0.2">
      <c r="A20" s="41" t="s">
        <v>64</v>
      </c>
      <c r="B20" s="41">
        <v>95</v>
      </c>
      <c r="C20" s="41">
        <v>87</v>
      </c>
      <c r="D20" s="69">
        <v>90</v>
      </c>
      <c r="E20" s="96">
        <f t="shared" si="0"/>
        <v>90.666666666666671</v>
      </c>
    </row>
    <row r="21" spans="1:5" x14ac:dyDescent="0.2">
      <c r="A21" s="41" t="s">
        <v>65</v>
      </c>
      <c r="B21" s="41">
        <v>89</v>
      </c>
      <c r="C21" s="41">
        <v>87</v>
      </c>
      <c r="D21" s="69">
        <v>95</v>
      </c>
      <c r="E21" s="96">
        <f t="shared" si="0"/>
        <v>90.333333333333329</v>
      </c>
    </row>
    <row r="22" spans="1:5" x14ac:dyDescent="0.2">
      <c r="A22" s="41" t="s">
        <v>66</v>
      </c>
      <c r="B22" s="41">
        <v>75</v>
      </c>
      <c r="C22" s="41">
        <v>82</v>
      </c>
      <c r="D22" s="69">
        <v>82</v>
      </c>
      <c r="E22" s="96">
        <f t="shared" si="0"/>
        <v>79.666666666666671</v>
      </c>
    </row>
    <row r="23" spans="1:5" x14ac:dyDescent="0.2">
      <c r="A23" s="41" t="s">
        <v>67</v>
      </c>
      <c r="B23" s="41">
        <v>68</v>
      </c>
      <c r="C23" s="41">
        <v>81</v>
      </c>
      <c r="D23" s="69">
        <v>85</v>
      </c>
      <c r="E23" s="96">
        <f t="shared" si="0"/>
        <v>78</v>
      </c>
    </row>
    <row r="24" spans="1:5" ht="13.5" thickBot="1" x14ac:dyDescent="0.25">
      <c r="A24" s="41" t="s">
        <v>68</v>
      </c>
      <c r="B24" s="70">
        <v>51</v>
      </c>
      <c r="C24" s="70">
        <v>45</v>
      </c>
      <c r="D24" s="72">
        <v>59</v>
      </c>
      <c r="E24" s="97">
        <f t="shared" si="0"/>
        <v>51.666666666666664</v>
      </c>
    </row>
    <row r="25" spans="1:5" ht="14" thickTop="1" thickBot="1" x14ac:dyDescent="0.25">
      <c r="A25" s="69" t="s">
        <v>69</v>
      </c>
      <c r="B25" s="98">
        <f>AVERAGE(B19:B24)</f>
        <v>63</v>
      </c>
      <c r="C25" s="99">
        <f>AVERAGE(C19:C24)</f>
        <v>80.166666666666671</v>
      </c>
      <c r="D25" s="100">
        <f>AVERAGE(D19:D24)</f>
        <v>85.166666666666671</v>
      </c>
      <c r="E25" s="71"/>
    </row>
    <row r="26" spans="1:5" ht="13.5" thickTop="1" x14ac:dyDescent="0.2">
      <c r="A26" s="42"/>
      <c r="B26" s="42"/>
      <c r="C26" s="42"/>
      <c r="D26" s="42"/>
    </row>
  </sheetData>
  <mergeCells count="2">
    <mergeCell ref="A2:E2"/>
    <mergeCell ref="A16:E16"/>
  </mergeCells>
  <phoneticPr fontId="3"/>
  <pageMargins left="0.75" right="0.75" top="1" bottom="1" header="0.51200000000000001" footer="0.51200000000000001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6"/>
  <sheetViews>
    <sheetView workbookViewId="0">
      <selection activeCell="C9" sqref="C9"/>
    </sheetView>
  </sheetViews>
  <sheetFormatPr defaultRowHeight="13" x14ac:dyDescent="0.2"/>
  <cols>
    <col min="1" max="1" width="14.36328125" customWidth="1"/>
    <col min="2" max="2" width="7.6328125" customWidth="1"/>
    <col min="3" max="4" width="10" customWidth="1"/>
    <col min="5" max="5" width="12.26953125" customWidth="1"/>
    <col min="7" max="7" width="9.08984375" customWidth="1"/>
  </cols>
  <sheetData>
    <row r="1" spans="1:7" ht="16.5" x14ac:dyDescent="0.2">
      <c r="A1" s="27" t="s">
        <v>43</v>
      </c>
      <c r="B1" s="18"/>
      <c r="C1" s="18"/>
      <c r="D1" s="18"/>
      <c r="E1" s="18"/>
      <c r="F1" s="18"/>
      <c r="G1" s="18"/>
    </row>
    <row r="2" spans="1:7" ht="13.5" thickBot="1" x14ac:dyDescent="0.25">
      <c r="A2" s="28"/>
      <c r="E2" s="29"/>
    </row>
    <row r="3" spans="1:7" ht="14" x14ac:dyDescent="0.2">
      <c r="A3" s="30" t="s">
        <v>44</v>
      </c>
      <c r="B3" s="31" t="s">
        <v>45</v>
      </c>
      <c r="C3" s="31" t="s">
        <v>46</v>
      </c>
      <c r="D3" s="31" t="s">
        <v>47</v>
      </c>
      <c r="E3" s="31" t="s">
        <v>48</v>
      </c>
      <c r="F3" s="31" t="s">
        <v>49</v>
      </c>
      <c r="G3" s="32" t="s">
        <v>50</v>
      </c>
    </row>
    <row r="4" spans="1:7" x14ac:dyDescent="0.2">
      <c r="A4" s="33" t="s">
        <v>51</v>
      </c>
      <c r="B4" s="5">
        <v>180</v>
      </c>
      <c r="C4" s="5">
        <v>600</v>
      </c>
      <c r="D4" s="5">
        <v>650</v>
      </c>
      <c r="E4" s="5">
        <f>B4*D4</f>
        <v>117000</v>
      </c>
      <c r="F4" s="34">
        <f>D4/C4</f>
        <v>1.0833333333333333</v>
      </c>
      <c r="G4" s="35" t="str">
        <f>IF(F4&gt;=130%,"VeryGood","Good")</f>
        <v>Good</v>
      </c>
    </row>
    <row r="5" spans="1:7" x14ac:dyDescent="0.2">
      <c r="A5" s="33" t="s">
        <v>52</v>
      </c>
      <c r="B5" s="5">
        <v>200</v>
      </c>
      <c r="C5" s="5">
        <v>800</v>
      </c>
      <c r="D5" s="5">
        <v>700</v>
      </c>
      <c r="E5" s="5">
        <f>B5*D5</f>
        <v>140000</v>
      </c>
      <c r="F5" s="34">
        <f>D5/C5</f>
        <v>0.875</v>
      </c>
      <c r="G5" s="35" t="str">
        <f>IF(F5&gt;=130%,"VeryGood","Good")</f>
        <v>Good</v>
      </c>
    </row>
    <row r="6" spans="1:7" x14ac:dyDescent="0.2">
      <c r="A6" s="33" t="s">
        <v>53</v>
      </c>
      <c r="B6" s="5">
        <v>250</v>
      </c>
      <c r="C6" s="5">
        <v>800</v>
      </c>
      <c r="D6" s="5">
        <v>600</v>
      </c>
      <c r="E6" s="5">
        <f>B6*D6</f>
        <v>150000</v>
      </c>
      <c r="F6" s="34">
        <f>D6/C6</f>
        <v>0.75</v>
      </c>
      <c r="G6" s="35" t="str">
        <f>IF(F6&gt;=130%,"VeryGood","Good")</f>
        <v>Good</v>
      </c>
    </row>
    <row r="7" spans="1:7" x14ac:dyDescent="0.2">
      <c r="A7" s="33" t="s">
        <v>54</v>
      </c>
      <c r="B7" s="5">
        <v>260</v>
      </c>
      <c r="C7" s="5">
        <v>600</v>
      </c>
      <c r="D7" s="5">
        <v>890</v>
      </c>
      <c r="E7" s="5">
        <f>B7*D7</f>
        <v>231400</v>
      </c>
      <c r="F7" s="34">
        <f>D7/C7</f>
        <v>1.4833333333333334</v>
      </c>
      <c r="G7" s="35" t="str">
        <f>IF(F7&gt;=130%,"VeryGood","Good")</f>
        <v>VeryGood</v>
      </c>
    </row>
    <row r="8" spans="1:7" ht="13.5" thickBot="1" x14ac:dyDescent="0.25">
      <c r="A8" s="33" t="s">
        <v>55</v>
      </c>
      <c r="B8" s="5">
        <v>230</v>
      </c>
      <c r="C8" s="61">
        <v>450</v>
      </c>
      <c r="D8" s="61">
        <v>350</v>
      </c>
      <c r="E8" s="61">
        <f>B8*D8</f>
        <v>80500</v>
      </c>
      <c r="F8" s="34">
        <f>D8/C8</f>
        <v>0.77777777777777779</v>
      </c>
      <c r="G8" s="35" t="str">
        <f>IF(F8&gt;=130%,"VeryGood","Good")</f>
        <v>Good</v>
      </c>
    </row>
    <row r="9" spans="1:7" ht="13.5" thickTop="1" x14ac:dyDescent="0.2">
      <c r="A9" s="36" t="s">
        <v>56</v>
      </c>
      <c r="B9" s="101"/>
      <c r="C9" s="106"/>
      <c r="D9" s="107"/>
      <c r="E9" s="108"/>
      <c r="F9" s="103"/>
      <c r="G9" s="37"/>
    </row>
    <row r="10" spans="1:7" ht="13.5" thickBot="1" x14ac:dyDescent="0.25">
      <c r="A10" s="38" t="s">
        <v>31</v>
      </c>
      <c r="B10" s="102"/>
      <c r="C10" s="109"/>
      <c r="D10" s="110"/>
      <c r="E10" s="111"/>
      <c r="F10" s="60"/>
      <c r="G10" s="39"/>
    </row>
    <row r="11" spans="1:7" ht="65.25" customHeight="1" x14ac:dyDescent="0.2"/>
    <row r="17" spans="1:7" ht="16.5" x14ac:dyDescent="0.2">
      <c r="A17" s="27" t="s">
        <v>43</v>
      </c>
      <c r="B17" s="18"/>
      <c r="C17" s="18"/>
      <c r="D17" s="18"/>
      <c r="E17" s="18"/>
      <c r="F17" s="18"/>
      <c r="G17" s="18"/>
    </row>
    <row r="18" spans="1:7" ht="13.5" thickBot="1" x14ac:dyDescent="0.25">
      <c r="A18" s="28"/>
      <c r="E18" s="29"/>
    </row>
    <row r="19" spans="1:7" ht="14" x14ac:dyDescent="0.2">
      <c r="A19" s="30" t="s">
        <v>44</v>
      </c>
      <c r="B19" s="31" t="s">
        <v>45</v>
      </c>
      <c r="C19" s="31" t="s">
        <v>46</v>
      </c>
      <c r="D19" s="31" t="s">
        <v>47</v>
      </c>
      <c r="E19" s="31" t="s">
        <v>48</v>
      </c>
      <c r="F19" s="31" t="s">
        <v>49</v>
      </c>
      <c r="G19" s="32" t="s">
        <v>50</v>
      </c>
    </row>
    <row r="20" spans="1:7" x14ac:dyDescent="0.2">
      <c r="A20" s="33" t="s">
        <v>51</v>
      </c>
      <c r="B20" s="5">
        <v>180</v>
      </c>
      <c r="C20" s="5">
        <v>600</v>
      </c>
      <c r="D20" s="5">
        <v>650</v>
      </c>
      <c r="E20" s="5">
        <f>B20*D20</f>
        <v>117000</v>
      </c>
      <c r="F20" s="34">
        <f>D20/C20</f>
        <v>1.0833333333333333</v>
      </c>
      <c r="G20" s="35" t="str">
        <f>IF(F20&gt;=130%,"VeryGood","Good")</f>
        <v>Good</v>
      </c>
    </row>
    <row r="21" spans="1:7" x14ac:dyDescent="0.2">
      <c r="A21" s="33" t="s">
        <v>52</v>
      </c>
      <c r="B21" s="5">
        <v>200</v>
      </c>
      <c r="C21" s="5">
        <v>800</v>
      </c>
      <c r="D21" s="5">
        <v>700</v>
      </c>
      <c r="E21" s="5">
        <f>B21*D21</f>
        <v>140000</v>
      </c>
      <c r="F21" s="34">
        <f>D21/C21</f>
        <v>0.875</v>
      </c>
      <c r="G21" s="35" t="str">
        <f>IF(F21&gt;=130%,"VeryGood","Good")</f>
        <v>Good</v>
      </c>
    </row>
    <row r="22" spans="1:7" x14ac:dyDescent="0.2">
      <c r="A22" s="33" t="s">
        <v>53</v>
      </c>
      <c r="B22" s="5">
        <v>250</v>
      </c>
      <c r="C22" s="5">
        <v>800</v>
      </c>
      <c r="D22" s="5">
        <v>600</v>
      </c>
      <c r="E22" s="5">
        <f>B22*D22</f>
        <v>150000</v>
      </c>
      <c r="F22" s="34">
        <f>D22/C22</f>
        <v>0.75</v>
      </c>
      <c r="G22" s="35" t="str">
        <f>IF(F22&gt;=130%,"VeryGood","Good")</f>
        <v>Good</v>
      </c>
    </row>
    <row r="23" spans="1:7" x14ac:dyDescent="0.2">
      <c r="A23" s="33" t="s">
        <v>54</v>
      </c>
      <c r="B23" s="5">
        <v>260</v>
      </c>
      <c r="C23" s="5">
        <v>600</v>
      </c>
      <c r="D23" s="5">
        <v>890</v>
      </c>
      <c r="E23" s="5">
        <f>B23*D23</f>
        <v>231400</v>
      </c>
      <c r="F23" s="34">
        <f>D23/C23</f>
        <v>1.4833333333333334</v>
      </c>
      <c r="G23" s="35" t="str">
        <f>IF(F23&gt;=130%,"VeryGood","Good")</f>
        <v>VeryGood</v>
      </c>
    </row>
    <row r="24" spans="1:7" ht="13.5" thickBot="1" x14ac:dyDescent="0.25">
      <c r="A24" s="33" t="s">
        <v>55</v>
      </c>
      <c r="B24" s="5">
        <v>230</v>
      </c>
      <c r="C24" s="61">
        <v>450</v>
      </c>
      <c r="D24" s="61">
        <v>350</v>
      </c>
      <c r="E24" s="61">
        <f>B24*D24</f>
        <v>80500</v>
      </c>
      <c r="F24" s="34">
        <f>D24/C24</f>
        <v>0.77777777777777779</v>
      </c>
      <c r="G24" s="35" t="str">
        <f>IF(F24&gt;=130%,"VeryGood","Good")</f>
        <v>Good</v>
      </c>
    </row>
    <row r="25" spans="1:7" ht="13.5" thickTop="1" x14ac:dyDescent="0.2">
      <c r="A25" s="36" t="s">
        <v>56</v>
      </c>
      <c r="B25" s="101"/>
      <c r="C25" s="106">
        <f>AVERAGE(C20:C24)</f>
        <v>650</v>
      </c>
      <c r="D25" s="107">
        <f>AVERAGE(D20:D24)</f>
        <v>638</v>
      </c>
      <c r="E25" s="108">
        <f>AVERAGE(E20:E24)</f>
        <v>143780</v>
      </c>
      <c r="F25" s="103"/>
      <c r="G25" s="37"/>
    </row>
    <row r="26" spans="1:7" ht="13.5" thickBot="1" x14ac:dyDescent="0.25">
      <c r="A26" s="38" t="s">
        <v>31</v>
      </c>
      <c r="B26" s="102"/>
      <c r="C26" s="109">
        <f>SUM(C20:C24)</f>
        <v>3250</v>
      </c>
      <c r="D26" s="110">
        <f>SUM(D20:D24)</f>
        <v>3190</v>
      </c>
      <c r="E26" s="111">
        <f>SUM(E20:E24)</f>
        <v>718900</v>
      </c>
      <c r="F26" s="60"/>
      <c r="G26" s="39"/>
    </row>
  </sheetData>
  <phoneticPr fontId="3"/>
  <pageMargins left="0.75" right="0.75" top="1" bottom="1" header="0.51200000000000001" footer="0.51200000000000001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G28"/>
  <sheetViews>
    <sheetView topLeftCell="A10" workbookViewId="0">
      <selection activeCell="L21" sqref="L21"/>
    </sheetView>
  </sheetViews>
  <sheetFormatPr defaultRowHeight="13" x14ac:dyDescent="0.2"/>
  <cols>
    <col min="1" max="1" width="14.54296875" customWidth="1"/>
  </cols>
  <sheetData>
    <row r="2" spans="1:7" ht="16.5" x14ac:dyDescent="0.25">
      <c r="A2" s="43" t="s">
        <v>70</v>
      </c>
    </row>
    <row r="5" spans="1:7" x14ac:dyDescent="0.2">
      <c r="A5" s="212" t="s">
        <v>71</v>
      </c>
      <c r="B5" s="213" t="s">
        <v>72</v>
      </c>
      <c r="C5" s="213" t="s">
        <v>73</v>
      </c>
      <c r="D5" s="213" t="s">
        <v>74</v>
      </c>
      <c r="E5" s="213" t="s">
        <v>75</v>
      </c>
      <c r="F5" s="213" t="s">
        <v>76</v>
      </c>
      <c r="G5" s="213" t="s">
        <v>77</v>
      </c>
    </row>
    <row r="6" spans="1:7" ht="13.5" thickBot="1" x14ac:dyDescent="0.25">
      <c r="A6" s="214" t="s">
        <v>78</v>
      </c>
      <c r="B6" s="213"/>
      <c r="C6" s="213"/>
      <c r="D6" s="213"/>
      <c r="E6" s="213"/>
      <c r="F6" s="213"/>
      <c r="G6" s="213"/>
    </row>
    <row r="7" spans="1:7" ht="13.5" thickTop="1" x14ac:dyDescent="0.2">
      <c r="A7" s="215" t="s">
        <v>79</v>
      </c>
      <c r="B7" s="44">
        <v>1200</v>
      </c>
      <c r="C7" s="44">
        <v>1150</v>
      </c>
      <c r="D7" s="44">
        <v>1255</v>
      </c>
      <c r="E7" s="44">
        <v>1350</v>
      </c>
      <c r="F7" s="112"/>
      <c r="G7" s="113"/>
    </row>
    <row r="8" spans="1:7" x14ac:dyDescent="0.2">
      <c r="A8" s="215" t="s">
        <v>80</v>
      </c>
      <c r="B8" s="44">
        <v>1050</v>
      </c>
      <c r="C8" s="44">
        <v>1280</v>
      </c>
      <c r="D8" s="44">
        <v>1340</v>
      </c>
      <c r="E8" s="44">
        <v>1065</v>
      </c>
      <c r="F8" s="114"/>
      <c r="G8" s="115"/>
    </row>
    <row r="9" spans="1:7" x14ac:dyDescent="0.2">
      <c r="A9" s="215" t="s">
        <v>81</v>
      </c>
      <c r="B9" s="44">
        <v>1800</v>
      </c>
      <c r="C9" s="44">
        <v>1650</v>
      </c>
      <c r="D9" s="44">
        <v>1746</v>
      </c>
      <c r="E9" s="44">
        <v>1755</v>
      </c>
      <c r="F9" s="114"/>
      <c r="G9" s="115"/>
    </row>
    <row r="10" spans="1:7" x14ac:dyDescent="0.2">
      <c r="A10" s="215" t="s">
        <v>82</v>
      </c>
      <c r="B10" s="44">
        <v>1650</v>
      </c>
      <c r="C10" s="44">
        <v>1445</v>
      </c>
      <c r="D10" s="44">
        <v>1500</v>
      </c>
      <c r="E10" s="44">
        <v>1598</v>
      </c>
      <c r="F10" s="114"/>
      <c r="G10" s="115"/>
    </row>
    <row r="11" spans="1:7" x14ac:dyDescent="0.2">
      <c r="A11" s="215" t="s">
        <v>83</v>
      </c>
      <c r="B11" s="44">
        <v>1433</v>
      </c>
      <c r="C11" s="44">
        <v>1370</v>
      </c>
      <c r="D11" s="44">
        <v>1400</v>
      </c>
      <c r="E11" s="44">
        <v>1732</v>
      </c>
      <c r="F11" s="114"/>
      <c r="G11" s="115"/>
    </row>
    <row r="12" spans="1:7" ht="13.5" thickBot="1" x14ac:dyDescent="0.25">
      <c r="A12" s="215" t="s">
        <v>84</v>
      </c>
      <c r="B12" s="44">
        <v>1035</v>
      </c>
      <c r="C12" s="44">
        <v>1265</v>
      </c>
      <c r="D12" s="44">
        <v>1178</v>
      </c>
      <c r="E12" s="44">
        <v>1129</v>
      </c>
      <c r="F12" s="104"/>
      <c r="G12" s="105"/>
    </row>
    <row r="13" spans="1:7" ht="54" customHeight="1" thickTop="1" x14ac:dyDescent="0.2"/>
    <row r="17" spans="1:7" ht="16.5" x14ac:dyDescent="0.25">
      <c r="A17" s="43" t="s">
        <v>70</v>
      </c>
    </row>
    <row r="20" spans="1:7" s="216" customFormat="1" x14ac:dyDescent="0.2">
      <c r="A20" s="212" t="s">
        <v>71</v>
      </c>
      <c r="B20" s="213" t="s">
        <v>72</v>
      </c>
      <c r="C20" s="213" t="s">
        <v>73</v>
      </c>
      <c r="D20" s="213" t="s">
        <v>74</v>
      </c>
      <c r="E20" s="213" t="s">
        <v>75</v>
      </c>
      <c r="F20" s="213" t="s">
        <v>76</v>
      </c>
      <c r="G20" s="213" t="s">
        <v>77</v>
      </c>
    </row>
    <row r="21" spans="1:7" s="216" customFormat="1" ht="13.5" thickBot="1" x14ac:dyDescent="0.25">
      <c r="A21" s="214" t="s">
        <v>78</v>
      </c>
      <c r="B21" s="213"/>
      <c r="C21" s="213"/>
      <c r="D21" s="213"/>
      <c r="E21" s="213"/>
      <c r="F21" s="213"/>
      <c r="G21" s="213"/>
    </row>
    <row r="22" spans="1:7" ht="13.5" thickTop="1" x14ac:dyDescent="0.2">
      <c r="A22" s="215" t="s">
        <v>79</v>
      </c>
      <c r="B22" s="44">
        <v>1200</v>
      </c>
      <c r="C22" s="44">
        <v>1150</v>
      </c>
      <c r="D22" s="44">
        <v>1255</v>
      </c>
      <c r="E22" s="44">
        <v>1350</v>
      </c>
      <c r="F22" s="112">
        <f t="shared" ref="F22:F27" si="0">AVERAGE(B22:E22)</f>
        <v>1238.75</v>
      </c>
      <c r="G22" s="113">
        <f t="shared" ref="G22:G27" si="1">SUM(B22:E22)</f>
        <v>4955</v>
      </c>
    </row>
    <row r="23" spans="1:7" x14ac:dyDescent="0.2">
      <c r="A23" s="215" t="s">
        <v>80</v>
      </c>
      <c r="B23" s="44">
        <v>1050</v>
      </c>
      <c r="C23" s="44">
        <v>1280</v>
      </c>
      <c r="D23" s="44">
        <v>1340</v>
      </c>
      <c r="E23" s="44">
        <v>1065</v>
      </c>
      <c r="F23" s="114">
        <f t="shared" si="0"/>
        <v>1183.75</v>
      </c>
      <c r="G23" s="115">
        <f t="shared" si="1"/>
        <v>4735</v>
      </c>
    </row>
    <row r="24" spans="1:7" x14ac:dyDescent="0.2">
      <c r="A24" s="215" t="s">
        <v>81</v>
      </c>
      <c r="B24" s="44">
        <v>1800</v>
      </c>
      <c r="C24" s="44">
        <v>1650</v>
      </c>
      <c r="D24" s="44">
        <v>1746</v>
      </c>
      <c r="E24" s="44">
        <v>1755</v>
      </c>
      <c r="F24" s="114">
        <f t="shared" si="0"/>
        <v>1737.75</v>
      </c>
      <c r="G24" s="115">
        <f t="shared" si="1"/>
        <v>6951</v>
      </c>
    </row>
    <row r="25" spans="1:7" x14ac:dyDescent="0.2">
      <c r="A25" s="215" t="s">
        <v>82</v>
      </c>
      <c r="B25" s="44">
        <v>1650</v>
      </c>
      <c r="C25" s="44">
        <v>1445</v>
      </c>
      <c r="D25" s="44">
        <v>1500</v>
      </c>
      <c r="E25" s="44">
        <v>1598</v>
      </c>
      <c r="F25" s="114">
        <f t="shared" si="0"/>
        <v>1548.25</v>
      </c>
      <c r="G25" s="115">
        <f t="shared" si="1"/>
        <v>6193</v>
      </c>
    </row>
    <row r="26" spans="1:7" x14ac:dyDescent="0.2">
      <c r="A26" s="215" t="s">
        <v>83</v>
      </c>
      <c r="B26" s="44">
        <v>1433</v>
      </c>
      <c r="C26" s="44">
        <v>1370</v>
      </c>
      <c r="D26" s="44">
        <v>1400</v>
      </c>
      <c r="E26" s="44">
        <v>1732</v>
      </c>
      <c r="F26" s="114">
        <f t="shared" si="0"/>
        <v>1483.75</v>
      </c>
      <c r="G26" s="115">
        <f t="shared" si="1"/>
        <v>5935</v>
      </c>
    </row>
    <row r="27" spans="1:7" ht="13.5" thickBot="1" x14ac:dyDescent="0.25">
      <c r="A27" s="215" t="s">
        <v>84</v>
      </c>
      <c r="B27" s="44">
        <v>1035</v>
      </c>
      <c r="C27" s="44">
        <v>1265</v>
      </c>
      <c r="D27" s="44">
        <v>1178</v>
      </c>
      <c r="E27" s="44">
        <v>1129</v>
      </c>
      <c r="F27" s="104">
        <f t="shared" si="0"/>
        <v>1151.75</v>
      </c>
      <c r="G27" s="105">
        <f t="shared" si="1"/>
        <v>4607</v>
      </c>
    </row>
    <row r="28" spans="1:7" ht="13.5" thickTop="1" x14ac:dyDescent="0.2"/>
  </sheetData>
  <mergeCells count="12">
    <mergeCell ref="B5:B6"/>
    <mergeCell ref="C5:C6"/>
    <mergeCell ref="B20:B21"/>
    <mergeCell ref="C20:C21"/>
    <mergeCell ref="D20:D21"/>
    <mergeCell ref="E20:E21"/>
    <mergeCell ref="D5:D6"/>
    <mergeCell ref="E5:E6"/>
    <mergeCell ref="F5:F6"/>
    <mergeCell ref="G5:G6"/>
    <mergeCell ref="F20:F21"/>
    <mergeCell ref="G20:G21"/>
  </mergeCells>
  <phoneticPr fontId="3"/>
  <pageMargins left="0.75" right="0.75" top="1" bottom="1" header="0.51200000000000001" footer="0.51200000000000001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29"/>
  <sheetViews>
    <sheetView topLeftCell="A2" workbookViewId="0">
      <selection activeCell="F6" sqref="F6"/>
    </sheetView>
  </sheetViews>
  <sheetFormatPr defaultRowHeight="13" x14ac:dyDescent="0.2"/>
  <cols>
    <col min="1" max="1" width="4.6328125" customWidth="1"/>
    <col min="2" max="2" width="7.26953125" customWidth="1"/>
    <col min="3" max="5" width="13.08984375" customWidth="1"/>
    <col min="6" max="6" width="13.90625" customWidth="1"/>
  </cols>
  <sheetData>
    <row r="2" spans="2:6" ht="19" x14ac:dyDescent="0.3">
      <c r="B2" s="162" t="s">
        <v>13</v>
      </c>
      <c r="C2" s="162"/>
      <c r="D2" s="162"/>
      <c r="E2" s="162"/>
      <c r="F2" s="162"/>
    </row>
    <row r="4" spans="2:6" x14ac:dyDescent="0.2">
      <c r="F4" t="s">
        <v>14</v>
      </c>
    </row>
    <row r="5" spans="2:6" ht="13.5" thickBot="1" x14ac:dyDescent="0.25">
      <c r="B5" s="1"/>
      <c r="C5" s="2" t="s">
        <v>15</v>
      </c>
      <c r="D5" s="2" t="s">
        <v>16</v>
      </c>
      <c r="E5" s="2" t="s">
        <v>112</v>
      </c>
      <c r="F5" s="118" t="s">
        <v>113</v>
      </c>
    </row>
    <row r="6" spans="2:6" ht="13.5" thickTop="1" x14ac:dyDescent="0.2">
      <c r="B6" s="3" t="s">
        <v>17</v>
      </c>
      <c r="C6" s="4">
        <v>2500</v>
      </c>
      <c r="D6" s="5">
        <v>700</v>
      </c>
      <c r="E6" s="116">
        <v>3080</v>
      </c>
      <c r="F6" s="122"/>
    </row>
    <row r="7" spans="2:6" x14ac:dyDescent="0.2">
      <c r="B7" s="3" t="s">
        <v>18</v>
      </c>
      <c r="C7" s="4">
        <v>3200</v>
      </c>
      <c r="D7" s="5">
        <v>890</v>
      </c>
      <c r="E7" s="116">
        <v>3560</v>
      </c>
      <c r="F7" s="123"/>
    </row>
    <row r="8" spans="2:6" x14ac:dyDescent="0.2">
      <c r="B8" s="3" t="s">
        <v>19</v>
      </c>
      <c r="C8" s="4">
        <v>1600</v>
      </c>
      <c r="D8" s="5">
        <v>430</v>
      </c>
      <c r="E8" s="116">
        <v>1720</v>
      </c>
      <c r="F8" s="123"/>
    </row>
    <row r="9" spans="2:6" x14ac:dyDescent="0.2">
      <c r="B9" s="3" t="s">
        <v>20</v>
      </c>
      <c r="C9" s="4">
        <v>1600</v>
      </c>
      <c r="D9" s="5">
        <v>420</v>
      </c>
      <c r="E9" s="116">
        <v>1680</v>
      </c>
      <c r="F9" s="123"/>
    </row>
    <row r="10" spans="2:6" x14ac:dyDescent="0.2">
      <c r="B10" s="3" t="s">
        <v>21</v>
      </c>
      <c r="C10" s="4">
        <v>2500</v>
      </c>
      <c r="D10" s="5">
        <v>720</v>
      </c>
      <c r="E10" s="116">
        <v>2880</v>
      </c>
      <c r="F10" s="123"/>
    </row>
    <row r="11" spans="2:6" ht="13.5" thickBot="1" x14ac:dyDescent="0.25">
      <c r="B11" s="3" t="s">
        <v>22</v>
      </c>
      <c r="C11" s="119">
        <v>2500</v>
      </c>
      <c r="D11" s="61">
        <v>840</v>
      </c>
      <c r="E11" s="120">
        <v>3360</v>
      </c>
      <c r="F11" s="124"/>
    </row>
    <row r="12" spans="2:6" ht="13.5" thickTop="1" x14ac:dyDescent="0.2">
      <c r="B12" s="78" t="s">
        <v>11</v>
      </c>
      <c r="C12" s="125"/>
      <c r="D12" s="130"/>
      <c r="E12" s="126"/>
      <c r="F12" s="121"/>
    </row>
    <row r="13" spans="2:6" ht="13.5" thickBot="1" x14ac:dyDescent="0.25">
      <c r="B13" s="78" t="s">
        <v>12</v>
      </c>
      <c r="C13" s="127"/>
      <c r="D13" s="131"/>
      <c r="E13" s="129"/>
      <c r="F13" s="117"/>
    </row>
    <row r="14" spans="2:6" ht="110.25" customHeight="1" thickTop="1" x14ac:dyDescent="0.2"/>
    <row r="17" spans="2:6" ht="19" x14ac:dyDescent="0.3">
      <c r="B17" s="162" t="s">
        <v>13</v>
      </c>
      <c r="C17" s="162"/>
      <c r="D17" s="162"/>
      <c r="E17" s="162"/>
      <c r="F17" s="162"/>
    </row>
    <row r="19" spans="2:6" x14ac:dyDescent="0.2">
      <c r="F19" t="s">
        <v>14</v>
      </c>
    </row>
    <row r="20" spans="2:6" ht="13.5" thickBot="1" x14ac:dyDescent="0.25">
      <c r="B20" s="1"/>
      <c r="C20" s="2" t="s">
        <v>15</v>
      </c>
      <c r="D20" s="2" t="s">
        <v>16</v>
      </c>
      <c r="E20" s="2" t="s">
        <v>112</v>
      </c>
      <c r="F20" s="118" t="s">
        <v>113</v>
      </c>
    </row>
    <row r="21" spans="2:6" ht="13.5" thickTop="1" x14ac:dyDescent="0.2">
      <c r="B21" s="3" t="s">
        <v>17</v>
      </c>
      <c r="C21" s="4">
        <v>2500</v>
      </c>
      <c r="D21" s="5">
        <v>700</v>
      </c>
      <c r="E21" s="116">
        <v>3080</v>
      </c>
      <c r="F21" s="122">
        <f t="shared" ref="F21:F26" si="0">E21/C21</f>
        <v>1.232</v>
      </c>
    </row>
    <row r="22" spans="2:6" x14ac:dyDescent="0.2">
      <c r="B22" s="3" t="s">
        <v>18</v>
      </c>
      <c r="C22" s="4">
        <v>3200</v>
      </c>
      <c r="D22" s="5">
        <v>890</v>
      </c>
      <c r="E22" s="116">
        <v>3560</v>
      </c>
      <c r="F22" s="123">
        <f t="shared" si="0"/>
        <v>1.1125</v>
      </c>
    </row>
    <row r="23" spans="2:6" x14ac:dyDescent="0.2">
      <c r="B23" s="3" t="s">
        <v>19</v>
      </c>
      <c r="C23" s="4">
        <v>1600</v>
      </c>
      <c r="D23" s="5">
        <v>430</v>
      </c>
      <c r="E23" s="116">
        <v>1720</v>
      </c>
      <c r="F23" s="123">
        <f t="shared" si="0"/>
        <v>1.075</v>
      </c>
    </row>
    <row r="24" spans="2:6" x14ac:dyDescent="0.2">
      <c r="B24" s="3" t="s">
        <v>20</v>
      </c>
      <c r="C24" s="4">
        <v>1600</v>
      </c>
      <c r="D24" s="5">
        <v>420</v>
      </c>
      <c r="E24" s="116">
        <v>1680</v>
      </c>
      <c r="F24" s="123">
        <f t="shared" si="0"/>
        <v>1.05</v>
      </c>
    </row>
    <row r="25" spans="2:6" x14ac:dyDescent="0.2">
      <c r="B25" s="3" t="s">
        <v>21</v>
      </c>
      <c r="C25" s="4">
        <v>2500</v>
      </c>
      <c r="D25" s="5">
        <v>720</v>
      </c>
      <c r="E25" s="116">
        <v>2880</v>
      </c>
      <c r="F25" s="123">
        <f t="shared" si="0"/>
        <v>1.1519999999999999</v>
      </c>
    </row>
    <row r="26" spans="2:6" ht="13.5" thickBot="1" x14ac:dyDescent="0.25">
      <c r="B26" s="3" t="s">
        <v>22</v>
      </c>
      <c r="C26" s="119">
        <v>2500</v>
      </c>
      <c r="D26" s="61">
        <v>840</v>
      </c>
      <c r="E26" s="120">
        <v>3360</v>
      </c>
      <c r="F26" s="124">
        <f t="shared" si="0"/>
        <v>1.3440000000000001</v>
      </c>
    </row>
    <row r="27" spans="2:6" ht="13.5" thickTop="1" x14ac:dyDescent="0.2">
      <c r="B27" s="78" t="s">
        <v>11</v>
      </c>
      <c r="C27" s="125">
        <f>SUM(C21:C26)</f>
        <v>13900</v>
      </c>
      <c r="D27" s="130">
        <f>SUM(D21:D26)</f>
        <v>4000</v>
      </c>
      <c r="E27" s="126">
        <f>SUM(E21:E26)</f>
        <v>16280</v>
      </c>
      <c r="F27" s="121"/>
    </row>
    <row r="28" spans="2:6" ht="13.5" thickBot="1" x14ac:dyDescent="0.25">
      <c r="B28" s="78" t="s">
        <v>12</v>
      </c>
      <c r="C28" s="127">
        <f>AVERAGE(C21:C26)</f>
        <v>2316.6666666666665</v>
      </c>
      <c r="D28" s="132">
        <f>AVERAGE(D21:D26)</f>
        <v>666.66666666666663</v>
      </c>
      <c r="E28" s="128">
        <f>AVERAGE(E21:E26)</f>
        <v>2713.3333333333335</v>
      </c>
      <c r="F28" s="117"/>
    </row>
    <row r="29" spans="2:6" ht="13.5" thickTop="1" x14ac:dyDescent="0.2"/>
  </sheetData>
  <mergeCells count="2">
    <mergeCell ref="B2:F2"/>
    <mergeCell ref="B17:F17"/>
  </mergeCells>
  <phoneticPr fontId="3"/>
  <pageMargins left="0.75" right="0.75" top="1" bottom="1" header="0.51200000000000001" footer="0.5120000000000000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G24"/>
  <sheetViews>
    <sheetView showGridLines="0" workbookViewId="0">
      <selection activeCell="N35" sqref="N35"/>
    </sheetView>
  </sheetViews>
  <sheetFormatPr defaultRowHeight="13" x14ac:dyDescent="0.2"/>
  <cols>
    <col min="1" max="1" width="12.6328125" style="163" customWidth="1"/>
    <col min="2" max="6" width="11.6328125" style="163" customWidth="1"/>
    <col min="7" max="7" width="14.6328125" style="163" customWidth="1"/>
    <col min="8" max="8" width="12.1796875" style="163" customWidth="1"/>
    <col min="9" max="16384" width="8.7265625" style="163"/>
  </cols>
  <sheetData>
    <row r="1" spans="1:7" ht="16" x14ac:dyDescent="0.2">
      <c r="A1" s="178" t="s">
        <v>43</v>
      </c>
      <c r="B1" s="179"/>
      <c r="C1" s="179"/>
      <c r="D1" s="179"/>
      <c r="E1" s="179"/>
      <c r="F1" s="179"/>
      <c r="G1" s="179"/>
    </row>
    <row r="2" spans="1:7" ht="13.5" thickBot="1" x14ac:dyDescent="0.25">
      <c r="A2" s="180"/>
      <c r="E2" s="181"/>
    </row>
    <row r="3" spans="1:7" x14ac:dyDescent="0.2">
      <c r="A3" s="182" t="s">
        <v>44</v>
      </c>
      <c r="B3" s="183" t="s">
        <v>45</v>
      </c>
      <c r="C3" s="183" t="s">
        <v>46</v>
      </c>
      <c r="D3" s="183" t="s">
        <v>47</v>
      </c>
      <c r="E3" s="183" t="s">
        <v>48</v>
      </c>
      <c r="F3" s="183" t="s">
        <v>49</v>
      </c>
      <c r="G3" s="184" t="s">
        <v>50</v>
      </c>
    </row>
    <row r="4" spans="1:7" x14ac:dyDescent="0.2">
      <c r="A4" s="185" t="s">
        <v>51</v>
      </c>
      <c r="B4" s="186">
        <v>180</v>
      </c>
      <c r="C4" s="186">
        <v>600</v>
      </c>
      <c r="D4" s="186">
        <v>650</v>
      </c>
      <c r="E4" s="186">
        <f>B4*D4</f>
        <v>117000</v>
      </c>
      <c r="F4" s="187">
        <f>D4/C4</f>
        <v>1.0833333333333333</v>
      </c>
      <c r="G4" s="188" t="str">
        <f>IF(F4&gt;=130%,"VeryGood","Good")</f>
        <v>Good</v>
      </c>
    </row>
    <row r="5" spans="1:7" x14ac:dyDescent="0.2">
      <c r="A5" s="185" t="s">
        <v>52</v>
      </c>
      <c r="B5" s="186">
        <v>200</v>
      </c>
      <c r="C5" s="186">
        <v>800</v>
      </c>
      <c r="D5" s="186">
        <v>700</v>
      </c>
      <c r="E5" s="186">
        <f>B5*D5</f>
        <v>140000</v>
      </c>
      <c r="F5" s="187">
        <f>D5/C5</f>
        <v>0.875</v>
      </c>
      <c r="G5" s="188" t="str">
        <f>IF(F5&gt;=130%,"VeryGood","Good")</f>
        <v>Good</v>
      </c>
    </row>
    <row r="6" spans="1:7" x14ac:dyDescent="0.2">
      <c r="A6" s="185" t="s">
        <v>53</v>
      </c>
      <c r="B6" s="186">
        <v>250</v>
      </c>
      <c r="C6" s="186">
        <v>800</v>
      </c>
      <c r="D6" s="186">
        <v>600</v>
      </c>
      <c r="E6" s="186">
        <f>B6*D6</f>
        <v>150000</v>
      </c>
      <c r="F6" s="187">
        <f>D6/C6</f>
        <v>0.75</v>
      </c>
      <c r="G6" s="188" t="str">
        <f>IF(F6&gt;=130%,"VeryGood","Good")</f>
        <v>Good</v>
      </c>
    </row>
    <row r="7" spans="1:7" x14ac:dyDescent="0.2">
      <c r="A7" s="185" t="s">
        <v>54</v>
      </c>
      <c r="B7" s="186">
        <v>260</v>
      </c>
      <c r="C7" s="186">
        <v>600</v>
      </c>
      <c r="D7" s="186">
        <v>890</v>
      </c>
      <c r="E7" s="186">
        <f>B7*D7</f>
        <v>231400</v>
      </c>
      <c r="F7" s="187">
        <f>D7/C7</f>
        <v>1.4833333333333334</v>
      </c>
      <c r="G7" s="188" t="str">
        <f>IF(F7&gt;=130%,"VeryGood","Good")</f>
        <v>VeryGood</v>
      </c>
    </row>
    <row r="8" spans="1:7" ht="13.5" thickBot="1" x14ac:dyDescent="0.25">
      <c r="A8" s="185" t="s">
        <v>55</v>
      </c>
      <c r="B8" s="189">
        <v>230</v>
      </c>
      <c r="C8" s="189">
        <v>450</v>
      </c>
      <c r="D8" s="189">
        <v>350</v>
      </c>
      <c r="E8" s="189">
        <f>B8*D8</f>
        <v>80500</v>
      </c>
      <c r="F8" s="187">
        <f>D8/C8</f>
        <v>0.77777777777777779</v>
      </c>
      <c r="G8" s="188" t="str">
        <f>IF(F8&gt;=130%,"VeryGood","Good")</f>
        <v>Good</v>
      </c>
    </row>
    <row r="9" spans="1:7" ht="14" thickTop="1" thickBot="1" x14ac:dyDescent="0.25">
      <c r="A9" s="190" t="s">
        <v>31</v>
      </c>
      <c r="B9" s="191"/>
      <c r="C9" s="192"/>
      <c r="D9" s="192"/>
      <c r="E9" s="193"/>
      <c r="F9" s="194"/>
      <c r="G9" s="195"/>
    </row>
    <row r="17" spans="1:7" ht="13.5" thickBot="1" x14ac:dyDescent="0.25">
      <c r="A17" s="180"/>
      <c r="E17" s="181"/>
    </row>
    <row r="18" spans="1:7" x14ac:dyDescent="0.2">
      <c r="A18" s="182" t="s">
        <v>44</v>
      </c>
      <c r="B18" s="183" t="s">
        <v>45</v>
      </c>
      <c r="C18" s="183" t="s">
        <v>46</v>
      </c>
      <c r="D18" s="183" t="s">
        <v>47</v>
      </c>
      <c r="E18" s="183" t="s">
        <v>48</v>
      </c>
      <c r="F18" s="183" t="s">
        <v>49</v>
      </c>
      <c r="G18" s="184" t="s">
        <v>50</v>
      </c>
    </row>
    <row r="19" spans="1:7" x14ac:dyDescent="0.2">
      <c r="A19" s="185" t="s">
        <v>51</v>
      </c>
      <c r="B19" s="186">
        <v>180</v>
      </c>
      <c r="C19" s="186">
        <v>600</v>
      </c>
      <c r="D19" s="186">
        <v>650</v>
      </c>
      <c r="E19" s="186">
        <f>B19*D19</f>
        <v>117000</v>
      </c>
      <c r="F19" s="187">
        <f>D19/C19</f>
        <v>1.0833333333333333</v>
      </c>
      <c r="G19" s="188" t="str">
        <f>IF(F19&gt;=130%,"VeryGood","Good")</f>
        <v>Good</v>
      </c>
    </row>
    <row r="20" spans="1:7" x14ac:dyDescent="0.2">
      <c r="A20" s="185" t="s">
        <v>52</v>
      </c>
      <c r="B20" s="186">
        <v>200</v>
      </c>
      <c r="C20" s="186">
        <v>800</v>
      </c>
      <c r="D20" s="186">
        <v>700</v>
      </c>
      <c r="E20" s="186">
        <f>B20*D20</f>
        <v>140000</v>
      </c>
      <c r="F20" s="187">
        <f>D20/C20</f>
        <v>0.875</v>
      </c>
      <c r="G20" s="188" t="str">
        <f>IF(F20&gt;=130%,"VeryGood","Good")</f>
        <v>Good</v>
      </c>
    </row>
    <row r="21" spans="1:7" x14ac:dyDescent="0.2">
      <c r="A21" s="185" t="s">
        <v>53</v>
      </c>
      <c r="B21" s="186">
        <v>250</v>
      </c>
      <c r="C21" s="186">
        <v>800</v>
      </c>
      <c r="D21" s="186">
        <v>600</v>
      </c>
      <c r="E21" s="186">
        <f>B21*D21</f>
        <v>150000</v>
      </c>
      <c r="F21" s="187">
        <f>D21/C21</f>
        <v>0.75</v>
      </c>
      <c r="G21" s="188" t="str">
        <f>IF(F21&gt;=130%,"VeryGood","Good")</f>
        <v>Good</v>
      </c>
    </row>
    <row r="22" spans="1:7" x14ac:dyDescent="0.2">
      <c r="A22" s="185" t="s">
        <v>54</v>
      </c>
      <c r="B22" s="186">
        <v>260</v>
      </c>
      <c r="C22" s="186">
        <v>600</v>
      </c>
      <c r="D22" s="186">
        <v>890</v>
      </c>
      <c r="E22" s="186">
        <f>B22*D22</f>
        <v>231400</v>
      </c>
      <c r="F22" s="187">
        <f>D22/C22</f>
        <v>1.4833333333333334</v>
      </c>
      <c r="G22" s="188" t="str">
        <f>IF(F22&gt;=130%,"VeryGood","Good")</f>
        <v>VeryGood</v>
      </c>
    </row>
    <row r="23" spans="1:7" ht="13.5" thickBot="1" x14ac:dyDescent="0.25">
      <c r="A23" s="185" t="s">
        <v>55</v>
      </c>
      <c r="B23" s="189">
        <v>230</v>
      </c>
      <c r="C23" s="189">
        <v>450</v>
      </c>
      <c r="D23" s="189">
        <v>350</v>
      </c>
      <c r="E23" s="189">
        <f>B23*D23</f>
        <v>80500</v>
      </c>
      <c r="F23" s="187">
        <f>D23/C23</f>
        <v>0.77777777777777779</v>
      </c>
      <c r="G23" s="188" t="str">
        <f>IF(F23&gt;=130%,"VeryGood","Good")</f>
        <v>Good</v>
      </c>
    </row>
    <row r="24" spans="1:7" ht="14" thickTop="1" thickBot="1" x14ac:dyDescent="0.25">
      <c r="A24" s="190" t="s">
        <v>31</v>
      </c>
      <c r="B24" s="173">
        <f>SUM(B19:B23)</f>
        <v>1120</v>
      </c>
      <c r="C24" s="174">
        <f>SUM(C19:C23)</f>
        <v>3250</v>
      </c>
      <c r="D24" s="174">
        <f>SUM(D19:D23)</f>
        <v>3190</v>
      </c>
      <c r="E24" s="175">
        <f>SUM(E19:E23)</f>
        <v>718900</v>
      </c>
      <c r="F24" s="194"/>
      <c r="G24" s="195"/>
    </row>
  </sheetData>
  <phoneticPr fontId="3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"/>
  <sheetViews>
    <sheetView showGridLines="0" topLeftCell="A19" zoomScaleNormal="100" workbookViewId="0">
      <selection activeCell="N35" sqref="N35"/>
    </sheetView>
  </sheetViews>
  <sheetFormatPr defaultRowHeight="13" x14ac:dyDescent="0.2"/>
  <cols>
    <col min="1" max="1" width="12.6328125" style="163" customWidth="1"/>
    <col min="2" max="7" width="10.7265625" style="163" customWidth="1"/>
    <col min="8" max="16384" width="8.7265625" style="163"/>
  </cols>
  <sheetData>
    <row r="1" spans="1:7" ht="16" x14ac:dyDescent="0.2">
      <c r="A1" s="178" t="s">
        <v>43</v>
      </c>
      <c r="B1" s="179"/>
      <c r="C1" s="179"/>
      <c r="D1" s="179"/>
      <c r="E1" s="179"/>
      <c r="F1" s="179"/>
      <c r="G1" s="179"/>
    </row>
    <row r="2" spans="1:7" ht="13.5" thickBot="1" x14ac:dyDescent="0.25">
      <c r="A2" s="180"/>
      <c r="E2" s="181"/>
    </row>
    <row r="3" spans="1:7" x14ac:dyDescent="0.2">
      <c r="A3" s="182" t="s">
        <v>44</v>
      </c>
      <c r="B3" s="183" t="s">
        <v>45</v>
      </c>
      <c r="C3" s="183" t="s">
        <v>46</v>
      </c>
      <c r="D3" s="183" t="s">
        <v>47</v>
      </c>
      <c r="E3" s="183" t="s">
        <v>48</v>
      </c>
      <c r="F3" s="183" t="s">
        <v>49</v>
      </c>
      <c r="G3" s="184" t="s">
        <v>50</v>
      </c>
    </row>
    <row r="4" spans="1:7" x14ac:dyDescent="0.2">
      <c r="A4" s="185" t="s">
        <v>51</v>
      </c>
      <c r="B4" s="186">
        <v>180</v>
      </c>
      <c r="C4" s="186">
        <v>600</v>
      </c>
      <c r="D4" s="186">
        <v>650</v>
      </c>
      <c r="E4" s="186">
        <f>B4*D4</f>
        <v>117000</v>
      </c>
      <c r="F4" s="187">
        <f>D4/C4</f>
        <v>1.0833333333333333</v>
      </c>
      <c r="G4" s="188" t="str">
        <f>IF(F4&gt;=130%,"VeryGood","Good")</f>
        <v>Good</v>
      </c>
    </row>
    <row r="5" spans="1:7" x14ac:dyDescent="0.2">
      <c r="A5" s="185" t="s">
        <v>52</v>
      </c>
      <c r="B5" s="186">
        <v>200</v>
      </c>
      <c r="C5" s="186">
        <v>800</v>
      </c>
      <c r="D5" s="186">
        <v>700</v>
      </c>
      <c r="E5" s="186">
        <f>B5*D5</f>
        <v>140000</v>
      </c>
      <c r="F5" s="187">
        <f>D5/C5</f>
        <v>0.875</v>
      </c>
      <c r="G5" s="188" t="str">
        <f>IF(F5&gt;=130%,"VeryGood","Good")</f>
        <v>Good</v>
      </c>
    </row>
    <row r="6" spans="1:7" x14ac:dyDescent="0.2">
      <c r="A6" s="185" t="s">
        <v>53</v>
      </c>
      <c r="B6" s="186">
        <v>250</v>
      </c>
      <c r="C6" s="186">
        <v>800</v>
      </c>
      <c r="D6" s="186">
        <v>600</v>
      </c>
      <c r="E6" s="186">
        <f>B6*D6</f>
        <v>150000</v>
      </c>
      <c r="F6" s="187">
        <f>D6/C6</f>
        <v>0.75</v>
      </c>
      <c r="G6" s="188" t="str">
        <f>IF(F6&gt;=130%,"VeryGood","Good")</f>
        <v>Good</v>
      </c>
    </row>
    <row r="7" spans="1:7" x14ac:dyDescent="0.2">
      <c r="A7" s="185" t="s">
        <v>54</v>
      </c>
      <c r="B7" s="186">
        <v>260</v>
      </c>
      <c r="C7" s="186">
        <v>600</v>
      </c>
      <c r="D7" s="186">
        <v>890</v>
      </c>
      <c r="E7" s="186">
        <f>B7*D7</f>
        <v>231400</v>
      </c>
      <c r="F7" s="187">
        <f>D7/C7</f>
        <v>1.4833333333333334</v>
      </c>
      <c r="G7" s="188" t="str">
        <f>IF(F7&gt;=130%,"VeryGood","Good")</f>
        <v>VeryGood</v>
      </c>
    </row>
    <row r="8" spans="1:7" ht="13.5" thickBot="1" x14ac:dyDescent="0.25">
      <c r="A8" s="185" t="s">
        <v>55</v>
      </c>
      <c r="B8" s="189">
        <v>230</v>
      </c>
      <c r="C8" s="189">
        <v>450</v>
      </c>
      <c r="D8" s="189">
        <v>350</v>
      </c>
      <c r="E8" s="189">
        <f>B8*D8</f>
        <v>80500</v>
      </c>
      <c r="F8" s="187">
        <f>D8/C8</f>
        <v>0.77777777777777779</v>
      </c>
      <c r="G8" s="188" t="str">
        <f>IF(F8&gt;=130%,"VeryGood","Good")</f>
        <v>Good</v>
      </c>
    </row>
    <row r="9" spans="1:7" ht="14" thickTop="1" thickBot="1" x14ac:dyDescent="0.25">
      <c r="A9" s="190" t="s">
        <v>31</v>
      </c>
      <c r="B9" s="191"/>
      <c r="C9" s="192"/>
      <c r="D9" s="192"/>
      <c r="E9" s="193"/>
      <c r="F9" s="194"/>
      <c r="G9" s="195"/>
    </row>
  </sheetData>
  <phoneticPr fontId="3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G25"/>
  <sheetViews>
    <sheetView tabSelected="1" workbookViewId="0">
      <selection activeCell="I12" sqref="I12"/>
    </sheetView>
  </sheetViews>
  <sheetFormatPr defaultRowHeight="13" x14ac:dyDescent="0.2"/>
  <cols>
    <col min="1" max="1" width="1.26953125" style="163" customWidth="1"/>
    <col min="2" max="2" width="6" style="163" customWidth="1"/>
    <col min="3" max="6" width="8.7265625" style="163"/>
    <col min="7" max="7" width="15.453125" style="163" bestFit="1" customWidth="1"/>
    <col min="8" max="16384" width="8.7265625" style="163"/>
  </cols>
  <sheetData>
    <row r="2" spans="2:7" ht="16" x14ac:dyDescent="0.2">
      <c r="B2" s="197" t="s">
        <v>23</v>
      </c>
      <c r="C2" s="197"/>
      <c r="D2" s="197"/>
      <c r="E2" s="197"/>
      <c r="F2" s="197"/>
      <c r="G2" s="197"/>
    </row>
    <row r="3" spans="2:7" x14ac:dyDescent="0.2">
      <c r="G3" s="163" t="s">
        <v>24</v>
      </c>
    </row>
    <row r="4" spans="2:7" ht="13.5" thickBot="1" x14ac:dyDescent="0.25">
      <c r="B4" s="198"/>
      <c r="C4" s="199" t="s">
        <v>17</v>
      </c>
      <c r="D4" s="199" t="s">
        <v>18</v>
      </c>
      <c r="E4" s="199" t="s">
        <v>19</v>
      </c>
      <c r="F4" s="199" t="s">
        <v>20</v>
      </c>
      <c r="G4" s="200" t="s">
        <v>11</v>
      </c>
    </row>
    <row r="5" spans="2:7" ht="13.5" thickTop="1" x14ac:dyDescent="0.2">
      <c r="B5" s="201" t="s">
        <v>25</v>
      </c>
      <c r="C5" s="202">
        <v>740</v>
      </c>
      <c r="D5" s="202">
        <v>630</v>
      </c>
      <c r="E5" s="202">
        <v>420</v>
      </c>
      <c r="F5" s="203">
        <v>500</v>
      </c>
      <c r="G5" s="204"/>
    </row>
    <row r="6" spans="2:7" x14ac:dyDescent="0.2">
      <c r="B6" s="205" t="s">
        <v>26</v>
      </c>
      <c r="C6" s="186">
        <v>720</v>
      </c>
      <c r="D6" s="186">
        <v>650</v>
      </c>
      <c r="E6" s="186">
        <v>430</v>
      </c>
      <c r="F6" s="206">
        <v>510</v>
      </c>
      <c r="G6" s="207"/>
    </row>
    <row r="7" spans="2:7" x14ac:dyDescent="0.2">
      <c r="B7" s="205" t="s">
        <v>27</v>
      </c>
      <c r="C7" s="186">
        <v>1500</v>
      </c>
      <c r="D7" s="186">
        <v>1280</v>
      </c>
      <c r="E7" s="186">
        <v>1300</v>
      </c>
      <c r="F7" s="206">
        <v>1070</v>
      </c>
      <c r="G7" s="207"/>
    </row>
    <row r="8" spans="2:7" x14ac:dyDescent="0.2">
      <c r="B8" s="205" t="s">
        <v>3</v>
      </c>
      <c r="C8" s="186">
        <v>2200</v>
      </c>
      <c r="D8" s="186">
        <v>1950</v>
      </c>
      <c r="E8" s="186">
        <v>1600</v>
      </c>
      <c r="F8" s="206">
        <v>1550</v>
      </c>
      <c r="G8" s="207"/>
    </row>
    <row r="9" spans="2:7" ht="13.5" thickBot="1" x14ac:dyDescent="0.25">
      <c r="B9" s="205" t="s">
        <v>28</v>
      </c>
      <c r="C9" s="189">
        <v>800</v>
      </c>
      <c r="D9" s="189">
        <v>850</v>
      </c>
      <c r="E9" s="189">
        <v>730</v>
      </c>
      <c r="F9" s="208">
        <v>680</v>
      </c>
      <c r="G9" s="209"/>
    </row>
    <row r="10" spans="2:7" ht="14" thickTop="1" thickBot="1" x14ac:dyDescent="0.25">
      <c r="B10" s="210" t="s">
        <v>11</v>
      </c>
      <c r="C10" s="173"/>
      <c r="D10" s="174"/>
      <c r="E10" s="174"/>
      <c r="F10" s="175"/>
      <c r="G10" s="211"/>
    </row>
    <row r="11" spans="2:7" ht="47.25" customHeight="1" thickTop="1" x14ac:dyDescent="0.2"/>
    <row r="16" spans="2:7" ht="16" x14ac:dyDescent="0.2">
      <c r="B16" s="197" t="s">
        <v>23</v>
      </c>
      <c r="C16" s="197"/>
      <c r="D16" s="197"/>
      <c r="E16" s="197"/>
      <c r="F16" s="197"/>
      <c r="G16" s="197"/>
    </row>
    <row r="17" spans="2:7" x14ac:dyDescent="0.2">
      <c r="G17" s="163" t="s">
        <v>24</v>
      </c>
    </row>
    <row r="18" spans="2:7" ht="13.5" thickBot="1" x14ac:dyDescent="0.25">
      <c r="B18" s="198"/>
      <c r="C18" s="199" t="s">
        <v>17</v>
      </c>
      <c r="D18" s="199" t="s">
        <v>18</v>
      </c>
      <c r="E18" s="199" t="s">
        <v>19</v>
      </c>
      <c r="F18" s="199" t="s">
        <v>20</v>
      </c>
      <c r="G18" s="200" t="s">
        <v>11</v>
      </c>
    </row>
    <row r="19" spans="2:7" ht="13.5" thickTop="1" x14ac:dyDescent="0.2">
      <c r="B19" s="201" t="s">
        <v>25</v>
      </c>
      <c r="C19" s="202">
        <v>740</v>
      </c>
      <c r="D19" s="202">
        <v>630</v>
      </c>
      <c r="E19" s="202">
        <v>420</v>
      </c>
      <c r="F19" s="203">
        <v>500</v>
      </c>
      <c r="G19" s="204">
        <f t="shared" ref="G19:G24" si="0">SUM(C19:F19)</f>
        <v>2290</v>
      </c>
    </row>
    <row r="20" spans="2:7" x14ac:dyDescent="0.2">
      <c r="B20" s="205" t="s">
        <v>26</v>
      </c>
      <c r="C20" s="186">
        <v>720</v>
      </c>
      <c r="D20" s="186">
        <v>650</v>
      </c>
      <c r="E20" s="186">
        <v>430</v>
      </c>
      <c r="F20" s="206">
        <v>510</v>
      </c>
      <c r="G20" s="207">
        <f t="shared" si="0"/>
        <v>2310</v>
      </c>
    </row>
    <row r="21" spans="2:7" x14ac:dyDescent="0.2">
      <c r="B21" s="205" t="s">
        <v>27</v>
      </c>
      <c r="C21" s="186">
        <v>1500</v>
      </c>
      <c r="D21" s="186">
        <v>1280</v>
      </c>
      <c r="E21" s="186">
        <v>1300</v>
      </c>
      <c r="F21" s="206">
        <v>1070</v>
      </c>
      <c r="G21" s="207">
        <f t="shared" si="0"/>
        <v>5150</v>
      </c>
    </row>
    <row r="22" spans="2:7" x14ac:dyDescent="0.2">
      <c r="B22" s="205" t="s">
        <v>3</v>
      </c>
      <c r="C22" s="186">
        <v>2200</v>
      </c>
      <c r="D22" s="186">
        <v>1950</v>
      </c>
      <c r="E22" s="186">
        <v>1600</v>
      </c>
      <c r="F22" s="206">
        <v>1550</v>
      </c>
      <c r="G22" s="207">
        <f t="shared" si="0"/>
        <v>7300</v>
      </c>
    </row>
    <row r="23" spans="2:7" ht="13.5" thickBot="1" x14ac:dyDescent="0.25">
      <c r="B23" s="205" t="s">
        <v>28</v>
      </c>
      <c r="C23" s="189">
        <v>800</v>
      </c>
      <c r="D23" s="189">
        <v>850</v>
      </c>
      <c r="E23" s="189">
        <v>730</v>
      </c>
      <c r="F23" s="208">
        <v>680</v>
      </c>
      <c r="G23" s="209">
        <f t="shared" si="0"/>
        <v>3060</v>
      </c>
    </row>
    <row r="24" spans="2:7" ht="14" thickTop="1" thickBot="1" x14ac:dyDescent="0.25">
      <c r="B24" s="210" t="s">
        <v>11</v>
      </c>
      <c r="C24" s="173">
        <f>SUM(C19:C23)</f>
        <v>5960</v>
      </c>
      <c r="D24" s="174">
        <f>SUM(D19:D23)</f>
        <v>5360</v>
      </c>
      <c r="E24" s="174">
        <f>SUM(E19:E23)</f>
        <v>4480</v>
      </c>
      <c r="F24" s="175">
        <f>SUM(F19:F23)</f>
        <v>4310</v>
      </c>
      <c r="G24" s="211">
        <f t="shared" si="0"/>
        <v>20110</v>
      </c>
    </row>
    <row r="25" spans="2:7" ht="13.5" thickTop="1" x14ac:dyDescent="0.2"/>
  </sheetData>
  <mergeCells count="2">
    <mergeCell ref="B2:G2"/>
    <mergeCell ref="B16:G16"/>
  </mergeCells>
  <phoneticPr fontId="3"/>
  <pageMargins left="0.75" right="0.75" top="1" bottom="1" header="0.51200000000000001" footer="0.51200000000000001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G25"/>
  <sheetViews>
    <sheetView workbookViewId="0">
      <selection activeCell="G5" sqref="G5"/>
    </sheetView>
  </sheetViews>
  <sheetFormatPr defaultRowHeight="13" x14ac:dyDescent="0.2"/>
  <sheetData>
    <row r="2" spans="2:7" x14ac:dyDescent="0.2">
      <c r="B2" t="s">
        <v>23</v>
      </c>
    </row>
    <row r="3" spans="2:7" x14ac:dyDescent="0.2">
      <c r="G3" t="s">
        <v>29</v>
      </c>
    </row>
    <row r="4" spans="2:7" ht="13.5" thickBot="1" x14ac:dyDescent="0.25">
      <c r="B4" s="25" t="s">
        <v>30</v>
      </c>
      <c r="C4" s="25" t="s">
        <v>17</v>
      </c>
      <c r="D4" s="25" t="s">
        <v>18</v>
      </c>
      <c r="E4" s="25" t="s">
        <v>19</v>
      </c>
      <c r="F4" s="25" t="s">
        <v>20</v>
      </c>
      <c r="G4" s="25" t="s">
        <v>11</v>
      </c>
    </row>
    <row r="5" spans="2:7" ht="13.5" thickTop="1" x14ac:dyDescent="0.2">
      <c r="B5" s="26" t="s">
        <v>25</v>
      </c>
      <c r="C5" s="26">
        <v>740</v>
      </c>
      <c r="D5" s="26">
        <v>630</v>
      </c>
      <c r="E5" s="26">
        <v>420</v>
      </c>
      <c r="F5" s="79">
        <v>500</v>
      </c>
      <c r="G5" s="152"/>
    </row>
    <row r="6" spans="2:7" x14ac:dyDescent="0.2">
      <c r="B6" s="3" t="s">
        <v>26</v>
      </c>
      <c r="C6" s="3">
        <v>720</v>
      </c>
      <c r="D6" s="3">
        <v>650</v>
      </c>
      <c r="E6" s="3">
        <v>430</v>
      </c>
      <c r="F6" s="78">
        <v>510</v>
      </c>
      <c r="G6" s="153"/>
    </row>
    <row r="7" spans="2:7" x14ac:dyDescent="0.2">
      <c r="B7" s="3" t="s">
        <v>27</v>
      </c>
      <c r="C7" s="3">
        <v>1500</v>
      </c>
      <c r="D7" s="3">
        <v>1280</v>
      </c>
      <c r="E7" s="3">
        <v>1300</v>
      </c>
      <c r="F7" s="78">
        <v>1070</v>
      </c>
      <c r="G7" s="153"/>
    </row>
    <row r="8" spans="2:7" ht="13.5" thickBot="1" x14ac:dyDescent="0.25">
      <c r="B8" s="3" t="s">
        <v>1</v>
      </c>
      <c r="C8" s="25">
        <v>1000</v>
      </c>
      <c r="D8" s="25">
        <v>1950</v>
      </c>
      <c r="E8" s="25">
        <v>1600</v>
      </c>
      <c r="F8" s="80">
        <v>1550</v>
      </c>
      <c r="G8" s="154"/>
    </row>
    <row r="9" spans="2:7" ht="14" thickTop="1" thickBot="1" x14ac:dyDescent="0.25">
      <c r="B9" s="78" t="s">
        <v>11</v>
      </c>
      <c r="C9" s="156"/>
      <c r="D9" s="157"/>
      <c r="E9" s="157"/>
      <c r="F9" s="158"/>
      <c r="G9" s="155"/>
    </row>
    <row r="10" spans="2:7" ht="35.25" customHeight="1" thickTop="1" x14ac:dyDescent="0.2"/>
    <row r="17" spans="2:7" x14ac:dyDescent="0.2">
      <c r="B17" t="s">
        <v>23</v>
      </c>
    </row>
    <row r="18" spans="2:7" x14ac:dyDescent="0.2">
      <c r="G18" t="s">
        <v>29</v>
      </c>
    </row>
    <row r="19" spans="2:7" ht="13.5" thickBot="1" x14ac:dyDescent="0.25">
      <c r="B19" s="25" t="s">
        <v>30</v>
      </c>
      <c r="C19" s="25" t="s">
        <v>17</v>
      </c>
      <c r="D19" s="25" t="s">
        <v>18</v>
      </c>
      <c r="E19" s="25" t="s">
        <v>19</v>
      </c>
      <c r="F19" s="25" t="s">
        <v>20</v>
      </c>
      <c r="G19" s="25" t="s">
        <v>11</v>
      </c>
    </row>
    <row r="20" spans="2:7" ht="13.5" thickTop="1" x14ac:dyDescent="0.2">
      <c r="B20" s="26" t="s">
        <v>25</v>
      </c>
      <c r="C20" s="26">
        <v>740</v>
      </c>
      <c r="D20" s="26">
        <v>630</v>
      </c>
      <c r="E20" s="26">
        <v>420</v>
      </c>
      <c r="F20" s="79">
        <v>500</v>
      </c>
      <c r="G20" s="152">
        <f>SUM(C20:F20)</f>
        <v>2290</v>
      </c>
    </row>
    <row r="21" spans="2:7" x14ac:dyDescent="0.2">
      <c r="B21" s="3" t="s">
        <v>26</v>
      </c>
      <c r="C21" s="3">
        <v>720</v>
      </c>
      <c r="D21" s="3">
        <v>650</v>
      </c>
      <c r="E21" s="3">
        <v>430</v>
      </c>
      <c r="F21" s="78">
        <v>510</v>
      </c>
      <c r="G21" s="153">
        <f>SUM(C21:F21)</f>
        <v>2310</v>
      </c>
    </row>
    <row r="22" spans="2:7" x14ac:dyDescent="0.2">
      <c r="B22" s="3" t="s">
        <v>27</v>
      </c>
      <c r="C22" s="3">
        <v>1500</v>
      </c>
      <c r="D22" s="3">
        <v>1280</v>
      </c>
      <c r="E22" s="3">
        <v>1300</v>
      </c>
      <c r="F22" s="78">
        <v>1070</v>
      </c>
      <c r="G22" s="153">
        <f>SUM(C22:F22)</f>
        <v>5150</v>
      </c>
    </row>
    <row r="23" spans="2:7" ht="13.5" thickBot="1" x14ac:dyDescent="0.25">
      <c r="B23" s="3" t="s">
        <v>1</v>
      </c>
      <c r="C23" s="25">
        <v>1000</v>
      </c>
      <c r="D23" s="25">
        <v>1950</v>
      </c>
      <c r="E23" s="25">
        <v>1600</v>
      </c>
      <c r="F23" s="80">
        <v>1550</v>
      </c>
      <c r="G23" s="154">
        <f>SUM(C23:F23)</f>
        <v>6100</v>
      </c>
    </row>
    <row r="24" spans="2:7" ht="14" thickTop="1" thickBot="1" x14ac:dyDescent="0.25">
      <c r="B24" s="78" t="s">
        <v>11</v>
      </c>
      <c r="C24" s="156">
        <f>SUM(C20:C23)</f>
        <v>3960</v>
      </c>
      <c r="D24" s="157">
        <f>SUM(D20:D23)</f>
        <v>4510</v>
      </c>
      <c r="E24" s="157">
        <f>SUM(E20:E23)</f>
        <v>3750</v>
      </c>
      <c r="F24" s="158">
        <f>SUM(F20:F23)</f>
        <v>3630</v>
      </c>
      <c r="G24" s="155">
        <f>SUM(G20:G23)</f>
        <v>15850</v>
      </c>
    </row>
    <row r="25" spans="2:7" ht="13.5" thickTop="1" x14ac:dyDescent="0.2"/>
  </sheetData>
  <phoneticPr fontId="3"/>
  <pageMargins left="0.75" right="0.75" top="1" bottom="1" header="0.51200000000000001" footer="0.51200000000000001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5"/>
  <sheetViews>
    <sheetView workbookViewId="0">
      <selection activeCell="F5" sqref="F5"/>
    </sheetView>
  </sheetViews>
  <sheetFormatPr defaultRowHeight="13" x14ac:dyDescent="0.2"/>
  <cols>
    <col min="2" max="5" width="9.7265625" customWidth="1"/>
    <col min="6" max="6" width="12.7265625" customWidth="1"/>
  </cols>
  <sheetData>
    <row r="1" spans="1:9" ht="19" x14ac:dyDescent="0.3">
      <c r="A1" s="160" t="s">
        <v>32</v>
      </c>
      <c r="B1" s="160"/>
      <c r="C1" s="160"/>
      <c r="D1" s="160"/>
      <c r="E1" s="160"/>
      <c r="F1" s="160"/>
      <c r="G1" s="13"/>
    </row>
    <row r="2" spans="1:9" x14ac:dyDescent="0.2">
      <c r="A2" s="14"/>
      <c r="B2" s="15"/>
      <c r="C2" s="15"/>
      <c r="D2" s="15"/>
      <c r="E2" s="15"/>
      <c r="F2" s="16" t="s">
        <v>33</v>
      </c>
      <c r="G2" s="15"/>
      <c r="H2" s="17"/>
      <c r="I2" s="17"/>
    </row>
    <row r="3" spans="1:9" x14ac:dyDescent="0.2">
      <c r="A3" s="18"/>
      <c r="B3" s="19"/>
      <c r="C3" s="18"/>
      <c r="D3" s="18"/>
      <c r="E3" s="18"/>
    </row>
    <row r="4" spans="1:9" ht="13.5" thickBot="1" x14ac:dyDescent="0.25">
      <c r="A4" s="20"/>
      <c r="B4" s="66" t="s">
        <v>34</v>
      </c>
      <c r="C4" s="66" t="s">
        <v>35</v>
      </c>
      <c r="D4" s="66" t="s">
        <v>36</v>
      </c>
      <c r="E4" s="66" t="s">
        <v>37</v>
      </c>
      <c r="F4" s="67" t="s">
        <v>31</v>
      </c>
      <c r="G4" s="11"/>
      <c r="H4" s="11"/>
      <c r="I4" s="11"/>
    </row>
    <row r="5" spans="1:9" ht="13.5" thickTop="1" x14ac:dyDescent="0.2">
      <c r="A5" s="66" t="s">
        <v>38</v>
      </c>
      <c r="B5" s="21">
        <v>2457</v>
      </c>
      <c r="C5" s="21">
        <v>392</v>
      </c>
      <c r="D5" s="21">
        <v>1439</v>
      </c>
      <c r="E5" s="62">
        <v>655</v>
      </c>
      <c r="F5" s="81"/>
    </row>
    <row r="6" spans="1:9" x14ac:dyDescent="0.2">
      <c r="A6" s="66" t="s">
        <v>39</v>
      </c>
      <c r="B6" s="21">
        <v>1730</v>
      </c>
      <c r="C6" s="21">
        <v>673</v>
      </c>
      <c r="D6" s="21">
        <v>1194</v>
      </c>
      <c r="E6" s="62">
        <v>880</v>
      </c>
      <c r="F6" s="82"/>
    </row>
    <row r="7" spans="1:9" ht="13.5" thickBot="1" x14ac:dyDescent="0.25">
      <c r="A7" s="66" t="s">
        <v>40</v>
      </c>
      <c r="B7" s="64">
        <v>1238</v>
      </c>
      <c r="C7" s="64">
        <v>466</v>
      </c>
      <c r="D7" s="64">
        <v>1319</v>
      </c>
      <c r="E7" s="65">
        <v>1066</v>
      </c>
      <c r="F7" s="86"/>
    </row>
    <row r="8" spans="1:9" ht="14" thickTop="1" thickBot="1" x14ac:dyDescent="0.25">
      <c r="A8" s="68" t="s">
        <v>31</v>
      </c>
      <c r="B8" s="83"/>
      <c r="C8" s="84"/>
      <c r="D8" s="84"/>
      <c r="E8" s="85"/>
      <c r="F8" s="87"/>
    </row>
    <row r="9" spans="1:9" ht="13.5" thickTop="1" x14ac:dyDescent="0.2">
      <c r="A9" s="22"/>
      <c r="B9" s="22"/>
      <c r="C9" s="22"/>
      <c r="D9" s="22"/>
      <c r="E9" s="23" t="s">
        <v>41</v>
      </c>
      <c r="F9" s="63">
        <f>MAX(B5:E7)</f>
        <v>2457</v>
      </c>
    </row>
    <row r="10" spans="1:9" x14ac:dyDescent="0.2">
      <c r="A10" s="22"/>
      <c r="B10" s="22"/>
      <c r="C10" s="22"/>
      <c r="D10" s="22"/>
      <c r="E10" s="23" t="s">
        <v>42</v>
      </c>
      <c r="F10" s="24">
        <f>MIN(B5:E8)</f>
        <v>392</v>
      </c>
    </row>
    <row r="11" spans="1:9" ht="43.5" customHeight="1" x14ac:dyDescent="0.2"/>
    <row r="16" spans="1:9" ht="19" x14ac:dyDescent="0.3">
      <c r="A16" s="160" t="s">
        <v>32</v>
      </c>
      <c r="B16" s="160"/>
      <c r="C16" s="160"/>
      <c r="D16" s="160"/>
      <c r="E16" s="160"/>
      <c r="F16" s="160"/>
      <c r="G16" s="13"/>
    </row>
    <row r="17" spans="1:9" x14ac:dyDescent="0.2">
      <c r="A17" s="14"/>
      <c r="B17" s="15"/>
      <c r="C17" s="15"/>
      <c r="D17" s="15"/>
      <c r="E17" s="15"/>
      <c r="F17" s="16" t="s">
        <v>33</v>
      </c>
      <c r="G17" s="15"/>
      <c r="H17" s="17"/>
      <c r="I17" s="17"/>
    </row>
    <row r="18" spans="1:9" x14ac:dyDescent="0.2">
      <c r="A18" s="18"/>
      <c r="B18" s="19"/>
      <c r="C18" s="18"/>
      <c r="D18" s="18"/>
      <c r="E18" s="18"/>
    </row>
    <row r="19" spans="1:9" ht="13.5" thickBot="1" x14ac:dyDescent="0.25">
      <c r="A19" s="66"/>
      <c r="B19" s="66" t="s">
        <v>34</v>
      </c>
      <c r="C19" s="66" t="s">
        <v>35</v>
      </c>
      <c r="D19" s="66" t="s">
        <v>36</v>
      </c>
      <c r="E19" s="66" t="s">
        <v>37</v>
      </c>
      <c r="F19" s="67" t="s">
        <v>31</v>
      </c>
      <c r="G19" s="11"/>
      <c r="H19" s="11"/>
      <c r="I19" s="11"/>
    </row>
    <row r="20" spans="1:9" ht="13.5" thickTop="1" x14ac:dyDescent="0.2">
      <c r="A20" s="66" t="s">
        <v>38</v>
      </c>
      <c r="B20" s="21">
        <v>2457</v>
      </c>
      <c r="C20" s="21">
        <v>392</v>
      </c>
      <c r="D20" s="21">
        <v>1439</v>
      </c>
      <c r="E20" s="62">
        <v>655</v>
      </c>
      <c r="F20" s="81">
        <f>SUM(B20:E20)</f>
        <v>4943</v>
      </c>
    </row>
    <row r="21" spans="1:9" x14ac:dyDescent="0.2">
      <c r="A21" s="66" t="s">
        <v>39</v>
      </c>
      <c r="B21" s="21">
        <v>1730</v>
      </c>
      <c r="C21" s="21">
        <v>673</v>
      </c>
      <c r="D21" s="21">
        <v>1194</v>
      </c>
      <c r="E21" s="62">
        <v>880</v>
      </c>
      <c r="F21" s="82">
        <f>SUM(B21:E21)</f>
        <v>4477</v>
      </c>
    </row>
    <row r="22" spans="1:9" ht="13.5" thickBot="1" x14ac:dyDescent="0.25">
      <c r="A22" s="66" t="s">
        <v>40</v>
      </c>
      <c r="B22" s="64">
        <v>1238</v>
      </c>
      <c r="C22" s="64">
        <v>466</v>
      </c>
      <c r="D22" s="64">
        <v>1319</v>
      </c>
      <c r="E22" s="65">
        <v>1066</v>
      </c>
      <c r="F22" s="86">
        <f>SUM(B22:E22)</f>
        <v>4089</v>
      </c>
    </row>
    <row r="23" spans="1:9" ht="14" thickTop="1" thickBot="1" x14ac:dyDescent="0.25">
      <c r="A23" s="68" t="s">
        <v>31</v>
      </c>
      <c r="B23" s="83">
        <f>SUM(B20:B22)</f>
        <v>5425</v>
      </c>
      <c r="C23" s="84">
        <f>SUM(C20:C22)</f>
        <v>1531</v>
      </c>
      <c r="D23" s="84">
        <f>SUM(D20:D22)</f>
        <v>3952</v>
      </c>
      <c r="E23" s="85">
        <f>SUM(E20:E22)</f>
        <v>2601</v>
      </c>
      <c r="F23" s="87">
        <f>SUM(B23:E23)</f>
        <v>13509</v>
      </c>
    </row>
    <row r="24" spans="1:9" ht="13.5" thickTop="1" x14ac:dyDescent="0.2">
      <c r="A24" s="22"/>
      <c r="B24" s="22"/>
      <c r="C24" s="22"/>
      <c r="D24" s="22"/>
      <c r="E24" s="23" t="s">
        <v>41</v>
      </c>
      <c r="F24" s="63">
        <f>MAX(B20:E22)</f>
        <v>2457</v>
      </c>
    </row>
    <row r="25" spans="1:9" x14ac:dyDescent="0.2">
      <c r="A25" s="22"/>
      <c r="B25" s="22"/>
      <c r="C25" s="22"/>
      <c r="D25" s="22"/>
      <c r="E25" s="23" t="s">
        <v>42</v>
      </c>
      <c r="F25" s="24">
        <f>MIN(B20:E23)</f>
        <v>392</v>
      </c>
    </row>
  </sheetData>
  <mergeCells count="2">
    <mergeCell ref="A1:F1"/>
    <mergeCell ref="A16:F16"/>
  </mergeCells>
  <phoneticPr fontId="3"/>
  <pageMargins left="0.75" right="0.75" top="1" bottom="1" header="0.51200000000000001" footer="0.51200000000000001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G29"/>
  <sheetViews>
    <sheetView workbookViewId="0">
      <selection activeCell="H37" sqref="H37"/>
    </sheetView>
  </sheetViews>
  <sheetFormatPr defaultRowHeight="13" x14ac:dyDescent="0.2"/>
  <cols>
    <col min="1" max="1" width="1.26953125" customWidth="1"/>
    <col min="2" max="2" width="6" customWidth="1"/>
    <col min="7" max="7" width="15.453125" bestFit="1" customWidth="1"/>
  </cols>
  <sheetData>
    <row r="2" spans="2:7" ht="16.5" x14ac:dyDescent="0.25">
      <c r="B2" s="159" t="s">
        <v>23</v>
      </c>
      <c r="C2" s="159"/>
      <c r="D2" s="159"/>
      <c r="E2" s="159"/>
      <c r="F2" s="159"/>
      <c r="G2" s="159"/>
    </row>
    <row r="3" spans="2:7" x14ac:dyDescent="0.2">
      <c r="G3" t="s">
        <v>24</v>
      </c>
    </row>
    <row r="4" spans="2:7" ht="13.5" thickBot="1" x14ac:dyDescent="0.25">
      <c r="B4" s="6"/>
      <c r="C4" s="7" t="s">
        <v>17</v>
      </c>
      <c r="D4" s="7" t="s">
        <v>18</v>
      </c>
      <c r="E4" s="7" t="s">
        <v>19</v>
      </c>
      <c r="F4" s="7" t="s">
        <v>20</v>
      </c>
      <c r="G4" s="75" t="s">
        <v>11</v>
      </c>
    </row>
    <row r="5" spans="2:7" ht="13.5" thickTop="1" x14ac:dyDescent="0.2">
      <c r="B5" s="8" t="s">
        <v>25</v>
      </c>
      <c r="C5" s="9">
        <v>740</v>
      </c>
      <c r="D5" s="9">
        <v>630</v>
      </c>
      <c r="E5" s="9">
        <v>420</v>
      </c>
      <c r="F5" s="73">
        <v>500</v>
      </c>
      <c r="G5" s="88"/>
    </row>
    <row r="6" spans="2:7" x14ac:dyDescent="0.2">
      <c r="B6" s="10" t="s">
        <v>26</v>
      </c>
      <c r="C6" s="5">
        <v>720</v>
      </c>
      <c r="D6" s="5">
        <v>650</v>
      </c>
      <c r="E6" s="5">
        <v>430</v>
      </c>
      <c r="F6" s="74">
        <v>510</v>
      </c>
      <c r="G6" s="89"/>
    </row>
    <row r="7" spans="2:7" x14ac:dyDescent="0.2">
      <c r="B7" s="10" t="s">
        <v>27</v>
      </c>
      <c r="C7" s="5">
        <v>1500</v>
      </c>
      <c r="D7" s="5">
        <v>1280</v>
      </c>
      <c r="E7" s="5">
        <v>1300</v>
      </c>
      <c r="F7" s="74">
        <v>1070</v>
      </c>
      <c r="G7" s="89"/>
    </row>
    <row r="8" spans="2:7" x14ac:dyDescent="0.2">
      <c r="B8" s="10" t="s">
        <v>3</v>
      </c>
      <c r="C8" s="5">
        <v>2200</v>
      </c>
      <c r="D8" s="5">
        <v>1950</v>
      </c>
      <c r="E8" s="5">
        <v>1600</v>
      </c>
      <c r="F8" s="74">
        <v>1550</v>
      </c>
      <c r="G8" s="89"/>
    </row>
    <row r="9" spans="2:7" ht="13.5" thickBot="1" x14ac:dyDescent="0.25">
      <c r="B9" s="10" t="s">
        <v>28</v>
      </c>
      <c r="C9" s="61">
        <v>800</v>
      </c>
      <c r="D9" s="61">
        <v>850</v>
      </c>
      <c r="E9" s="61">
        <v>730</v>
      </c>
      <c r="F9" s="77">
        <v>680</v>
      </c>
      <c r="G9" s="93"/>
    </row>
    <row r="10" spans="2:7" ht="14" thickTop="1" thickBot="1" x14ac:dyDescent="0.25">
      <c r="B10" s="76" t="s">
        <v>11</v>
      </c>
      <c r="C10" s="90"/>
      <c r="D10" s="91"/>
      <c r="E10" s="91"/>
      <c r="F10" s="92"/>
      <c r="G10" s="94"/>
    </row>
    <row r="11" spans="2:7" ht="13.5" thickTop="1" x14ac:dyDescent="0.2"/>
    <row r="20" spans="2:7" ht="16.5" x14ac:dyDescent="0.25">
      <c r="B20" s="159" t="s">
        <v>23</v>
      </c>
      <c r="C20" s="159"/>
      <c r="D20" s="159"/>
      <c r="E20" s="159"/>
      <c r="F20" s="159"/>
      <c r="G20" s="159"/>
    </row>
    <row r="21" spans="2:7" x14ac:dyDescent="0.2">
      <c r="G21" t="s">
        <v>24</v>
      </c>
    </row>
    <row r="22" spans="2:7" ht="13.5" thickBot="1" x14ac:dyDescent="0.25">
      <c r="B22" s="6"/>
      <c r="C22" s="7" t="s">
        <v>17</v>
      </c>
      <c r="D22" s="7" t="s">
        <v>18</v>
      </c>
      <c r="E22" s="7" t="s">
        <v>19</v>
      </c>
      <c r="F22" s="7" t="s">
        <v>20</v>
      </c>
      <c r="G22" s="75" t="s">
        <v>11</v>
      </c>
    </row>
    <row r="23" spans="2:7" ht="13.5" thickTop="1" x14ac:dyDescent="0.2">
      <c r="B23" s="8" t="s">
        <v>25</v>
      </c>
      <c r="C23" s="9">
        <v>740</v>
      </c>
      <c r="D23" s="9">
        <v>630</v>
      </c>
      <c r="E23" s="9">
        <v>420</v>
      </c>
      <c r="F23" s="73">
        <v>500</v>
      </c>
      <c r="G23" s="88">
        <f t="shared" ref="G23:G28" si="0">SUM(C23:F23)</f>
        <v>2290</v>
      </c>
    </row>
    <row r="24" spans="2:7" x14ac:dyDescent="0.2">
      <c r="B24" s="10" t="s">
        <v>26</v>
      </c>
      <c r="C24" s="5">
        <v>720</v>
      </c>
      <c r="D24" s="5">
        <v>650</v>
      </c>
      <c r="E24" s="5">
        <v>430</v>
      </c>
      <c r="F24" s="74">
        <v>510</v>
      </c>
      <c r="G24" s="89">
        <f t="shared" si="0"/>
        <v>2310</v>
      </c>
    </row>
    <row r="25" spans="2:7" x14ac:dyDescent="0.2">
      <c r="B25" s="10" t="s">
        <v>27</v>
      </c>
      <c r="C25" s="5">
        <v>1500</v>
      </c>
      <c r="D25" s="5">
        <v>1280</v>
      </c>
      <c r="E25" s="5">
        <v>1300</v>
      </c>
      <c r="F25" s="74">
        <v>1070</v>
      </c>
      <c r="G25" s="89">
        <f t="shared" si="0"/>
        <v>5150</v>
      </c>
    </row>
    <row r="26" spans="2:7" x14ac:dyDescent="0.2">
      <c r="B26" s="10" t="s">
        <v>3</v>
      </c>
      <c r="C26" s="5">
        <v>2200</v>
      </c>
      <c r="D26" s="5">
        <v>1950</v>
      </c>
      <c r="E26" s="5">
        <v>1600</v>
      </c>
      <c r="F26" s="74">
        <v>1550</v>
      </c>
      <c r="G26" s="89">
        <f t="shared" si="0"/>
        <v>7300</v>
      </c>
    </row>
    <row r="27" spans="2:7" ht="13.5" thickBot="1" x14ac:dyDescent="0.25">
      <c r="B27" s="10" t="s">
        <v>28</v>
      </c>
      <c r="C27" s="61">
        <v>800</v>
      </c>
      <c r="D27" s="61">
        <v>850</v>
      </c>
      <c r="E27" s="61">
        <v>730</v>
      </c>
      <c r="F27" s="77">
        <v>680</v>
      </c>
      <c r="G27" s="93">
        <f t="shared" si="0"/>
        <v>3060</v>
      </c>
    </row>
    <row r="28" spans="2:7" ht="14" thickTop="1" thickBot="1" x14ac:dyDescent="0.25">
      <c r="B28" s="76" t="s">
        <v>11</v>
      </c>
      <c r="C28" s="90">
        <f>SUM(C23:C27)</f>
        <v>5960</v>
      </c>
      <c r="D28" s="91">
        <f>SUM(D23:D27)</f>
        <v>5360</v>
      </c>
      <c r="E28" s="91">
        <f>SUM(E23:E27)</f>
        <v>4480</v>
      </c>
      <c r="F28" s="92">
        <f>SUM(F23:F27)</f>
        <v>4310</v>
      </c>
      <c r="G28" s="94">
        <f t="shared" si="0"/>
        <v>20110</v>
      </c>
    </row>
    <row r="29" spans="2:7" ht="13.5" thickTop="1" x14ac:dyDescent="0.2"/>
  </sheetData>
  <mergeCells count="2">
    <mergeCell ref="B2:G2"/>
    <mergeCell ref="B20:G20"/>
  </mergeCells>
  <phoneticPr fontId="3"/>
  <pageMargins left="0.75" right="0.75" top="1" bottom="1" header="0.51200000000000001" footer="0.51200000000000001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7"/>
  <sheetViews>
    <sheetView workbookViewId="0">
      <selection activeCell="I19" sqref="I19"/>
    </sheetView>
  </sheetViews>
  <sheetFormatPr defaultRowHeight="13" x14ac:dyDescent="0.2"/>
  <cols>
    <col min="2" max="2" width="11.90625" customWidth="1"/>
    <col min="3" max="5" width="11.08984375" customWidth="1"/>
    <col min="6" max="6" width="10.90625" customWidth="1"/>
  </cols>
  <sheetData>
    <row r="1" spans="1:6" ht="16.5" x14ac:dyDescent="0.25">
      <c r="A1" s="51" t="s">
        <v>101</v>
      </c>
      <c r="B1" s="52"/>
      <c r="C1" s="52"/>
      <c r="D1" s="52"/>
      <c r="E1" s="40"/>
      <c r="F1" s="40"/>
    </row>
    <row r="2" spans="1:6" x14ac:dyDescent="0.2">
      <c r="A2" s="53"/>
      <c r="B2" s="53"/>
      <c r="C2" s="53"/>
      <c r="D2" s="53"/>
      <c r="E2" s="53"/>
      <c r="F2" s="53"/>
    </row>
    <row r="3" spans="1:6" ht="13.5" thickBot="1" x14ac:dyDescent="0.25">
      <c r="A3" s="53"/>
      <c r="B3" s="53"/>
      <c r="C3" s="53"/>
      <c r="D3" s="53"/>
      <c r="E3" s="53"/>
      <c r="F3" s="53"/>
    </row>
    <row r="4" spans="1:6" ht="13.5" thickBot="1" x14ac:dyDescent="0.25">
      <c r="A4" s="54"/>
      <c r="B4" s="54" t="s">
        <v>102</v>
      </c>
      <c r="C4" s="54" t="s">
        <v>103</v>
      </c>
      <c r="D4" s="54" t="s">
        <v>104</v>
      </c>
      <c r="E4" s="54" t="s">
        <v>105</v>
      </c>
      <c r="F4" s="55" t="s">
        <v>31</v>
      </c>
    </row>
    <row r="5" spans="1:6" ht="13.5" thickTop="1" x14ac:dyDescent="0.2">
      <c r="A5" s="42" t="s">
        <v>106</v>
      </c>
      <c r="B5" s="56">
        <v>21360000</v>
      </c>
      <c r="C5" s="56">
        <v>10369000</v>
      </c>
      <c r="D5" s="56">
        <v>16987000</v>
      </c>
      <c r="E5" s="56">
        <v>13698000</v>
      </c>
      <c r="F5" s="136"/>
    </row>
    <row r="6" spans="1:6" x14ac:dyDescent="0.2">
      <c r="A6" s="42" t="s">
        <v>107</v>
      </c>
      <c r="B6" s="56">
        <v>23659000</v>
      </c>
      <c r="C6" s="56">
        <v>12156000</v>
      </c>
      <c r="D6" s="56">
        <v>17598000</v>
      </c>
      <c r="E6" s="56">
        <v>13659000</v>
      </c>
      <c r="F6" s="137"/>
    </row>
    <row r="7" spans="1:6" x14ac:dyDescent="0.2">
      <c r="A7" s="42" t="s">
        <v>108</v>
      </c>
      <c r="B7" s="56">
        <v>25698000</v>
      </c>
      <c r="C7" s="56">
        <v>13658000</v>
      </c>
      <c r="D7" s="56">
        <v>19875000</v>
      </c>
      <c r="E7" s="56">
        <v>12587000</v>
      </c>
      <c r="F7" s="137"/>
    </row>
    <row r="8" spans="1:6" x14ac:dyDescent="0.2">
      <c r="A8" s="42" t="s">
        <v>109</v>
      </c>
      <c r="B8" s="56">
        <v>20136000</v>
      </c>
      <c r="C8" s="56">
        <v>11023000</v>
      </c>
      <c r="D8" s="56">
        <v>16987000</v>
      </c>
      <c r="E8" s="56">
        <v>19687000</v>
      </c>
      <c r="F8" s="137"/>
    </row>
    <row r="9" spans="1:6" x14ac:dyDescent="0.2">
      <c r="A9" s="42" t="s">
        <v>110</v>
      </c>
      <c r="B9" s="56">
        <v>18965000</v>
      </c>
      <c r="C9" s="56">
        <v>10963000</v>
      </c>
      <c r="D9" s="56">
        <v>13659000</v>
      </c>
      <c r="E9" s="56">
        <v>13659000</v>
      </c>
      <c r="F9" s="137"/>
    </row>
    <row r="10" spans="1:6" ht="13.5" thickBot="1" x14ac:dyDescent="0.25">
      <c r="A10" s="42" t="s">
        <v>111</v>
      </c>
      <c r="B10" s="56">
        <v>19685000</v>
      </c>
      <c r="C10" s="56">
        <v>16359000</v>
      </c>
      <c r="D10" s="56">
        <v>15698000</v>
      </c>
      <c r="E10" s="56">
        <v>12459000</v>
      </c>
      <c r="F10" s="138"/>
    </row>
    <row r="11" spans="1:6" ht="14" thickTop="1" thickBot="1" x14ac:dyDescent="0.25">
      <c r="A11" s="57" t="s">
        <v>31</v>
      </c>
      <c r="B11" s="133"/>
      <c r="C11" s="134"/>
      <c r="D11" s="134"/>
      <c r="E11" s="135"/>
      <c r="F11" s="139"/>
    </row>
    <row r="12" spans="1:6" ht="50.25" customHeight="1" x14ac:dyDescent="0.2">
      <c r="A12" s="58"/>
      <c r="B12" s="58"/>
      <c r="C12" s="58"/>
      <c r="D12" s="58"/>
      <c r="E12" s="58"/>
      <c r="F12" s="58"/>
    </row>
    <row r="15" spans="1:6" ht="16.5" x14ac:dyDescent="0.25">
      <c r="A15" s="51" t="s">
        <v>101</v>
      </c>
      <c r="B15" s="52"/>
      <c r="C15" s="52"/>
      <c r="D15" s="52"/>
      <c r="E15" s="40"/>
      <c r="F15" s="40"/>
    </row>
    <row r="16" spans="1:6" x14ac:dyDescent="0.2">
      <c r="A16" s="53"/>
      <c r="B16" s="53"/>
      <c r="C16" s="53"/>
      <c r="D16" s="53"/>
      <c r="E16" s="53"/>
      <c r="F16" s="53"/>
    </row>
    <row r="17" spans="1:8" ht="13.5" thickBot="1" x14ac:dyDescent="0.25">
      <c r="A17" s="53"/>
      <c r="B17" s="53"/>
      <c r="C17" s="53"/>
      <c r="D17" s="53"/>
      <c r="E17" s="53"/>
      <c r="F17" s="53"/>
    </row>
    <row r="18" spans="1:8" ht="13.5" thickBot="1" x14ac:dyDescent="0.25">
      <c r="A18" s="54"/>
      <c r="B18" s="54" t="s">
        <v>102</v>
      </c>
      <c r="C18" s="54" t="s">
        <v>103</v>
      </c>
      <c r="D18" s="54" t="s">
        <v>104</v>
      </c>
      <c r="E18" s="54" t="s">
        <v>105</v>
      </c>
      <c r="F18" s="55" t="s">
        <v>31</v>
      </c>
    </row>
    <row r="19" spans="1:8" ht="13.5" thickTop="1" x14ac:dyDescent="0.2">
      <c r="A19" s="42" t="s">
        <v>106</v>
      </c>
      <c r="B19" s="56">
        <v>21360000</v>
      </c>
      <c r="C19" s="56">
        <v>10369000</v>
      </c>
      <c r="D19" s="56">
        <v>16987000</v>
      </c>
      <c r="E19" s="56">
        <v>13698000</v>
      </c>
      <c r="F19" s="136">
        <f t="shared" ref="F19:F25" si="0">SUM(B19:E19)</f>
        <v>62414000</v>
      </c>
    </row>
    <row r="20" spans="1:8" x14ac:dyDescent="0.2">
      <c r="A20" s="42" t="s">
        <v>107</v>
      </c>
      <c r="B20" s="56">
        <v>23659000</v>
      </c>
      <c r="C20" s="56">
        <v>12156000</v>
      </c>
      <c r="D20" s="56">
        <v>17598000</v>
      </c>
      <c r="E20" s="56">
        <v>13659000</v>
      </c>
      <c r="F20" s="137">
        <f t="shared" si="0"/>
        <v>67072000</v>
      </c>
    </row>
    <row r="21" spans="1:8" x14ac:dyDescent="0.2">
      <c r="A21" s="42" t="s">
        <v>108</v>
      </c>
      <c r="B21" s="56">
        <v>25698000</v>
      </c>
      <c r="C21" s="56">
        <v>13658000</v>
      </c>
      <c r="D21" s="56">
        <v>19875000</v>
      </c>
      <c r="E21" s="56">
        <v>12587000</v>
      </c>
      <c r="F21" s="137">
        <f t="shared" si="0"/>
        <v>71818000</v>
      </c>
    </row>
    <row r="22" spans="1:8" x14ac:dyDescent="0.2">
      <c r="A22" s="42" t="s">
        <v>109</v>
      </c>
      <c r="B22" s="56">
        <v>20136000</v>
      </c>
      <c r="C22" s="56">
        <v>11023000</v>
      </c>
      <c r="D22" s="56">
        <v>16987000</v>
      </c>
      <c r="E22" s="56">
        <v>19687000</v>
      </c>
      <c r="F22" s="137">
        <f t="shared" si="0"/>
        <v>67833000</v>
      </c>
    </row>
    <row r="23" spans="1:8" x14ac:dyDescent="0.2">
      <c r="A23" s="42" t="s">
        <v>110</v>
      </c>
      <c r="B23" s="56">
        <v>18965000</v>
      </c>
      <c r="C23" s="56">
        <v>10963000</v>
      </c>
      <c r="D23" s="56">
        <v>13659000</v>
      </c>
      <c r="E23" s="56">
        <v>13659000</v>
      </c>
      <c r="F23" s="137">
        <f t="shared" si="0"/>
        <v>57246000</v>
      </c>
    </row>
    <row r="24" spans="1:8" ht="13.5" thickBot="1" x14ac:dyDescent="0.25">
      <c r="A24" s="42" t="s">
        <v>111</v>
      </c>
      <c r="B24" s="56">
        <v>19685000</v>
      </c>
      <c r="C24" s="56">
        <v>16359000</v>
      </c>
      <c r="D24" s="56">
        <v>15698000</v>
      </c>
      <c r="E24" s="56">
        <v>12459000</v>
      </c>
      <c r="F24" s="138">
        <f t="shared" si="0"/>
        <v>64201000</v>
      </c>
    </row>
    <row r="25" spans="1:8" ht="14" thickTop="1" thickBot="1" x14ac:dyDescent="0.25">
      <c r="A25" s="57" t="s">
        <v>31</v>
      </c>
      <c r="B25" s="133">
        <f>SUM(B19:B24)</f>
        <v>129503000</v>
      </c>
      <c r="C25" s="134">
        <f>SUM(C19:C24)</f>
        <v>74528000</v>
      </c>
      <c r="D25" s="134">
        <f>SUM(D19:D24)</f>
        <v>100804000</v>
      </c>
      <c r="E25" s="135">
        <f>SUM(E19:E24)</f>
        <v>85749000</v>
      </c>
      <c r="F25" s="139">
        <f t="shared" si="0"/>
        <v>390584000</v>
      </c>
    </row>
    <row r="26" spans="1:8" x14ac:dyDescent="0.2">
      <c r="A26" s="58"/>
      <c r="B26" s="58"/>
      <c r="C26" s="58"/>
      <c r="D26" s="58"/>
      <c r="E26" s="58"/>
      <c r="F26" s="58"/>
    </row>
    <row r="27" spans="1:8" x14ac:dyDescent="0.2">
      <c r="A27" s="59"/>
      <c r="B27" s="59"/>
      <c r="C27" s="59"/>
      <c r="D27" s="59"/>
      <c r="E27" s="59"/>
      <c r="F27" s="59"/>
      <c r="G27" s="12"/>
      <c r="H27" s="12"/>
    </row>
  </sheetData>
  <phoneticPr fontId="3"/>
  <pageMargins left="0.75" right="0.75" top="1" bottom="1" header="0.51200000000000001" footer="0.51200000000000001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F28"/>
  <sheetViews>
    <sheetView workbookViewId="0">
      <selection activeCell="F5" sqref="F5"/>
    </sheetView>
  </sheetViews>
  <sheetFormatPr defaultRowHeight="13" x14ac:dyDescent="0.2"/>
  <cols>
    <col min="1" max="1" width="16.36328125" customWidth="1"/>
    <col min="2" max="5" width="10.6328125" customWidth="1"/>
    <col min="6" max="6" width="16.453125" bestFit="1" customWidth="1"/>
  </cols>
  <sheetData>
    <row r="2" spans="1:6" ht="16.5" x14ac:dyDescent="0.25">
      <c r="A2" s="45" t="s">
        <v>85</v>
      </c>
      <c r="C2" s="45"/>
      <c r="D2" s="45"/>
      <c r="E2" s="46" t="s">
        <v>86</v>
      </c>
      <c r="F2" s="47" t="s">
        <v>87</v>
      </c>
    </row>
    <row r="3" spans="1:6" x14ac:dyDescent="0.2">
      <c r="F3" s="29" t="s">
        <v>14</v>
      </c>
    </row>
    <row r="4" spans="1:6" ht="14.5" thickBot="1" x14ac:dyDescent="0.25">
      <c r="A4" s="48" t="s">
        <v>88</v>
      </c>
      <c r="B4" s="48" t="s">
        <v>89</v>
      </c>
      <c r="C4" s="48" t="s">
        <v>90</v>
      </c>
      <c r="D4" s="48" t="s">
        <v>91</v>
      </c>
      <c r="E4" s="48" t="s">
        <v>92</v>
      </c>
      <c r="F4" s="142" t="s">
        <v>11</v>
      </c>
    </row>
    <row r="5" spans="1:6" ht="13.5" thickTop="1" x14ac:dyDescent="0.2">
      <c r="A5" s="49" t="s">
        <v>93</v>
      </c>
      <c r="B5" s="50">
        <v>35600</v>
      </c>
      <c r="C5" s="50">
        <v>28600</v>
      </c>
      <c r="D5" s="50">
        <v>45000</v>
      </c>
      <c r="E5" s="140">
        <v>36000</v>
      </c>
      <c r="F5" s="145"/>
    </row>
    <row r="6" spans="1:6" x14ac:dyDescent="0.2">
      <c r="A6" s="49" t="s">
        <v>94</v>
      </c>
      <c r="B6" s="50">
        <v>45600</v>
      </c>
      <c r="C6" s="50">
        <v>56900</v>
      </c>
      <c r="D6" s="50">
        <v>31200</v>
      </c>
      <c r="E6" s="140">
        <v>24500</v>
      </c>
      <c r="F6" s="146"/>
    </row>
    <row r="7" spans="1:6" x14ac:dyDescent="0.2">
      <c r="A7" s="49" t="s">
        <v>95</v>
      </c>
      <c r="B7" s="50">
        <v>26000</v>
      </c>
      <c r="C7" s="50">
        <v>45100</v>
      </c>
      <c r="D7" s="50">
        <v>33000</v>
      </c>
      <c r="E7" s="140">
        <v>31000</v>
      </c>
      <c r="F7" s="146"/>
    </row>
    <row r="8" spans="1:6" x14ac:dyDescent="0.2">
      <c r="A8" s="49" t="s">
        <v>96</v>
      </c>
      <c r="B8" s="50">
        <v>35000</v>
      </c>
      <c r="C8" s="50">
        <v>35600</v>
      </c>
      <c r="D8" s="50">
        <v>41500</v>
      </c>
      <c r="E8" s="140">
        <v>25900</v>
      </c>
      <c r="F8" s="146"/>
    </row>
    <row r="9" spans="1:6" x14ac:dyDescent="0.2">
      <c r="A9" s="49" t="s">
        <v>97</v>
      </c>
      <c r="B9" s="50">
        <v>15600</v>
      </c>
      <c r="C9" s="50">
        <v>25600</v>
      </c>
      <c r="D9" s="50">
        <v>48100</v>
      </c>
      <c r="E9" s="140">
        <v>45300</v>
      </c>
      <c r="F9" s="146"/>
    </row>
    <row r="10" spans="1:6" x14ac:dyDescent="0.2">
      <c r="A10" s="49" t="s">
        <v>98</v>
      </c>
      <c r="B10" s="50">
        <v>12600</v>
      </c>
      <c r="C10" s="50">
        <v>23000</v>
      </c>
      <c r="D10" s="50">
        <v>28600</v>
      </c>
      <c r="E10" s="140">
        <v>25600</v>
      </c>
      <c r="F10" s="146"/>
    </row>
    <row r="11" spans="1:6" x14ac:dyDescent="0.2">
      <c r="A11" s="49" t="s">
        <v>99</v>
      </c>
      <c r="B11" s="50">
        <v>25000</v>
      </c>
      <c r="C11" s="50">
        <v>24200</v>
      </c>
      <c r="D11" s="50">
        <v>18000</v>
      </c>
      <c r="E11" s="140">
        <v>28000</v>
      </c>
      <c r="F11" s="146"/>
    </row>
    <row r="12" spans="1:6" ht="13.5" thickBot="1" x14ac:dyDescent="0.25">
      <c r="A12" s="49" t="s">
        <v>100</v>
      </c>
      <c r="B12" s="143">
        <v>24000</v>
      </c>
      <c r="C12" s="143">
        <v>19800</v>
      </c>
      <c r="D12" s="143">
        <v>26000</v>
      </c>
      <c r="E12" s="144">
        <v>26500</v>
      </c>
      <c r="F12" s="147"/>
    </row>
    <row r="13" spans="1:6" ht="14" thickTop="1" thickBot="1" x14ac:dyDescent="0.25">
      <c r="A13" s="141" t="s">
        <v>11</v>
      </c>
      <c r="B13" s="149"/>
      <c r="C13" s="150"/>
      <c r="D13" s="150"/>
      <c r="E13" s="151"/>
      <c r="F13" s="148"/>
    </row>
    <row r="14" spans="1:6" ht="70.5" customHeight="1" thickTop="1" x14ac:dyDescent="0.2"/>
    <row r="16" spans="1:6" ht="16.5" x14ac:dyDescent="0.25">
      <c r="A16" s="45" t="s">
        <v>85</v>
      </c>
      <c r="C16" s="45"/>
      <c r="D16" s="45"/>
      <c r="E16" s="46" t="s">
        <v>86</v>
      </c>
      <c r="F16" s="47" t="s">
        <v>87</v>
      </c>
    </row>
    <row r="17" spans="1:6" x14ac:dyDescent="0.2">
      <c r="F17" s="29" t="s">
        <v>14</v>
      </c>
    </row>
    <row r="18" spans="1:6" ht="14.5" thickBot="1" x14ac:dyDescent="0.25">
      <c r="A18" s="48" t="s">
        <v>88</v>
      </c>
      <c r="B18" s="48" t="s">
        <v>89</v>
      </c>
      <c r="C18" s="48" t="s">
        <v>90</v>
      </c>
      <c r="D18" s="48" t="s">
        <v>91</v>
      </c>
      <c r="E18" s="48" t="s">
        <v>92</v>
      </c>
      <c r="F18" s="142" t="s">
        <v>11</v>
      </c>
    </row>
    <row r="19" spans="1:6" ht="13.5" thickTop="1" x14ac:dyDescent="0.2">
      <c r="A19" s="49" t="s">
        <v>93</v>
      </c>
      <c r="B19" s="50">
        <v>35600</v>
      </c>
      <c r="C19" s="50">
        <v>28600</v>
      </c>
      <c r="D19" s="50">
        <v>45000</v>
      </c>
      <c r="E19" s="140">
        <v>36000</v>
      </c>
      <c r="F19" s="145">
        <f t="shared" ref="F19:F27" si="0">SUM(B19:E19)</f>
        <v>145200</v>
      </c>
    </row>
    <row r="20" spans="1:6" x14ac:dyDescent="0.2">
      <c r="A20" s="49" t="s">
        <v>94</v>
      </c>
      <c r="B20" s="50">
        <v>45600</v>
      </c>
      <c r="C20" s="50">
        <v>56900</v>
      </c>
      <c r="D20" s="50">
        <v>31200</v>
      </c>
      <c r="E20" s="140">
        <v>24500</v>
      </c>
      <c r="F20" s="146">
        <f t="shared" si="0"/>
        <v>158200</v>
      </c>
    </row>
    <row r="21" spans="1:6" x14ac:dyDescent="0.2">
      <c r="A21" s="49" t="s">
        <v>95</v>
      </c>
      <c r="B21" s="50">
        <v>26000</v>
      </c>
      <c r="C21" s="50">
        <v>45100</v>
      </c>
      <c r="D21" s="50">
        <v>33000</v>
      </c>
      <c r="E21" s="140">
        <v>31000</v>
      </c>
      <c r="F21" s="146">
        <f t="shared" si="0"/>
        <v>135100</v>
      </c>
    </row>
    <row r="22" spans="1:6" x14ac:dyDescent="0.2">
      <c r="A22" s="49" t="s">
        <v>96</v>
      </c>
      <c r="B22" s="50">
        <v>35000</v>
      </c>
      <c r="C22" s="50">
        <v>35600</v>
      </c>
      <c r="D22" s="50">
        <v>41500</v>
      </c>
      <c r="E22" s="140">
        <v>25900</v>
      </c>
      <c r="F22" s="146">
        <f t="shared" si="0"/>
        <v>138000</v>
      </c>
    </row>
    <row r="23" spans="1:6" x14ac:dyDescent="0.2">
      <c r="A23" s="49" t="s">
        <v>97</v>
      </c>
      <c r="B23" s="50">
        <v>15600</v>
      </c>
      <c r="C23" s="50">
        <v>25600</v>
      </c>
      <c r="D23" s="50">
        <v>48100</v>
      </c>
      <c r="E23" s="140">
        <v>45300</v>
      </c>
      <c r="F23" s="146">
        <f t="shared" si="0"/>
        <v>134600</v>
      </c>
    </row>
    <row r="24" spans="1:6" x14ac:dyDescent="0.2">
      <c r="A24" s="49" t="s">
        <v>98</v>
      </c>
      <c r="B24" s="50">
        <v>12600</v>
      </c>
      <c r="C24" s="50">
        <v>23000</v>
      </c>
      <c r="D24" s="50">
        <v>28600</v>
      </c>
      <c r="E24" s="140">
        <v>25600</v>
      </c>
      <c r="F24" s="146">
        <f t="shared" si="0"/>
        <v>89800</v>
      </c>
    </row>
    <row r="25" spans="1:6" x14ac:dyDescent="0.2">
      <c r="A25" s="49" t="s">
        <v>99</v>
      </c>
      <c r="B25" s="50">
        <v>25000</v>
      </c>
      <c r="C25" s="50">
        <v>24200</v>
      </c>
      <c r="D25" s="50">
        <v>18000</v>
      </c>
      <c r="E25" s="140">
        <v>28000</v>
      </c>
      <c r="F25" s="146">
        <f t="shared" si="0"/>
        <v>95200</v>
      </c>
    </row>
    <row r="26" spans="1:6" ht="13.5" thickBot="1" x14ac:dyDescent="0.25">
      <c r="A26" s="49" t="s">
        <v>100</v>
      </c>
      <c r="B26" s="143">
        <v>24000</v>
      </c>
      <c r="C26" s="143">
        <v>19800</v>
      </c>
      <c r="D26" s="143">
        <v>26000</v>
      </c>
      <c r="E26" s="144">
        <v>26500</v>
      </c>
      <c r="F26" s="147">
        <f t="shared" si="0"/>
        <v>96300</v>
      </c>
    </row>
    <row r="27" spans="1:6" ht="14" thickTop="1" thickBot="1" x14ac:dyDescent="0.25">
      <c r="A27" s="141" t="s">
        <v>11</v>
      </c>
      <c r="B27" s="149">
        <f>SUM(B19:B26)</f>
        <v>219400</v>
      </c>
      <c r="C27" s="150">
        <f>SUM(C19:C26)</f>
        <v>258800</v>
      </c>
      <c r="D27" s="150">
        <f>SUM(D19:D26)</f>
        <v>271400</v>
      </c>
      <c r="E27" s="151">
        <f>SUM(E19:E26)</f>
        <v>242800</v>
      </c>
      <c r="F27" s="148">
        <f t="shared" si="0"/>
        <v>992400</v>
      </c>
    </row>
    <row r="28" spans="1:6" ht="13.5" thickTop="1" x14ac:dyDescent="0.2"/>
  </sheetData>
  <phoneticPr fontId="3"/>
  <pageMargins left="0.75" right="0.75" top="1" bottom="1" header="0.51200000000000001" footer="0.5120000000000000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練習＋</vt:lpstr>
      <vt:lpstr>練習SUM</vt:lpstr>
      <vt:lpstr>Σオートサム</vt:lpstr>
      <vt:lpstr>SUM練習-1</vt:lpstr>
      <vt:lpstr>問4</vt:lpstr>
      <vt:lpstr>SUM練習-2</vt:lpstr>
      <vt:lpstr>問7</vt:lpstr>
      <vt:lpstr>SUM練習-3</vt:lpstr>
      <vt:lpstr>SUM練習-4</vt:lpstr>
      <vt:lpstr>SUM練習-5</vt:lpstr>
      <vt:lpstr>SUM練習-6</vt:lpstr>
      <vt:lpstr>SUM練習-7</vt:lpstr>
      <vt:lpstr>SUM練習-8</vt:lpstr>
    </vt:vector>
  </TitlesOfParts>
  <Manager>エムティ･ソフト</Manager>
  <Company>エムティ･ソフト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計算初歩</dc:title>
  <dc:subject>計算初歩</dc:subject>
  <dc:creator>エムティ･ソフト</dc:creator>
  <cp:lastModifiedBy>biostat_35</cp:lastModifiedBy>
  <dcterms:created xsi:type="dcterms:W3CDTF">2000-05-07T04:04:42Z</dcterms:created>
  <dcterms:modified xsi:type="dcterms:W3CDTF">2022-08-14T07:30:19Z</dcterms:modified>
</cp:coreProperties>
</file>