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835" windowHeight="5715"/>
  </bookViews>
  <sheets>
    <sheet name="Time-All Data-Debug" sheetId="3" r:id="rId1"/>
  </sheets>
  <calcPr calcId="145621"/>
</workbook>
</file>

<file path=xl/calcChain.xml><?xml version="1.0" encoding="utf-8"?>
<calcChain xmlns="http://schemas.openxmlformats.org/spreadsheetml/2006/main">
  <c r="AH156" i="3" l="1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AH154" i="3"/>
  <c r="AG154" i="3"/>
  <c r="AF154" i="3"/>
  <c r="AE154" i="3"/>
  <c r="AD154" i="3"/>
  <c r="AC154" i="3"/>
  <c r="AA154" i="3"/>
  <c r="Z154" i="3"/>
  <c r="Y154" i="3"/>
  <c r="AB154" i="3" s="1"/>
  <c r="X154" i="3"/>
  <c r="W154" i="3"/>
  <c r="V154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AH152" i="3"/>
  <c r="AG152" i="3"/>
  <c r="AF152" i="3"/>
  <c r="AE152" i="3"/>
  <c r="AD152" i="3"/>
  <c r="AC152" i="3"/>
  <c r="AA152" i="3"/>
  <c r="AB152" i="3" s="1"/>
  <c r="Z152" i="3"/>
  <c r="Y152" i="3"/>
  <c r="X152" i="3"/>
  <c r="W152" i="3"/>
  <c r="V152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AH147" i="3"/>
  <c r="AG147" i="3"/>
  <c r="AF147" i="3"/>
  <c r="AE147" i="3"/>
  <c r="AD147" i="3"/>
  <c r="AC147" i="3"/>
  <c r="AA147" i="3"/>
  <c r="Z147" i="3"/>
  <c r="Y147" i="3"/>
  <c r="AB147" i="3" s="1"/>
  <c r="X147" i="3"/>
  <c r="W147" i="3"/>
  <c r="V147" i="3"/>
  <c r="AH146" i="3"/>
  <c r="AG146" i="3"/>
  <c r="AF146" i="3"/>
  <c r="AE146" i="3"/>
  <c r="AD146" i="3"/>
  <c r="AC146" i="3"/>
  <c r="AA146" i="3"/>
  <c r="Z146" i="3"/>
  <c r="Y146" i="3"/>
  <c r="AB146" i="3" s="1"/>
  <c r="X146" i="3"/>
  <c r="W146" i="3"/>
  <c r="V146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AH144" i="3"/>
  <c r="AG144" i="3"/>
  <c r="AF144" i="3"/>
  <c r="AE144" i="3"/>
  <c r="AD144" i="3"/>
  <c r="AC144" i="3"/>
  <c r="AA144" i="3"/>
  <c r="Z144" i="3"/>
  <c r="Y144" i="3"/>
  <c r="AB144" i="3" s="1"/>
  <c r="X144" i="3"/>
  <c r="W144" i="3"/>
  <c r="V144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AH137" i="3"/>
  <c r="AG137" i="3"/>
  <c r="AF137" i="3"/>
  <c r="AE137" i="3"/>
  <c r="AD137" i="3"/>
  <c r="AC137" i="3"/>
  <c r="AA137" i="3"/>
  <c r="AB137" i="3" s="1"/>
  <c r="Z137" i="3"/>
  <c r="Y137" i="3"/>
  <c r="X137" i="3"/>
  <c r="W137" i="3"/>
  <c r="V137" i="3"/>
  <c r="AH136" i="3"/>
  <c r="AG136" i="3"/>
  <c r="AF136" i="3"/>
  <c r="AE136" i="3"/>
  <c r="AD136" i="3"/>
  <c r="AC136" i="3"/>
  <c r="AA136" i="3"/>
  <c r="Z136" i="3"/>
  <c r="Y136" i="3"/>
  <c r="AB136" i="3" s="1"/>
  <c r="X136" i="3"/>
  <c r="W136" i="3"/>
  <c r="V136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AH132" i="3"/>
  <c r="AG132" i="3"/>
  <c r="AF132" i="3"/>
  <c r="AE132" i="3"/>
  <c r="AD132" i="3"/>
  <c r="AC132" i="3"/>
  <c r="AA132" i="3"/>
  <c r="Z132" i="3"/>
  <c r="Y132" i="3"/>
  <c r="AB132" i="3" s="1"/>
  <c r="X132" i="3"/>
  <c r="W132" i="3"/>
  <c r="V132" i="3"/>
  <c r="AH131" i="3"/>
  <c r="AG131" i="3"/>
  <c r="AF131" i="3"/>
  <c r="AE131" i="3"/>
  <c r="AD131" i="3"/>
  <c r="AC131" i="3"/>
  <c r="AA131" i="3"/>
  <c r="Z131" i="3"/>
  <c r="Y131" i="3"/>
  <c r="AB131" i="3" s="1"/>
  <c r="X131" i="3"/>
  <c r="W131" i="3"/>
  <c r="V131" i="3"/>
  <c r="AH130" i="3"/>
  <c r="AG130" i="3"/>
  <c r="AF130" i="3"/>
  <c r="AE130" i="3"/>
  <c r="AD130" i="3"/>
  <c r="AC130" i="3"/>
  <c r="AA130" i="3"/>
  <c r="Z130" i="3"/>
  <c r="AB130" i="3" s="1"/>
  <c r="Y130" i="3"/>
  <c r="X130" i="3"/>
  <c r="W130" i="3"/>
  <c r="V130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AH128" i="3"/>
  <c r="AG128" i="3"/>
  <c r="AF128" i="3"/>
  <c r="AE128" i="3"/>
  <c r="AD128" i="3"/>
  <c r="AC128" i="3"/>
  <c r="AA128" i="3"/>
  <c r="AB128" i="3" s="1"/>
  <c r="Z128" i="3"/>
  <c r="Y128" i="3"/>
  <c r="X128" i="3"/>
  <c r="W128" i="3"/>
  <c r="V128" i="3"/>
  <c r="AB160" i="3" l="1"/>
  <c r="AB139" i="3"/>
  <c r="AB124" i="3"/>
  <c r="AB122" i="3"/>
  <c r="AB121" i="3"/>
  <c r="AB119" i="3"/>
  <c r="AB118" i="3"/>
  <c r="AB116" i="3"/>
  <c r="AB114" i="3"/>
  <c r="AB113" i="3"/>
  <c r="AB111" i="3"/>
  <c r="AB109" i="3"/>
  <c r="AB106" i="3"/>
  <c r="AB101" i="3"/>
  <c r="AB99" i="3"/>
  <c r="AB96" i="3"/>
  <c r="AB94" i="3"/>
  <c r="AB91" i="3"/>
  <c r="AB89" i="3"/>
  <c r="AB84" i="3"/>
  <c r="AB79" i="3"/>
  <c r="AB77" i="3"/>
  <c r="AB72" i="3"/>
  <c r="AB65" i="3"/>
  <c r="AB61" i="3"/>
  <c r="AB57" i="3"/>
  <c r="AB52" i="3"/>
  <c r="AB50" i="3"/>
  <c r="AB47" i="3"/>
  <c r="AB45" i="3"/>
  <c r="AB40" i="3"/>
  <c r="AB37" i="3"/>
  <c r="AB35" i="3"/>
  <c r="AB33" i="3"/>
  <c r="AB29" i="3"/>
  <c r="AB26" i="3"/>
  <c r="AB21" i="3"/>
  <c r="AB19" i="3"/>
  <c r="AB17" i="3"/>
  <c r="AB12" i="3"/>
  <c r="AB9" i="3"/>
  <c r="AB7" i="3"/>
  <c r="AH161" i="3"/>
  <c r="AG161" i="3"/>
  <c r="AF161" i="3"/>
  <c r="AE161" i="3"/>
  <c r="AD161" i="3"/>
  <c r="AC161" i="3"/>
  <c r="AA161" i="3"/>
  <c r="Z161" i="3"/>
  <c r="Y161" i="3"/>
  <c r="AB161" i="3" s="1"/>
  <c r="X161" i="3"/>
  <c r="W161" i="3"/>
  <c r="V161" i="3"/>
  <c r="AH160" i="3"/>
  <c r="AG160" i="3"/>
  <c r="AF160" i="3"/>
  <c r="AE160" i="3"/>
  <c r="AD160" i="3"/>
  <c r="AC160" i="3"/>
  <c r="AA160" i="3"/>
  <c r="Z160" i="3"/>
  <c r="Y160" i="3"/>
  <c r="X160" i="3"/>
  <c r="W160" i="3"/>
  <c r="V160" i="3"/>
  <c r="AH159" i="3"/>
  <c r="AG159" i="3"/>
  <c r="AF159" i="3"/>
  <c r="AE159" i="3"/>
  <c r="AD159" i="3"/>
  <c r="AC159" i="3"/>
  <c r="AA159" i="3"/>
  <c r="Z159" i="3"/>
  <c r="Y159" i="3"/>
  <c r="AB159" i="3" s="1"/>
  <c r="X159" i="3"/>
  <c r="W159" i="3"/>
  <c r="V159" i="3"/>
  <c r="AH158" i="3"/>
  <c r="AG158" i="3"/>
  <c r="AF158" i="3"/>
  <c r="AE158" i="3"/>
  <c r="AD158" i="3"/>
  <c r="AC158" i="3"/>
  <c r="AA158" i="3"/>
  <c r="Z158" i="3"/>
  <c r="AB158" i="3" s="1"/>
  <c r="Y158" i="3"/>
  <c r="X158" i="3"/>
  <c r="W158" i="3"/>
  <c r="V158" i="3"/>
  <c r="AH157" i="3"/>
  <c r="AG157" i="3"/>
  <c r="AF157" i="3"/>
  <c r="AE157" i="3"/>
  <c r="AD157" i="3"/>
  <c r="AC157" i="3"/>
  <c r="AA157" i="3"/>
  <c r="Z157" i="3"/>
  <c r="Y157" i="3"/>
  <c r="AB157" i="3" s="1"/>
  <c r="X157" i="3"/>
  <c r="W157" i="3"/>
  <c r="V157" i="3"/>
  <c r="AH150" i="3"/>
  <c r="AG150" i="3"/>
  <c r="AF150" i="3"/>
  <c r="AE150" i="3"/>
  <c r="AD150" i="3"/>
  <c r="AC150" i="3"/>
  <c r="AA150" i="3"/>
  <c r="Z150" i="3"/>
  <c r="Y150" i="3"/>
  <c r="AB150" i="3" s="1"/>
  <c r="X150" i="3"/>
  <c r="W150" i="3"/>
  <c r="V150" i="3"/>
  <c r="AH149" i="3"/>
  <c r="AG149" i="3"/>
  <c r="AF149" i="3"/>
  <c r="AE149" i="3"/>
  <c r="AD149" i="3"/>
  <c r="AC149" i="3"/>
  <c r="AA149" i="3"/>
  <c r="Z149" i="3"/>
  <c r="Y149" i="3"/>
  <c r="AB149" i="3" s="1"/>
  <c r="X149" i="3"/>
  <c r="W149" i="3"/>
  <c r="V149" i="3"/>
  <c r="AH148" i="3"/>
  <c r="AG148" i="3"/>
  <c r="AF148" i="3"/>
  <c r="AE148" i="3"/>
  <c r="AD148" i="3"/>
  <c r="AC148" i="3"/>
  <c r="AA148" i="3"/>
  <c r="Z148" i="3"/>
  <c r="Y148" i="3"/>
  <c r="AB148" i="3" s="1"/>
  <c r="X148" i="3"/>
  <c r="W148" i="3"/>
  <c r="V148" i="3"/>
  <c r="AH142" i="3"/>
  <c r="AG142" i="3"/>
  <c r="AF142" i="3"/>
  <c r="AE142" i="3"/>
  <c r="AD142" i="3"/>
  <c r="AC142" i="3"/>
  <c r="AA142" i="3"/>
  <c r="Z142" i="3"/>
  <c r="Y142" i="3"/>
  <c r="X142" i="3"/>
  <c r="W142" i="3"/>
  <c r="V142" i="3"/>
  <c r="AH141" i="3"/>
  <c r="AG141" i="3"/>
  <c r="AF141" i="3"/>
  <c r="AE141" i="3"/>
  <c r="AD141" i="3"/>
  <c r="AC141" i="3"/>
  <c r="AA141" i="3"/>
  <c r="Z141" i="3"/>
  <c r="Y141" i="3"/>
  <c r="AB141" i="3" s="1"/>
  <c r="X141" i="3"/>
  <c r="W141" i="3"/>
  <c r="V141" i="3"/>
  <c r="AH140" i="3"/>
  <c r="AG140" i="3"/>
  <c r="AF140" i="3"/>
  <c r="AE140" i="3"/>
  <c r="AD140" i="3"/>
  <c r="AC140" i="3"/>
  <c r="AA140" i="3"/>
  <c r="Z140" i="3"/>
  <c r="Y140" i="3"/>
  <c r="AB140" i="3" s="1"/>
  <c r="X140" i="3"/>
  <c r="W140" i="3"/>
  <c r="V140" i="3"/>
  <c r="AH139" i="3"/>
  <c r="AG139" i="3"/>
  <c r="AF139" i="3"/>
  <c r="AE139" i="3"/>
  <c r="AD139" i="3"/>
  <c r="AC139" i="3"/>
  <c r="AA139" i="3"/>
  <c r="Z139" i="3"/>
  <c r="Y139" i="3"/>
  <c r="X139" i="3"/>
  <c r="W139" i="3"/>
  <c r="V139" i="3"/>
  <c r="AH138" i="3"/>
  <c r="AG138" i="3"/>
  <c r="AF138" i="3"/>
  <c r="AE138" i="3"/>
  <c r="AD138" i="3"/>
  <c r="AC138" i="3"/>
  <c r="AA138" i="3"/>
  <c r="Z138" i="3"/>
  <c r="Y138" i="3"/>
  <c r="AB138" i="3" s="1"/>
  <c r="X138" i="3"/>
  <c r="W138" i="3"/>
  <c r="V138" i="3"/>
  <c r="AH127" i="3"/>
  <c r="AG127" i="3"/>
  <c r="AF127" i="3"/>
  <c r="AE127" i="3"/>
  <c r="AD127" i="3"/>
  <c r="AC127" i="3"/>
  <c r="AA127" i="3"/>
  <c r="Z127" i="3"/>
  <c r="Y127" i="3"/>
  <c r="X127" i="3"/>
  <c r="W127" i="3"/>
  <c r="V127" i="3"/>
  <c r="AH126" i="3"/>
  <c r="AG126" i="3"/>
  <c r="AF126" i="3"/>
  <c r="AE126" i="3"/>
  <c r="AD126" i="3"/>
  <c r="AC126" i="3"/>
  <c r="AA126" i="3"/>
  <c r="Z126" i="3"/>
  <c r="Y126" i="3"/>
  <c r="AB126" i="3" s="1"/>
  <c r="X126" i="3"/>
  <c r="W126" i="3"/>
  <c r="V126" i="3"/>
  <c r="AH125" i="3"/>
  <c r="AG125" i="3"/>
  <c r="AF125" i="3"/>
  <c r="AE125" i="3"/>
  <c r="AD125" i="3"/>
  <c r="AC125" i="3"/>
  <c r="AA125" i="3"/>
  <c r="Z125" i="3"/>
  <c r="Y125" i="3"/>
  <c r="X125" i="3"/>
  <c r="W125" i="3"/>
  <c r="V125" i="3"/>
  <c r="AH124" i="3"/>
  <c r="AG124" i="3"/>
  <c r="AF124" i="3"/>
  <c r="AE124" i="3"/>
  <c r="AD124" i="3"/>
  <c r="AC124" i="3"/>
  <c r="AA124" i="3"/>
  <c r="Z124" i="3"/>
  <c r="Y124" i="3"/>
  <c r="X124" i="3"/>
  <c r="W124" i="3"/>
  <c r="V124" i="3"/>
  <c r="AH123" i="3"/>
  <c r="AG123" i="3"/>
  <c r="AF123" i="3"/>
  <c r="AE123" i="3"/>
  <c r="AD123" i="3"/>
  <c r="AC123" i="3"/>
  <c r="AA123" i="3"/>
  <c r="Z123" i="3"/>
  <c r="Y123" i="3"/>
  <c r="X123" i="3"/>
  <c r="W123" i="3"/>
  <c r="V123" i="3"/>
  <c r="AH122" i="3"/>
  <c r="AG122" i="3"/>
  <c r="AF122" i="3"/>
  <c r="AE122" i="3"/>
  <c r="AD122" i="3"/>
  <c r="AC122" i="3"/>
  <c r="AA122" i="3"/>
  <c r="Z122" i="3"/>
  <c r="Y122" i="3"/>
  <c r="X122" i="3"/>
  <c r="W122" i="3"/>
  <c r="V122" i="3"/>
  <c r="AH121" i="3"/>
  <c r="AG121" i="3"/>
  <c r="AF121" i="3"/>
  <c r="AE121" i="3"/>
  <c r="AD121" i="3"/>
  <c r="AC121" i="3"/>
  <c r="AA121" i="3"/>
  <c r="Z121" i="3"/>
  <c r="Y121" i="3"/>
  <c r="X121" i="3"/>
  <c r="W121" i="3"/>
  <c r="V121" i="3"/>
  <c r="AH120" i="3"/>
  <c r="AG120" i="3"/>
  <c r="AF120" i="3"/>
  <c r="AE120" i="3"/>
  <c r="AD120" i="3"/>
  <c r="AC120" i="3"/>
  <c r="AA120" i="3"/>
  <c r="Z120" i="3"/>
  <c r="Y120" i="3"/>
  <c r="X120" i="3"/>
  <c r="W120" i="3"/>
  <c r="V120" i="3"/>
  <c r="AH119" i="3"/>
  <c r="AG119" i="3"/>
  <c r="AF119" i="3"/>
  <c r="AE119" i="3"/>
  <c r="AD119" i="3"/>
  <c r="AC119" i="3"/>
  <c r="AA119" i="3"/>
  <c r="Z119" i="3"/>
  <c r="Y119" i="3"/>
  <c r="X119" i="3"/>
  <c r="W119" i="3"/>
  <c r="V119" i="3"/>
  <c r="AH118" i="3"/>
  <c r="AG118" i="3"/>
  <c r="AF118" i="3"/>
  <c r="AE118" i="3"/>
  <c r="AD118" i="3"/>
  <c r="AC118" i="3"/>
  <c r="AA118" i="3"/>
  <c r="Z118" i="3"/>
  <c r="Y118" i="3"/>
  <c r="X118" i="3"/>
  <c r="W118" i="3"/>
  <c r="V118" i="3"/>
  <c r="AH117" i="3"/>
  <c r="AG117" i="3"/>
  <c r="AF117" i="3"/>
  <c r="AE117" i="3"/>
  <c r="AD117" i="3"/>
  <c r="AC117" i="3"/>
  <c r="AA117" i="3"/>
  <c r="Z117" i="3"/>
  <c r="Y117" i="3"/>
  <c r="X117" i="3"/>
  <c r="W117" i="3"/>
  <c r="V117" i="3"/>
  <c r="AH116" i="3"/>
  <c r="AG116" i="3"/>
  <c r="AF116" i="3"/>
  <c r="AE116" i="3"/>
  <c r="AD116" i="3"/>
  <c r="AC116" i="3"/>
  <c r="AA116" i="3"/>
  <c r="Z116" i="3"/>
  <c r="Y116" i="3"/>
  <c r="X116" i="3"/>
  <c r="W116" i="3"/>
  <c r="V116" i="3"/>
  <c r="AH115" i="3"/>
  <c r="AG115" i="3"/>
  <c r="AF115" i="3"/>
  <c r="AE115" i="3"/>
  <c r="AD115" i="3"/>
  <c r="AC115" i="3"/>
  <c r="AA115" i="3"/>
  <c r="Z115" i="3"/>
  <c r="Y115" i="3"/>
  <c r="X115" i="3"/>
  <c r="W115" i="3"/>
  <c r="V115" i="3"/>
  <c r="AH114" i="3"/>
  <c r="AG114" i="3"/>
  <c r="AF114" i="3"/>
  <c r="AE114" i="3"/>
  <c r="AD114" i="3"/>
  <c r="AC114" i="3"/>
  <c r="AA114" i="3"/>
  <c r="Z114" i="3"/>
  <c r="Y114" i="3"/>
  <c r="X114" i="3"/>
  <c r="W114" i="3"/>
  <c r="V114" i="3"/>
  <c r="AH113" i="3"/>
  <c r="AG113" i="3"/>
  <c r="AF113" i="3"/>
  <c r="AE113" i="3"/>
  <c r="AD113" i="3"/>
  <c r="AC113" i="3"/>
  <c r="AA113" i="3"/>
  <c r="Z113" i="3"/>
  <c r="Y113" i="3"/>
  <c r="X113" i="3"/>
  <c r="W113" i="3"/>
  <c r="V113" i="3"/>
  <c r="AH112" i="3"/>
  <c r="AG112" i="3"/>
  <c r="AF112" i="3"/>
  <c r="AE112" i="3"/>
  <c r="AD112" i="3"/>
  <c r="AC112" i="3"/>
  <c r="AA112" i="3"/>
  <c r="Z112" i="3"/>
  <c r="Y112" i="3"/>
  <c r="X112" i="3"/>
  <c r="W112" i="3"/>
  <c r="V112" i="3"/>
  <c r="AH111" i="3"/>
  <c r="AG111" i="3"/>
  <c r="AF111" i="3"/>
  <c r="AE111" i="3"/>
  <c r="AD111" i="3"/>
  <c r="AC111" i="3"/>
  <c r="AA111" i="3"/>
  <c r="Z111" i="3"/>
  <c r="Y111" i="3"/>
  <c r="X111" i="3"/>
  <c r="W111" i="3"/>
  <c r="V111" i="3"/>
  <c r="AH110" i="3"/>
  <c r="AG110" i="3"/>
  <c r="AF110" i="3"/>
  <c r="AE110" i="3"/>
  <c r="AD110" i="3"/>
  <c r="AC110" i="3"/>
  <c r="AA110" i="3"/>
  <c r="Z110" i="3"/>
  <c r="Y110" i="3"/>
  <c r="X110" i="3"/>
  <c r="W110" i="3"/>
  <c r="V110" i="3"/>
  <c r="AH109" i="3"/>
  <c r="AG109" i="3"/>
  <c r="AF109" i="3"/>
  <c r="AE109" i="3"/>
  <c r="AD109" i="3"/>
  <c r="AC109" i="3"/>
  <c r="AA109" i="3"/>
  <c r="Z109" i="3"/>
  <c r="Y109" i="3"/>
  <c r="X109" i="3"/>
  <c r="W109" i="3"/>
  <c r="V109" i="3"/>
  <c r="AH108" i="3"/>
  <c r="AG108" i="3"/>
  <c r="AF108" i="3"/>
  <c r="AE108" i="3"/>
  <c r="AD108" i="3"/>
  <c r="AC108" i="3"/>
  <c r="AA108" i="3"/>
  <c r="Z108" i="3"/>
  <c r="Y108" i="3"/>
  <c r="AB108" i="3" s="1"/>
  <c r="X108" i="3"/>
  <c r="W108" i="3"/>
  <c r="V108" i="3"/>
  <c r="AH107" i="3"/>
  <c r="AG107" i="3"/>
  <c r="AF107" i="3"/>
  <c r="AE107" i="3"/>
  <c r="AD107" i="3"/>
  <c r="AC107" i="3"/>
  <c r="AA107" i="3"/>
  <c r="Z107" i="3"/>
  <c r="Y107" i="3"/>
  <c r="X107" i="3"/>
  <c r="W107" i="3"/>
  <c r="V107" i="3"/>
  <c r="AH106" i="3"/>
  <c r="AG106" i="3"/>
  <c r="AF106" i="3"/>
  <c r="AE106" i="3"/>
  <c r="AD106" i="3"/>
  <c r="AC106" i="3"/>
  <c r="AA106" i="3"/>
  <c r="Z106" i="3"/>
  <c r="Y106" i="3"/>
  <c r="X106" i="3"/>
  <c r="W106" i="3"/>
  <c r="V106" i="3"/>
  <c r="AH105" i="3"/>
  <c r="AG105" i="3"/>
  <c r="AF105" i="3"/>
  <c r="AE105" i="3"/>
  <c r="AD105" i="3"/>
  <c r="AC105" i="3"/>
  <c r="AA105" i="3"/>
  <c r="Z105" i="3"/>
  <c r="Y105" i="3"/>
  <c r="AB105" i="3" s="1"/>
  <c r="X105" i="3"/>
  <c r="W105" i="3"/>
  <c r="V105" i="3"/>
  <c r="AH104" i="3"/>
  <c r="AG104" i="3"/>
  <c r="AF104" i="3"/>
  <c r="AE104" i="3"/>
  <c r="AD104" i="3"/>
  <c r="AC104" i="3"/>
  <c r="AA104" i="3"/>
  <c r="Z104" i="3"/>
  <c r="Y104" i="3"/>
  <c r="AB104" i="3" s="1"/>
  <c r="X104" i="3"/>
  <c r="W104" i="3"/>
  <c r="V104" i="3"/>
  <c r="AH103" i="3"/>
  <c r="AG103" i="3"/>
  <c r="AF103" i="3"/>
  <c r="AE103" i="3"/>
  <c r="AD103" i="3"/>
  <c r="AC103" i="3"/>
  <c r="AA103" i="3"/>
  <c r="Z103" i="3"/>
  <c r="Y103" i="3"/>
  <c r="X103" i="3"/>
  <c r="W103" i="3"/>
  <c r="V103" i="3"/>
  <c r="AH102" i="3"/>
  <c r="AG102" i="3"/>
  <c r="AF102" i="3"/>
  <c r="AE102" i="3"/>
  <c r="AD102" i="3"/>
  <c r="AC102" i="3"/>
  <c r="AA102" i="3"/>
  <c r="Z102" i="3"/>
  <c r="Y102" i="3"/>
  <c r="AB102" i="3" s="1"/>
  <c r="X102" i="3"/>
  <c r="W102" i="3"/>
  <c r="V102" i="3"/>
  <c r="AH101" i="3"/>
  <c r="AG101" i="3"/>
  <c r="AF101" i="3"/>
  <c r="AE101" i="3"/>
  <c r="AD101" i="3"/>
  <c r="AC101" i="3"/>
  <c r="AA101" i="3"/>
  <c r="Z101" i="3"/>
  <c r="Y101" i="3"/>
  <c r="X101" i="3"/>
  <c r="W101" i="3"/>
  <c r="V101" i="3"/>
  <c r="AH100" i="3"/>
  <c r="AG100" i="3"/>
  <c r="AF100" i="3"/>
  <c r="AE100" i="3"/>
  <c r="AD100" i="3"/>
  <c r="AC100" i="3"/>
  <c r="AA100" i="3"/>
  <c r="Z100" i="3"/>
  <c r="Y100" i="3"/>
  <c r="X100" i="3"/>
  <c r="W100" i="3"/>
  <c r="V100" i="3"/>
  <c r="AH99" i="3"/>
  <c r="AG99" i="3"/>
  <c r="AF99" i="3"/>
  <c r="AE99" i="3"/>
  <c r="AD99" i="3"/>
  <c r="AC99" i="3"/>
  <c r="AA99" i="3"/>
  <c r="Z99" i="3"/>
  <c r="Y99" i="3"/>
  <c r="X99" i="3"/>
  <c r="W99" i="3"/>
  <c r="V99" i="3"/>
  <c r="AH98" i="3"/>
  <c r="AG98" i="3"/>
  <c r="AF98" i="3"/>
  <c r="AE98" i="3"/>
  <c r="AD98" i="3"/>
  <c r="AC98" i="3"/>
  <c r="AA98" i="3"/>
  <c r="Z98" i="3"/>
  <c r="Y98" i="3"/>
  <c r="AB98" i="3" s="1"/>
  <c r="X98" i="3"/>
  <c r="W98" i="3"/>
  <c r="V98" i="3"/>
  <c r="AH97" i="3"/>
  <c r="AG97" i="3"/>
  <c r="AF97" i="3"/>
  <c r="AE97" i="3"/>
  <c r="AD97" i="3"/>
  <c r="AC97" i="3"/>
  <c r="AA97" i="3"/>
  <c r="Z97" i="3"/>
  <c r="Y97" i="3"/>
  <c r="AB97" i="3" s="1"/>
  <c r="X97" i="3"/>
  <c r="W97" i="3"/>
  <c r="V97" i="3"/>
  <c r="AH96" i="3"/>
  <c r="AG96" i="3"/>
  <c r="AF96" i="3"/>
  <c r="AE96" i="3"/>
  <c r="AD96" i="3"/>
  <c r="AC96" i="3"/>
  <c r="AA96" i="3"/>
  <c r="Z96" i="3"/>
  <c r="Y96" i="3"/>
  <c r="X96" i="3"/>
  <c r="W96" i="3"/>
  <c r="V96" i="3"/>
  <c r="AH95" i="3"/>
  <c r="AG95" i="3"/>
  <c r="AF95" i="3"/>
  <c r="AE95" i="3"/>
  <c r="AD95" i="3"/>
  <c r="AC95" i="3"/>
  <c r="AA95" i="3"/>
  <c r="Z95" i="3"/>
  <c r="Y95" i="3"/>
  <c r="X95" i="3"/>
  <c r="W95" i="3"/>
  <c r="V95" i="3"/>
  <c r="AH94" i="3"/>
  <c r="AG94" i="3"/>
  <c r="AF94" i="3"/>
  <c r="AE94" i="3"/>
  <c r="AD94" i="3"/>
  <c r="AC94" i="3"/>
  <c r="AA94" i="3"/>
  <c r="Z94" i="3"/>
  <c r="Y94" i="3"/>
  <c r="X94" i="3"/>
  <c r="W94" i="3"/>
  <c r="V94" i="3"/>
  <c r="AH93" i="3"/>
  <c r="AG93" i="3"/>
  <c r="AF93" i="3"/>
  <c r="AE93" i="3"/>
  <c r="AD93" i="3"/>
  <c r="AC93" i="3"/>
  <c r="AA93" i="3"/>
  <c r="Z93" i="3"/>
  <c r="Y93" i="3"/>
  <c r="AB93" i="3" s="1"/>
  <c r="X93" i="3"/>
  <c r="W93" i="3"/>
  <c r="V93" i="3"/>
  <c r="AH92" i="3"/>
  <c r="AG92" i="3"/>
  <c r="AF92" i="3"/>
  <c r="AE92" i="3"/>
  <c r="AD92" i="3"/>
  <c r="AC92" i="3"/>
  <c r="AA92" i="3"/>
  <c r="Z92" i="3"/>
  <c r="Y92" i="3"/>
  <c r="AB92" i="3" s="1"/>
  <c r="X92" i="3"/>
  <c r="W92" i="3"/>
  <c r="V92" i="3"/>
  <c r="AH91" i="3"/>
  <c r="AG91" i="3"/>
  <c r="AF91" i="3"/>
  <c r="AE91" i="3"/>
  <c r="AD91" i="3"/>
  <c r="AC91" i="3"/>
  <c r="AA91" i="3"/>
  <c r="Z91" i="3"/>
  <c r="Y91" i="3"/>
  <c r="X91" i="3"/>
  <c r="W91" i="3"/>
  <c r="V91" i="3"/>
  <c r="AH90" i="3"/>
  <c r="AG90" i="3"/>
  <c r="AF90" i="3"/>
  <c r="AE90" i="3"/>
  <c r="AD90" i="3"/>
  <c r="AC90" i="3"/>
  <c r="AA90" i="3"/>
  <c r="Z90" i="3"/>
  <c r="Y90" i="3"/>
  <c r="X90" i="3"/>
  <c r="W90" i="3"/>
  <c r="V90" i="3"/>
  <c r="AH89" i="3"/>
  <c r="AG89" i="3"/>
  <c r="AF89" i="3"/>
  <c r="AE89" i="3"/>
  <c r="AD89" i="3"/>
  <c r="AC89" i="3"/>
  <c r="AA89" i="3"/>
  <c r="Z89" i="3"/>
  <c r="Y89" i="3"/>
  <c r="X89" i="3"/>
  <c r="W89" i="3"/>
  <c r="V89" i="3"/>
  <c r="AH88" i="3"/>
  <c r="AG88" i="3"/>
  <c r="AF88" i="3"/>
  <c r="AE88" i="3"/>
  <c r="AD88" i="3"/>
  <c r="AC88" i="3"/>
  <c r="AA88" i="3"/>
  <c r="Z88" i="3"/>
  <c r="Y88" i="3"/>
  <c r="AB88" i="3" s="1"/>
  <c r="X88" i="3"/>
  <c r="W88" i="3"/>
  <c r="V88" i="3"/>
  <c r="AH87" i="3"/>
  <c r="AG87" i="3"/>
  <c r="AF87" i="3"/>
  <c r="AE87" i="3"/>
  <c r="AD87" i="3"/>
  <c r="AC87" i="3"/>
  <c r="AA87" i="3"/>
  <c r="Z87" i="3"/>
  <c r="Y87" i="3"/>
  <c r="AB87" i="3" s="1"/>
  <c r="X87" i="3"/>
  <c r="W87" i="3"/>
  <c r="V87" i="3"/>
  <c r="AH86" i="3"/>
  <c r="AG86" i="3"/>
  <c r="AF86" i="3"/>
  <c r="AE86" i="3"/>
  <c r="AD86" i="3"/>
  <c r="AC86" i="3"/>
  <c r="AA86" i="3"/>
  <c r="Z86" i="3"/>
  <c r="Y86" i="3"/>
  <c r="AB86" i="3" s="1"/>
  <c r="X86" i="3"/>
  <c r="W86" i="3"/>
  <c r="V86" i="3"/>
  <c r="AH85" i="3"/>
  <c r="AG85" i="3"/>
  <c r="AF85" i="3"/>
  <c r="AE85" i="3"/>
  <c r="AD85" i="3"/>
  <c r="AC85" i="3"/>
  <c r="AA85" i="3"/>
  <c r="Z85" i="3"/>
  <c r="Y85" i="3"/>
  <c r="X85" i="3"/>
  <c r="W85" i="3"/>
  <c r="V85" i="3"/>
  <c r="AH84" i="3"/>
  <c r="AG84" i="3"/>
  <c r="AF84" i="3"/>
  <c r="AE84" i="3"/>
  <c r="AD84" i="3"/>
  <c r="AC84" i="3"/>
  <c r="AA84" i="3"/>
  <c r="Z84" i="3"/>
  <c r="Y84" i="3"/>
  <c r="X84" i="3"/>
  <c r="W84" i="3"/>
  <c r="V84" i="3"/>
  <c r="AH83" i="3"/>
  <c r="AG83" i="3"/>
  <c r="AF83" i="3"/>
  <c r="AE83" i="3"/>
  <c r="AD83" i="3"/>
  <c r="AC83" i="3"/>
  <c r="AA83" i="3"/>
  <c r="Z83" i="3"/>
  <c r="Y83" i="3"/>
  <c r="AB83" i="3" s="1"/>
  <c r="X83" i="3"/>
  <c r="W83" i="3"/>
  <c r="V83" i="3"/>
  <c r="AH82" i="3"/>
  <c r="AG82" i="3"/>
  <c r="AF82" i="3"/>
  <c r="AE82" i="3"/>
  <c r="AD82" i="3"/>
  <c r="AC82" i="3"/>
  <c r="AA82" i="3"/>
  <c r="Z82" i="3"/>
  <c r="Y82" i="3"/>
  <c r="AB82" i="3" s="1"/>
  <c r="X82" i="3"/>
  <c r="W82" i="3"/>
  <c r="V82" i="3"/>
  <c r="AH81" i="3"/>
  <c r="AG81" i="3"/>
  <c r="AF81" i="3"/>
  <c r="AE81" i="3"/>
  <c r="AD81" i="3"/>
  <c r="AC81" i="3"/>
  <c r="AA81" i="3"/>
  <c r="Z81" i="3"/>
  <c r="Y81" i="3"/>
  <c r="X81" i="3"/>
  <c r="W81" i="3"/>
  <c r="V81" i="3"/>
  <c r="AH80" i="3"/>
  <c r="AG80" i="3"/>
  <c r="AF80" i="3"/>
  <c r="AE80" i="3"/>
  <c r="AD80" i="3"/>
  <c r="AC80" i="3"/>
  <c r="AA80" i="3"/>
  <c r="Z80" i="3"/>
  <c r="Y80" i="3"/>
  <c r="AB80" i="3" s="1"/>
  <c r="X80" i="3"/>
  <c r="W80" i="3"/>
  <c r="V80" i="3"/>
  <c r="AH79" i="3"/>
  <c r="AG79" i="3"/>
  <c r="AF79" i="3"/>
  <c r="AE79" i="3"/>
  <c r="AD79" i="3"/>
  <c r="AC79" i="3"/>
  <c r="AA79" i="3"/>
  <c r="Z79" i="3"/>
  <c r="Y79" i="3"/>
  <c r="X79" i="3"/>
  <c r="W79" i="3"/>
  <c r="V79" i="3"/>
  <c r="AH78" i="3"/>
  <c r="AG78" i="3"/>
  <c r="AF78" i="3"/>
  <c r="AE78" i="3"/>
  <c r="AD78" i="3"/>
  <c r="AC78" i="3"/>
  <c r="AA78" i="3"/>
  <c r="Z78" i="3"/>
  <c r="Y78" i="3"/>
  <c r="X78" i="3"/>
  <c r="W78" i="3"/>
  <c r="V78" i="3"/>
  <c r="AH77" i="3"/>
  <c r="AG77" i="3"/>
  <c r="AF77" i="3"/>
  <c r="AE77" i="3"/>
  <c r="AD77" i="3"/>
  <c r="AC77" i="3"/>
  <c r="AA77" i="3"/>
  <c r="Z77" i="3"/>
  <c r="Y77" i="3"/>
  <c r="X77" i="3"/>
  <c r="W77" i="3"/>
  <c r="V77" i="3"/>
  <c r="AH76" i="3"/>
  <c r="AG76" i="3"/>
  <c r="AF76" i="3"/>
  <c r="AE76" i="3"/>
  <c r="AD76" i="3"/>
  <c r="AC76" i="3"/>
  <c r="AA76" i="3"/>
  <c r="Z76" i="3"/>
  <c r="Y76" i="3"/>
  <c r="AB76" i="3" s="1"/>
  <c r="X76" i="3"/>
  <c r="W76" i="3"/>
  <c r="V76" i="3"/>
  <c r="AH75" i="3"/>
  <c r="AG75" i="3"/>
  <c r="AF75" i="3"/>
  <c r="AE75" i="3"/>
  <c r="AD75" i="3"/>
  <c r="AC75" i="3"/>
  <c r="AA75" i="3"/>
  <c r="Z75" i="3"/>
  <c r="Y75" i="3"/>
  <c r="AB75" i="3" s="1"/>
  <c r="X75" i="3"/>
  <c r="W75" i="3"/>
  <c r="V75" i="3"/>
  <c r="AH74" i="3"/>
  <c r="AG74" i="3"/>
  <c r="AF74" i="3"/>
  <c r="AE74" i="3"/>
  <c r="AD74" i="3"/>
  <c r="AC74" i="3"/>
  <c r="AA74" i="3"/>
  <c r="Z74" i="3"/>
  <c r="Y74" i="3"/>
  <c r="AB74" i="3" s="1"/>
  <c r="X74" i="3"/>
  <c r="W74" i="3"/>
  <c r="V74" i="3"/>
  <c r="AH73" i="3"/>
  <c r="AG73" i="3"/>
  <c r="AF73" i="3"/>
  <c r="AE73" i="3"/>
  <c r="AD73" i="3"/>
  <c r="AC73" i="3"/>
  <c r="AA73" i="3"/>
  <c r="Z73" i="3"/>
  <c r="Y73" i="3"/>
  <c r="X73" i="3"/>
  <c r="W73" i="3"/>
  <c r="V73" i="3"/>
  <c r="AH72" i="3"/>
  <c r="AG72" i="3"/>
  <c r="AF72" i="3"/>
  <c r="AE72" i="3"/>
  <c r="AD72" i="3"/>
  <c r="AC72" i="3"/>
  <c r="AA72" i="3"/>
  <c r="Z72" i="3"/>
  <c r="Y72" i="3"/>
  <c r="X72" i="3"/>
  <c r="W72" i="3"/>
  <c r="V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AB85" i="3" l="1"/>
  <c r="AB103" i="3"/>
  <c r="AB107" i="3"/>
  <c r="AB125" i="3"/>
  <c r="AB127" i="3"/>
  <c r="AB73" i="3"/>
  <c r="AB142" i="3"/>
  <c r="AB81" i="3"/>
  <c r="AB100" i="3"/>
  <c r="AB110" i="3"/>
  <c r="AB112" i="3"/>
  <c r="AB117" i="3"/>
  <c r="AB123" i="3"/>
  <c r="AB78" i="3"/>
  <c r="AB90" i="3"/>
  <c r="AB95" i="3"/>
  <c r="AB115" i="3"/>
  <c r="AB120" i="3"/>
  <c r="AH71" i="3"/>
  <c r="AG71" i="3"/>
  <c r="AF71" i="3"/>
  <c r="AE71" i="3"/>
  <c r="AD71" i="3"/>
  <c r="AC71" i="3"/>
  <c r="AA71" i="3"/>
  <c r="Z71" i="3"/>
  <c r="Y71" i="3"/>
  <c r="W71" i="3"/>
  <c r="V71" i="3"/>
  <c r="AH70" i="3"/>
  <c r="AG70" i="3"/>
  <c r="AF70" i="3"/>
  <c r="AE70" i="3"/>
  <c r="AD70" i="3"/>
  <c r="AC70" i="3"/>
  <c r="AA70" i="3"/>
  <c r="Z70" i="3"/>
  <c r="Y70" i="3"/>
  <c r="W70" i="3"/>
  <c r="V70" i="3"/>
  <c r="AH69" i="3"/>
  <c r="AG69" i="3"/>
  <c r="AF69" i="3"/>
  <c r="AE69" i="3"/>
  <c r="AD69" i="3"/>
  <c r="AC69" i="3"/>
  <c r="AA69" i="3"/>
  <c r="Z69" i="3"/>
  <c r="Y69" i="3"/>
  <c r="W69" i="3"/>
  <c r="V69" i="3"/>
  <c r="AH68" i="3"/>
  <c r="AG68" i="3"/>
  <c r="AF68" i="3"/>
  <c r="AE68" i="3"/>
  <c r="AD68" i="3"/>
  <c r="AC68" i="3"/>
  <c r="AA68" i="3"/>
  <c r="Z68" i="3"/>
  <c r="Y68" i="3"/>
  <c r="W68" i="3"/>
  <c r="V68" i="3"/>
  <c r="AH67" i="3"/>
  <c r="AG67" i="3"/>
  <c r="AF67" i="3"/>
  <c r="AE67" i="3"/>
  <c r="AD67" i="3"/>
  <c r="AC67" i="3"/>
  <c r="AA67" i="3"/>
  <c r="Z67" i="3"/>
  <c r="Y67" i="3"/>
  <c r="AB67" i="3" s="1"/>
  <c r="W67" i="3"/>
  <c r="V67" i="3"/>
  <c r="AH66" i="3"/>
  <c r="AG66" i="3"/>
  <c r="AF66" i="3"/>
  <c r="AE66" i="3"/>
  <c r="AD66" i="3"/>
  <c r="AC66" i="3"/>
  <c r="AA66" i="3"/>
  <c r="Z66" i="3"/>
  <c r="Y66" i="3"/>
  <c r="AB66" i="3" s="1"/>
  <c r="W66" i="3"/>
  <c r="V66" i="3"/>
  <c r="AH65" i="3"/>
  <c r="AG65" i="3"/>
  <c r="AF65" i="3"/>
  <c r="AE65" i="3"/>
  <c r="AD65" i="3"/>
  <c r="AC65" i="3"/>
  <c r="AA65" i="3"/>
  <c r="Z65" i="3"/>
  <c r="Y65" i="3"/>
  <c r="W65" i="3"/>
  <c r="V65" i="3"/>
  <c r="AH64" i="3"/>
  <c r="AG64" i="3"/>
  <c r="AF64" i="3"/>
  <c r="AE64" i="3"/>
  <c r="AD64" i="3"/>
  <c r="AC64" i="3"/>
  <c r="AA64" i="3"/>
  <c r="Z64" i="3"/>
  <c r="Y64" i="3"/>
  <c r="W64" i="3"/>
  <c r="V64" i="3"/>
  <c r="AH63" i="3"/>
  <c r="AG63" i="3"/>
  <c r="AF63" i="3"/>
  <c r="AE63" i="3"/>
  <c r="AD63" i="3"/>
  <c r="AC63" i="3"/>
  <c r="AA63" i="3"/>
  <c r="Z63" i="3"/>
  <c r="Y63" i="3"/>
  <c r="W63" i="3"/>
  <c r="V63" i="3"/>
  <c r="AH62" i="3"/>
  <c r="AG62" i="3"/>
  <c r="AF62" i="3"/>
  <c r="AE62" i="3"/>
  <c r="AD62" i="3"/>
  <c r="AC62" i="3"/>
  <c r="AA62" i="3"/>
  <c r="Z62" i="3"/>
  <c r="Y62" i="3"/>
  <c r="W62" i="3"/>
  <c r="V62" i="3"/>
  <c r="AH61" i="3"/>
  <c r="AG61" i="3"/>
  <c r="AF61" i="3"/>
  <c r="AE61" i="3"/>
  <c r="AD61" i="3"/>
  <c r="AC61" i="3"/>
  <c r="AA61" i="3"/>
  <c r="Z61" i="3"/>
  <c r="Y61" i="3"/>
  <c r="W61" i="3"/>
  <c r="V61" i="3"/>
  <c r="AH60" i="3"/>
  <c r="AG60" i="3"/>
  <c r="AF60" i="3"/>
  <c r="AE60" i="3"/>
  <c r="AD60" i="3"/>
  <c r="AC60" i="3"/>
  <c r="AA60" i="3"/>
  <c r="Z60" i="3"/>
  <c r="Y60" i="3"/>
  <c r="AB60" i="3" s="1"/>
  <c r="W60" i="3"/>
  <c r="V60" i="3"/>
  <c r="AH59" i="3"/>
  <c r="AG59" i="3"/>
  <c r="AF59" i="3"/>
  <c r="AE59" i="3"/>
  <c r="AD59" i="3"/>
  <c r="AC59" i="3"/>
  <c r="AA59" i="3"/>
  <c r="Z59" i="3"/>
  <c r="Y59" i="3"/>
  <c r="W59" i="3"/>
  <c r="V59" i="3"/>
  <c r="AH58" i="3"/>
  <c r="AG58" i="3"/>
  <c r="AF58" i="3"/>
  <c r="AE58" i="3"/>
  <c r="AD58" i="3"/>
  <c r="AC58" i="3"/>
  <c r="AA58" i="3"/>
  <c r="Z58" i="3"/>
  <c r="Y58" i="3"/>
  <c r="W58" i="3"/>
  <c r="V58" i="3"/>
  <c r="AH57" i="3"/>
  <c r="AG57" i="3"/>
  <c r="AF57" i="3"/>
  <c r="AE57" i="3"/>
  <c r="AD57" i="3"/>
  <c r="AC57" i="3"/>
  <c r="AA57" i="3"/>
  <c r="Z57" i="3"/>
  <c r="Y57" i="3"/>
  <c r="W57" i="3"/>
  <c r="V57" i="3"/>
  <c r="AH56" i="3"/>
  <c r="AG56" i="3"/>
  <c r="AF56" i="3"/>
  <c r="AE56" i="3"/>
  <c r="AD56" i="3"/>
  <c r="AC56" i="3"/>
  <c r="AA56" i="3"/>
  <c r="Z56" i="3"/>
  <c r="Y56" i="3"/>
  <c r="W56" i="3"/>
  <c r="V56" i="3"/>
  <c r="AH55" i="3"/>
  <c r="AG55" i="3"/>
  <c r="AF55" i="3"/>
  <c r="AE55" i="3"/>
  <c r="AD55" i="3"/>
  <c r="AC55" i="3"/>
  <c r="AA55" i="3"/>
  <c r="Z55" i="3"/>
  <c r="Y55" i="3"/>
  <c r="W55" i="3"/>
  <c r="V55" i="3"/>
  <c r="AH54" i="3"/>
  <c r="AG54" i="3"/>
  <c r="AF54" i="3"/>
  <c r="AE54" i="3"/>
  <c r="AD54" i="3"/>
  <c r="AC54" i="3"/>
  <c r="AA54" i="3"/>
  <c r="Z54" i="3"/>
  <c r="Y54" i="3"/>
  <c r="W54" i="3"/>
  <c r="V54" i="3"/>
  <c r="AH53" i="3"/>
  <c r="AG53" i="3"/>
  <c r="AF53" i="3"/>
  <c r="AE53" i="3"/>
  <c r="AD53" i="3"/>
  <c r="AC53" i="3"/>
  <c r="AA53" i="3"/>
  <c r="Z53" i="3"/>
  <c r="Y53" i="3"/>
  <c r="AB53" i="3" s="1"/>
  <c r="W53" i="3"/>
  <c r="V53" i="3"/>
  <c r="AH52" i="3"/>
  <c r="AG52" i="3"/>
  <c r="AF52" i="3"/>
  <c r="AE52" i="3"/>
  <c r="AD52" i="3"/>
  <c r="AC52" i="3"/>
  <c r="AA52" i="3"/>
  <c r="Z52" i="3"/>
  <c r="Y52" i="3"/>
  <c r="W52" i="3"/>
  <c r="V52" i="3"/>
  <c r="AH51" i="3"/>
  <c r="AG51" i="3"/>
  <c r="AF51" i="3"/>
  <c r="AE51" i="3"/>
  <c r="AD51" i="3"/>
  <c r="AC51" i="3"/>
  <c r="AA51" i="3"/>
  <c r="Z51" i="3"/>
  <c r="Y51" i="3"/>
  <c r="W51" i="3"/>
  <c r="V51" i="3"/>
  <c r="AH50" i="3"/>
  <c r="AG50" i="3"/>
  <c r="AF50" i="3"/>
  <c r="AE50" i="3"/>
  <c r="AD50" i="3"/>
  <c r="AC50" i="3"/>
  <c r="AA50" i="3"/>
  <c r="Z50" i="3"/>
  <c r="Y50" i="3"/>
  <c r="W50" i="3"/>
  <c r="V50" i="3"/>
  <c r="AH49" i="3"/>
  <c r="AG49" i="3"/>
  <c r="AF49" i="3"/>
  <c r="AE49" i="3"/>
  <c r="AD49" i="3"/>
  <c r="AC49" i="3"/>
  <c r="AA49" i="3"/>
  <c r="Z49" i="3"/>
  <c r="Y49" i="3"/>
  <c r="AB49" i="3" s="1"/>
  <c r="W49" i="3"/>
  <c r="V49" i="3"/>
  <c r="AH48" i="3"/>
  <c r="AG48" i="3"/>
  <c r="AF48" i="3"/>
  <c r="AE48" i="3"/>
  <c r="AD48" i="3"/>
  <c r="AC48" i="3"/>
  <c r="AA48" i="3"/>
  <c r="Z48" i="3"/>
  <c r="Y48" i="3"/>
  <c r="AB48" i="3" s="1"/>
  <c r="W48" i="3"/>
  <c r="V48" i="3"/>
  <c r="AH47" i="3"/>
  <c r="AG47" i="3"/>
  <c r="AF47" i="3"/>
  <c r="AE47" i="3"/>
  <c r="AD47" i="3"/>
  <c r="AC47" i="3"/>
  <c r="AA47" i="3"/>
  <c r="Z47" i="3"/>
  <c r="Y47" i="3"/>
  <c r="W47" i="3"/>
  <c r="V47" i="3"/>
  <c r="AH46" i="3"/>
  <c r="AG46" i="3"/>
  <c r="AF46" i="3"/>
  <c r="AE46" i="3"/>
  <c r="AD46" i="3"/>
  <c r="AC46" i="3"/>
  <c r="AA46" i="3"/>
  <c r="Z46" i="3"/>
  <c r="Y46" i="3"/>
  <c r="W46" i="3"/>
  <c r="V46" i="3"/>
  <c r="AH45" i="3"/>
  <c r="AG45" i="3"/>
  <c r="AF45" i="3"/>
  <c r="AE45" i="3"/>
  <c r="AD45" i="3"/>
  <c r="AC45" i="3"/>
  <c r="AA45" i="3"/>
  <c r="Z45" i="3"/>
  <c r="Y45" i="3"/>
  <c r="W45" i="3"/>
  <c r="V45" i="3"/>
  <c r="AH44" i="3"/>
  <c r="AG44" i="3"/>
  <c r="AF44" i="3"/>
  <c r="AE44" i="3"/>
  <c r="AD44" i="3"/>
  <c r="AC44" i="3"/>
  <c r="AA44" i="3"/>
  <c r="Z44" i="3"/>
  <c r="Y44" i="3"/>
  <c r="W44" i="3"/>
  <c r="V44" i="3"/>
  <c r="AH43" i="3"/>
  <c r="AG43" i="3"/>
  <c r="AF43" i="3"/>
  <c r="AE43" i="3"/>
  <c r="AD43" i="3"/>
  <c r="AC43" i="3"/>
  <c r="AA43" i="3"/>
  <c r="Z43" i="3"/>
  <c r="Y43" i="3"/>
  <c r="AB43" i="3" s="1"/>
  <c r="W43" i="3"/>
  <c r="V43" i="3"/>
  <c r="AH42" i="3"/>
  <c r="AG42" i="3"/>
  <c r="AF42" i="3"/>
  <c r="AE42" i="3"/>
  <c r="AD42" i="3"/>
  <c r="AC42" i="3"/>
  <c r="AA42" i="3"/>
  <c r="Z42" i="3"/>
  <c r="Y42" i="3"/>
  <c r="W42" i="3"/>
  <c r="V42" i="3"/>
  <c r="AH41" i="3"/>
  <c r="AG41" i="3"/>
  <c r="AF41" i="3"/>
  <c r="AE41" i="3"/>
  <c r="AD41" i="3"/>
  <c r="AC41" i="3"/>
  <c r="AA41" i="3"/>
  <c r="Z41" i="3"/>
  <c r="Y41" i="3"/>
  <c r="AB41" i="3" s="1"/>
  <c r="W41" i="3"/>
  <c r="V41" i="3"/>
  <c r="AH40" i="3"/>
  <c r="AG40" i="3"/>
  <c r="AF40" i="3"/>
  <c r="AE40" i="3"/>
  <c r="AD40" i="3"/>
  <c r="AC40" i="3"/>
  <c r="AA40" i="3"/>
  <c r="Z40" i="3"/>
  <c r="Y40" i="3"/>
  <c r="W40" i="3"/>
  <c r="V40" i="3"/>
  <c r="AH39" i="3"/>
  <c r="AG39" i="3"/>
  <c r="AF39" i="3"/>
  <c r="AE39" i="3"/>
  <c r="AD39" i="3"/>
  <c r="AC39" i="3"/>
  <c r="AA39" i="3"/>
  <c r="Z39" i="3"/>
  <c r="Y39" i="3"/>
  <c r="W39" i="3"/>
  <c r="V39" i="3"/>
  <c r="AH38" i="3"/>
  <c r="AG38" i="3"/>
  <c r="AF38" i="3"/>
  <c r="AE38" i="3"/>
  <c r="AD38" i="3"/>
  <c r="AC38" i="3"/>
  <c r="AA38" i="3"/>
  <c r="Z38" i="3"/>
  <c r="Y38" i="3"/>
  <c r="W38" i="3"/>
  <c r="V38" i="3"/>
  <c r="AH37" i="3"/>
  <c r="AG37" i="3"/>
  <c r="AF37" i="3"/>
  <c r="AE37" i="3"/>
  <c r="AD37" i="3"/>
  <c r="AC37" i="3"/>
  <c r="AA37" i="3"/>
  <c r="Z37" i="3"/>
  <c r="Y37" i="3"/>
  <c r="W37" i="3"/>
  <c r="V37" i="3"/>
  <c r="AH36" i="3"/>
  <c r="AG36" i="3"/>
  <c r="AF36" i="3"/>
  <c r="AE36" i="3"/>
  <c r="AD36" i="3"/>
  <c r="AC36" i="3"/>
  <c r="AA36" i="3"/>
  <c r="Z36" i="3"/>
  <c r="Y36" i="3"/>
  <c r="W36" i="3"/>
  <c r="V36" i="3"/>
  <c r="AH35" i="3"/>
  <c r="AG35" i="3"/>
  <c r="AF35" i="3"/>
  <c r="AE35" i="3"/>
  <c r="AD35" i="3"/>
  <c r="AC35" i="3"/>
  <c r="AA35" i="3"/>
  <c r="Z35" i="3"/>
  <c r="Y35" i="3"/>
  <c r="W35" i="3"/>
  <c r="V35" i="3"/>
  <c r="AH34" i="3"/>
  <c r="AG34" i="3"/>
  <c r="AF34" i="3"/>
  <c r="AE34" i="3"/>
  <c r="AD34" i="3"/>
  <c r="AC34" i="3"/>
  <c r="AA34" i="3"/>
  <c r="Z34" i="3"/>
  <c r="Y34" i="3"/>
  <c r="W34" i="3"/>
  <c r="V34" i="3"/>
  <c r="AH33" i="3"/>
  <c r="AG33" i="3"/>
  <c r="AF33" i="3"/>
  <c r="AE33" i="3"/>
  <c r="AD33" i="3"/>
  <c r="AC33" i="3"/>
  <c r="AA33" i="3"/>
  <c r="Z33" i="3"/>
  <c r="Y33" i="3"/>
  <c r="W33" i="3"/>
  <c r="V33" i="3"/>
  <c r="AH32" i="3"/>
  <c r="AG32" i="3"/>
  <c r="AF32" i="3"/>
  <c r="AE32" i="3"/>
  <c r="AD32" i="3"/>
  <c r="AC32" i="3"/>
  <c r="AA32" i="3"/>
  <c r="Z32" i="3"/>
  <c r="Y32" i="3"/>
  <c r="AB32" i="3" s="1"/>
  <c r="W32" i="3"/>
  <c r="V32" i="3"/>
  <c r="AH31" i="3"/>
  <c r="AG31" i="3"/>
  <c r="AF31" i="3"/>
  <c r="AE31" i="3"/>
  <c r="AD31" i="3"/>
  <c r="AC31" i="3"/>
  <c r="AA31" i="3"/>
  <c r="Z31" i="3"/>
  <c r="Y31" i="3"/>
  <c r="AB31" i="3" s="1"/>
  <c r="W31" i="3"/>
  <c r="V31" i="3"/>
  <c r="AH30" i="3"/>
  <c r="AG30" i="3"/>
  <c r="AF30" i="3"/>
  <c r="AE30" i="3"/>
  <c r="AD30" i="3"/>
  <c r="AC30" i="3"/>
  <c r="AA30" i="3"/>
  <c r="Z30" i="3"/>
  <c r="Y30" i="3"/>
  <c r="W30" i="3"/>
  <c r="V30" i="3"/>
  <c r="AH29" i="3"/>
  <c r="AG29" i="3"/>
  <c r="AF29" i="3"/>
  <c r="AE29" i="3"/>
  <c r="AD29" i="3"/>
  <c r="AC29" i="3"/>
  <c r="AA29" i="3"/>
  <c r="Z29" i="3"/>
  <c r="Y29" i="3"/>
  <c r="W29" i="3"/>
  <c r="V29" i="3"/>
  <c r="AH28" i="3"/>
  <c r="AG28" i="3"/>
  <c r="AF28" i="3"/>
  <c r="AE28" i="3"/>
  <c r="AD28" i="3"/>
  <c r="AC28" i="3"/>
  <c r="AA28" i="3"/>
  <c r="Z28" i="3"/>
  <c r="Y28" i="3"/>
  <c r="W28" i="3"/>
  <c r="V28" i="3"/>
  <c r="AH27" i="3"/>
  <c r="AG27" i="3"/>
  <c r="AF27" i="3"/>
  <c r="AE27" i="3"/>
  <c r="AD27" i="3"/>
  <c r="AC27" i="3"/>
  <c r="AA27" i="3"/>
  <c r="Z27" i="3"/>
  <c r="Y27" i="3"/>
  <c r="W27" i="3"/>
  <c r="V27" i="3"/>
  <c r="AH26" i="3"/>
  <c r="AG26" i="3"/>
  <c r="AF26" i="3"/>
  <c r="AE26" i="3"/>
  <c r="AD26" i="3"/>
  <c r="AC26" i="3"/>
  <c r="AA26" i="3"/>
  <c r="Z26" i="3"/>
  <c r="Y26" i="3"/>
  <c r="W26" i="3"/>
  <c r="V26" i="3"/>
  <c r="AH25" i="3"/>
  <c r="AG25" i="3"/>
  <c r="AF25" i="3"/>
  <c r="AE25" i="3"/>
  <c r="AD25" i="3"/>
  <c r="AC25" i="3"/>
  <c r="AA25" i="3"/>
  <c r="Z25" i="3"/>
  <c r="Y25" i="3"/>
  <c r="AB25" i="3" s="1"/>
  <c r="W25" i="3"/>
  <c r="V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A24" i="3"/>
  <c r="Z24" i="3"/>
  <c r="Y24" i="3"/>
  <c r="AA23" i="3"/>
  <c r="Z23" i="3"/>
  <c r="Y23" i="3"/>
  <c r="AB23" i="3" s="1"/>
  <c r="AA22" i="3"/>
  <c r="Z22" i="3"/>
  <c r="Y22" i="3"/>
  <c r="AA21" i="3"/>
  <c r="Z21" i="3"/>
  <c r="Y21" i="3"/>
  <c r="AA20" i="3"/>
  <c r="Z20" i="3"/>
  <c r="Y20" i="3"/>
  <c r="AA19" i="3"/>
  <c r="Z19" i="3"/>
  <c r="Y19" i="3"/>
  <c r="AA18" i="3"/>
  <c r="Z18" i="3"/>
  <c r="Y18" i="3"/>
  <c r="AA17" i="3"/>
  <c r="Z17" i="3"/>
  <c r="Y17" i="3"/>
  <c r="AA16" i="3"/>
  <c r="Z16" i="3"/>
  <c r="Y16" i="3"/>
  <c r="AA15" i="3"/>
  <c r="Z15" i="3"/>
  <c r="Y15" i="3"/>
  <c r="AB15" i="3" s="1"/>
  <c r="AA14" i="3"/>
  <c r="Z14" i="3"/>
  <c r="Y14" i="3"/>
  <c r="AA13" i="3"/>
  <c r="Z13" i="3"/>
  <c r="Y13" i="3"/>
  <c r="AB13" i="3" s="1"/>
  <c r="AA12" i="3"/>
  <c r="Z12" i="3"/>
  <c r="Y12" i="3"/>
  <c r="AA11" i="3"/>
  <c r="Z11" i="3"/>
  <c r="Y11" i="3"/>
  <c r="AA10" i="3"/>
  <c r="Z10" i="3"/>
  <c r="Y10" i="3"/>
  <c r="AA9" i="3"/>
  <c r="Z9" i="3"/>
  <c r="Y9" i="3"/>
  <c r="AA8" i="3"/>
  <c r="Z8" i="3"/>
  <c r="Y8" i="3"/>
  <c r="AA7" i="3"/>
  <c r="Z7" i="3"/>
  <c r="Y7" i="3"/>
  <c r="AA6" i="3"/>
  <c r="Z6" i="3"/>
  <c r="Y6" i="3"/>
  <c r="AB55" i="3" l="1"/>
  <c r="AB14" i="3"/>
  <c r="AB16" i="3"/>
  <c r="AB22" i="3"/>
  <c r="AB24" i="3"/>
  <c r="AB27" i="3"/>
  <c r="AB69" i="3"/>
  <c r="AB11" i="3"/>
  <c r="AB30" i="3"/>
  <c r="AB36" i="3"/>
  <c r="AB42" i="3"/>
  <c r="AB54" i="3"/>
  <c r="AB64" i="3"/>
  <c r="AB38" i="3"/>
  <c r="AB44" i="3"/>
  <c r="AB56" i="3"/>
  <c r="AB62" i="3"/>
  <c r="AB59" i="3"/>
  <c r="AB71" i="3"/>
  <c r="AB68" i="3"/>
  <c r="AB28" i="3"/>
  <c r="AB34" i="3"/>
  <c r="AB46" i="3"/>
  <c r="AB58" i="3"/>
  <c r="AB70" i="3"/>
  <c r="AB6" i="3"/>
  <c r="AB8" i="3"/>
  <c r="AB10" i="3"/>
  <c r="AB18" i="3"/>
  <c r="AB20" i="3"/>
  <c r="AB39" i="3"/>
  <c r="AB51" i="3"/>
  <c r="AB63" i="3"/>
  <c r="AF24" i="3"/>
  <c r="AE24" i="3"/>
  <c r="AC24" i="3"/>
  <c r="W24" i="3"/>
  <c r="V24" i="3"/>
  <c r="AF23" i="3"/>
  <c r="AE23" i="3"/>
  <c r="AC23" i="3"/>
  <c r="W23" i="3"/>
  <c r="V23" i="3"/>
  <c r="AF22" i="3"/>
  <c r="AE22" i="3"/>
  <c r="AC22" i="3"/>
  <c r="W22" i="3"/>
  <c r="V22" i="3"/>
  <c r="AF21" i="3"/>
  <c r="AE21" i="3"/>
  <c r="AC21" i="3"/>
  <c r="W21" i="3"/>
  <c r="V21" i="3"/>
  <c r="AF20" i="3"/>
  <c r="AE20" i="3"/>
  <c r="AC20" i="3"/>
  <c r="W20" i="3"/>
  <c r="V20" i="3"/>
  <c r="AF19" i="3"/>
  <c r="AE19" i="3"/>
  <c r="AC19" i="3"/>
  <c r="W19" i="3"/>
  <c r="V19" i="3"/>
  <c r="AF18" i="3"/>
  <c r="AE18" i="3"/>
  <c r="AC18" i="3"/>
  <c r="W18" i="3"/>
  <c r="V18" i="3"/>
  <c r="AF17" i="3"/>
  <c r="AE17" i="3"/>
  <c r="AC17" i="3"/>
  <c r="W17" i="3"/>
  <c r="V17" i="3"/>
  <c r="AF16" i="3"/>
  <c r="AE16" i="3"/>
  <c r="AC16" i="3"/>
  <c r="W16" i="3"/>
  <c r="V16" i="3"/>
  <c r="AF15" i="3"/>
  <c r="AE15" i="3"/>
  <c r="AC15" i="3"/>
  <c r="W15" i="3"/>
  <c r="V15" i="3"/>
  <c r="AF14" i="3"/>
  <c r="AE14" i="3"/>
  <c r="AC14" i="3"/>
  <c r="W14" i="3"/>
  <c r="V14" i="3"/>
  <c r="AF13" i="3"/>
  <c r="AE13" i="3"/>
  <c r="AC13" i="3"/>
  <c r="W13" i="3"/>
  <c r="V13" i="3"/>
  <c r="AF12" i="3"/>
  <c r="AE12" i="3"/>
  <c r="AC12" i="3"/>
  <c r="W12" i="3"/>
  <c r="V12" i="3"/>
  <c r="AF11" i="3"/>
  <c r="AE11" i="3"/>
  <c r="AC11" i="3"/>
  <c r="W11" i="3"/>
  <c r="V11" i="3"/>
  <c r="AF10" i="3"/>
  <c r="AE10" i="3"/>
  <c r="AC10" i="3"/>
  <c r="W10" i="3"/>
  <c r="V10" i="3"/>
  <c r="AF9" i="3"/>
  <c r="AE9" i="3"/>
  <c r="AC9" i="3"/>
  <c r="W9" i="3"/>
  <c r="V9" i="3"/>
  <c r="AF8" i="3"/>
  <c r="AE8" i="3"/>
  <c r="AC8" i="3"/>
  <c r="W8" i="3"/>
  <c r="V8" i="3"/>
  <c r="AF7" i="3"/>
  <c r="AE7" i="3"/>
  <c r="AC7" i="3"/>
  <c r="W7" i="3"/>
  <c r="V7" i="3"/>
  <c r="AF6" i="3"/>
  <c r="AE6" i="3"/>
  <c r="AC6" i="3"/>
  <c r="W6" i="3"/>
  <c r="V6" i="3"/>
</calcChain>
</file>

<file path=xl/sharedStrings.xml><?xml version="1.0" encoding="utf-8"?>
<sst xmlns="http://schemas.openxmlformats.org/spreadsheetml/2006/main" count="356" uniqueCount="53">
  <si>
    <t>TRIAL</t>
  </si>
  <si>
    <t>STRATEGY</t>
  </si>
  <si>
    <t>STAGE</t>
  </si>
  <si>
    <t>TIME</t>
  </si>
  <si>
    <t>Trial</t>
  </si>
  <si>
    <t>Raw Data</t>
  </si>
  <si>
    <t>Formatted Data</t>
  </si>
  <si>
    <t>Strategy</t>
  </si>
  <si>
    <t>Node</t>
  </si>
  <si>
    <t>Stage</t>
  </si>
  <si>
    <t>Cost</t>
  </si>
  <si>
    <t>Effectiveness</t>
  </si>
  <si>
    <t>Strategy Key</t>
  </si>
  <si>
    <t>Text</t>
  </si>
  <si>
    <t>ID</t>
  </si>
  <si>
    <t>Generated from Microsimulation &gt; Time Reports &gt; All Data Report</t>
  </si>
  <si>
    <t>Formatted data from raw data at left showing strategy and node label</t>
  </si>
  <si>
    <t>Lookup table for strategy</t>
  </si>
  <si>
    <t>DIST_1</t>
  </si>
  <si>
    <t>DIST_2</t>
  </si>
  <si>
    <t>DIST_3</t>
  </si>
  <si>
    <t>DIST_4</t>
  </si>
  <si>
    <t>DIST_5</t>
  </si>
  <si>
    <t>DEATH</t>
  </si>
  <si>
    <t>N_HIP_FRACT</t>
  </si>
  <si>
    <t>N_VERT_FRACT</t>
  </si>
  <si>
    <t>T_LAST_HIP_FRACT</t>
  </si>
  <si>
    <t>T_LAST_VERT_FRACT</t>
  </si>
  <si>
    <t>Control</t>
  </si>
  <si>
    <t>Treatement</t>
  </si>
  <si>
    <t>Exit Model</t>
  </si>
  <si>
    <t>Process Event</t>
  </si>
  <si>
    <t>Vertebral Fracture</t>
  </si>
  <si>
    <t>Hip Fracture</t>
  </si>
  <si>
    <t>Time of Death</t>
  </si>
  <si>
    <t>Time of Hip Frx</t>
  </si>
  <si>
    <t>Time of Vert Frx</t>
  </si>
  <si>
    <t>Next Event</t>
  </si>
  <si>
    <t>Time</t>
  </si>
  <si>
    <t>Hip Frx Ct</t>
  </si>
  <si>
    <t>Vert Frx Ct</t>
  </si>
  <si>
    <t>PAYOFF 1</t>
  </si>
  <si>
    <t>PAYOFF 2</t>
  </si>
  <si>
    <t>PAYOFF 3</t>
  </si>
  <si>
    <t>PAYOFF 4</t>
  </si>
  <si>
    <t xml:space="preserve"> </t>
  </si>
  <si>
    <t>NODE TYPE</t>
  </si>
  <si>
    <t>NODE LABEL</t>
  </si>
  <si>
    <t>TimeNode</t>
  </si>
  <si>
    <t>TerminalNode</t>
  </si>
  <si>
    <t>ChanceNode</t>
  </si>
  <si>
    <t>Die from background mortality</t>
  </si>
  <si>
    <t>Survive hip fracture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</si>
</sst>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0" fillId="0" borderId="12" xfId="0" applyBorder="1"/>
    <xf numFmtId="0" fontId="0" fillId="0" borderId="13" xfId="0" applyBorder="1"/>
    <xf numFmtId="0" fontId="19" fillId="0" borderId="12" xfId="0" applyFont="1" applyBorder="1"/>
    <xf numFmtId="0" fontId="19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19" fillId="0" borderId="0" xfId="0" applyFont="1" applyBorder="1"/>
    <xf numFmtId="0" fontId="0" fillId="0" borderId="16" xfId="0" applyBorder="1"/>
    <xf numFmtId="0" fontId="0" fillId="0" borderId="11" xfId="0" applyBorder="1"/>
    <xf numFmtId="0" fontId="16" fillId="0" borderId="0" xfId="0" applyFont="1" applyBorder="1"/>
    <xf numFmtId="0" fontId="0" fillId="0" borderId="17" xfId="0" applyBorder="1"/>
    <xf numFmtId="0" fontId="18" fillId="0" borderId="12" xfId="0" applyFont="1" applyBorder="1"/>
    <xf numFmtId="0" fontId="18" fillId="0" borderId="0" xfId="0" applyFont="1" applyBorder="1"/>
    <xf numFmtId="0" fontId="18" fillId="0" borderId="13" xfId="0" applyFont="1" applyBorder="1"/>
    <xf numFmtId="0" fontId="0" fillId="0" borderId="0" xfId="0" applyFill="1" applyBorder="1"/>
    <xf numFmtId="0" fontId="0" fillId="0" borderId="13" xfId="0" applyFill="1" applyBorder="1"/>
    <xf numFmtId="0" fontId="0" fillId="0" borderId="16" xfId="0" applyFill="1" applyBorder="1"/>
    <xf numFmtId="0" fontId="0" fillId="0" borderId="15" xfId="0" applyFill="1" applyBorder="1"/>
    <xf numFmtId="0" fontId="18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1"/>
  <sheetViews>
    <sheetView tabSelected="1" workbookViewId="0"/>
  </sheetViews>
  <sheetFormatPr defaultRowHeight="15" x14ac:dyDescent="0.25"/>
  <cols>
    <col min="2" max="2" width="10.85546875" bestFit="1" customWidth="1"/>
    <col min="3" max="3" width="7.28515625" bestFit="1" customWidth="1"/>
    <col min="5" max="5" width="11.7109375" customWidth="1"/>
    <col min="6" max="6" width="16.140625" customWidth="1"/>
    <col min="7" max="7" width="9.140625" customWidth="1"/>
    <col min="21" max="21" width="2.5703125" customWidth="1"/>
    <col min="24" max="24" width="22.85546875" bestFit="1" customWidth="1"/>
    <col min="25" max="28" width="15.42578125" customWidth="1"/>
    <col min="32" max="34" width="12.42578125" customWidth="1"/>
    <col min="37" max="37" width="11.42578125" bestFit="1" customWidth="1"/>
  </cols>
  <sheetData>
    <row r="1" spans="1:38" x14ac:dyDescent="0.25">
      <c r="A1" t="s">
        <v>15</v>
      </c>
      <c r="V1" t="s">
        <v>16</v>
      </c>
      <c r="AJ1" t="s">
        <v>17</v>
      </c>
    </row>
    <row r="2" spans="1:38" ht="15.75" thickBot="1" x14ac:dyDescent="0.3">
      <c r="AL2" s="9"/>
    </row>
    <row r="3" spans="1:38" x14ac:dyDescent="0.25">
      <c r="A3" s="1" t="s">
        <v>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2"/>
      <c r="V3" s="1" t="s">
        <v>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2"/>
      <c r="AJ3" s="1" t="s">
        <v>12</v>
      </c>
      <c r="AK3" s="2"/>
      <c r="AL3" s="13"/>
    </row>
    <row r="4" spans="1:38" x14ac:dyDescent="0.25">
      <c r="A4" s="3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4"/>
      <c r="V4" s="3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4"/>
      <c r="AJ4" s="3"/>
      <c r="AK4" s="4"/>
      <c r="AL4" s="9"/>
    </row>
    <row r="5" spans="1:38" x14ac:dyDescent="0.25">
      <c r="A5" s="15" t="s">
        <v>0</v>
      </c>
      <c r="B5" s="16" t="s">
        <v>1</v>
      </c>
      <c r="C5" s="16" t="s">
        <v>2</v>
      </c>
      <c r="D5" s="16" t="s">
        <v>3</v>
      </c>
      <c r="E5" s="16" t="s">
        <v>46</v>
      </c>
      <c r="F5" s="16" t="s">
        <v>47</v>
      </c>
      <c r="G5" s="16" t="s">
        <v>41</v>
      </c>
      <c r="H5" s="16" t="s">
        <v>42</v>
      </c>
      <c r="I5" s="16" t="s">
        <v>43</v>
      </c>
      <c r="J5" s="16" t="s">
        <v>44</v>
      </c>
      <c r="K5" s="16" t="s">
        <v>18</v>
      </c>
      <c r="L5" s="16" t="s">
        <v>19</v>
      </c>
      <c r="M5" s="16" t="s">
        <v>20</v>
      </c>
      <c r="N5" s="16" t="s">
        <v>21</v>
      </c>
      <c r="O5" s="16" t="s">
        <v>22</v>
      </c>
      <c r="P5" s="16" t="s">
        <v>23</v>
      </c>
      <c r="Q5" s="16" t="s">
        <v>24</v>
      </c>
      <c r="R5" s="16" t="s">
        <v>25</v>
      </c>
      <c r="S5" s="16" t="s">
        <v>26</v>
      </c>
      <c r="T5" s="17" t="s">
        <v>27</v>
      </c>
      <c r="U5" s="22" t="s">
        <v>45</v>
      </c>
      <c r="V5" s="5" t="s">
        <v>4</v>
      </c>
      <c r="W5" s="10" t="s">
        <v>7</v>
      </c>
      <c r="X5" s="10" t="s">
        <v>8</v>
      </c>
      <c r="Y5" s="10" t="s">
        <v>34</v>
      </c>
      <c r="Z5" s="10" t="s">
        <v>35</v>
      </c>
      <c r="AA5" s="10" t="s">
        <v>36</v>
      </c>
      <c r="AB5" s="10" t="s">
        <v>37</v>
      </c>
      <c r="AC5" s="10" t="s">
        <v>9</v>
      </c>
      <c r="AD5" s="10" t="s">
        <v>38</v>
      </c>
      <c r="AE5" s="10" t="s">
        <v>10</v>
      </c>
      <c r="AF5" s="10" t="s">
        <v>11</v>
      </c>
      <c r="AG5" s="10" t="s">
        <v>39</v>
      </c>
      <c r="AH5" s="6" t="s">
        <v>40</v>
      </c>
      <c r="AJ5" s="5" t="s">
        <v>14</v>
      </c>
      <c r="AK5" s="6" t="s">
        <v>13</v>
      </c>
      <c r="AL5" s="10"/>
    </row>
    <row r="6" spans="1:38" x14ac:dyDescent="0.25">
      <c r="A6" s="3">
        <v>1</v>
      </c>
      <c r="B6" s="9">
        <v>1</v>
      </c>
      <c r="C6" s="9">
        <v>0</v>
      </c>
      <c r="D6" s="9">
        <v>3.7445675661203541</v>
      </c>
      <c r="E6" s="9" t="s">
        <v>48</v>
      </c>
      <c r="F6" s="9" t="s">
        <v>31</v>
      </c>
      <c r="G6" s="9">
        <v>0</v>
      </c>
      <c r="H6" s="9">
        <v>2.6211972962842478</v>
      </c>
      <c r="I6" s="9">
        <v>0</v>
      </c>
      <c r="J6" s="9">
        <v>2.459389854728093</v>
      </c>
      <c r="K6" s="9">
        <v>7.0729671530575935</v>
      </c>
      <c r="L6" s="9">
        <v>9.3885112406732425</v>
      </c>
      <c r="M6" s="9">
        <v>3.7445675661203541</v>
      </c>
      <c r="N6" s="9">
        <v>8.2373337649082679</v>
      </c>
      <c r="O6" s="9">
        <v>10.247173128488328</v>
      </c>
      <c r="P6" s="9">
        <v>0</v>
      </c>
      <c r="Q6" s="9">
        <v>0</v>
      </c>
      <c r="R6" s="9">
        <v>0</v>
      </c>
      <c r="S6" s="9">
        <v>0</v>
      </c>
      <c r="T6" s="4">
        <v>0</v>
      </c>
      <c r="V6" s="3">
        <f>A6</f>
        <v>1</v>
      </c>
      <c r="W6" s="9" t="str">
        <f>VLOOKUP($B6,$AJ$6:$AK$7,2,FALSE)</f>
        <v>Control</v>
      </c>
      <c r="X6" s="9" t="str">
        <f>F6</f>
        <v>Process Event</v>
      </c>
      <c r="Y6" s="9">
        <f>K6</f>
        <v>7.0729671530575935</v>
      </c>
      <c r="Z6" s="9">
        <f>IF(B6=1,L6,N6) + S6</f>
        <v>9.3885112406732425</v>
      </c>
      <c r="AA6" s="9">
        <f>IF(B6=1,M6,O6) + T6</f>
        <v>3.7445675661203541</v>
      </c>
      <c r="AB6" s="9" t="str">
        <f>IF(F6="Process Event",IF(MIN(Y6:AA6)=Y6,"Death",IF(MIN(Y6:AA6)=Z6,"Hip Frx","Vert Frx")),"")</f>
        <v>Vert Frx</v>
      </c>
      <c r="AC6" s="9">
        <f>C6</f>
        <v>0</v>
      </c>
      <c r="AD6" s="9">
        <f>D6</f>
        <v>3.7445675661203541</v>
      </c>
      <c r="AE6" s="9">
        <f>G6</f>
        <v>0</v>
      </c>
      <c r="AF6" s="9">
        <f>H6</f>
        <v>2.6211972962842478</v>
      </c>
      <c r="AG6" s="18">
        <f>Q6</f>
        <v>0</v>
      </c>
      <c r="AH6" s="19">
        <f>R6</f>
        <v>0</v>
      </c>
      <c r="AJ6" s="3">
        <v>1</v>
      </c>
      <c r="AK6" s="4" t="s">
        <v>28</v>
      </c>
      <c r="AL6" s="9"/>
    </row>
    <row r="7" spans="1:38" ht="15.75" thickBot="1" x14ac:dyDescent="0.3">
      <c r="A7" s="3">
        <v>1</v>
      </c>
      <c r="B7" s="9">
        <v>1</v>
      </c>
      <c r="C7" s="9">
        <v>0</v>
      </c>
      <c r="D7" s="9">
        <v>3.7445675661203541</v>
      </c>
      <c r="E7" s="9" t="s">
        <v>49</v>
      </c>
      <c r="F7" s="9" t="s">
        <v>32</v>
      </c>
      <c r="G7" s="9">
        <v>3000</v>
      </c>
      <c r="H7" s="9">
        <v>2.6211972962842478</v>
      </c>
      <c r="I7" s="9">
        <v>2637.4006291852324</v>
      </c>
      <c r="J7" s="9">
        <v>2.459389854728093</v>
      </c>
      <c r="K7" s="9">
        <v>7.0729671530575935</v>
      </c>
      <c r="L7" s="9">
        <v>9.3885112406732425</v>
      </c>
      <c r="M7" s="9">
        <v>1.8648732128608865</v>
      </c>
      <c r="N7" s="9">
        <v>8.2373337649082679</v>
      </c>
      <c r="O7" s="9">
        <v>6.6403573067811585</v>
      </c>
      <c r="P7" s="9">
        <v>0</v>
      </c>
      <c r="Q7" s="9">
        <v>0</v>
      </c>
      <c r="R7" s="9">
        <v>1</v>
      </c>
      <c r="S7" s="9">
        <v>0</v>
      </c>
      <c r="T7" s="4">
        <v>3.7445675661203541</v>
      </c>
      <c r="V7" s="3">
        <f>A7</f>
        <v>1</v>
      </c>
      <c r="W7" s="9" t="str">
        <f>VLOOKUP($B7,$AJ$6:$AK$7,2,FALSE)</f>
        <v>Control</v>
      </c>
      <c r="X7" s="9" t="str">
        <f>F7</f>
        <v>Vertebral Fracture</v>
      </c>
      <c r="Y7" s="9">
        <f t="shared" ref="Y7:Y11" si="0">K7</f>
        <v>7.0729671530575935</v>
      </c>
      <c r="Z7" s="9">
        <f>IF(B7=1,L7,N7) + S7</f>
        <v>9.3885112406732425</v>
      </c>
      <c r="AA7" s="9">
        <f>IF(B7=1,M7,O7) + T7</f>
        <v>5.6094407789812406</v>
      </c>
      <c r="AB7" s="9" t="str">
        <f>IF(F7="Process Event",IF(MIN(Y7:AA7)=Y7,"Death",IF(MIN(Y7:AA7)=Z7,"Hip Frx","Vert Frx")),"")</f>
        <v/>
      </c>
      <c r="AC7" s="9">
        <f>C7</f>
        <v>0</v>
      </c>
      <c r="AD7" s="9">
        <f>D7</f>
        <v>3.7445675661203541</v>
      </c>
      <c r="AE7" s="9">
        <f>G7</f>
        <v>3000</v>
      </c>
      <c r="AF7" s="9">
        <f>H7</f>
        <v>2.6211972962842478</v>
      </c>
      <c r="AG7" s="18">
        <f t="shared" ref="AG7:AG24" si="1">Q7</f>
        <v>0</v>
      </c>
      <c r="AH7" s="19">
        <f t="shared" ref="AH7:AH24" si="2">R7</f>
        <v>1</v>
      </c>
      <c r="AJ7" s="7">
        <v>2</v>
      </c>
      <c r="AK7" s="8" t="s">
        <v>29</v>
      </c>
      <c r="AL7" s="9"/>
    </row>
    <row r="8" spans="1:38" x14ac:dyDescent="0.25">
      <c r="A8" s="3">
        <v>1</v>
      </c>
      <c r="B8" s="9">
        <v>1</v>
      </c>
      <c r="C8" s="9">
        <v>1</v>
      </c>
      <c r="D8" s="9">
        <v>5.6094407789812406</v>
      </c>
      <c r="E8" s="9" t="s">
        <v>48</v>
      </c>
      <c r="F8" s="9" t="s">
        <v>31</v>
      </c>
      <c r="G8" s="9">
        <v>3000</v>
      </c>
      <c r="H8" s="9">
        <v>3.835229757856685</v>
      </c>
      <c r="I8" s="9">
        <v>2637.4006291852324</v>
      </c>
      <c r="J8" s="9">
        <v>3.4931712116145199</v>
      </c>
      <c r="K8" s="9">
        <v>7.0729671530575935</v>
      </c>
      <c r="L8" s="9">
        <v>9.3885112406732425</v>
      </c>
      <c r="M8" s="9">
        <v>1.8648732128608865</v>
      </c>
      <c r="N8" s="9">
        <v>8.2373337649082679</v>
      </c>
      <c r="O8" s="9">
        <v>6.6403573067811585</v>
      </c>
      <c r="P8" s="9">
        <v>0</v>
      </c>
      <c r="Q8" s="9">
        <v>0</v>
      </c>
      <c r="R8" s="9">
        <v>1</v>
      </c>
      <c r="S8" s="9">
        <v>0</v>
      </c>
      <c r="T8" s="4">
        <v>3.7445675661203541</v>
      </c>
      <c r="V8" s="3">
        <f>A8</f>
        <v>1</v>
      </c>
      <c r="W8" s="9" t="str">
        <f>VLOOKUP($B8,$AJ$6:$AK$7,2,FALSE)</f>
        <v>Control</v>
      </c>
      <c r="X8" s="9" t="str">
        <f>F8</f>
        <v>Process Event</v>
      </c>
      <c r="Y8" s="9">
        <f t="shared" si="0"/>
        <v>7.0729671530575935</v>
      </c>
      <c r="Z8" s="9">
        <f>IF(B8=1,L8,N8) + S8</f>
        <v>9.3885112406732425</v>
      </c>
      <c r="AA8" s="9">
        <f>IF(B8=1,M8,O8) + T8</f>
        <v>5.6094407789812406</v>
      </c>
      <c r="AB8" s="9" t="str">
        <f>IF(F8="Process Event",IF(MIN(Y8:AA8)=Y8,"Death",IF(MIN(Y8:AA8)=Z8,"Hip Frx","Vert Frx")),"")</f>
        <v>Vert Frx</v>
      </c>
      <c r="AC8" s="9">
        <f>C8</f>
        <v>1</v>
      </c>
      <c r="AD8" s="9">
        <f>D8</f>
        <v>5.6094407789812406</v>
      </c>
      <c r="AE8" s="9">
        <f>G8</f>
        <v>3000</v>
      </c>
      <c r="AF8" s="9">
        <f>H8</f>
        <v>3.835229757856685</v>
      </c>
      <c r="AG8" s="18">
        <f t="shared" si="1"/>
        <v>0</v>
      </c>
      <c r="AH8" s="19">
        <f t="shared" si="2"/>
        <v>1</v>
      </c>
    </row>
    <row r="9" spans="1:38" x14ac:dyDescent="0.25">
      <c r="A9" s="3">
        <v>1</v>
      </c>
      <c r="B9" s="9">
        <v>1</v>
      </c>
      <c r="C9" s="9">
        <v>1</v>
      </c>
      <c r="D9" s="9">
        <v>5.6094407789812406</v>
      </c>
      <c r="E9" s="9" t="s">
        <v>49</v>
      </c>
      <c r="F9" s="9" t="s">
        <v>32</v>
      </c>
      <c r="G9" s="9">
        <v>6000</v>
      </c>
      <c r="H9" s="9">
        <v>3.835229757856685</v>
      </c>
      <c r="I9" s="9">
        <v>5110.9139146346461</v>
      </c>
      <c r="J9" s="9">
        <v>3.4931712116145199</v>
      </c>
      <c r="K9" s="9">
        <v>7.0729671530575935</v>
      </c>
      <c r="L9" s="9">
        <v>9.3885112406732425</v>
      </c>
      <c r="M9" s="9">
        <v>4.1957610586152869</v>
      </c>
      <c r="N9" s="9">
        <v>8.2373337649082679</v>
      </c>
      <c r="O9" s="9">
        <v>4.920514665716083</v>
      </c>
      <c r="P9" s="9">
        <v>0</v>
      </c>
      <c r="Q9" s="9">
        <v>0</v>
      </c>
      <c r="R9" s="9">
        <v>2</v>
      </c>
      <c r="S9" s="9">
        <v>0</v>
      </c>
      <c r="T9" s="4">
        <v>5.6094407789812406</v>
      </c>
      <c r="V9" s="3">
        <f>A9</f>
        <v>1</v>
      </c>
      <c r="W9" s="9" t="str">
        <f>VLOOKUP($B9,$AJ$6:$AK$7,2,FALSE)</f>
        <v>Control</v>
      </c>
      <c r="X9" s="9" t="str">
        <f>F9</f>
        <v>Vertebral Fracture</v>
      </c>
      <c r="Y9" s="9">
        <f t="shared" si="0"/>
        <v>7.0729671530575935</v>
      </c>
      <c r="Z9" s="9">
        <f>IF(B9=1,L9,N9) + S9</f>
        <v>9.3885112406732425</v>
      </c>
      <c r="AA9" s="9">
        <f>IF(B9=1,M9,O9) + T9</f>
        <v>9.8052018375965275</v>
      </c>
      <c r="AB9" s="9" t="str">
        <f>IF(F9="Process Event",IF(MIN(Y9:AA9)=Y9,"Death",IF(MIN(Y9:AA9)=Z9,"Hip Frx","Vert Frx")),"")</f>
        <v/>
      </c>
      <c r="AC9" s="9">
        <f>C9</f>
        <v>1</v>
      </c>
      <c r="AD9" s="9">
        <f>D9</f>
        <v>5.6094407789812406</v>
      </c>
      <c r="AE9" s="9">
        <f>G9</f>
        <v>6000</v>
      </c>
      <c r="AF9" s="9">
        <f>H9</f>
        <v>3.835229757856685</v>
      </c>
      <c r="AG9" s="18">
        <f t="shared" si="1"/>
        <v>0</v>
      </c>
      <c r="AH9" s="19">
        <f t="shared" si="2"/>
        <v>2</v>
      </c>
    </row>
    <row r="10" spans="1:38" x14ac:dyDescent="0.25">
      <c r="A10" s="3">
        <v>1</v>
      </c>
      <c r="B10" s="9">
        <v>1</v>
      </c>
      <c r="C10" s="9">
        <v>2</v>
      </c>
      <c r="D10" s="9">
        <v>7.0729671530575935</v>
      </c>
      <c r="E10" s="9" t="s">
        <v>48</v>
      </c>
      <c r="F10" s="9" t="s">
        <v>31</v>
      </c>
      <c r="G10" s="9">
        <v>6000</v>
      </c>
      <c r="H10" s="9">
        <v>4.7212925305137317</v>
      </c>
      <c r="I10" s="9">
        <v>5110.9139146346461</v>
      </c>
      <c r="J10" s="9">
        <v>4.2056477271896968</v>
      </c>
      <c r="K10" s="9">
        <v>7.0729671530575935</v>
      </c>
      <c r="L10" s="9">
        <v>9.3885112406732425</v>
      </c>
      <c r="M10" s="9">
        <v>4.1957610586152869</v>
      </c>
      <c r="N10" s="9">
        <v>8.2373337649082679</v>
      </c>
      <c r="O10" s="9">
        <v>4.920514665716083</v>
      </c>
      <c r="P10" s="9">
        <v>0</v>
      </c>
      <c r="Q10" s="9">
        <v>0</v>
      </c>
      <c r="R10" s="9">
        <v>2</v>
      </c>
      <c r="S10" s="9">
        <v>0</v>
      </c>
      <c r="T10" s="4">
        <v>5.6094407789812406</v>
      </c>
      <c r="V10" s="3">
        <f>A10</f>
        <v>1</v>
      </c>
      <c r="W10" s="9" t="str">
        <f>VLOOKUP($B10,$AJ$6:$AK$7,2,FALSE)</f>
        <v>Control</v>
      </c>
      <c r="X10" s="9" t="str">
        <f>F10</f>
        <v>Process Event</v>
      </c>
      <c r="Y10" s="9">
        <f t="shared" si="0"/>
        <v>7.0729671530575935</v>
      </c>
      <c r="Z10" s="9">
        <f>IF(B10=1,L10,N10) + S10</f>
        <v>9.3885112406732425</v>
      </c>
      <c r="AA10" s="9">
        <f>IF(B10=1,M10,O10) + T10</f>
        <v>9.8052018375965275</v>
      </c>
      <c r="AB10" s="9" t="str">
        <f>IF(F10="Process Event",IF(MIN(Y10:AA10)=Y10,"Death",IF(MIN(Y10:AA10)=Z10,"Hip Frx","Vert Frx")),"")</f>
        <v>Death</v>
      </c>
      <c r="AC10" s="9">
        <f>C10</f>
        <v>2</v>
      </c>
      <c r="AD10" s="9">
        <f>D10</f>
        <v>7.0729671530575935</v>
      </c>
      <c r="AE10" s="9">
        <f>G10</f>
        <v>6000</v>
      </c>
      <c r="AF10" s="9">
        <f>H10</f>
        <v>4.7212925305137317</v>
      </c>
      <c r="AG10" s="18">
        <f t="shared" si="1"/>
        <v>0</v>
      </c>
      <c r="AH10" s="19">
        <f t="shared" si="2"/>
        <v>2</v>
      </c>
    </row>
    <row r="11" spans="1:38" x14ac:dyDescent="0.25">
      <c r="A11" s="3">
        <v>1</v>
      </c>
      <c r="B11" s="9">
        <v>1</v>
      </c>
      <c r="C11" s="9">
        <v>2</v>
      </c>
      <c r="D11" s="9">
        <v>7.0729671530575935</v>
      </c>
      <c r="E11" s="9" t="s">
        <v>49</v>
      </c>
      <c r="F11" s="9" t="s">
        <v>51</v>
      </c>
      <c r="G11" s="9">
        <v>6000</v>
      </c>
      <c r="H11" s="9">
        <v>4.7212925305137317</v>
      </c>
      <c r="I11" s="9">
        <v>5110.9139146346461</v>
      </c>
      <c r="J11" s="9">
        <v>4.2056477271896968</v>
      </c>
      <c r="K11" s="9">
        <v>7.0729671530575935</v>
      </c>
      <c r="L11" s="9">
        <v>9.3885112406732425</v>
      </c>
      <c r="M11" s="9">
        <v>4.1957610586152869</v>
      </c>
      <c r="N11" s="9">
        <v>8.2373337649082679</v>
      </c>
      <c r="O11" s="9">
        <v>4.920514665716083</v>
      </c>
      <c r="P11" s="9">
        <v>1</v>
      </c>
      <c r="Q11" s="9">
        <v>0</v>
      </c>
      <c r="R11" s="9">
        <v>2</v>
      </c>
      <c r="S11" s="9">
        <v>0</v>
      </c>
      <c r="T11" s="4">
        <v>5.6094407789812406</v>
      </c>
      <c r="V11" s="3">
        <f>A11</f>
        <v>1</v>
      </c>
      <c r="W11" s="9" t="str">
        <f>VLOOKUP($B11,$AJ$6:$AK$7,2,FALSE)</f>
        <v>Control</v>
      </c>
      <c r="X11" s="9" t="str">
        <f>F11</f>
        <v>Die from background mortality</v>
      </c>
      <c r="Y11" s="9">
        <f t="shared" si="0"/>
        <v>7.0729671530575935</v>
      </c>
      <c r="Z11" s="9">
        <f>IF(B11=1,L11,N11) + S11</f>
        <v>9.3885112406732425</v>
      </c>
      <c r="AA11" s="9">
        <f>IF(B11=1,M11,O11) + T11</f>
        <v>9.8052018375965275</v>
      </c>
      <c r="AB11" s="9" t="str">
        <f>IF(F11="Process Event",IF(MIN(Y11:AA11)=Y11,"Death",IF(MIN(Y11:AA11)=Z11,"Hip Frx","Vert Frx")),"")</f>
        <v/>
      </c>
      <c r="AC11" s="9">
        <f>C11</f>
        <v>2</v>
      </c>
      <c r="AD11" s="9">
        <f>D11</f>
        <v>7.0729671530575935</v>
      </c>
      <c r="AE11" s="9">
        <f>G11</f>
        <v>6000</v>
      </c>
      <c r="AF11" s="9">
        <f>H11</f>
        <v>4.7212925305137317</v>
      </c>
      <c r="AG11" s="18">
        <f t="shared" si="1"/>
        <v>0</v>
      </c>
      <c r="AH11" s="19">
        <f t="shared" si="2"/>
        <v>2</v>
      </c>
    </row>
    <row r="12" spans="1:38" x14ac:dyDescent="0.25">
      <c r="A12" s="3">
        <v>1</v>
      </c>
      <c r="B12" s="9">
        <v>1</v>
      </c>
      <c r="C12" s="9">
        <v>3</v>
      </c>
      <c r="D12" s="9">
        <v>7.0729671530575935</v>
      </c>
      <c r="E12" s="9" t="s">
        <v>49</v>
      </c>
      <c r="F12" s="9" t="s">
        <v>30</v>
      </c>
      <c r="G12" s="9">
        <v>6000</v>
      </c>
      <c r="H12" s="9">
        <v>4.7212925305137317</v>
      </c>
      <c r="I12" s="9">
        <v>5110.9139146346461</v>
      </c>
      <c r="J12" s="9">
        <v>4.2056477271896968</v>
      </c>
      <c r="K12" s="9">
        <v>7.0729671530575935</v>
      </c>
      <c r="L12" s="9">
        <v>9.3885112406732425</v>
      </c>
      <c r="M12" s="9">
        <v>4.1957610586152869</v>
      </c>
      <c r="N12" s="9">
        <v>8.2373337649082679</v>
      </c>
      <c r="O12" s="9">
        <v>4.920514665716083</v>
      </c>
      <c r="P12" s="9">
        <v>1</v>
      </c>
      <c r="Q12" s="9">
        <v>0</v>
      </c>
      <c r="R12" s="9">
        <v>2</v>
      </c>
      <c r="S12" s="9">
        <v>0</v>
      </c>
      <c r="T12" s="4">
        <v>5.6094407789812406</v>
      </c>
      <c r="V12" s="3">
        <f>A12</f>
        <v>1</v>
      </c>
      <c r="W12" s="9" t="str">
        <f>VLOOKUP($B12,$AJ$6:$AK$7,2,FALSE)</f>
        <v>Control</v>
      </c>
      <c r="X12" s="9" t="str">
        <f>F12</f>
        <v>Exit Model</v>
      </c>
      <c r="Y12" s="9">
        <f t="shared" ref="Y12:Y24" si="3">K12</f>
        <v>7.0729671530575935</v>
      </c>
      <c r="Z12" s="9">
        <f>IF(B12=1,L12,N12) + S12</f>
        <v>9.3885112406732425</v>
      </c>
      <c r="AA12" s="9">
        <f>IF(B12=1,M12,O12) + T12</f>
        <v>9.8052018375965275</v>
      </c>
      <c r="AB12" s="9" t="str">
        <f>IF(F12="Process Event",IF(MIN(Y12:AA12)=Y12,"Death",IF(MIN(Y12:AA12)=Z12,"Hip Frx","Vert Frx")),"")</f>
        <v/>
      </c>
      <c r="AC12" s="9">
        <f>C12</f>
        <v>3</v>
      </c>
      <c r="AD12" s="9">
        <f>D12</f>
        <v>7.0729671530575935</v>
      </c>
      <c r="AE12" s="9">
        <f>G12</f>
        <v>6000</v>
      </c>
      <c r="AF12" s="9">
        <f>H12</f>
        <v>4.7212925305137317</v>
      </c>
      <c r="AG12" s="18">
        <f t="shared" si="1"/>
        <v>0</v>
      </c>
      <c r="AH12" s="19">
        <f t="shared" si="2"/>
        <v>2</v>
      </c>
    </row>
    <row r="13" spans="1:38" x14ac:dyDescent="0.25">
      <c r="A13" s="3">
        <v>1</v>
      </c>
      <c r="B13" s="9">
        <v>2</v>
      </c>
      <c r="C13" s="9">
        <v>0</v>
      </c>
      <c r="D13" s="9">
        <v>4.920514665716083</v>
      </c>
      <c r="E13" s="9" t="s">
        <v>48</v>
      </c>
      <c r="F13" s="9" t="s">
        <v>31</v>
      </c>
      <c r="G13" s="9">
        <v>4920.5146657160831</v>
      </c>
      <c r="H13" s="9">
        <v>3.444360266001258</v>
      </c>
      <c r="I13" s="9">
        <v>4526.5966703519507</v>
      </c>
      <c r="J13" s="9">
        <v>3.1686176692463652</v>
      </c>
      <c r="K13" s="9">
        <v>7.0729671530575935</v>
      </c>
      <c r="L13" s="9">
        <v>9.3885112406732425</v>
      </c>
      <c r="M13" s="9">
        <v>4.1957610586152869</v>
      </c>
      <c r="N13" s="9">
        <v>8.2373337649082679</v>
      </c>
      <c r="O13" s="9">
        <v>4.920514665716083</v>
      </c>
      <c r="P13" s="9">
        <v>0</v>
      </c>
      <c r="Q13" s="9">
        <v>0</v>
      </c>
      <c r="R13" s="9">
        <v>0</v>
      </c>
      <c r="S13" s="9">
        <v>0</v>
      </c>
      <c r="T13" s="4">
        <v>0</v>
      </c>
      <c r="V13" s="3">
        <f>A13</f>
        <v>1</v>
      </c>
      <c r="W13" s="9" t="str">
        <f>VLOOKUP($B13,$AJ$6:$AK$7,2,FALSE)</f>
        <v>Treatement</v>
      </c>
      <c r="X13" s="9" t="str">
        <f>F13</f>
        <v>Process Event</v>
      </c>
      <c r="Y13" s="9">
        <f t="shared" si="3"/>
        <v>7.0729671530575935</v>
      </c>
      <c r="Z13" s="9">
        <f>IF(B13=1,L13,N13) + S13</f>
        <v>8.2373337649082679</v>
      </c>
      <c r="AA13" s="9">
        <f>IF(B13=1,M13,O13) + T13</f>
        <v>4.920514665716083</v>
      </c>
      <c r="AB13" s="9" t="str">
        <f>IF(F13="Process Event",IF(MIN(Y13:AA13)=Y13,"Death",IF(MIN(Y13:AA13)=Z13,"Hip Frx","Vert Frx")),"")</f>
        <v>Vert Frx</v>
      </c>
      <c r="AC13" s="9">
        <f>C13</f>
        <v>0</v>
      </c>
      <c r="AD13" s="9">
        <f>D13</f>
        <v>4.920514665716083</v>
      </c>
      <c r="AE13" s="9">
        <f>G13</f>
        <v>4920.5146657160831</v>
      </c>
      <c r="AF13" s="9">
        <f>H13</f>
        <v>3.444360266001258</v>
      </c>
      <c r="AG13" s="18">
        <f t="shared" si="1"/>
        <v>0</v>
      </c>
      <c r="AH13" s="19">
        <f t="shared" si="2"/>
        <v>0</v>
      </c>
    </row>
    <row r="14" spans="1:38" x14ac:dyDescent="0.25">
      <c r="A14" s="3">
        <v>1</v>
      </c>
      <c r="B14" s="9">
        <v>2</v>
      </c>
      <c r="C14" s="9">
        <v>0</v>
      </c>
      <c r="D14" s="9">
        <v>4.920514665716083</v>
      </c>
      <c r="E14" s="9" t="s">
        <v>49</v>
      </c>
      <c r="F14" s="9" t="s">
        <v>32</v>
      </c>
      <c r="G14" s="9">
        <v>7920.5146657160831</v>
      </c>
      <c r="H14" s="9">
        <v>3.444360266001258</v>
      </c>
      <c r="I14" s="9">
        <v>7059.4325194498506</v>
      </c>
      <c r="J14" s="9">
        <v>3.1686176692463652</v>
      </c>
      <c r="K14" s="9">
        <v>7.0729671530575935</v>
      </c>
      <c r="L14" s="9">
        <v>9.3885112406732425</v>
      </c>
      <c r="M14" s="9">
        <v>1.8648732128608865</v>
      </c>
      <c r="N14" s="9">
        <v>8.2373337649082679</v>
      </c>
      <c r="O14" s="9">
        <v>6.6403573067811585</v>
      </c>
      <c r="P14" s="9">
        <v>0</v>
      </c>
      <c r="Q14" s="9">
        <v>0</v>
      </c>
      <c r="R14" s="9">
        <v>1</v>
      </c>
      <c r="S14" s="9">
        <v>0</v>
      </c>
      <c r="T14" s="4">
        <v>4.920514665716083</v>
      </c>
      <c r="V14" s="3">
        <f>A14</f>
        <v>1</v>
      </c>
      <c r="W14" s="9" t="str">
        <f>VLOOKUP($B14,$AJ$6:$AK$7,2,FALSE)</f>
        <v>Treatement</v>
      </c>
      <c r="X14" s="9" t="str">
        <f>F14</f>
        <v>Vertebral Fracture</v>
      </c>
      <c r="Y14" s="9">
        <f t="shared" si="3"/>
        <v>7.0729671530575935</v>
      </c>
      <c r="Z14" s="9">
        <f>IF(B14=1,L14,N14) + S14</f>
        <v>8.2373337649082679</v>
      </c>
      <c r="AA14" s="9">
        <f>IF(B14=1,M14,O14) + T14</f>
        <v>11.560871972497242</v>
      </c>
      <c r="AB14" s="9" t="str">
        <f>IF(F14="Process Event",IF(MIN(Y14:AA14)=Y14,"Death",IF(MIN(Y14:AA14)=Z14,"Hip Frx","Vert Frx")),"")</f>
        <v/>
      </c>
      <c r="AC14" s="9">
        <f>C14</f>
        <v>0</v>
      </c>
      <c r="AD14" s="9">
        <f>D14</f>
        <v>4.920514665716083</v>
      </c>
      <c r="AE14" s="9">
        <f>G14</f>
        <v>7920.5146657160831</v>
      </c>
      <c r="AF14" s="9">
        <f>H14</f>
        <v>3.444360266001258</v>
      </c>
      <c r="AG14" s="18">
        <f t="shared" si="1"/>
        <v>0</v>
      </c>
      <c r="AH14" s="19">
        <f t="shared" si="2"/>
        <v>1</v>
      </c>
    </row>
    <row r="15" spans="1:38" x14ac:dyDescent="0.25">
      <c r="A15" s="3">
        <v>1</v>
      </c>
      <c r="B15" s="9">
        <v>2</v>
      </c>
      <c r="C15" s="9">
        <v>1</v>
      </c>
      <c r="D15" s="9">
        <v>7.0729671530575935</v>
      </c>
      <c r="E15" s="9" t="s">
        <v>48</v>
      </c>
      <c r="F15" s="9" t="s">
        <v>31</v>
      </c>
      <c r="G15" s="9">
        <v>10072.967153057594</v>
      </c>
      <c r="H15" s="9">
        <v>4.8456068352605817</v>
      </c>
      <c r="I15" s="9">
        <v>8811.0504450609042</v>
      </c>
      <c r="J15" s="9">
        <v>4.3089209388191616</v>
      </c>
      <c r="K15" s="9">
        <v>7.0729671530575935</v>
      </c>
      <c r="L15" s="9">
        <v>9.3885112406732425</v>
      </c>
      <c r="M15" s="9">
        <v>1.8648732128608865</v>
      </c>
      <c r="N15" s="9">
        <v>8.2373337649082679</v>
      </c>
      <c r="O15" s="9">
        <v>6.6403573067811585</v>
      </c>
      <c r="P15" s="9">
        <v>0</v>
      </c>
      <c r="Q15" s="9">
        <v>0</v>
      </c>
      <c r="R15" s="9">
        <v>1</v>
      </c>
      <c r="S15" s="9">
        <v>0</v>
      </c>
      <c r="T15" s="4">
        <v>4.920514665716083</v>
      </c>
      <c r="V15" s="3">
        <f>A15</f>
        <v>1</v>
      </c>
      <c r="W15" s="9" t="str">
        <f>VLOOKUP($B15,$AJ$6:$AK$7,2,FALSE)</f>
        <v>Treatement</v>
      </c>
      <c r="X15" s="9" t="str">
        <f>F15</f>
        <v>Process Event</v>
      </c>
      <c r="Y15" s="9">
        <f t="shared" si="3"/>
        <v>7.0729671530575935</v>
      </c>
      <c r="Z15" s="9">
        <f>IF(B15=1,L15,N15) + S15</f>
        <v>8.2373337649082679</v>
      </c>
      <c r="AA15" s="9">
        <f>IF(B15=1,M15,O15) + T15</f>
        <v>11.560871972497242</v>
      </c>
      <c r="AB15" s="9" t="str">
        <f>IF(F15="Process Event",IF(MIN(Y15:AA15)=Y15,"Death",IF(MIN(Y15:AA15)=Z15,"Hip Frx","Vert Frx")),"")</f>
        <v>Death</v>
      </c>
      <c r="AC15" s="9">
        <f>C15</f>
        <v>1</v>
      </c>
      <c r="AD15" s="9">
        <f>D15</f>
        <v>7.0729671530575935</v>
      </c>
      <c r="AE15" s="9">
        <f>G15</f>
        <v>10072.967153057594</v>
      </c>
      <c r="AF15" s="9">
        <f>H15</f>
        <v>4.8456068352605817</v>
      </c>
      <c r="AG15" s="18">
        <f t="shared" si="1"/>
        <v>0</v>
      </c>
      <c r="AH15" s="19">
        <f t="shared" si="2"/>
        <v>1</v>
      </c>
    </row>
    <row r="16" spans="1:38" x14ac:dyDescent="0.25">
      <c r="A16" s="3">
        <v>1</v>
      </c>
      <c r="B16" s="9">
        <v>2</v>
      </c>
      <c r="C16" s="9">
        <v>1</v>
      </c>
      <c r="D16" s="9">
        <v>7.0729671530575935</v>
      </c>
      <c r="E16" s="9" t="s">
        <v>49</v>
      </c>
      <c r="F16" s="9" t="s">
        <v>51</v>
      </c>
      <c r="G16" s="9">
        <v>10072.967153057594</v>
      </c>
      <c r="H16" s="9">
        <v>4.8456068352605817</v>
      </c>
      <c r="I16" s="9">
        <v>8811.0504450609042</v>
      </c>
      <c r="J16" s="9">
        <v>4.3089209388191616</v>
      </c>
      <c r="K16" s="9">
        <v>7.0729671530575935</v>
      </c>
      <c r="L16" s="9">
        <v>9.3885112406732425</v>
      </c>
      <c r="M16" s="9">
        <v>1.8648732128608865</v>
      </c>
      <c r="N16" s="9">
        <v>8.2373337649082679</v>
      </c>
      <c r="O16" s="9">
        <v>6.6403573067811585</v>
      </c>
      <c r="P16" s="9">
        <v>1</v>
      </c>
      <c r="Q16" s="9">
        <v>0</v>
      </c>
      <c r="R16" s="9">
        <v>1</v>
      </c>
      <c r="S16" s="9">
        <v>0</v>
      </c>
      <c r="T16" s="4">
        <v>4.920514665716083</v>
      </c>
      <c r="V16" s="3">
        <f>A16</f>
        <v>1</v>
      </c>
      <c r="W16" s="9" t="str">
        <f>VLOOKUP($B16,$AJ$6:$AK$7,2,FALSE)</f>
        <v>Treatement</v>
      </c>
      <c r="X16" s="9" t="str">
        <f>F16</f>
        <v>Die from background mortality</v>
      </c>
      <c r="Y16" s="9">
        <f t="shared" si="3"/>
        <v>7.0729671530575935</v>
      </c>
      <c r="Z16" s="9">
        <f>IF(B16=1,L16,N16) + S16</f>
        <v>8.2373337649082679</v>
      </c>
      <c r="AA16" s="9">
        <f>IF(B16=1,M16,O16) + T16</f>
        <v>11.560871972497242</v>
      </c>
      <c r="AB16" s="9" t="str">
        <f>IF(F16="Process Event",IF(MIN(Y16:AA16)=Y16,"Death",IF(MIN(Y16:AA16)=Z16,"Hip Frx","Vert Frx")),"")</f>
        <v/>
      </c>
      <c r="AC16" s="9">
        <f>C16</f>
        <v>1</v>
      </c>
      <c r="AD16" s="9">
        <f>D16</f>
        <v>7.0729671530575935</v>
      </c>
      <c r="AE16" s="9">
        <f>G16</f>
        <v>10072.967153057594</v>
      </c>
      <c r="AF16" s="9">
        <f>H16</f>
        <v>4.8456068352605817</v>
      </c>
      <c r="AG16" s="18">
        <f t="shared" si="1"/>
        <v>0</v>
      </c>
      <c r="AH16" s="19">
        <f t="shared" si="2"/>
        <v>1</v>
      </c>
    </row>
    <row r="17" spans="1:34" x14ac:dyDescent="0.25">
      <c r="A17" s="3">
        <v>1</v>
      </c>
      <c r="B17" s="9">
        <v>2</v>
      </c>
      <c r="C17" s="9">
        <v>2</v>
      </c>
      <c r="D17" s="9">
        <v>7.0729671530575935</v>
      </c>
      <c r="E17" s="9" t="s">
        <v>49</v>
      </c>
      <c r="F17" s="9" t="s">
        <v>30</v>
      </c>
      <c r="G17" s="9">
        <v>10072.967153057594</v>
      </c>
      <c r="H17" s="9">
        <v>4.8456068352605817</v>
      </c>
      <c r="I17" s="9">
        <v>8811.0504450609042</v>
      </c>
      <c r="J17" s="9">
        <v>4.3089209388191616</v>
      </c>
      <c r="K17" s="9">
        <v>7.0729671530575935</v>
      </c>
      <c r="L17" s="9">
        <v>9.3885112406732425</v>
      </c>
      <c r="M17" s="9">
        <v>1.8648732128608865</v>
      </c>
      <c r="N17" s="9">
        <v>8.2373337649082679</v>
      </c>
      <c r="O17" s="9">
        <v>6.6403573067811585</v>
      </c>
      <c r="P17" s="9">
        <v>1</v>
      </c>
      <c r="Q17" s="9">
        <v>0</v>
      </c>
      <c r="R17" s="9">
        <v>1</v>
      </c>
      <c r="S17" s="9">
        <v>0</v>
      </c>
      <c r="T17" s="4">
        <v>4.920514665716083</v>
      </c>
      <c r="V17" s="3">
        <f>A17</f>
        <v>1</v>
      </c>
      <c r="W17" s="9" t="str">
        <f>VLOOKUP($B17,$AJ$6:$AK$7,2,FALSE)</f>
        <v>Treatement</v>
      </c>
      <c r="X17" s="9" t="str">
        <f>F17</f>
        <v>Exit Model</v>
      </c>
      <c r="Y17" s="9">
        <f t="shared" si="3"/>
        <v>7.0729671530575935</v>
      </c>
      <c r="Z17" s="9">
        <f>IF(B17=1,L17,N17) + S17</f>
        <v>8.2373337649082679</v>
      </c>
      <c r="AA17" s="9">
        <f>IF(B17=1,M17,O17) + T17</f>
        <v>11.560871972497242</v>
      </c>
      <c r="AB17" s="9" t="str">
        <f>IF(F17="Process Event",IF(MIN(Y17:AA17)=Y17,"Death",IF(MIN(Y17:AA17)=Z17,"Hip Frx","Vert Frx")),"")</f>
        <v/>
      </c>
      <c r="AC17" s="9">
        <f>C17</f>
        <v>2</v>
      </c>
      <c r="AD17" s="9">
        <f>D17</f>
        <v>7.0729671530575935</v>
      </c>
      <c r="AE17" s="9">
        <f>G17</f>
        <v>10072.967153057594</v>
      </c>
      <c r="AF17" s="9">
        <f>H17</f>
        <v>4.8456068352605817</v>
      </c>
      <c r="AG17" s="18">
        <f t="shared" si="1"/>
        <v>0</v>
      </c>
      <c r="AH17" s="19">
        <f t="shared" si="2"/>
        <v>1</v>
      </c>
    </row>
    <row r="18" spans="1:34" x14ac:dyDescent="0.25">
      <c r="A18" s="3">
        <v>2</v>
      </c>
      <c r="B18" s="9">
        <v>1</v>
      </c>
      <c r="C18" s="9">
        <v>0</v>
      </c>
      <c r="D18" s="9">
        <v>5.3376059633089312</v>
      </c>
      <c r="E18" s="9" t="s">
        <v>48</v>
      </c>
      <c r="F18" s="9" t="s">
        <v>31</v>
      </c>
      <c r="G18" s="9">
        <v>0</v>
      </c>
      <c r="H18" s="9">
        <v>3.7363241743162514</v>
      </c>
      <c r="I18" s="9">
        <v>0</v>
      </c>
      <c r="J18" s="9">
        <v>3.4133565327279558</v>
      </c>
      <c r="K18" s="9">
        <v>15.741978931152708</v>
      </c>
      <c r="L18" s="9">
        <v>6.5074654654136719</v>
      </c>
      <c r="M18" s="9">
        <v>5.3376059633089312</v>
      </c>
      <c r="N18" s="9">
        <v>10.324916890967623</v>
      </c>
      <c r="O18" s="9">
        <v>14.878973761837839</v>
      </c>
      <c r="P18" s="9">
        <v>0</v>
      </c>
      <c r="Q18" s="9">
        <v>0</v>
      </c>
      <c r="R18" s="9">
        <v>0</v>
      </c>
      <c r="S18" s="9">
        <v>0</v>
      </c>
      <c r="T18" s="4">
        <v>0</v>
      </c>
      <c r="V18" s="3">
        <f>A18</f>
        <v>2</v>
      </c>
      <c r="W18" s="9" t="str">
        <f>VLOOKUP($B18,$AJ$6:$AK$7,2,FALSE)</f>
        <v>Control</v>
      </c>
      <c r="X18" s="9" t="str">
        <f>F18</f>
        <v>Process Event</v>
      </c>
      <c r="Y18" s="9">
        <f t="shared" si="3"/>
        <v>15.741978931152708</v>
      </c>
      <c r="Z18" s="9">
        <f>IF(B18=1,L18,N18) + S18</f>
        <v>6.5074654654136719</v>
      </c>
      <c r="AA18" s="9">
        <f>IF(B18=1,M18,O18) + T18</f>
        <v>5.3376059633089312</v>
      </c>
      <c r="AB18" s="9" t="str">
        <f>IF(F18="Process Event",IF(MIN(Y18:AA18)=Y18,"Death",IF(MIN(Y18:AA18)=Z18,"Hip Frx","Vert Frx")),"")</f>
        <v>Vert Frx</v>
      </c>
      <c r="AC18" s="9">
        <f>C18</f>
        <v>0</v>
      </c>
      <c r="AD18" s="9">
        <f>D18</f>
        <v>5.3376059633089312</v>
      </c>
      <c r="AE18" s="9">
        <f>G18</f>
        <v>0</v>
      </c>
      <c r="AF18" s="9">
        <f>H18</f>
        <v>3.7363241743162514</v>
      </c>
      <c r="AG18" s="18">
        <f t="shared" si="1"/>
        <v>0</v>
      </c>
      <c r="AH18" s="19">
        <f t="shared" si="2"/>
        <v>0</v>
      </c>
    </row>
    <row r="19" spans="1:34" x14ac:dyDescent="0.25">
      <c r="A19" s="3">
        <v>2</v>
      </c>
      <c r="B19" s="9">
        <v>1</v>
      </c>
      <c r="C19" s="9">
        <v>0</v>
      </c>
      <c r="D19" s="9">
        <v>5.3376059633089312</v>
      </c>
      <c r="E19" s="9" t="s">
        <v>49</v>
      </c>
      <c r="F19" s="9" t="s">
        <v>32</v>
      </c>
      <c r="G19" s="9">
        <v>3000</v>
      </c>
      <c r="H19" s="9">
        <v>3.7363241743162514</v>
      </c>
      <c r="I19" s="9">
        <v>2496.7528516252783</v>
      </c>
      <c r="J19" s="9">
        <v>3.4133565327279558</v>
      </c>
      <c r="K19" s="9">
        <v>15.741978931152708</v>
      </c>
      <c r="L19" s="9">
        <v>6.5074654654136719</v>
      </c>
      <c r="M19" s="9">
        <v>5.7362119996170344</v>
      </c>
      <c r="N19" s="9">
        <v>10.324916890967623</v>
      </c>
      <c r="O19" s="9">
        <v>16.361396174334338</v>
      </c>
      <c r="P19" s="9">
        <v>0</v>
      </c>
      <c r="Q19" s="9">
        <v>0</v>
      </c>
      <c r="R19" s="9">
        <v>1</v>
      </c>
      <c r="S19" s="9">
        <v>0</v>
      </c>
      <c r="T19" s="4">
        <v>5.3376059633089312</v>
      </c>
      <c r="V19" s="3">
        <f>A19</f>
        <v>2</v>
      </c>
      <c r="W19" s="9" t="str">
        <f>VLOOKUP($B19,$AJ$6:$AK$7,2,FALSE)</f>
        <v>Control</v>
      </c>
      <c r="X19" s="9" t="str">
        <f>F19</f>
        <v>Vertebral Fracture</v>
      </c>
      <c r="Y19" s="9">
        <f t="shared" si="3"/>
        <v>15.741978931152708</v>
      </c>
      <c r="Z19" s="9">
        <f>IF(B19=1,L19,N19) + S19</f>
        <v>6.5074654654136719</v>
      </c>
      <c r="AA19" s="9">
        <f>IF(B19=1,M19,O19) + T19</f>
        <v>11.073817962925965</v>
      </c>
      <c r="AB19" s="9" t="str">
        <f>IF(F19="Process Event",IF(MIN(Y19:AA19)=Y19,"Death",IF(MIN(Y19:AA19)=Z19,"Hip Frx","Vert Frx")),"")</f>
        <v/>
      </c>
      <c r="AC19" s="9">
        <f>C19</f>
        <v>0</v>
      </c>
      <c r="AD19" s="9">
        <f>D19</f>
        <v>5.3376059633089312</v>
      </c>
      <c r="AE19" s="9">
        <f>G19</f>
        <v>3000</v>
      </c>
      <c r="AF19" s="9">
        <f>H19</f>
        <v>3.7363241743162514</v>
      </c>
      <c r="AG19" s="18">
        <f t="shared" si="1"/>
        <v>0</v>
      </c>
      <c r="AH19" s="19">
        <f t="shared" si="2"/>
        <v>1</v>
      </c>
    </row>
    <row r="20" spans="1:34" x14ac:dyDescent="0.25">
      <c r="A20" s="3">
        <v>2</v>
      </c>
      <c r="B20" s="9">
        <v>1</v>
      </c>
      <c r="C20" s="9">
        <v>1</v>
      </c>
      <c r="D20" s="9">
        <v>6.5074654654136719</v>
      </c>
      <c r="E20" s="9" t="s">
        <v>48</v>
      </c>
      <c r="F20" s="9" t="s">
        <v>31</v>
      </c>
      <c r="G20" s="9">
        <v>3000</v>
      </c>
      <c r="H20" s="9">
        <v>4.4979027101864375</v>
      </c>
      <c r="I20" s="9">
        <v>2496.7528516252783</v>
      </c>
      <c r="J20" s="9">
        <v>4.0345963000422831</v>
      </c>
      <c r="K20" s="9">
        <v>15.741978931152708</v>
      </c>
      <c r="L20" s="9">
        <v>6.5074654654136719</v>
      </c>
      <c r="M20" s="9">
        <v>5.7362119996170344</v>
      </c>
      <c r="N20" s="9">
        <v>10.324916890967623</v>
      </c>
      <c r="O20" s="9">
        <v>16.361396174334338</v>
      </c>
      <c r="P20" s="9">
        <v>0</v>
      </c>
      <c r="Q20" s="9">
        <v>0</v>
      </c>
      <c r="R20" s="9">
        <v>1</v>
      </c>
      <c r="S20" s="9">
        <v>0</v>
      </c>
      <c r="T20" s="4">
        <v>5.3376059633089312</v>
      </c>
      <c r="V20" s="3">
        <f>A20</f>
        <v>2</v>
      </c>
      <c r="W20" s="9" t="str">
        <f>VLOOKUP($B20,$AJ$6:$AK$7,2,FALSE)</f>
        <v>Control</v>
      </c>
      <c r="X20" s="9" t="str">
        <f>F20</f>
        <v>Process Event</v>
      </c>
      <c r="Y20" s="9">
        <f t="shared" si="3"/>
        <v>15.741978931152708</v>
      </c>
      <c r="Z20" s="9">
        <f>IF(B20=1,L20,N20) + S20</f>
        <v>6.5074654654136719</v>
      </c>
      <c r="AA20" s="9">
        <f>IF(B20=1,M20,O20) + T20</f>
        <v>11.073817962925965</v>
      </c>
      <c r="AB20" s="9" t="str">
        <f>IF(F20="Process Event",IF(MIN(Y20:AA20)=Y20,"Death",IF(MIN(Y20:AA20)=Z20,"Hip Frx","Vert Frx")),"")</f>
        <v>Hip Frx</v>
      </c>
      <c r="AC20" s="9">
        <f>C20</f>
        <v>1</v>
      </c>
      <c r="AD20" s="9">
        <f>D20</f>
        <v>6.5074654654136719</v>
      </c>
      <c r="AE20" s="9">
        <f>G20</f>
        <v>3000</v>
      </c>
      <c r="AF20" s="9">
        <f>H20</f>
        <v>4.4979027101864375</v>
      </c>
      <c r="AG20" s="18">
        <f t="shared" si="1"/>
        <v>0</v>
      </c>
      <c r="AH20" s="19">
        <f t="shared" si="2"/>
        <v>1</v>
      </c>
    </row>
    <row r="21" spans="1:34" x14ac:dyDescent="0.25">
      <c r="A21" s="3">
        <v>2</v>
      </c>
      <c r="B21" s="9">
        <v>1</v>
      </c>
      <c r="C21" s="9">
        <v>1</v>
      </c>
      <c r="D21" s="9">
        <v>6.5074654654136719</v>
      </c>
      <c r="E21" s="9" t="s">
        <v>50</v>
      </c>
      <c r="F21" s="9" t="s">
        <v>33</v>
      </c>
      <c r="G21" s="9">
        <v>10000</v>
      </c>
      <c r="H21" s="9">
        <v>4.4979027101864375</v>
      </c>
      <c r="I21" s="9">
        <v>8092.7080610180637</v>
      </c>
      <c r="J21" s="9">
        <v>4.0345963000422831</v>
      </c>
      <c r="K21" s="9">
        <v>15.741978931152708</v>
      </c>
      <c r="L21" s="9">
        <v>8.3039193121239769</v>
      </c>
      <c r="M21" s="9">
        <v>5.7362119996170344</v>
      </c>
      <c r="N21" s="9">
        <v>16.460848339096092</v>
      </c>
      <c r="O21" s="9">
        <v>16.361396174334338</v>
      </c>
      <c r="P21" s="9">
        <v>0</v>
      </c>
      <c r="Q21" s="9">
        <v>1</v>
      </c>
      <c r="R21" s="9">
        <v>1</v>
      </c>
      <c r="S21" s="9">
        <v>6.5074654654136719</v>
      </c>
      <c r="T21" s="4">
        <v>5.3376059633089312</v>
      </c>
      <c r="V21" s="3">
        <f>A21</f>
        <v>2</v>
      </c>
      <c r="W21" s="9" t="str">
        <f>VLOOKUP($B21,$AJ$6:$AK$7,2,FALSE)</f>
        <v>Control</v>
      </c>
      <c r="X21" s="9" t="str">
        <f>F21</f>
        <v>Hip Fracture</v>
      </c>
      <c r="Y21" s="9">
        <f t="shared" si="3"/>
        <v>15.741978931152708</v>
      </c>
      <c r="Z21" s="9">
        <f>IF(B21=1,L21,N21) + S21</f>
        <v>14.811384777537649</v>
      </c>
      <c r="AA21" s="9">
        <f>IF(B21=1,M21,O21) + T21</f>
        <v>11.073817962925965</v>
      </c>
      <c r="AB21" s="9" t="str">
        <f>IF(F21="Process Event",IF(MIN(Y21:AA21)=Y21,"Death",IF(MIN(Y21:AA21)=Z21,"Hip Frx","Vert Frx")),"")</f>
        <v/>
      </c>
      <c r="AC21" s="9">
        <f>C21</f>
        <v>1</v>
      </c>
      <c r="AD21" s="9">
        <f>D21</f>
        <v>6.5074654654136719</v>
      </c>
      <c r="AE21" s="9">
        <f>G21</f>
        <v>10000</v>
      </c>
      <c r="AF21" s="9">
        <f>H21</f>
        <v>4.4979027101864375</v>
      </c>
      <c r="AG21" s="18">
        <f t="shared" si="1"/>
        <v>1</v>
      </c>
      <c r="AH21" s="19">
        <f t="shared" si="2"/>
        <v>1</v>
      </c>
    </row>
    <row r="22" spans="1:34" x14ac:dyDescent="0.25">
      <c r="A22" s="3">
        <v>2</v>
      </c>
      <c r="B22" s="9">
        <v>1</v>
      </c>
      <c r="C22" s="9">
        <v>1</v>
      </c>
      <c r="D22" s="9">
        <v>6.5074654654136719</v>
      </c>
      <c r="E22" s="9" t="s">
        <v>49</v>
      </c>
      <c r="F22" s="9" t="s">
        <v>52</v>
      </c>
      <c r="G22" s="9">
        <v>10000</v>
      </c>
      <c r="H22" s="9">
        <v>4.4979027101864375</v>
      </c>
      <c r="I22" s="9">
        <v>8092.7080610180637</v>
      </c>
      <c r="J22" s="9">
        <v>4.0345963000422831</v>
      </c>
      <c r="K22" s="9">
        <v>15.741978931152708</v>
      </c>
      <c r="L22" s="9">
        <v>8.3039193121239769</v>
      </c>
      <c r="M22" s="9">
        <v>5.7362119996170344</v>
      </c>
      <c r="N22" s="9">
        <v>16.460848339096092</v>
      </c>
      <c r="O22" s="9">
        <v>16.361396174334338</v>
      </c>
      <c r="P22" s="9">
        <v>0</v>
      </c>
      <c r="Q22" s="9">
        <v>1</v>
      </c>
      <c r="R22" s="9">
        <v>1</v>
      </c>
      <c r="S22" s="9">
        <v>6.5074654654136719</v>
      </c>
      <c r="T22" s="4">
        <v>5.3376059633089312</v>
      </c>
      <c r="V22" s="3">
        <f>A22</f>
        <v>2</v>
      </c>
      <c r="W22" s="9" t="str">
        <f>VLOOKUP($B22,$AJ$6:$AK$7,2,FALSE)</f>
        <v>Control</v>
      </c>
      <c r="X22" s="9" t="str">
        <f>F22</f>
        <v>Survive hip fracture</v>
      </c>
      <c r="Y22" s="9">
        <f t="shared" si="3"/>
        <v>15.741978931152708</v>
      </c>
      <c r="Z22" s="9">
        <f>IF(B22=1,L22,N22) + S22</f>
        <v>14.811384777537649</v>
      </c>
      <c r="AA22" s="9">
        <f>IF(B22=1,M22,O22) + T22</f>
        <v>11.073817962925965</v>
      </c>
      <c r="AB22" s="9" t="str">
        <f>IF(F22="Process Event",IF(MIN(Y22:AA22)=Y22,"Death",IF(MIN(Y22:AA22)=Z22,"Hip Frx","Vert Frx")),"")</f>
        <v/>
      </c>
      <c r="AC22" s="9">
        <f>C22</f>
        <v>1</v>
      </c>
      <c r="AD22" s="9">
        <f>D22</f>
        <v>6.5074654654136719</v>
      </c>
      <c r="AE22" s="9">
        <f>G22</f>
        <v>10000</v>
      </c>
      <c r="AF22" s="9">
        <f>H22</f>
        <v>4.4979027101864375</v>
      </c>
      <c r="AG22" s="18">
        <f t="shared" si="1"/>
        <v>1</v>
      </c>
      <c r="AH22" s="19">
        <f t="shared" si="2"/>
        <v>1</v>
      </c>
    </row>
    <row r="23" spans="1:34" x14ac:dyDescent="0.25">
      <c r="A23" s="3">
        <v>2</v>
      </c>
      <c r="B23" s="9">
        <v>1</v>
      </c>
      <c r="C23" s="9">
        <v>2</v>
      </c>
      <c r="D23" s="9">
        <v>11.073817962925965</v>
      </c>
      <c r="E23" s="9" t="s">
        <v>48</v>
      </c>
      <c r="F23" s="9" t="s">
        <v>31</v>
      </c>
      <c r="G23" s="9">
        <v>10000</v>
      </c>
      <c r="H23" s="9">
        <v>7.0246938646848651</v>
      </c>
      <c r="I23" s="9">
        <v>8092.7080610180637</v>
      </c>
      <c r="J23" s="9">
        <v>5.903902896789047</v>
      </c>
      <c r="K23" s="9">
        <v>15.741978931152708</v>
      </c>
      <c r="L23" s="9">
        <v>8.3039193121239769</v>
      </c>
      <c r="M23" s="9">
        <v>5.7362119996170344</v>
      </c>
      <c r="N23" s="9">
        <v>16.460848339096092</v>
      </c>
      <c r="O23" s="9">
        <v>16.361396174334338</v>
      </c>
      <c r="P23" s="9">
        <v>0</v>
      </c>
      <c r="Q23" s="9">
        <v>1</v>
      </c>
      <c r="R23" s="9">
        <v>1</v>
      </c>
      <c r="S23" s="9">
        <v>6.5074654654136719</v>
      </c>
      <c r="T23" s="4">
        <v>5.3376059633089312</v>
      </c>
      <c r="V23" s="3">
        <f>A23</f>
        <v>2</v>
      </c>
      <c r="W23" s="9" t="str">
        <f>VLOOKUP($B23,$AJ$6:$AK$7,2,FALSE)</f>
        <v>Control</v>
      </c>
      <c r="X23" s="9" t="str">
        <f>F23</f>
        <v>Process Event</v>
      </c>
      <c r="Y23" s="9">
        <f t="shared" si="3"/>
        <v>15.741978931152708</v>
      </c>
      <c r="Z23" s="9">
        <f>IF(B23=1,L23,N23) + S23</f>
        <v>14.811384777537649</v>
      </c>
      <c r="AA23" s="9">
        <f>IF(B23=1,M23,O23) + T23</f>
        <v>11.073817962925965</v>
      </c>
      <c r="AB23" s="9" t="str">
        <f>IF(F23="Process Event",IF(MIN(Y23:AA23)=Y23,"Death",IF(MIN(Y23:AA23)=Z23,"Hip Frx","Vert Frx")),"")</f>
        <v>Vert Frx</v>
      </c>
      <c r="AC23" s="9">
        <f>C23</f>
        <v>2</v>
      </c>
      <c r="AD23" s="9">
        <f>D23</f>
        <v>11.073817962925965</v>
      </c>
      <c r="AE23" s="9">
        <f>G23</f>
        <v>10000</v>
      </c>
      <c r="AF23" s="9">
        <f>H23</f>
        <v>7.0246938646848651</v>
      </c>
      <c r="AG23" s="18">
        <f t="shared" si="1"/>
        <v>1</v>
      </c>
      <c r="AH23" s="19">
        <f t="shared" si="2"/>
        <v>1</v>
      </c>
    </row>
    <row r="24" spans="1:34" x14ac:dyDescent="0.25">
      <c r="A24" s="3">
        <v>2</v>
      </c>
      <c r="B24" s="9">
        <v>1</v>
      </c>
      <c r="C24" s="9">
        <v>2</v>
      </c>
      <c r="D24" s="9">
        <v>11.073817962925965</v>
      </c>
      <c r="E24" s="9" t="s">
        <v>49</v>
      </c>
      <c r="F24" s="9" t="s">
        <v>32</v>
      </c>
      <c r="G24" s="9">
        <v>13000</v>
      </c>
      <c r="H24" s="9">
        <v>7.0246938646848651</v>
      </c>
      <c r="I24" s="9">
        <v>10142.33367989738</v>
      </c>
      <c r="J24" s="9">
        <v>5.903902896789047</v>
      </c>
      <c r="K24" s="9">
        <v>15.741978931152708</v>
      </c>
      <c r="L24" s="9">
        <v>8.3039193121239769</v>
      </c>
      <c r="M24" s="9">
        <v>6.8049192100749476</v>
      </c>
      <c r="N24" s="9">
        <v>16.460848339096092</v>
      </c>
      <c r="O24" s="9">
        <v>13.542612170574619</v>
      </c>
      <c r="P24" s="9">
        <v>0</v>
      </c>
      <c r="Q24" s="9">
        <v>1</v>
      </c>
      <c r="R24" s="9">
        <v>2</v>
      </c>
      <c r="S24" s="9">
        <v>6.5074654654136719</v>
      </c>
      <c r="T24" s="4">
        <v>11.073817962925965</v>
      </c>
      <c r="V24" s="3">
        <f>A24</f>
        <v>2</v>
      </c>
      <c r="W24" s="9" t="str">
        <f>VLOOKUP($B24,$AJ$6:$AK$7,2,FALSE)</f>
        <v>Control</v>
      </c>
      <c r="X24" s="9" t="str">
        <f>F24</f>
        <v>Vertebral Fracture</v>
      </c>
      <c r="Y24" s="9">
        <f t="shared" si="3"/>
        <v>15.741978931152708</v>
      </c>
      <c r="Z24" s="9">
        <f>IF(B24=1,L24,N24) + S24</f>
        <v>14.811384777537649</v>
      </c>
      <c r="AA24" s="9">
        <f>IF(B24=1,M24,O24) + T24</f>
        <v>17.878737173000914</v>
      </c>
      <c r="AB24" s="9" t="str">
        <f>IF(F24="Process Event",IF(MIN(Y24:AA24)=Y24,"Death",IF(MIN(Y24:AA24)=Z24,"Hip Frx","Vert Frx")),"")</f>
        <v/>
      </c>
      <c r="AC24" s="9">
        <f>C24</f>
        <v>2</v>
      </c>
      <c r="AD24" s="9">
        <f>D24</f>
        <v>11.073817962925965</v>
      </c>
      <c r="AE24" s="9">
        <f>G24</f>
        <v>13000</v>
      </c>
      <c r="AF24" s="9">
        <f>H24</f>
        <v>7.0246938646848651</v>
      </c>
      <c r="AG24" s="18">
        <f t="shared" si="1"/>
        <v>1</v>
      </c>
      <c r="AH24" s="19">
        <f t="shared" si="2"/>
        <v>2</v>
      </c>
    </row>
    <row r="25" spans="1:34" x14ac:dyDescent="0.25">
      <c r="A25" s="3">
        <v>2</v>
      </c>
      <c r="B25" s="9">
        <v>1</v>
      </c>
      <c r="C25" s="9">
        <v>3</v>
      </c>
      <c r="D25" s="9">
        <v>14.811384777537649</v>
      </c>
      <c r="E25" s="9" t="s">
        <v>48</v>
      </c>
      <c r="F25" s="9" t="s">
        <v>31</v>
      </c>
      <c r="G25" s="9">
        <v>13000</v>
      </c>
      <c r="H25" s="9">
        <v>8.9481036797696643</v>
      </c>
      <c r="I25" s="9">
        <v>10142.33367989738</v>
      </c>
      <c r="J25" s="9">
        <v>7.137018960358259</v>
      </c>
      <c r="K25" s="9">
        <v>15.741978931152708</v>
      </c>
      <c r="L25" s="9">
        <v>8.3039193121239769</v>
      </c>
      <c r="M25" s="9">
        <v>6.8049192100749476</v>
      </c>
      <c r="N25" s="9">
        <v>16.460848339096092</v>
      </c>
      <c r="O25" s="9">
        <v>13.542612170574619</v>
      </c>
      <c r="P25" s="9">
        <v>0</v>
      </c>
      <c r="Q25" s="9">
        <v>1</v>
      </c>
      <c r="R25" s="9">
        <v>2</v>
      </c>
      <c r="S25" s="9">
        <v>6.5074654654136719</v>
      </c>
      <c r="T25" s="4">
        <v>11.073817962925965</v>
      </c>
      <c r="V25" s="3">
        <f>A25</f>
        <v>2</v>
      </c>
      <c r="W25" s="9" t="str">
        <f>VLOOKUP($B25,$AJ$6:$AK$7,2,FALSE)</f>
        <v>Control</v>
      </c>
      <c r="X25" s="9" t="str">
        <f>F25</f>
        <v>Process Event</v>
      </c>
      <c r="Y25" s="9">
        <f t="shared" ref="Y25:Y71" si="4">K25</f>
        <v>15.741978931152708</v>
      </c>
      <c r="Z25" s="9">
        <f>IF(B25=1,L25,N25) + S25</f>
        <v>14.811384777537649</v>
      </c>
      <c r="AA25" s="9">
        <f>IF(B25=1,M25,O25) + T25</f>
        <v>17.878737173000914</v>
      </c>
      <c r="AB25" s="9" t="str">
        <f>IF(F25="Process Event",IF(MIN(Y25:AA25)=Y25,"Death",IF(MIN(Y25:AA25)=Z25,"Hip Frx","Vert Frx")),"")</f>
        <v>Hip Frx</v>
      </c>
      <c r="AC25" s="9">
        <f>C25</f>
        <v>3</v>
      </c>
      <c r="AD25" s="9">
        <f>D25</f>
        <v>14.811384777537649</v>
      </c>
      <c r="AE25" s="9">
        <f>G25</f>
        <v>13000</v>
      </c>
      <c r="AF25" s="9">
        <f>H25</f>
        <v>8.9481036797696643</v>
      </c>
      <c r="AG25" s="18">
        <f t="shared" ref="AG25:AG71" si="5">Q25</f>
        <v>1</v>
      </c>
      <c r="AH25" s="19">
        <f t="shared" ref="AH25:AH71" si="6">R25</f>
        <v>2</v>
      </c>
    </row>
    <row r="26" spans="1:34" x14ac:dyDescent="0.25">
      <c r="A26" s="3">
        <v>2</v>
      </c>
      <c r="B26" s="9">
        <v>1</v>
      </c>
      <c r="C26" s="9">
        <v>3</v>
      </c>
      <c r="D26" s="9">
        <v>14.811384777537649</v>
      </c>
      <c r="E26" s="9" t="s">
        <v>50</v>
      </c>
      <c r="F26" s="9" t="s">
        <v>33</v>
      </c>
      <c r="G26" s="9">
        <v>20000</v>
      </c>
      <c r="H26" s="9">
        <v>8.9481036797696643</v>
      </c>
      <c r="I26" s="9">
        <v>14347.767185699318</v>
      </c>
      <c r="J26" s="9">
        <v>7.137018960358259</v>
      </c>
      <c r="K26" s="9">
        <v>15.741978931152708</v>
      </c>
      <c r="L26" s="9">
        <v>7.4131178861859759</v>
      </c>
      <c r="M26" s="9">
        <v>6.8049192100749476</v>
      </c>
      <c r="N26" s="9">
        <v>10.509516513286231</v>
      </c>
      <c r="O26" s="9">
        <v>13.542612170574619</v>
      </c>
      <c r="P26" s="9">
        <v>0</v>
      </c>
      <c r="Q26" s="9">
        <v>2</v>
      </c>
      <c r="R26" s="9">
        <v>2</v>
      </c>
      <c r="S26" s="9">
        <v>14.811384777537649</v>
      </c>
      <c r="T26" s="4">
        <v>11.073817962925965</v>
      </c>
      <c r="V26" s="3">
        <f>A26</f>
        <v>2</v>
      </c>
      <c r="W26" s="9" t="str">
        <f>VLOOKUP($B26,$AJ$6:$AK$7,2,FALSE)</f>
        <v>Control</v>
      </c>
      <c r="X26" s="9" t="str">
        <f>F26</f>
        <v>Hip Fracture</v>
      </c>
      <c r="Y26" s="9">
        <f t="shared" si="4"/>
        <v>15.741978931152708</v>
      </c>
      <c r="Z26" s="9">
        <f>IF(B26=1,L26,N26) + S26</f>
        <v>22.224502663723626</v>
      </c>
      <c r="AA26" s="9">
        <f>IF(B26=1,M26,O26) + T26</f>
        <v>17.878737173000914</v>
      </c>
      <c r="AB26" s="9" t="str">
        <f>IF(F26="Process Event",IF(MIN(Y26:AA26)=Y26,"Death",IF(MIN(Y26:AA26)=Z26,"Hip Frx","Vert Frx")),"")</f>
        <v/>
      </c>
      <c r="AC26" s="9">
        <f>C26</f>
        <v>3</v>
      </c>
      <c r="AD26" s="9">
        <f>D26</f>
        <v>14.811384777537649</v>
      </c>
      <c r="AE26" s="9">
        <f>G26</f>
        <v>20000</v>
      </c>
      <c r="AF26" s="9">
        <f>H26</f>
        <v>8.9481036797696643</v>
      </c>
      <c r="AG26" s="18">
        <f t="shared" si="5"/>
        <v>2</v>
      </c>
      <c r="AH26" s="19">
        <f t="shared" si="6"/>
        <v>2</v>
      </c>
    </row>
    <row r="27" spans="1:34" x14ac:dyDescent="0.25">
      <c r="A27" s="3">
        <v>2</v>
      </c>
      <c r="B27" s="9">
        <v>1</v>
      </c>
      <c r="C27" s="9">
        <v>3</v>
      </c>
      <c r="D27" s="9">
        <v>14.811384777537649</v>
      </c>
      <c r="E27" s="9" t="s">
        <v>49</v>
      </c>
      <c r="F27" s="9" t="s">
        <v>52</v>
      </c>
      <c r="G27" s="9">
        <v>20000</v>
      </c>
      <c r="H27" s="9">
        <v>8.9481036797696643</v>
      </c>
      <c r="I27" s="9">
        <v>14347.767185699318</v>
      </c>
      <c r="J27" s="9">
        <v>7.137018960358259</v>
      </c>
      <c r="K27" s="9">
        <v>15.741978931152708</v>
      </c>
      <c r="L27" s="9">
        <v>7.4131178861859759</v>
      </c>
      <c r="M27" s="9">
        <v>6.8049192100749476</v>
      </c>
      <c r="N27" s="9">
        <v>10.509516513286231</v>
      </c>
      <c r="O27" s="9">
        <v>13.542612170574619</v>
      </c>
      <c r="P27" s="9">
        <v>0</v>
      </c>
      <c r="Q27" s="9">
        <v>2</v>
      </c>
      <c r="R27" s="9">
        <v>2</v>
      </c>
      <c r="S27" s="9">
        <v>14.811384777537649</v>
      </c>
      <c r="T27" s="4">
        <v>11.073817962925965</v>
      </c>
      <c r="V27" s="3">
        <f>A27</f>
        <v>2</v>
      </c>
      <c r="W27" s="9" t="str">
        <f>VLOOKUP($B27,$AJ$6:$AK$7,2,FALSE)</f>
        <v>Control</v>
      </c>
      <c r="X27" s="9" t="str">
        <f>F27</f>
        <v>Survive hip fracture</v>
      </c>
      <c r="Y27" s="9">
        <f t="shared" si="4"/>
        <v>15.741978931152708</v>
      </c>
      <c r="Z27" s="9">
        <f>IF(B27=1,L27,N27) + S27</f>
        <v>22.224502663723626</v>
      </c>
      <c r="AA27" s="9">
        <f>IF(B27=1,M27,O27) + T27</f>
        <v>17.878737173000914</v>
      </c>
      <c r="AB27" s="9" t="str">
        <f>IF(F27="Process Event",IF(MIN(Y27:AA27)=Y27,"Death",IF(MIN(Y27:AA27)=Z27,"Hip Frx","Vert Frx")),"")</f>
        <v/>
      </c>
      <c r="AC27" s="9">
        <f>C27</f>
        <v>3</v>
      </c>
      <c r="AD27" s="9">
        <f>D27</f>
        <v>14.811384777537649</v>
      </c>
      <c r="AE27" s="9">
        <f>G27</f>
        <v>20000</v>
      </c>
      <c r="AF27" s="9">
        <f>H27</f>
        <v>8.9481036797696643</v>
      </c>
      <c r="AG27" s="18">
        <f t="shared" si="5"/>
        <v>2</v>
      </c>
      <c r="AH27" s="19">
        <f t="shared" si="6"/>
        <v>2</v>
      </c>
    </row>
    <row r="28" spans="1:34" x14ac:dyDescent="0.25">
      <c r="A28" s="3">
        <v>2</v>
      </c>
      <c r="B28" s="9">
        <v>1</v>
      </c>
      <c r="C28" s="9">
        <v>4</v>
      </c>
      <c r="D28" s="9">
        <v>15.741978931152708</v>
      </c>
      <c r="E28" s="9" t="s">
        <v>48</v>
      </c>
      <c r="F28" s="9" t="s">
        <v>31</v>
      </c>
      <c r="G28" s="9">
        <v>20000</v>
      </c>
      <c r="H28" s="9">
        <v>9.3551671290804013</v>
      </c>
      <c r="I28" s="9">
        <v>14347.767185699318</v>
      </c>
      <c r="J28" s="9">
        <v>7.3776998917379686</v>
      </c>
      <c r="K28" s="9">
        <v>15.741978931152708</v>
      </c>
      <c r="L28" s="9">
        <v>7.4131178861859759</v>
      </c>
      <c r="M28" s="9">
        <v>6.8049192100749476</v>
      </c>
      <c r="N28" s="9">
        <v>10.509516513286231</v>
      </c>
      <c r="O28" s="9">
        <v>13.542612170574619</v>
      </c>
      <c r="P28" s="9">
        <v>0</v>
      </c>
      <c r="Q28" s="9">
        <v>2</v>
      </c>
      <c r="R28" s="9">
        <v>2</v>
      </c>
      <c r="S28" s="9">
        <v>14.811384777537649</v>
      </c>
      <c r="T28" s="4">
        <v>11.073817962925965</v>
      </c>
      <c r="V28" s="3">
        <f>A28</f>
        <v>2</v>
      </c>
      <c r="W28" s="9" t="str">
        <f>VLOOKUP($B28,$AJ$6:$AK$7,2,FALSE)</f>
        <v>Control</v>
      </c>
      <c r="X28" s="9" t="str">
        <f>F28</f>
        <v>Process Event</v>
      </c>
      <c r="Y28" s="9">
        <f t="shared" si="4"/>
        <v>15.741978931152708</v>
      </c>
      <c r="Z28" s="9">
        <f>IF(B28=1,L28,N28) + S28</f>
        <v>22.224502663723626</v>
      </c>
      <c r="AA28" s="9">
        <f>IF(B28=1,M28,O28) + T28</f>
        <v>17.878737173000914</v>
      </c>
      <c r="AB28" s="9" t="str">
        <f>IF(F28="Process Event",IF(MIN(Y28:AA28)=Y28,"Death",IF(MIN(Y28:AA28)=Z28,"Hip Frx","Vert Frx")),"")</f>
        <v>Death</v>
      </c>
      <c r="AC28" s="9">
        <f>C28</f>
        <v>4</v>
      </c>
      <c r="AD28" s="9">
        <f>D28</f>
        <v>15.741978931152708</v>
      </c>
      <c r="AE28" s="9">
        <f>G28</f>
        <v>20000</v>
      </c>
      <c r="AF28" s="9">
        <f>H28</f>
        <v>9.3551671290804013</v>
      </c>
      <c r="AG28" s="18">
        <f t="shared" si="5"/>
        <v>2</v>
      </c>
      <c r="AH28" s="19">
        <f t="shared" si="6"/>
        <v>2</v>
      </c>
    </row>
    <row r="29" spans="1:34" x14ac:dyDescent="0.25">
      <c r="A29" s="3">
        <v>2</v>
      </c>
      <c r="B29" s="9">
        <v>1</v>
      </c>
      <c r="C29" s="9">
        <v>4</v>
      </c>
      <c r="D29" s="9">
        <v>15.741978931152708</v>
      </c>
      <c r="E29" s="9" t="s">
        <v>49</v>
      </c>
      <c r="F29" s="9" t="s">
        <v>51</v>
      </c>
      <c r="G29" s="9">
        <v>20000</v>
      </c>
      <c r="H29" s="9">
        <v>9.3551671290804013</v>
      </c>
      <c r="I29" s="9">
        <v>14347.767185699318</v>
      </c>
      <c r="J29" s="9">
        <v>7.3776998917379686</v>
      </c>
      <c r="K29" s="9">
        <v>15.741978931152708</v>
      </c>
      <c r="L29" s="9">
        <v>7.4131178861859759</v>
      </c>
      <c r="M29" s="9">
        <v>6.8049192100749476</v>
      </c>
      <c r="N29" s="9">
        <v>10.509516513286231</v>
      </c>
      <c r="O29" s="9">
        <v>13.542612170574619</v>
      </c>
      <c r="P29" s="9">
        <v>1</v>
      </c>
      <c r="Q29" s="9">
        <v>2</v>
      </c>
      <c r="R29" s="9">
        <v>2</v>
      </c>
      <c r="S29" s="9">
        <v>14.811384777537649</v>
      </c>
      <c r="T29" s="4">
        <v>11.073817962925965</v>
      </c>
      <c r="V29" s="3">
        <f>A29</f>
        <v>2</v>
      </c>
      <c r="W29" s="9" t="str">
        <f>VLOOKUP($B29,$AJ$6:$AK$7,2,FALSE)</f>
        <v>Control</v>
      </c>
      <c r="X29" s="9" t="str">
        <f>F29</f>
        <v>Die from background mortality</v>
      </c>
      <c r="Y29" s="9">
        <f t="shared" si="4"/>
        <v>15.741978931152708</v>
      </c>
      <c r="Z29" s="9">
        <f>IF(B29=1,L29,N29) + S29</f>
        <v>22.224502663723626</v>
      </c>
      <c r="AA29" s="9">
        <f>IF(B29=1,M29,O29) + T29</f>
        <v>17.878737173000914</v>
      </c>
      <c r="AB29" s="9" t="str">
        <f>IF(F29="Process Event",IF(MIN(Y29:AA29)=Y29,"Death",IF(MIN(Y29:AA29)=Z29,"Hip Frx","Vert Frx")),"")</f>
        <v/>
      </c>
      <c r="AC29" s="9">
        <f>C29</f>
        <v>4</v>
      </c>
      <c r="AD29" s="9">
        <f>D29</f>
        <v>15.741978931152708</v>
      </c>
      <c r="AE29" s="9">
        <f>G29</f>
        <v>20000</v>
      </c>
      <c r="AF29" s="9">
        <f>H29</f>
        <v>9.3551671290804013</v>
      </c>
      <c r="AG29" s="18">
        <f t="shared" si="5"/>
        <v>2</v>
      </c>
      <c r="AH29" s="19">
        <f t="shared" si="6"/>
        <v>2</v>
      </c>
    </row>
    <row r="30" spans="1:34" x14ac:dyDescent="0.25">
      <c r="A30" s="3">
        <v>2</v>
      </c>
      <c r="B30" s="9">
        <v>1</v>
      </c>
      <c r="C30" s="9">
        <v>5</v>
      </c>
      <c r="D30" s="9">
        <v>15.741978931152708</v>
      </c>
      <c r="E30" s="9" t="s">
        <v>49</v>
      </c>
      <c r="F30" s="9" t="s">
        <v>30</v>
      </c>
      <c r="G30" s="9">
        <v>20000</v>
      </c>
      <c r="H30" s="9">
        <v>9.3551671290804013</v>
      </c>
      <c r="I30" s="9">
        <v>14347.767185699318</v>
      </c>
      <c r="J30" s="9">
        <v>7.3776998917379686</v>
      </c>
      <c r="K30" s="9">
        <v>15.741978931152708</v>
      </c>
      <c r="L30" s="9">
        <v>7.4131178861859759</v>
      </c>
      <c r="M30" s="9">
        <v>6.8049192100749476</v>
      </c>
      <c r="N30" s="9">
        <v>10.509516513286231</v>
      </c>
      <c r="O30" s="9">
        <v>13.542612170574619</v>
      </c>
      <c r="P30" s="9">
        <v>1</v>
      </c>
      <c r="Q30" s="9">
        <v>2</v>
      </c>
      <c r="R30" s="9">
        <v>2</v>
      </c>
      <c r="S30" s="9">
        <v>14.811384777537649</v>
      </c>
      <c r="T30" s="4">
        <v>11.073817962925965</v>
      </c>
      <c r="V30" s="3">
        <f>A30</f>
        <v>2</v>
      </c>
      <c r="W30" s="9" t="str">
        <f>VLOOKUP($B30,$AJ$6:$AK$7,2,FALSE)</f>
        <v>Control</v>
      </c>
      <c r="X30" s="9" t="str">
        <f>F30</f>
        <v>Exit Model</v>
      </c>
      <c r="Y30" s="9">
        <f t="shared" si="4"/>
        <v>15.741978931152708</v>
      </c>
      <c r="Z30" s="9">
        <f>IF(B30=1,L30,N30) + S30</f>
        <v>22.224502663723626</v>
      </c>
      <c r="AA30" s="9">
        <f>IF(B30=1,M30,O30) + T30</f>
        <v>17.878737173000914</v>
      </c>
      <c r="AB30" s="9" t="str">
        <f>IF(F30="Process Event",IF(MIN(Y30:AA30)=Y30,"Death",IF(MIN(Y30:AA30)=Z30,"Hip Frx","Vert Frx")),"")</f>
        <v/>
      </c>
      <c r="AC30" s="9">
        <f>C30</f>
        <v>5</v>
      </c>
      <c r="AD30" s="9">
        <f>D30</f>
        <v>15.741978931152708</v>
      </c>
      <c r="AE30" s="9">
        <f>G30</f>
        <v>20000</v>
      </c>
      <c r="AF30" s="9">
        <f>H30</f>
        <v>9.3551671290804013</v>
      </c>
      <c r="AG30" s="18">
        <f t="shared" si="5"/>
        <v>2</v>
      </c>
      <c r="AH30" s="19">
        <f t="shared" si="6"/>
        <v>2</v>
      </c>
    </row>
    <row r="31" spans="1:34" x14ac:dyDescent="0.25">
      <c r="A31" s="3">
        <v>2</v>
      </c>
      <c r="B31" s="9">
        <v>2</v>
      </c>
      <c r="C31" s="9">
        <v>0</v>
      </c>
      <c r="D31" s="9">
        <v>10.509516513286231</v>
      </c>
      <c r="E31" s="9" t="s">
        <v>48</v>
      </c>
      <c r="F31" s="9" t="s">
        <v>31</v>
      </c>
      <c r="G31" s="9">
        <v>10509.516513286231</v>
      </c>
      <c r="H31" s="9">
        <v>7.3566615593003615</v>
      </c>
      <c r="I31" s="9">
        <v>8819.3700968750873</v>
      </c>
      <c r="J31" s="9">
        <v>6.17355906781256</v>
      </c>
      <c r="K31" s="9">
        <v>15.741978931152708</v>
      </c>
      <c r="L31" s="9">
        <v>7.4131178861859759</v>
      </c>
      <c r="M31" s="9">
        <v>6.8049192100749476</v>
      </c>
      <c r="N31" s="9">
        <v>10.509516513286231</v>
      </c>
      <c r="O31" s="9">
        <v>13.542612170574619</v>
      </c>
      <c r="P31" s="9">
        <v>0</v>
      </c>
      <c r="Q31" s="9">
        <v>0</v>
      </c>
      <c r="R31" s="9">
        <v>0</v>
      </c>
      <c r="S31" s="9">
        <v>0</v>
      </c>
      <c r="T31" s="4">
        <v>0</v>
      </c>
      <c r="V31" s="3">
        <f>A31</f>
        <v>2</v>
      </c>
      <c r="W31" s="9" t="str">
        <f>VLOOKUP($B31,$AJ$6:$AK$7,2,FALSE)</f>
        <v>Treatement</v>
      </c>
      <c r="X31" s="9" t="str">
        <f>F31</f>
        <v>Process Event</v>
      </c>
      <c r="Y31" s="9">
        <f t="shared" si="4"/>
        <v>15.741978931152708</v>
      </c>
      <c r="Z31" s="9">
        <f>IF(B31=1,L31,N31) + S31</f>
        <v>10.509516513286231</v>
      </c>
      <c r="AA31" s="9">
        <f>IF(B31=1,M31,O31) + T31</f>
        <v>13.542612170574619</v>
      </c>
      <c r="AB31" s="9" t="str">
        <f>IF(F31="Process Event",IF(MIN(Y31:AA31)=Y31,"Death",IF(MIN(Y31:AA31)=Z31,"Hip Frx","Vert Frx")),"")</f>
        <v>Hip Frx</v>
      </c>
      <c r="AC31" s="9">
        <f>C31</f>
        <v>0</v>
      </c>
      <c r="AD31" s="9">
        <f>D31</f>
        <v>10.509516513286231</v>
      </c>
      <c r="AE31" s="9">
        <f>G31</f>
        <v>10509.516513286231</v>
      </c>
      <c r="AF31" s="9">
        <f>H31</f>
        <v>7.3566615593003615</v>
      </c>
      <c r="AG31" s="18">
        <f t="shared" si="5"/>
        <v>0</v>
      </c>
      <c r="AH31" s="19">
        <f t="shared" si="6"/>
        <v>0</v>
      </c>
    </row>
    <row r="32" spans="1:34" x14ac:dyDescent="0.25">
      <c r="A32" s="3">
        <v>2</v>
      </c>
      <c r="B32" s="9">
        <v>2</v>
      </c>
      <c r="C32" s="9">
        <v>0</v>
      </c>
      <c r="D32" s="9">
        <v>10.509516513286231</v>
      </c>
      <c r="E32" s="9" t="s">
        <v>50</v>
      </c>
      <c r="F32" s="9" t="s">
        <v>33</v>
      </c>
      <c r="G32" s="9">
        <v>17509.516513286231</v>
      </c>
      <c r="H32" s="9">
        <v>7.3566615593003615</v>
      </c>
      <c r="I32" s="9">
        <v>13695.577698310324</v>
      </c>
      <c r="J32" s="9">
        <v>6.17355906781256</v>
      </c>
      <c r="K32" s="9">
        <v>15.741978931152708</v>
      </c>
      <c r="L32" s="9">
        <v>10.710940201137371</v>
      </c>
      <c r="M32" s="9">
        <v>6.8049192100749476</v>
      </c>
      <c r="N32" s="9">
        <v>18.264988510632843</v>
      </c>
      <c r="O32" s="9">
        <v>13.542612170574619</v>
      </c>
      <c r="P32" s="9">
        <v>0</v>
      </c>
      <c r="Q32" s="9">
        <v>1</v>
      </c>
      <c r="R32" s="9">
        <v>0</v>
      </c>
      <c r="S32" s="9">
        <v>10.509516513286231</v>
      </c>
      <c r="T32" s="4">
        <v>0</v>
      </c>
      <c r="V32" s="3">
        <f>A32</f>
        <v>2</v>
      </c>
      <c r="W32" s="9" t="str">
        <f>VLOOKUP($B32,$AJ$6:$AK$7,2,FALSE)</f>
        <v>Treatement</v>
      </c>
      <c r="X32" s="9" t="str">
        <f>F32</f>
        <v>Hip Fracture</v>
      </c>
      <c r="Y32" s="9">
        <f t="shared" si="4"/>
        <v>15.741978931152708</v>
      </c>
      <c r="Z32" s="9">
        <f>IF(B32=1,L32,N32) + S32</f>
        <v>28.774505023919076</v>
      </c>
      <c r="AA32" s="9">
        <f>IF(B32=1,M32,O32) + T32</f>
        <v>13.542612170574619</v>
      </c>
      <c r="AB32" s="9" t="str">
        <f>IF(F32="Process Event",IF(MIN(Y32:AA32)=Y32,"Death",IF(MIN(Y32:AA32)=Z32,"Hip Frx","Vert Frx")),"")</f>
        <v/>
      </c>
      <c r="AC32" s="9">
        <f>C32</f>
        <v>0</v>
      </c>
      <c r="AD32" s="9">
        <f>D32</f>
        <v>10.509516513286231</v>
      </c>
      <c r="AE32" s="9">
        <f>G32</f>
        <v>17509.516513286231</v>
      </c>
      <c r="AF32" s="9">
        <f>H32</f>
        <v>7.3566615593003615</v>
      </c>
      <c r="AG32" s="18">
        <f t="shared" si="5"/>
        <v>1</v>
      </c>
      <c r="AH32" s="19">
        <f t="shared" si="6"/>
        <v>0</v>
      </c>
    </row>
    <row r="33" spans="1:34" x14ac:dyDescent="0.25">
      <c r="A33" s="3">
        <v>2</v>
      </c>
      <c r="B33" s="9">
        <v>2</v>
      </c>
      <c r="C33" s="9">
        <v>0</v>
      </c>
      <c r="D33" s="9">
        <v>10.509516513286231</v>
      </c>
      <c r="E33" s="9" t="s">
        <v>49</v>
      </c>
      <c r="F33" s="9" t="s">
        <v>52</v>
      </c>
      <c r="G33" s="9">
        <v>17509.516513286231</v>
      </c>
      <c r="H33" s="9">
        <v>7.3566615593003615</v>
      </c>
      <c r="I33" s="9">
        <v>13695.577698310324</v>
      </c>
      <c r="J33" s="9">
        <v>6.17355906781256</v>
      </c>
      <c r="K33" s="9">
        <v>15.741978931152708</v>
      </c>
      <c r="L33" s="9">
        <v>10.710940201137371</v>
      </c>
      <c r="M33" s="9">
        <v>6.8049192100749476</v>
      </c>
      <c r="N33" s="9">
        <v>18.264988510632843</v>
      </c>
      <c r="O33" s="9">
        <v>13.542612170574619</v>
      </c>
      <c r="P33" s="9">
        <v>0</v>
      </c>
      <c r="Q33" s="9">
        <v>1</v>
      </c>
      <c r="R33" s="9">
        <v>0</v>
      </c>
      <c r="S33" s="9">
        <v>10.509516513286231</v>
      </c>
      <c r="T33" s="4">
        <v>0</v>
      </c>
      <c r="V33" s="3">
        <f>A33</f>
        <v>2</v>
      </c>
      <c r="W33" s="9" t="str">
        <f>VLOOKUP($B33,$AJ$6:$AK$7,2,FALSE)</f>
        <v>Treatement</v>
      </c>
      <c r="X33" s="9" t="str">
        <f>F33</f>
        <v>Survive hip fracture</v>
      </c>
      <c r="Y33" s="9">
        <f t="shared" si="4"/>
        <v>15.741978931152708</v>
      </c>
      <c r="Z33" s="9">
        <f>IF(B33=1,L33,N33) + S33</f>
        <v>28.774505023919076</v>
      </c>
      <c r="AA33" s="9">
        <f>IF(B33=1,M33,O33) + T33</f>
        <v>13.542612170574619</v>
      </c>
      <c r="AB33" s="9" t="str">
        <f>IF(F33="Process Event",IF(MIN(Y33:AA33)=Y33,"Death",IF(MIN(Y33:AA33)=Z33,"Hip Frx","Vert Frx")),"")</f>
        <v/>
      </c>
      <c r="AC33" s="9">
        <f>C33</f>
        <v>0</v>
      </c>
      <c r="AD33" s="9">
        <f>D33</f>
        <v>10.509516513286231</v>
      </c>
      <c r="AE33" s="9">
        <f>G33</f>
        <v>17509.516513286231</v>
      </c>
      <c r="AF33" s="9">
        <f>H33</f>
        <v>7.3566615593003615</v>
      </c>
      <c r="AG33" s="18">
        <f t="shared" si="5"/>
        <v>1</v>
      </c>
      <c r="AH33" s="19">
        <f t="shared" si="6"/>
        <v>0</v>
      </c>
    </row>
    <row r="34" spans="1:34" x14ac:dyDescent="0.25">
      <c r="A34" s="3">
        <v>2</v>
      </c>
      <c r="B34" s="9">
        <v>2</v>
      </c>
      <c r="C34" s="9">
        <v>1</v>
      </c>
      <c r="D34" s="9">
        <v>13.542612170574619</v>
      </c>
      <c r="E34" s="9" t="s">
        <v>48</v>
      </c>
      <c r="F34" s="9" t="s">
        <v>31</v>
      </c>
      <c r="G34" s="9">
        <v>20542.612170574619</v>
      </c>
      <c r="H34" s="9">
        <v>9.161353475386953</v>
      </c>
      <c r="I34" s="9">
        <v>15701.94063228439</v>
      </c>
      <c r="J34" s="9">
        <v>7.3673450135271299</v>
      </c>
      <c r="K34" s="9">
        <v>15.741978931152708</v>
      </c>
      <c r="L34" s="9">
        <v>10.710940201137371</v>
      </c>
      <c r="M34" s="9">
        <v>6.8049192100749476</v>
      </c>
      <c r="N34" s="9">
        <v>18.264988510632843</v>
      </c>
      <c r="O34" s="9">
        <v>13.542612170574619</v>
      </c>
      <c r="P34" s="9">
        <v>0</v>
      </c>
      <c r="Q34" s="9">
        <v>1</v>
      </c>
      <c r="R34" s="9">
        <v>0</v>
      </c>
      <c r="S34" s="9">
        <v>10.509516513286231</v>
      </c>
      <c r="T34" s="4">
        <v>0</v>
      </c>
      <c r="V34" s="3">
        <f>A34</f>
        <v>2</v>
      </c>
      <c r="W34" s="9" t="str">
        <f>VLOOKUP($B34,$AJ$6:$AK$7,2,FALSE)</f>
        <v>Treatement</v>
      </c>
      <c r="X34" s="9" t="str">
        <f>F34</f>
        <v>Process Event</v>
      </c>
      <c r="Y34" s="9">
        <f t="shared" si="4"/>
        <v>15.741978931152708</v>
      </c>
      <c r="Z34" s="9">
        <f>IF(B34=1,L34,N34) + S34</f>
        <v>28.774505023919076</v>
      </c>
      <c r="AA34" s="9">
        <f>IF(B34=1,M34,O34) + T34</f>
        <v>13.542612170574619</v>
      </c>
      <c r="AB34" s="9" t="str">
        <f>IF(F34="Process Event",IF(MIN(Y34:AA34)=Y34,"Death",IF(MIN(Y34:AA34)=Z34,"Hip Frx","Vert Frx")),"")</f>
        <v>Vert Frx</v>
      </c>
      <c r="AC34" s="9">
        <f>C34</f>
        <v>1</v>
      </c>
      <c r="AD34" s="9">
        <f>D34</f>
        <v>13.542612170574619</v>
      </c>
      <c r="AE34" s="9">
        <f>G34</f>
        <v>20542.612170574619</v>
      </c>
      <c r="AF34" s="9">
        <f>H34</f>
        <v>9.161353475386953</v>
      </c>
      <c r="AG34" s="18">
        <f t="shared" si="5"/>
        <v>1</v>
      </c>
      <c r="AH34" s="19">
        <f t="shared" si="6"/>
        <v>0</v>
      </c>
    </row>
    <row r="35" spans="1:34" x14ac:dyDescent="0.25">
      <c r="A35" s="3">
        <v>2</v>
      </c>
      <c r="B35" s="9">
        <v>2</v>
      </c>
      <c r="C35" s="9">
        <v>1</v>
      </c>
      <c r="D35" s="9">
        <v>13.542612170574619</v>
      </c>
      <c r="E35" s="9" t="s">
        <v>49</v>
      </c>
      <c r="F35" s="9" t="s">
        <v>32</v>
      </c>
      <c r="G35" s="9">
        <v>23542.612170574619</v>
      </c>
      <c r="H35" s="9">
        <v>9.161353475386953</v>
      </c>
      <c r="I35" s="9">
        <v>17584.678647717908</v>
      </c>
      <c r="J35" s="9">
        <v>7.3673450135271299</v>
      </c>
      <c r="K35" s="9">
        <v>15.741978931152708</v>
      </c>
      <c r="L35" s="9">
        <v>10.710940201137371</v>
      </c>
      <c r="M35" s="9">
        <v>6.3077197668068514</v>
      </c>
      <c r="N35" s="9">
        <v>18.264988510632843</v>
      </c>
      <c r="O35" s="9">
        <v>12.620680677808762</v>
      </c>
      <c r="P35" s="9">
        <v>0</v>
      </c>
      <c r="Q35" s="9">
        <v>1</v>
      </c>
      <c r="R35" s="9">
        <v>1</v>
      </c>
      <c r="S35" s="9">
        <v>10.509516513286231</v>
      </c>
      <c r="T35" s="4">
        <v>13.542612170574619</v>
      </c>
      <c r="V35" s="3">
        <f>A35</f>
        <v>2</v>
      </c>
      <c r="W35" s="9" t="str">
        <f>VLOOKUP($B35,$AJ$6:$AK$7,2,FALSE)</f>
        <v>Treatement</v>
      </c>
      <c r="X35" s="9" t="str">
        <f>F35</f>
        <v>Vertebral Fracture</v>
      </c>
      <c r="Y35" s="9">
        <f t="shared" si="4"/>
        <v>15.741978931152708</v>
      </c>
      <c r="Z35" s="9">
        <f>IF(B35=1,L35,N35) + S35</f>
        <v>28.774505023919076</v>
      </c>
      <c r="AA35" s="9">
        <f>IF(B35=1,M35,O35) + T35</f>
        <v>26.163292848383382</v>
      </c>
      <c r="AB35" s="9" t="str">
        <f>IF(F35="Process Event",IF(MIN(Y35:AA35)=Y35,"Death",IF(MIN(Y35:AA35)=Z35,"Hip Frx","Vert Frx")),"")</f>
        <v/>
      </c>
      <c r="AC35" s="9">
        <f>C35</f>
        <v>1</v>
      </c>
      <c r="AD35" s="9">
        <f>D35</f>
        <v>13.542612170574619</v>
      </c>
      <c r="AE35" s="9">
        <f>G35</f>
        <v>23542.612170574619</v>
      </c>
      <c r="AF35" s="9">
        <f>H35</f>
        <v>9.161353475386953</v>
      </c>
      <c r="AG35" s="18">
        <f t="shared" si="5"/>
        <v>1</v>
      </c>
      <c r="AH35" s="19">
        <f t="shared" si="6"/>
        <v>1</v>
      </c>
    </row>
    <row r="36" spans="1:34" x14ac:dyDescent="0.25">
      <c r="A36" s="3">
        <v>2</v>
      </c>
      <c r="B36" s="9">
        <v>2</v>
      </c>
      <c r="C36" s="9">
        <v>2</v>
      </c>
      <c r="D36" s="9">
        <v>15.741978931152708</v>
      </c>
      <c r="E36" s="9" t="s">
        <v>48</v>
      </c>
      <c r="F36" s="9" t="s">
        <v>31</v>
      </c>
      <c r="G36" s="9">
        <v>25741.978931152706</v>
      </c>
      <c r="H36" s="9">
        <v>10.378373072352838</v>
      </c>
      <c r="I36" s="9">
        <v>18914.031359342371</v>
      </c>
      <c r="J36" s="9">
        <v>8.1029423365045261</v>
      </c>
      <c r="K36" s="9">
        <v>15.741978931152708</v>
      </c>
      <c r="L36" s="9">
        <v>10.710940201137371</v>
      </c>
      <c r="M36" s="9">
        <v>6.3077197668068514</v>
      </c>
      <c r="N36" s="9">
        <v>18.264988510632843</v>
      </c>
      <c r="O36" s="9">
        <v>12.620680677808762</v>
      </c>
      <c r="P36" s="9">
        <v>0</v>
      </c>
      <c r="Q36" s="9">
        <v>1</v>
      </c>
      <c r="R36" s="9">
        <v>1</v>
      </c>
      <c r="S36" s="9">
        <v>10.509516513286231</v>
      </c>
      <c r="T36" s="4">
        <v>13.542612170574619</v>
      </c>
      <c r="V36" s="3">
        <f>A36</f>
        <v>2</v>
      </c>
      <c r="W36" s="9" t="str">
        <f>VLOOKUP($B36,$AJ$6:$AK$7,2,FALSE)</f>
        <v>Treatement</v>
      </c>
      <c r="X36" s="9" t="str">
        <f>F36</f>
        <v>Process Event</v>
      </c>
      <c r="Y36" s="9">
        <f t="shared" si="4"/>
        <v>15.741978931152708</v>
      </c>
      <c r="Z36" s="9">
        <f>IF(B36=1,L36,N36) + S36</f>
        <v>28.774505023919076</v>
      </c>
      <c r="AA36" s="9">
        <f>IF(B36=1,M36,O36) + T36</f>
        <v>26.163292848383382</v>
      </c>
      <c r="AB36" s="9" t="str">
        <f>IF(F36="Process Event",IF(MIN(Y36:AA36)=Y36,"Death",IF(MIN(Y36:AA36)=Z36,"Hip Frx","Vert Frx")),"")</f>
        <v>Death</v>
      </c>
      <c r="AC36" s="9">
        <f>C36</f>
        <v>2</v>
      </c>
      <c r="AD36" s="9">
        <f>D36</f>
        <v>15.741978931152708</v>
      </c>
      <c r="AE36" s="9">
        <f>G36</f>
        <v>25741.978931152706</v>
      </c>
      <c r="AF36" s="9">
        <f>H36</f>
        <v>10.378373072352838</v>
      </c>
      <c r="AG36" s="18">
        <f t="shared" si="5"/>
        <v>1</v>
      </c>
      <c r="AH36" s="19">
        <f t="shared" si="6"/>
        <v>1</v>
      </c>
    </row>
    <row r="37" spans="1:34" x14ac:dyDescent="0.25">
      <c r="A37" s="3">
        <v>2</v>
      </c>
      <c r="B37" s="9">
        <v>2</v>
      </c>
      <c r="C37" s="9">
        <v>2</v>
      </c>
      <c r="D37" s="9">
        <v>15.741978931152708</v>
      </c>
      <c r="E37" s="9" t="s">
        <v>49</v>
      </c>
      <c r="F37" s="9" t="s">
        <v>51</v>
      </c>
      <c r="G37" s="9">
        <v>25741.978931152706</v>
      </c>
      <c r="H37" s="9">
        <v>10.378373072352838</v>
      </c>
      <c r="I37" s="9">
        <v>18914.031359342371</v>
      </c>
      <c r="J37" s="9">
        <v>8.1029423365045261</v>
      </c>
      <c r="K37" s="9">
        <v>15.741978931152708</v>
      </c>
      <c r="L37" s="9">
        <v>10.710940201137371</v>
      </c>
      <c r="M37" s="9">
        <v>6.3077197668068514</v>
      </c>
      <c r="N37" s="9">
        <v>18.264988510632843</v>
      </c>
      <c r="O37" s="9">
        <v>12.620680677808762</v>
      </c>
      <c r="P37" s="9">
        <v>1</v>
      </c>
      <c r="Q37" s="9">
        <v>1</v>
      </c>
      <c r="R37" s="9">
        <v>1</v>
      </c>
      <c r="S37" s="9">
        <v>10.509516513286231</v>
      </c>
      <c r="T37" s="4">
        <v>13.542612170574619</v>
      </c>
      <c r="V37" s="3">
        <f>A37</f>
        <v>2</v>
      </c>
      <c r="W37" s="9" t="str">
        <f>VLOOKUP($B37,$AJ$6:$AK$7,2,FALSE)</f>
        <v>Treatement</v>
      </c>
      <c r="X37" s="9" t="str">
        <f>F37</f>
        <v>Die from background mortality</v>
      </c>
      <c r="Y37" s="9">
        <f t="shared" si="4"/>
        <v>15.741978931152708</v>
      </c>
      <c r="Z37" s="9">
        <f>IF(B37=1,L37,N37) + S37</f>
        <v>28.774505023919076</v>
      </c>
      <c r="AA37" s="9">
        <f>IF(B37=1,M37,O37) + T37</f>
        <v>26.163292848383382</v>
      </c>
      <c r="AB37" s="9" t="str">
        <f>IF(F37="Process Event",IF(MIN(Y37:AA37)=Y37,"Death",IF(MIN(Y37:AA37)=Z37,"Hip Frx","Vert Frx")),"")</f>
        <v/>
      </c>
      <c r="AC37" s="9">
        <f>C37</f>
        <v>2</v>
      </c>
      <c r="AD37" s="9">
        <f>D37</f>
        <v>15.741978931152708</v>
      </c>
      <c r="AE37" s="9">
        <f>G37</f>
        <v>25741.978931152706</v>
      </c>
      <c r="AF37" s="9">
        <f>H37</f>
        <v>10.378373072352838</v>
      </c>
      <c r="AG37" s="18">
        <f t="shared" si="5"/>
        <v>1</v>
      </c>
      <c r="AH37" s="19">
        <f t="shared" si="6"/>
        <v>1</v>
      </c>
    </row>
    <row r="38" spans="1:34" x14ac:dyDescent="0.25">
      <c r="A38" s="3">
        <v>2</v>
      </c>
      <c r="B38" s="9">
        <v>2</v>
      </c>
      <c r="C38" s="9">
        <v>3</v>
      </c>
      <c r="D38" s="9">
        <v>15.741978931152708</v>
      </c>
      <c r="E38" s="9" t="s">
        <v>49</v>
      </c>
      <c r="F38" s="9" t="s">
        <v>30</v>
      </c>
      <c r="G38" s="9">
        <v>25741.978931152706</v>
      </c>
      <c r="H38" s="9">
        <v>10.378373072352838</v>
      </c>
      <c r="I38" s="9">
        <v>18914.031359342371</v>
      </c>
      <c r="J38" s="9">
        <v>8.1029423365045261</v>
      </c>
      <c r="K38" s="9">
        <v>15.741978931152708</v>
      </c>
      <c r="L38" s="9">
        <v>10.710940201137371</v>
      </c>
      <c r="M38" s="9">
        <v>6.3077197668068514</v>
      </c>
      <c r="N38" s="9">
        <v>18.264988510632843</v>
      </c>
      <c r="O38" s="9">
        <v>12.620680677808762</v>
      </c>
      <c r="P38" s="9">
        <v>1</v>
      </c>
      <c r="Q38" s="9">
        <v>1</v>
      </c>
      <c r="R38" s="9">
        <v>1</v>
      </c>
      <c r="S38" s="9">
        <v>10.509516513286231</v>
      </c>
      <c r="T38" s="4">
        <v>13.542612170574619</v>
      </c>
      <c r="V38" s="3">
        <f>A38</f>
        <v>2</v>
      </c>
      <c r="W38" s="9" t="str">
        <f>VLOOKUP($B38,$AJ$6:$AK$7,2,FALSE)</f>
        <v>Treatement</v>
      </c>
      <c r="X38" s="9" t="str">
        <f>F38</f>
        <v>Exit Model</v>
      </c>
      <c r="Y38" s="9">
        <f t="shared" si="4"/>
        <v>15.741978931152708</v>
      </c>
      <c r="Z38" s="9">
        <f>IF(B38=1,L38,N38) + S38</f>
        <v>28.774505023919076</v>
      </c>
      <c r="AA38" s="9">
        <f>IF(B38=1,M38,O38) + T38</f>
        <v>26.163292848383382</v>
      </c>
      <c r="AB38" s="9" t="str">
        <f>IF(F38="Process Event",IF(MIN(Y38:AA38)=Y38,"Death",IF(MIN(Y38:AA38)=Z38,"Hip Frx","Vert Frx")),"")</f>
        <v/>
      </c>
      <c r="AC38" s="9">
        <f>C38</f>
        <v>3</v>
      </c>
      <c r="AD38" s="9">
        <f>D38</f>
        <v>15.741978931152708</v>
      </c>
      <c r="AE38" s="9">
        <f>G38</f>
        <v>25741.978931152706</v>
      </c>
      <c r="AF38" s="9">
        <f>H38</f>
        <v>10.378373072352838</v>
      </c>
      <c r="AG38" s="18">
        <f t="shared" si="5"/>
        <v>1</v>
      </c>
      <c r="AH38" s="19">
        <f t="shared" si="6"/>
        <v>1</v>
      </c>
    </row>
    <row r="39" spans="1:34" x14ac:dyDescent="0.25">
      <c r="A39" s="3">
        <v>3</v>
      </c>
      <c r="B39" s="9">
        <v>1</v>
      </c>
      <c r="C39" s="9">
        <v>0</v>
      </c>
      <c r="D39" s="9">
        <v>1.2906131425262473</v>
      </c>
      <c r="E39" s="9" t="s">
        <v>48</v>
      </c>
      <c r="F39" s="9" t="s">
        <v>31</v>
      </c>
      <c r="G39" s="9">
        <v>0</v>
      </c>
      <c r="H39" s="9">
        <v>0.90342919976837299</v>
      </c>
      <c r="I39" s="9">
        <v>0</v>
      </c>
      <c r="J39" s="9">
        <v>0.88366710420701</v>
      </c>
      <c r="K39" s="9">
        <v>4.8299046553793126</v>
      </c>
      <c r="L39" s="9">
        <v>8.4682591556825333</v>
      </c>
      <c r="M39" s="9">
        <v>1.2906131425262473</v>
      </c>
      <c r="N39" s="9">
        <v>6.4419578443331602</v>
      </c>
      <c r="O39" s="9">
        <v>7.1768089586301143</v>
      </c>
      <c r="P39" s="9">
        <v>0</v>
      </c>
      <c r="Q39" s="9">
        <v>0</v>
      </c>
      <c r="R39" s="9">
        <v>0</v>
      </c>
      <c r="S39" s="9">
        <v>0</v>
      </c>
      <c r="T39" s="4">
        <v>0</v>
      </c>
      <c r="V39" s="3">
        <f>A39</f>
        <v>3</v>
      </c>
      <c r="W39" s="9" t="str">
        <f>VLOOKUP($B39,$AJ$6:$AK$7,2,FALSE)</f>
        <v>Control</v>
      </c>
      <c r="X39" s="9" t="str">
        <f>F39</f>
        <v>Process Event</v>
      </c>
      <c r="Y39" s="9">
        <f t="shared" si="4"/>
        <v>4.8299046553793126</v>
      </c>
      <c r="Z39" s="9">
        <f>IF(B39=1,L39,N39) + S39</f>
        <v>8.4682591556825333</v>
      </c>
      <c r="AA39" s="9">
        <f>IF(B39=1,M39,O39) + T39</f>
        <v>1.2906131425262473</v>
      </c>
      <c r="AB39" s="9" t="str">
        <f>IF(F39="Process Event",IF(MIN(Y39:AA39)=Y39,"Death",IF(MIN(Y39:AA39)=Z39,"Hip Frx","Vert Frx")),"")</f>
        <v>Vert Frx</v>
      </c>
      <c r="AC39" s="9">
        <f>C39</f>
        <v>0</v>
      </c>
      <c r="AD39" s="9">
        <f>D39</f>
        <v>1.2906131425262473</v>
      </c>
      <c r="AE39" s="9">
        <f>G39</f>
        <v>0</v>
      </c>
      <c r="AF39" s="9">
        <f>H39</f>
        <v>0.90342919976837299</v>
      </c>
      <c r="AG39" s="18">
        <f t="shared" si="5"/>
        <v>0</v>
      </c>
      <c r="AH39" s="19">
        <f t="shared" si="6"/>
        <v>0</v>
      </c>
    </row>
    <row r="40" spans="1:34" x14ac:dyDescent="0.25">
      <c r="A40" s="3">
        <v>3</v>
      </c>
      <c r="B40" s="9">
        <v>1</v>
      </c>
      <c r="C40" s="9">
        <v>0</v>
      </c>
      <c r="D40" s="9">
        <v>1.2906131425262473</v>
      </c>
      <c r="E40" s="9" t="s">
        <v>49</v>
      </c>
      <c r="F40" s="9" t="s">
        <v>32</v>
      </c>
      <c r="G40" s="9">
        <v>3000</v>
      </c>
      <c r="H40" s="9">
        <v>0.90342919976837299</v>
      </c>
      <c r="I40" s="9">
        <v>2869.7168180233084</v>
      </c>
      <c r="J40" s="9">
        <v>0.88366710420701</v>
      </c>
      <c r="K40" s="9">
        <v>4.8299046553793126</v>
      </c>
      <c r="L40" s="9">
        <v>8.4682591556825333</v>
      </c>
      <c r="M40" s="9">
        <v>2.9118054603875039</v>
      </c>
      <c r="N40" s="9">
        <v>6.4419578443331602</v>
      </c>
      <c r="O40" s="9">
        <v>6.9489587491608242</v>
      </c>
      <c r="P40" s="9">
        <v>0</v>
      </c>
      <c r="Q40" s="9">
        <v>0</v>
      </c>
      <c r="R40" s="9">
        <v>1</v>
      </c>
      <c r="S40" s="9">
        <v>0</v>
      </c>
      <c r="T40" s="4">
        <v>1.2906131425262473</v>
      </c>
      <c r="V40" s="3">
        <f>A40</f>
        <v>3</v>
      </c>
      <c r="W40" s="9" t="str">
        <f>VLOOKUP($B40,$AJ$6:$AK$7,2,FALSE)</f>
        <v>Control</v>
      </c>
      <c r="X40" s="9" t="str">
        <f>F40</f>
        <v>Vertebral Fracture</v>
      </c>
      <c r="Y40" s="9">
        <f t="shared" si="4"/>
        <v>4.8299046553793126</v>
      </c>
      <c r="Z40" s="9">
        <f>IF(B40=1,L40,N40) + S40</f>
        <v>8.4682591556825333</v>
      </c>
      <c r="AA40" s="9">
        <f>IF(B40=1,M40,O40) + T40</f>
        <v>4.2024186029137507</v>
      </c>
      <c r="AB40" s="9" t="str">
        <f>IF(F40="Process Event",IF(MIN(Y40:AA40)=Y40,"Death",IF(MIN(Y40:AA40)=Z40,"Hip Frx","Vert Frx")),"")</f>
        <v/>
      </c>
      <c r="AC40" s="9">
        <f>C40</f>
        <v>0</v>
      </c>
      <c r="AD40" s="9">
        <f>D40</f>
        <v>1.2906131425262473</v>
      </c>
      <c r="AE40" s="9">
        <f>G40</f>
        <v>3000</v>
      </c>
      <c r="AF40" s="9">
        <f>H40</f>
        <v>0.90342919976837299</v>
      </c>
      <c r="AG40" s="18">
        <f t="shared" si="5"/>
        <v>0</v>
      </c>
      <c r="AH40" s="19">
        <f t="shared" si="6"/>
        <v>1</v>
      </c>
    </row>
    <row r="41" spans="1:34" x14ac:dyDescent="0.25">
      <c r="A41" s="3">
        <v>3</v>
      </c>
      <c r="B41" s="9">
        <v>1</v>
      </c>
      <c r="C41" s="9">
        <v>1</v>
      </c>
      <c r="D41" s="9">
        <v>4.2024186029137507</v>
      </c>
      <c r="E41" s="9" t="s">
        <v>48</v>
      </c>
      <c r="F41" s="9" t="s">
        <v>31</v>
      </c>
      <c r="G41" s="9">
        <v>3000</v>
      </c>
      <c r="H41" s="9">
        <v>2.799014554480638</v>
      </c>
      <c r="I41" s="9">
        <v>2869.7168180233084</v>
      </c>
      <c r="J41" s="9">
        <v>2.6090718744823258</v>
      </c>
      <c r="K41" s="9">
        <v>4.8299046553793126</v>
      </c>
      <c r="L41" s="9">
        <v>8.4682591556825333</v>
      </c>
      <c r="M41" s="9">
        <v>2.9118054603875039</v>
      </c>
      <c r="N41" s="9">
        <v>6.4419578443331602</v>
      </c>
      <c r="O41" s="9">
        <v>6.9489587491608242</v>
      </c>
      <c r="P41" s="9">
        <v>0</v>
      </c>
      <c r="Q41" s="9">
        <v>0</v>
      </c>
      <c r="R41" s="9">
        <v>1</v>
      </c>
      <c r="S41" s="9">
        <v>0</v>
      </c>
      <c r="T41" s="4">
        <v>1.2906131425262473</v>
      </c>
      <c r="V41" s="3">
        <f>A41</f>
        <v>3</v>
      </c>
      <c r="W41" s="9" t="str">
        <f>VLOOKUP($B41,$AJ$6:$AK$7,2,FALSE)</f>
        <v>Control</v>
      </c>
      <c r="X41" s="9" t="str">
        <f>F41</f>
        <v>Process Event</v>
      </c>
      <c r="Y41" s="9">
        <f t="shared" si="4"/>
        <v>4.8299046553793126</v>
      </c>
      <c r="Z41" s="9">
        <f>IF(B41=1,L41,N41) + S41</f>
        <v>8.4682591556825333</v>
      </c>
      <c r="AA41" s="9">
        <f>IF(B41=1,M41,O41) + T41</f>
        <v>4.2024186029137507</v>
      </c>
      <c r="AB41" s="9" t="str">
        <f>IF(F41="Process Event",IF(MIN(Y41:AA41)=Y41,"Death",IF(MIN(Y41:AA41)=Z41,"Hip Frx","Vert Frx")),"")</f>
        <v>Vert Frx</v>
      </c>
      <c r="AC41" s="9">
        <f>C41</f>
        <v>1</v>
      </c>
      <c r="AD41" s="9">
        <f>D41</f>
        <v>4.2024186029137507</v>
      </c>
      <c r="AE41" s="9">
        <f>G41</f>
        <v>3000</v>
      </c>
      <c r="AF41" s="9">
        <f>H41</f>
        <v>2.799014554480638</v>
      </c>
      <c r="AG41" s="18">
        <f t="shared" si="5"/>
        <v>0</v>
      </c>
      <c r="AH41" s="19">
        <f t="shared" si="6"/>
        <v>1</v>
      </c>
    </row>
    <row r="42" spans="1:34" x14ac:dyDescent="0.25">
      <c r="A42" s="3">
        <v>3</v>
      </c>
      <c r="B42" s="9">
        <v>1</v>
      </c>
      <c r="C42" s="9">
        <v>1</v>
      </c>
      <c r="D42" s="9">
        <v>4.2024186029137507</v>
      </c>
      <c r="E42" s="9" t="s">
        <v>49</v>
      </c>
      <c r="F42" s="9" t="s">
        <v>32</v>
      </c>
      <c r="G42" s="9">
        <v>6000</v>
      </c>
      <c r="H42" s="9">
        <v>2.799014554480638</v>
      </c>
      <c r="I42" s="9">
        <v>5465.9019044228298</v>
      </c>
      <c r="J42" s="9">
        <v>2.6090718744823258</v>
      </c>
      <c r="K42" s="9">
        <v>4.8299046553793126</v>
      </c>
      <c r="L42" s="9">
        <v>8.4682591556825333</v>
      </c>
      <c r="M42" s="9">
        <v>7.3470611549152567</v>
      </c>
      <c r="N42" s="9">
        <v>6.4419578443331602</v>
      </c>
      <c r="O42" s="9">
        <v>3.4432469930706628</v>
      </c>
      <c r="P42" s="9">
        <v>0</v>
      </c>
      <c r="Q42" s="9">
        <v>0</v>
      </c>
      <c r="R42" s="9">
        <v>2</v>
      </c>
      <c r="S42" s="9">
        <v>0</v>
      </c>
      <c r="T42" s="4">
        <v>4.2024186029137507</v>
      </c>
      <c r="V42" s="3">
        <f>A42</f>
        <v>3</v>
      </c>
      <c r="W42" s="9" t="str">
        <f>VLOOKUP($B42,$AJ$6:$AK$7,2,FALSE)</f>
        <v>Control</v>
      </c>
      <c r="X42" s="9" t="str">
        <f>F42</f>
        <v>Vertebral Fracture</v>
      </c>
      <c r="Y42" s="9">
        <f t="shared" si="4"/>
        <v>4.8299046553793126</v>
      </c>
      <c r="Z42" s="9">
        <f>IF(B42=1,L42,N42) + S42</f>
        <v>8.4682591556825333</v>
      </c>
      <c r="AA42" s="9">
        <f>IF(B42=1,M42,O42) + T42</f>
        <v>11.549479757829008</v>
      </c>
      <c r="AB42" s="9" t="str">
        <f>IF(F42="Process Event",IF(MIN(Y42:AA42)=Y42,"Death",IF(MIN(Y42:AA42)=Z42,"Hip Frx","Vert Frx")),"")</f>
        <v/>
      </c>
      <c r="AC42" s="9">
        <f>C42</f>
        <v>1</v>
      </c>
      <c r="AD42" s="9">
        <f>D42</f>
        <v>4.2024186029137507</v>
      </c>
      <c r="AE42" s="9">
        <f>G42</f>
        <v>6000</v>
      </c>
      <c r="AF42" s="9">
        <f>H42</f>
        <v>2.799014554480638</v>
      </c>
      <c r="AG42" s="18">
        <f t="shared" si="5"/>
        <v>0</v>
      </c>
      <c r="AH42" s="19">
        <f t="shared" si="6"/>
        <v>2</v>
      </c>
    </row>
    <row r="43" spans="1:34" x14ac:dyDescent="0.25">
      <c r="A43" s="3">
        <v>3</v>
      </c>
      <c r="B43" s="9">
        <v>1</v>
      </c>
      <c r="C43" s="9">
        <v>2</v>
      </c>
      <c r="D43" s="9">
        <v>4.8299046553793126</v>
      </c>
      <c r="E43" s="9" t="s">
        <v>48</v>
      </c>
      <c r="F43" s="9" t="s">
        <v>31</v>
      </c>
      <c r="G43" s="9">
        <v>6000</v>
      </c>
      <c r="H43" s="9">
        <v>3.1789134352248629</v>
      </c>
      <c r="I43" s="9">
        <v>5465.9019044228298</v>
      </c>
      <c r="J43" s="9">
        <v>2.9343114694988519</v>
      </c>
      <c r="K43" s="9">
        <v>4.8299046553793126</v>
      </c>
      <c r="L43" s="9">
        <v>8.4682591556825333</v>
      </c>
      <c r="M43" s="9">
        <v>7.3470611549152567</v>
      </c>
      <c r="N43" s="9">
        <v>6.4419578443331602</v>
      </c>
      <c r="O43" s="9">
        <v>3.4432469930706628</v>
      </c>
      <c r="P43" s="9">
        <v>0</v>
      </c>
      <c r="Q43" s="9">
        <v>0</v>
      </c>
      <c r="R43" s="9">
        <v>2</v>
      </c>
      <c r="S43" s="9">
        <v>0</v>
      </c>
      <c r="T43" s="4">
        <v>4.2024186029137507</v>
      </c>
      <c r="V43" s="3">
        <f>A43</f>
        <v>3</v>
      </c>
      <c r="W43" s="9" t="str">
        <f>VLOOKUP($B43,$AJ$6:$AK$7,2,FALSE)</f>
        <v>Control</v>
      </c>
      <c r="X43" s="9" t="str">
        <f>F43</f>
        <v>Process Event</v>
      </c>
      <c r="Y43" s="9">
        <f t="shared" si="4"/>
        <v>4.8299046553793126</v>
      </c>
      <c r="Z43" s="9">
        <f>IF(B43=1,L43,N43) + S43</f>
        <v>8.4682591556825333</v>
      </c>
      <c r="AA43" s="9">
        <f>IF(B43=1,M43,O43) + T43</f>
        <v>11.549479757829008</v>
      </c>
      <c r="AB43" s="9" t="str">
        <f>IF(F43="Process Event",IF(MIN(Y43:AA43)=Y43,"Death",IF(MIN(Y43:AA43)=Z43,"Hip Frx","Vert Frx")),"")</f>
        <v>Death</v>
      </c>
      <c r="AC43" s="9">
        <f>C43</f>
        <v>2</v>
      </c>
      <c r="AD43" s="9">
        <f>D43</f>
        <v>4.8299046553793126</v>
      </c>
      <c r="AE43" s="9">
        <f>G43</f>
        <v>6000</v>
      </c>
      <c r="AF43" s="9">
        <f>H43</f>
        <v>3.1789134352248629</v>
      </c>
      <c r="AG43" s="18">
        <f t="shared" si="5"/>
        <v>0</v>
      </c>
      <c r="AH43" s="19">
        <f t="shared" si="6"/>
        <v>2</v>
      </c>
    </row>
    <row r="44" spans="1:34" x14ac:dyDescent="0.25">
      <c r="A44" s="3">
        <v>3</v>
      </c>
      <c r="B44" s="9">
        <v>1</v>
      </c>
      <c r="C44" s="9">
        <v>2</v>
      </c>
      <c r="D44" s="9">
        <v>4.8299046553793126</v>
      </c>
      <c r="E44" s="9" t="s">
        <v>49</v>
      </c>
      <c r="F44" s="9" t="s">
        <v>51</v>
      </c>
      <c r="G44" s="9">
        <v>6000</v>
      </c>
      <c r="H44" s="9">
        <v>3.1789134352248629</v>
      </c>
      <c r="I44" s="9">
        <v>5465.9019044228298</v>
      </c>
      <c r="J44" s="9">
        <v>2.9343114694988519</v>
      </c>
      <c r="K44" s="9">
        <v>4.8299046553793126</v>
      </c>
      <c r="L44" s="9">
        <v>8.4682591556825333</v>
      </c>
      <c r="M44" s="9">
        <v>7.3470611549152567</v>
      </c>
      <c r="N44" s="9">
        <v>6.4419578443331602</v>
      </c>
      <c r="O44" s="9">
        <v>3.4432469930706628</v>
      </c>
      <c r="P44" s="9">
        <v>1</v>
      </c>
      <c r="Q44" s="9">
        <v>0</v>
      </c>
      <c r="R44" s="9">
        <v>2</v>
      </c>
      <c r="S44" s="9">
        <v>0</v>
      </c>
      <c r="T44" s="4">
        <v>4.2024186029137507</v>
      </c>
      <c r="V44" s="3">
        <f>A44</f>
        <v>3</v>
      </c>
      <c r="W44" s="9" t="str">
        <f>VLOOKUP($B44,$AJ$6:$AK$7,2,FALSE)</f>
        <v>Control</v>
      </c>
      <c r="X44" s="9" t="str">
        <f>F44</f>
        <v>Die from background mortality</v>
      </c>
      <c r="Y44" s="9">
        <f t="shared" si="4"/>
        <v>4.8299046553793126</v>
      </c>
      <c r="Z44" s="9">
        <f>IF(B44=1,L44,N44) + S44</f>
        <v>8.4682591556825333</v>
      </c>
      <c r="AA44" s="9">
        <f>IF(B44=1,M44,O44) + T44</f>
        <v>11.549479757829008</v>
      </c>
      <c r="AB44" s="9" t="str">
        <f>IF(F44="Process Event",IF(MIN(Y44:AA44)=Y44,"Death",IF(MIN(Y44:AA44)=Z44,"Hip Frx","Vert Frx")),"")</f>
        <v/>
      </c>
      <c r="AC44" s="9">
        <f>C44</f>
        <v>2</v>
      </c>
      <c r="AD44" s="9">
        <f>D44</f>
        <v>4.8299046553793126</v>
      </c>
      <c r="AE44" s="9">
        <f>G44</f>
        <v>6000</v>
      </c>
      <c r="AF44" s="9">
        <f>H44</f>
        <v>3.1789134352248629</v>
      </c>
      <c r="AG44" s="18">
        <f t="shared" si="5"/>
        <v>0</v>
      </c>
      <c r="AH44" s="19">
        <f t="shared" si="6"/>
        <v>2</v>
      </c>
    </row>
    <row r="45" spans="1:34" x14ac:dyDescent="0.25">
      <c r="A45" s="3">
        <v>3</v>
      </c>
      <c r="B45" s="9">
        <v>1</v>
      </c>
      <c r="C45" s="9">
        <v>3</v>
      </c>
      <c r="D45" s="9">
        <v>4.8299046553793126</v>
      </c>
      <c r="E45" s="9" t="s">
        <v>49</v>
      </c>
      <c r="F45" s="9" t="s">
        <v>30</v>
      </c>
      <c r="G45" s="9">
        <v>6000</v>
      </c>
      <c r="H45" s="9">
        <v>3.1789134352248629</v>
      </c>
      <c r="I45" s="9">
        <v>5465.9019044228298</v>
      </c>
      <c r="J45" s="9">
        <v>2.9343114694988519</v>
      </c>
      <c r="K45" s="9">
        <v>4.8299046553793126</v>
      </c>
      <c r="L45" s="9">
        <v>8.4682591556825333</v>
      </c>
      <c r="M45" s="9">
        <v>7.3470611549152567</v>
      </c>
      <c r="N45" s="9">
        <v>6.4419578443331602</v>
      </c>
      <c r="O45" s="9">
        <v>3.4432469930706628</v>
      </c>
      <c r="P45" s="9">
        <v>1</v>
      </c>
      <c r="Q45" s="9">
        <v>0</v>
      </c>
      <c r="R45" s="9">
        <v>2</v>
      </c>
      <c r="S45" s="9">
        <v>0</v>
      </c>
      <c r="T45" s="4">
        <v>4.2024186029137507</v>
      </c>
      <c r="V45" s="3">
        <f>A45</f>
        <v>3</v>
      </c>
      <c r="W45" s="9" t="str">
        <f>VLOOKUP($B45,$AJ$6:$AK$7,2,FALSE)</f>
        <v>Control</v>
      </c>
      <c r="X45" s="9" t="str">
        <f>F45</f>
        <v>Exit Model</v>
      </c>
      <c r="Y45" s="9">
        <f t="shared" si="4"/>
        <v>4.8299046553793126</v>
      </c>
      <c r="Z45" s="9">
        <f>IF(B45=1,L45,N45) + S45</f>
        <v>8.4682591556825333</v>
      </c>
      <c r="AA45" s="9">
        <f>IF(B45=1,M45,O45) + T45</f>
        <v>11.549479757829008</v>
      </c>
      <c r="AB45" s="9" t="str">
        <f>IF(F45="Process Event",IF(MIN(Y45:AA45)=Y45,"Death",IF(MIN(Y45:AA45)=Z45,"Hip Frx","Vert Frx")),"")</f>
        <v/>
      </c>
      <c r="AC45" s="9">
        <f>C45</f>
        <v>3</v>
      </c>
      <c r="AD45" s="9">
        <f>D45</f>
        <v>4.8299046553793126</v>
      </c>
      <c r="AE45" s="9">
        <f>G45</f>
        <v>6000</v>
      </c>
      <c r="AF45" s="9">
        <f>H45</f>
        <v>3.1789134352248629</v>
      </c>
      <c r="AG45" s="18">
        <f t="shared" si="5"/>
        <v>0</v>
      </c>
      <c r="AH45" s="19">
        <f t="shared" si="6"/>
        <v>2</v>
      </c>
    </row>
    <row r="46" spans="1:34" x14ac:dyDescent="0.25">
      <c r="A46" s="3">
        <v>3</v>
      </c>
      <c r="B46" s="9">
        <v>2</v>
      </c>
      <c r="C46" s="9">
        <v>0</v>
      </c>
      <c r="D46" s="9">
        <v>3.4432469930706628</v>
      </c>
      <c r="E46" s="9" t="s">
        <v>48</v>
      </c>
      <c r="F46" s="9" t="s">
        <v>31</v>
      </c>
      <c r="G46" s="9">
        <v>3443.2469930706629</v>
      </c>
      <c r="H46" s="9">
        <v>2.4102728951494639</v>
      </c>
      <c r="I46" s="9">
        <v>3247.1353357581047</v>
      </c>
      <c r="J46" s="9">
        <v>2.272994735030673</v>
      </c>
      <c r="K46" s="9">
        <v>4.8299046553793126</v>
      </c>
      <c r="L46" s="9">
        <v>8.4682591556825333</v>
      </c>
      <c r="M46" s="9">
        <v>7.3470611549152567</v>
      </c>
      <c r="N46" s="9">
        <v>6.4419578443331602</v>
      </c>
      <c r="O46" s="9">
        <v>3.4432469930706628</v>
      </c>
      <c r="P46" s="9">
        <v>0</v>
      </c>
      <c r="Q46" s="9">
        <v>0</v>
      </c>
      <c r="R46" s="9">
        <v>0</v>
      </c>
      <c r="S46" s="9">
        <v>0</v>
      </c>
      <c r="T46" s="4">
        <v>0</v>
      </c>
      <c r="V46" s="3">
        <f>A46</f>
        <v>3</v>
      </c>
      <c r="W46" s="9" t="str">
        <f>VLOOKUP($B46,$AJ$6:$AK$7,2,FALSE)</f>
        <v>Treatement</v>
      </c>
      <c r="X46" s="9" t="str">
        <f>F46</f>
        <v>Process Event</v>
      </c>
      <c r="Y46" s="9">
        <f t="shared" si="4"/>
        <v>4.8299046553793126</v>
      </c>
      <c r="Z46" s="9">
        <f>IF(B46=1,L46,N46) + S46</f>
        <v>6.4419578443331602</v>
      </c>
      <c r="AA46" s="9">
        <f>IF(B46=1,M46,O46) + T46</f>
        <v>3.4432469930706628</v>
      </c>
      <c r="AB46" s="9" t="str">
        <f>IF(F46="Process Event",IF(MIN(Y46:AA46)=Y46,"Death",IF(MIN(Y46:AA46)=Z46,"Hip Frx","Vert Frx")),"")</f>
        <v>Vert Frx</v>
      </c>
      <c r="AC46" s="9">
        <f>C46</f>
        <v>0</v>
      </c>
      <c r="AD46" s="9">
        <f>D46</f>
        <v>3.4432469930706628</v>
      </c>
      <c r="AE46" s="9">
        <f>G46</f>
        <v>3443.2469930706629</v>
      </c>
      <c r="AF46" s="9">
        <f>H46</f>
        <v>2.4102728951494639</v>
      </c>
      <c r="AG46" s="18">
        <f t="shared" si="5"/>
        <v>0</v>
      </c>
      <c r="AH46" s="19">
        <f t="shared" si="6"/>
        <v>0</v>
      </c>
    </row>
    <row r="47" spans="1:34" x14ac:dyDescent="0.25">
      <c r="A47" s="3">
        <v>3</v>
      </c>
      <c r="B47" s="9">
        <v>2</v>
      </c>
      <c r="C47" s="9">
        <v>0</v>
      </c>
      <c r="D47" s="9">
        <v>3.4432469930706628</v>
      </c>
      <c r="E47" s="9" t="s">
        <v>49</v>
      </c>
      <c r="F47" s="9" t="s">
        <v>32</v>
      </c>
      <c r="G47" s="9">
        <v>6443.2469930706629</v>
      </c>
      <c r="H47" s="9">
        <v>2.4102728951494639</v>
      </c>
      <c r="I47" s="9">
        <v>5912.0170708750766</v>
      </c>
      <c r="J47" s="9">
        <v>2.272994735030673</v>
      </c>
      <c r="K47" s="9">
        <v>4.8299046553793126</v>
      </c>
      <c r="L47" s="9">
        <v>8.4682591556825333</v>
      </c>
      <c r="M47" s="9">
        <v>2.9118054603875039</v>
      </c>
      <c r="N47" s="9">
        <v>6.4419578443331602</v>
      </c>
      <c r="O47" s="9">
        <v>6.9489587491608242</v>
      </c>
      <c r="P47" s="9">
        <v>0</v>
      </c>
      <c r="Q47" s="9">
        <v>0</v>
      </c>
      <c r="R47" s="9">
        <v>1</v>
      </c>
      <c r="S47" s="9">
        <v>0</v>
      </c>
      <c r="T47" s="4">
        <v>3.4432469930706628</v>
      </c>
      <c r="V47" s="3">
        <f>A47</f>
        <v>3</v>
      </c>
      <c r="W47" s="9" t="str">
        <f>VLOOKUP($B47,$AJ$6:$AK$7,2,FALSE)</f>
        <v>Treatement</v>
      </c>
      <c r="X47" s="9" t="str">
        <f>F47</f>
        <v>Vertebral Fracture</v>
      </c>
      <c r="Y47" s="9">
        <f t="shared" si="4"/>
        <v>4.8299046553793126</v>
      </c>
      <c r="Z47" s="9">
        <f>IF(B47=1,L47,N47) + S47</f>
        <v>6.4419578443331602</v>
      </c>
      <c r="AA47" s="9">
        <f>IF(B47=1,M47,O47) + T47</f>
        <v>10.392205742231488</v>
      </c>
      <c r="AB47" s="9" t="str">
        <f>IF(F47="Process Event",IF(MIN(Y47:AA47)=Y47,"Death",IF(MIN(Y47:AA47)=Z47,"Hip Frx","Vert Frx")),"")</f>
        <v/>
      </c>
      <c r="AC47" s="9">
        <f>C47</f>
        <v>0</v>
      </c>
      <c r="AD47" s="9">
        <f>D47</f>
        <v>3.4432469930706628</v>
      </c>
      <c r="AE47" s="9">
        <f>G47</f>
        <v>6443.2469930706629</v>
      </c>
      <c r="AF47" s="9">
        <f>H47</f>
        <v>2.4102728951494639</v>
      </c>
      <c r="AG47" s="18">
        <f t="shared" si="5"/>
        <v>0</v>
      </c>
      <c r="AH47" s="19">
        <f t="shared" si="6"/>
        <v>1</v>
      </c>
    </row>
    <row r="48" spans="1:34" x14ac:dyDescent="0.25">
      <c r="A48" s="3">
        <v>3</v>
      </c>
      <c r="B48" s="9">
        <v>2</v>
      </c>
      <c r="C48" s="9">
        <v>1</v>
      </c>
      <c r="D48" s="9">
        <v>4.8299046553793126</v>
      </c>
      <c r="E48" s="9" t="s">
        <v>48</v>
      </c>
      <c r="F48" s="9" t="s">
        <v>31</v>
      </c>
      <c r="G48" s="9">
        <v>7829.9046553793123</v>
      </c>
      <c r="H48" s="9">
        <v>3.3129870333123947</v>
      </c>
      <c r="I48" s="9">
        <v>7114.8589575889546</v>
      </c>
      <c r="J48" s="9">
        <v>3.0560448032814076</v>
      </c>
      <c r="K48" s="9">
        <v>4.8299046553793126</v>
      </c>
      <c r="L48" s="9">
        <v>8.4682591556825333</v>
      </c>
      <c r="M48" s="9">
        <v>2.9118054603875039</v>
      </c>
      <c r="N48" s="9">
        <v>6.4419578443331602</v>
      </c>
      <c r="O48" s="9">
        <v>6.9489587491608242</v>
      </c>
      <c r="P48" s="9">
        <v>0</v>
      </c>
      <c r="Q48" s="9">
        <v>0</v>
      </c>
      <c r="R48" s="9">
        <v>1</v>
      </c>
      <c r="S48" s="9">
        <v>0</v>
      </c>
      <c r="T48" s="4">
        <v>3.4432469930706628</v>
      </c>
      <c r="V48" s="3">
        <f>A48</f>
        <v>3</v>
      </c>
      <c r="W48" s="9" t="str">
        <f>VLOOKUP($B48,$AJ$6:$AK$7,2,FALSE)</f>
        <v>Treatement</v>
      </c>
      <c r="X48" s="9" t="str">
        <f>F48</f>
        <v>Process Event</v>
      </c>
      <c r="Y48" s="9">
        <f t="shared" si="4"/>
        <v>4.8299046553793126</v>
      </c>
      <c r="Z48" s="9">
        <f>IF(B48=1,L48,N48) + S48</f>
        <v>6.4419578443331602</v>
      </c>
      <c r="AA48" s="9">
        <f>IF(B48=1,M48,O48) + T48</f>
        <v>10.392205742231488</v>
      </c>
      <c r="AB48" s="9" t="str">
        <f>IF(F48="Process Event",IF(MIN(Y48:AA48)=Y48,"Death",IF(MIN(Y48:AA48)=Z48,"Hip Frx","Vert Frx")),"")</f>
        <v>Death</v>
      </c>
      <c r="AC48" s="9">
        <f>C48</f>
        <v>1</v>
      </c>
      <c r="AD48" s="9">
        <f>D48</f>
        <v>4.8299046553793126</v>
      </c>
      <c r="AE48" s="9">
        <f>G48</f>
        <v>7829.9046553793123</v>
      </c>
      <c r="AF48" s="9">
        <f>H48</f>
        <v>3.3129870333123947</v>
      </c>
      <c r="AG48" s="18">
        <f t="shared" si="5"/>
        <v>0</v>
      </c>
      <c r="AH48" s="19">
        <f t="shared" si="6"/>
        <v>1</v>
      </c>
    </row>
    <row r="49" spans="1:34" x14ac:dyDescent="0.25">
      <c r="A49" s="3">
        <v>3</v>
      </c>
      <c r="B49" s="9">
        <v>2</v>
      </c>
      <c r="C49" s="9">
        <v>1</v>
      </c>
      <c r="D49" s="9">
        <v>4.8299046553793126</v>
      </c>
      <c r="E49" s="9" t="s">
        <v>49</v>
      </c>
      <c r="F49" s="9" t="s">
        <v>51</v>
      </c>
      <c r="G49" s="9">
        <v>7829.9046553793123</v>
      </c>
      <c r="H49" s="9">
        <v>3.3129870333123947</v>
      </c>
      <c r="I49" s="9">
        <v>7114.8589575889546</v>
      </c>
      <c r="J49" s="9">
        <v>3.0560448032814076</v>
      </c>
      <c r="K49" s="9">
        <v>4.8299046553793126</v>
      </c>
      <c r="L49" s="9">
        <v>8.4682591556825333</v>
      </c>
      <c r="M49" s="9">
        <v>2.9118054603875039</v>
      </c>
      <c r="N49" s="9">
        <v>6.4419578443331602</v>
      </c>
      <c r="O49" s="9">
        <v>6.9489587491608242</v>
      </c>
      <c r="P49" s="9">
        <v>1</v>
      </c>
      <c r="Q49" s="9">
        <v>0</v>
      </c>
      <c r="R49" s="9">
        <v>1</v>
      </c>
      <c r="S49" s="9">
        <v>0</v>
      </c>
      <c r="T49" s="4">
        <v>3.4432469930706628</v>
      </c>
      <c r="V49" s="3">
        <f>A49</f>
        <v>3</v>
      </c>
      <c r="W49" s="9" t="str">
        <f>VLOOKUP($B49,$AJ$6:$AK$7,2,FALSE)</f>
        <v>Treatement</v>
      </c>
      <c r="X49" s="9" t="str">
        <f>F49</f>
        <v>Die from background mortality</v>
      </c>
      <c r="Y49" s="9">
        <f t="shared" si="4"/>
        <v>4.8299046553793126</v>
      </c>
      <c r="Z49" s="9">
        <f>IF(B49=1,L49,N49) + S49</f>
        <v>6.4419578443331602</v>
      </c>
      <c r="AA49" s="9">
        <f>IF(B49=1,M49,O49) + T49</f>
        <v>10.392205742231488</v>
      </c>
      <c r="AB49" s="9" t="str">
        <f>IF(F49="Process Event",IF(MIN(Y49:AA49)=Y49,"Death",IF(MIN(Y49:AA49)=Z49,"Hip Frx","Vert Frx")),"")</f>
        <v/>
      </c>
      <c r="AC49" s="9">
        <f>C49</f>
        <v>1</v>
      </c>
      <c r="AD49" s="9">
        <f>D49</f>
        <v>4.8299046553793126</v>
      </c>
      <c r="AE49" s="9">
        <f>G49</f>
        <v>7829.9046553793123</v>
      </c>
      <c r="AF49" s="9">
        <f>H49</f>
        <v>3.3129870333123947</v>
      </c>
      <c r="AG49" s="18">
        <f t="shared" si="5"/>
        <v>0</v>
      </c>
      <c r="AH49" s="19">
        <f t="shared" si="6"/>
        <v>1</v>
      </c>
    </row>
    <row r="50" spans="1:34" x14ac:dyDescent="0.25">
      <c r="A50" s="3">
        <v>3</v>
      </c>
      <c r="B50" s="9">
        <v>2</v>
      </c>
      <c r="C50" s="9">
        <v>2</v>
      </c>
      <c r="D50" s="9">
        <v>4.8299046553793126</v>
      </c>
      <c r="E50" s="9" t="s">
        <v>49</v>
      </c>
      <c r="F50" s="9" t="s">
        <v>30</v>
      </c>
      <c r="G50" s="9">
        <v>7829.9046553793123</v>
      </c>
      <c r="H50" s="9">
        <v>3.3129870333123947</v>
      </c>
      <c r="I50" s="9">
        <v>7114.8589575889546</v>
      </c>
      <c r="J50" s="9">
        <v>3.0560448032814076</v>
      </c>
      <c r="K50" s="9">
        <v>4.8299046553793126</v>
      </c>
      <c r="L50" s="9">
        <v>8.4682591556825333</v>
      </c>
      <c r="M50" s="9">
        <v>2.9118054603875039</v>
      </c>
      <c r="N50" s="9">
        <v>6.4419578443331602</v>
      </c>
      <c r="O50" s="9">
        <v>6.9489587491608242</v>
      </c>
      <c r="P50" s="9">
        <v>1</v>
      </c>
      <c r="Q50" s="9">
        <v>0</v>
      </c>
      <c r="R50" s="9">
        <v>1</v>
      </c>
      <c r="S50" s="9">
        <v>0</v>
      </c>
      <c r="T50" s="4">
        <v>3.4432469930706628</v>
      </c>
      <c r="V50" s="3">
        <f>A50</f>
        <v>3</v>
      </c>
      <c r="W50" s="9" t="str">
        <f>VLOOKUP($B50,$AJ$6:$AK$7,2,FALSE)</f>
        <v>Treatement</v>
      </c>
      <c r="X50" s="9" t="str">
        <f>F50</f>
        <v>Exit Model</v>
      </c>
      <c r="Y50" s="9">
        <f t="shared" si="4"/>
        <v>4.8299046553793126</v>
      </c>
      <c r="Z50" s="9">
        <f>IF(B50=1,L50,N50) + S50</f>
        <v>6.4419578443331602</v>
      </c>
      <c r="AA50" s="9">
        <f>IF(B50=1,M50,O50) + T50</f>
        <v>10.392205742231488</v>
      </c>
      <c r="AB50" s="9" t="str">
        <f>IF(F50="Process Event",IF(MIN(Y50:AA50)=Y50,"Death",IF(MIN(Y50:AA50)=Z50,"Hip Frx","Vert Frx")),"")</f>
        <v/>
      </c>
      <c r="AC50" s="9">
        <f>C50</f>
        <v>2</v>
      </c>
      <c r="AD50" s="9">
        <f>D50</f>
        <v>4.8299046553793126</v>
      </c>
      <c r="AE50" s="9">
        <f>G50</f>
        <v>7829.9046553793123</v>
      </c>
      <c r="AF50" s="9">
        <f>H50</f>
        <v>3.3129870333123947</v>
      </c>
      <c r="AG50" s="18">
        <f t="shared" si="5"/>
        <v>0</v>
      </c>
      <c r="AH50" s="19">
        <f t="shared" si="6"/>
        <v>1</v>
      </c>
    </row>
    <row r="51" spans="1:34" x14ac:dyDescent="0.25">
      <c r="A51" s="3">
        <v>4</v>
      </c>
      <c r="B51" s="9">
        <v>1</v>
      </c>
      <c r="C51" s="9">
        <v>0</v>
      </c>
      <c r="D51" s="9">
        <v>2.5702442062478736</v>
      </c>
      <c r="E51" s="9" t="s">
        <v>48</v>
      </c>
      <c r="F51" s="9" t="s">
        <v>31</v>
      </c>
      <c r="G51" s="9">
        <v>0</v>
      </c>
      <c r="H51" s="9">
        <v>1.7991709443735113</v>
      </c>
      <c r="I51" s="9">
        <v>0</v>
      </c>
      <c r="J51" s="9">
        <v>1.7219229693899938</v>
      </c>
      <c r="K51" s="9">
        <v>8.7544925189078633</v>
      </c>
      <c r="L51" s="9">
        <v>10.727667365551907</v>
      </c>
      <c r="M51" s="9">
        <v>2.5702442062478736</v>
      </c>
      <c r="N51" s="9">
        <v>12.178338609824019</v>
      </c>
      <c r="O51" s="9">
        <v>3.780191907582056</v>
      </c>
      <c r="P51" s="9">
        <v>0</v>
      </c>
      <c r="Q51" s="9">
        <v>0</v>
      </c>
      <c r="R51" s="9">
        <v>0</v>
      </c>
      <c r="S51" s="9">
        <v>0</v>
      </c>
      <c r="T51" s="4">
        <v>0</v>
      </c>
      <c r="V51" s="3">
        <f>A51</f>
        <v>4</v>
      </c>
      <c r="W51" s="9" t="str">
        <f>VLOOKUP($B51,$AJ$6:$AK$7,2,FALSE)</f>
        <v>Control</v>
      </c>
      <c r="X51" s="9" t="str">
        <f>F51</f>
        <v>Process Event</v>
      </c>
      <c r="Y51" s="9">
        <f t="shared" si="4"/>
        <v>8.7544925189078633</v>
      </c>
      <c r="Z51" s="9">
        <f>IF(B51=1,L51,N51) + S51</f>
        <v>10.727667365551907</v>
      </c>
      <c r="AA51" s="9">
        <f>IF(B51=1,M51,O51) + T51</f>
        <v>2.5702442062478736</v>
      </c>
      <c r="AB51" s="9" t="str">
        <f>IF(F51="Process Event",IF(MIN(Y51:AA51)=Y51,"Death",IF(MIN(Y51:AA51)=Z51,"Hip Frx","Vert Frx")),"")</f>
        <v>Vert Frx</v>
      </c>
      <c r="AC51" s="9">
        <f>C51</f>
        <v>0</v>
      </c>
      <c r="AD51" s="9">
        <f>D51</f>
        <v>2.5702442062478736</v>
      </c>
      <c r="AE51" s="9">
        <f>G51</f>
        <v>0</v>
      </c>
      <c r="AF51" s="9">
        <f>H51</f>
        <v>1.7991709443735113</v>
      </c>
      <c r="AG51" s="18">
        <f t="shared" si="5"/>
        <v>0</v>
      </c>
      <c r="AH51" s="19">
        <f t="shared" si="6"/>
        <v>0</v>
      </c>
    </row>
    <row r="52" spans="1:34" x14ac:dyDescent="0.25">
      <c r="A52" s="3">
        <v>4</v>
      </c>
      <c r="B52" s="9">
        <v>1</v>
      </c>
      <c r="C52" s="9">
        <v>0</v>
      </c>
      <c r="D52" s="9">
        <v>2.5702442062478736</v>
      </c>
      <c r="E52" s="9" t="s">
        <v>49</v>
      </c>
      <c r="F52" s="9" t="s">
        <v>32</v>
      </c>
      <c r="G52" s="9">
        <v>3000</v>
      </c>
      <c r="H52" s="9">
        <v>1.7991709443735113</v>
      </c>
      <c r="I52" s="9">
        <v>2746.1288278098809</v>
      </c>
      <c r="J52" s="9">
        <v>1.7219229693899938</v>
      </c>
      <c r="K52" s="9">
        <v>8.7544925189078633</v>
      </c>
      <c r="L52" s="9">
        <v>10.727667365551907</v>
      </c>
      <c r="M52" s="9">
        <v>4.1567652136781366</v>
      </c>
      <c r="N52" s="9">
        <v>12.178338609824019</v>
      </c>
      <c r="O52" s="9">
        <v>14.1965829284542</v>
      </c>
      <c r="P52" s="9">
        <v>0</v>
      </c>
      <c r="Q52" s="9">
        <v>0</v>
      </c>
      <c r="R52" s="9">
        <v>1</v>
      </c>
      <c r="S52" s="9">
        <v>0</v>
      </c>
      <c r="T52" s="4">
        <v>2.5702442062478736</v>
      </c>
      <c r="V52" s="3">
        <f>A52</f>
        <v>4</v>
      </c>
      <c r="W52" s="9" t="str">
        <f>VLOOKUP($B52,$AJ$6:$AK$7,2,FALSE)</f>
        <v>Control</v>
      </c>
      <c r="X52" s="9" t="str">
        <f>F52</f>
        <v>Vertebral Fracture</v>
      </c>
      <c r="Y52" s="9">
        <f t="shared" si="4"/>
        <v>8.7544925189078633</v>
      </c>
      <c r="Z52" s="9">
        <f>IF(B52=1,L52,N52) + S52</f>
        <v>10.727667365551907</v>
      </c>
      <c r="AA52" s="9">
        <f>IF(B52=1,M52,O52) + T52</f>
        <v>6.7270094199260102</v>
      </c>
      <c r="AB52" s="9" t="str">
        <f>IF(F52="Process Event",IF(MIN(Y52:AA52)=Y52,"Death",IF(MIN(Y52:AA52)=Z52,"Hip Frx","Vert Frx")),"")</f>
        <v/>
      </c>
      <c r="AC52" s="9">
        <f>C52</f>
        <v>0</v>
      </c>
      <c r="AD52" s="9">
        <f>D52</f>
        <v>2.5702442062478736</v>
      </c>
      <c r="AE52" s="9">
        <f>G52</f>
        <v>3000</v>
      </c>
      <c r="AF52" s="9">
        <f>H52</f>
        <v>1.7991709443735113</v>
      </c>
      <c r="AG52" s="18">
        <f t="shared" si="5"/>
        <v>0</v>
      </c>
      <c r="AH52" s="19">
        <f t="shared" si="6"/>
        <v>1</v>
      </c>
    </row>
    <row r="53" spans="1:34" x14ac:dyDescent="0.25">
      <c r="A53" s="3">
        <v>4</v>
      </c>
      <c r="B53" s="9">
        <v>1</v>
      </c>
      <c r="C53" s="9">
        <v>1</v>
      </c>
      <c r="D53" s="9">
        <v>6.7270094199260102</v>
      </c>
      <c r="E53" s="9" t="s">
        <v>48</v>
      </c>
      <c r="F53" s="9" t="s">
        <v>31</v>
      </c>
      <c r="G53" s="9">
        <v>3000</v>
      </c>
      <c r="H53" s="9">
        <v>4.505225098477978</v>
      </c>
      <c r="I53" s="9">
        <v>2746.1288278098809</v>
      </c>
      <c r="J53" s="9">
        <v>4.0300214754138208</v>
      </c>
      <c r="K53" s="9">
        <v>8.7544925189078633</v>
      </c>
      <c r="L53" s="9">
        <v>10.727667365551907</v>
      </c>
      <c r="M53" s="9">
        <v>4.1567652136781366</v>
      </c>
      <c r="N53" s="9">
        <v>12.178338609824019</v>
      </c>
      <c r="O53" s="9">
        <v>14.1965829284542</v>
      </c>
      <c r="P53" s="9">
        <v>0</v>
      </c>
      <c r="Q53" s="9">
        <v>0</v>
      </c>
      <c r="R53" s="9">
        <v>1</v>
      </c>
      <c r="S53" s="9">
        <v>0</v>
      </c>
      <c r="T53" s="4">
        <v>2.5702442062478736</v>
      </c>
      <c r="V53" s="3">
        <f>A53</f>
        <v>4</v>
      </c>
      <c r="W53" s="9" t="str">
        <f>VLOOKUP($B53,$AJ$6:$AK$7,2,FALSE)</f>
        <v>Control</v>
      </c>
      <c r="X53" s="9" t="str">
        <f>F53</f>
        <v>Process Event</v>
      </c>
      <c r="Y53" s="9">
        <f t="shared" si="4"/>
        <v>8.7544925189078633</v>
      </c>
      <c r="Z53" s="9">
        <f>IF(B53=1,L53,N53) + S53</f>
        <v>10.727667365551907</v>
      </c>
      <c r="AA53" s="9">
        <f>IF(B53=1,M53,O53) + T53</f>
        <v>6.7270094199260102</v>
      </c>
      <c r="AB53" s="9" t="str">
        <f>IF(F53="Process Event",IF(MIN(Y53:AA53)=Y53,"Death",IF(MIN(Y53:AA53)=Z53,"Hip Frx","Vert Frx")),"")</f>
        <v>Vert Frx</v>
      </c>
      <c r="AC53" s="9">
        <f>C53</f>
        <v>1</v>
      </c>
      <c r="AD53" s="9">
        <f>D53</f>
        <v>6.7270094199260102</v>
      </c>
      <c r="AE53" s="9">
        <f>G53</f>
        <v>3000</v>
      </c>
      <c r="AF53" s="9">
        <f>H53</f>
        <v>4.505225098477978</v>
      </c>
      <c r="AG53" s="18">
        <f t="shared" si="5"/>
        <v>0</v>
      </c>
      <c r="AH53" s="19">
        <f t="shared" si="6"/>
        <v>1</v>
      </c>
    </row>
    <row r="54" spans="1:34" x14ac:dyDescent="0.25">
      <c r="A54" s="3">
        <v>4</v>
      </c>
      <c r="B54" s="9">
        <v>1</v>
      </c>
      <c r="C54" s="9">
        <v>1</v>
      </c>
      <c r="D54" s="9">
        <v>6.7270094199260102</v>
      </c>
      <c r="E54" s="9" t="s">
        <v>49</v>
      </c>
      <c r="F54" s="9" t="s">
        <v>32</v>
      </c>
      <c r="G54" s="9">
        <v>6000</v>
      </c>
      <c r="H54" s="9">
        <v>4.505225098477978</v>
      </c>
      <c r="I54" s="9">
        <v>5126.3503670881355</v>
      </c>
      <c r="J54" s="9">
        <v>4.0300214754138208</v>
      </c>
      <c r="K54" s="9">
        <v>8.7544925189078633</v>
      </c>
      <c r="L54" s="9">
        <v>10.727667365551907</v>
      </c>
      <c r="M54" s="9">
        <v>4.2944360562161652</v>
      </c>
      <c r="N54" s="9">
        <v>12.178338609824019</v>
      </c>
      <c r="O54" s="9">
        <v>5.2724491815804031</v>
      </c>
      <c r="P54" s="9">
        <v>0</v>
      </c>
      <c r="Q54" s="9">
        <v>0</v>
      </c>
      <c r="R54" s="9">
        <v>2</v>
      </c>
      <c r="S54" s="9">
        <v>0</v>
      </c>
      <c r="T54" s="4">
        <v>6.7270094199260102</v>
      </c>
      <c r="V54" s="3">
        <f>A54</f>
        <v>4</v>
      </c>
      <c r="W54" s="9" t="str">
        <f>VLOOKUP($B54,$AJ$6:$AK$7,2,FALSE)</f>
        <v>Control</v>
      </c>
      <c r="X54" s="9" t="str">
        <f>F54</f>
        <v>Vertebral Fracture</v>
      </c>
      <c r="Y54" s="9">
        <f t="shared" si="4"/>
        <v>8.7544925189078633</v>
      </c>
      <c r="Z54" s="9">
        <f>IF(B54=1,L54,N54) + S54</f>
        <v>10.727667365551907</v>
      </c>
      <c r="AA54" s="9">
        <f>IF(B54=1,M54,O54) + T54</f>
        <v>11.021445476142176</v>
      </c>
      <c r="AB54" s="9" t="str">
        <f>IF(F54="Process Event",IF(MIN(Y54:AA54)=Y54,"Death",IF(MIN(Y54:AA54)=Z54,"Hip Frx","Vert Frx")),"")</f>
        <v/>
      </c>
      <c r="AC54" s="9">
        <f>C54</f>
        <v>1</v>
      </c>
      <c r="AD54" s="9">
        <f>D54</f>
        <v>6.7270094199260102</v>
      </c>
      <c r="AE54" s="9">
        <f>G54</f>
        <v>6000</v>
      </c>
      <c r="AF54" s="9">
        <f>H54</f>
        <v>4.505225098477978</v>
      </c>
      <c r="AG54" s="18">
        <f t="shared" si="5"/>
        <v>0</v>
      </c>
      <c r="AH54" s="19">
        <f t="shared" si="6"/>
        <v>2</v>
      </c>
    </row>
    <row r="55" spans="1:34" x14ac:dyDescent="0.25">
      <c r="A55" s="3">
        <v>4</v>
      </c>
      <c r="B55" s="9">
        <v>1</v>
      </c>
      <c r="C55" s="9">
        <v>2</v>
      </c>
      <c r="D55" s="9">
        <v>8.7544925189078633</v>
      </c>
      <c r="E55" s="9" t="s">
        <v>48</v>
      </c>
      <c r="F55" s="9" t="s">
        <v>31</v>
      </c>
      <c r="G55" s="9">
        <v>6000</v>
      </c>
      <c r="H55" s="9">
        <v>5.7327241910945617</v>
      </c>
      <c r="I55" s="9">
        <v>5126.3503670881355</v>
      </c>
      <c r="J55" s="9">
        <v>4.9707399670965788</v>
      </c>
      <c r="K55" s="9">
        <v>8.7544925189078633</v>
      </c>
      <c r="L55" s="9">
        <v>10.727667365551907</v>
      </c>
      <c r="M55" s="9">
        <v>4.2944360562161652</v>
      </c>
      <c r="N55" s="9">
        <v>12.178338609824019</v>
      </c>
      <c r="O55" s="9">
        <v>5.2724491815804031</v>
      </c>
      <c r="P55" s="9">
        <v>0</v>
      </c>
      <c r="Q55" s="9">
        <v>0</v>
      </c>
      <c r="R55" s="9">
        <v>2</v>
      </c>
      <c r="S55" s="9">
        <v>0</v>
      </c>
      <c r="T55" s="4">
        <v>6.7270094199260102</v>
      </c>
      <c r="V55" s="3">
        <f>A55</f>
        <v>4</v>
      </c>
      <c r="W55" s="9" t="str">
        <f>VLOOKUP($B55,$AJ$6:$AK$7,2,FALSE)</f>
        <v>Control</v>
      </c>
      <c r="X55" s="9" t="str">
        <f>F55</f>
        <v>Process Event</v>
      </c>
      <c r="Y55" s="9">
        <f t="shared" si="4"/>
        <v>8.7544925189078633</v>
      </c>
      <c r="Z55" s="9">
        <f>IF(B55=1,L55,N55) + S55</f>
        <v>10.727667365551907</v>
      </c>
      <c r="AA55" s="9">
        <f>IF(B55=1,M55,O55) + T55</f>
        <v>11.021445476142176</v>
      </c>
      <c r="AB55" s="9" t="str">
        <f>IF(F55="Process Event",IF(MIN(Y55:AA55)=Y55,"Death",IF(MIN(Y55:AA55)=Z55,"Hip Frx","Vert Frx")),"")</f>
        <v>Death</v>
      </c>
      <c r="AC55" s="9">
        <f>C55</f>
        <v>2</v>
      </c>
      <c r="AD55" s="9">
        <f>D55</f>
        <v>8.7544925189078633</v>
      </c>
      <c r="AE55" s="9">
        <f>G55</f>
        <v>6000</v>
      </c>
      <c r="AF55" s="9">
        <f>H55</f>
        <v>5.7327241910945617</v>
      </c>
      <c r="AG55" s="18">
        <f t="shared" si="5"/>
        <v>0</v>
      </c>
      <c r="AH55" s="19">
        <f t="shared" si="6"/>
        <v>2</v>
      </c>
    </row>
    <row r="56" spans="1:34" x14ac:dyDescent="0.25">
      <c r="A56" s="3">
        <v>4</v>
      </c>
      <c r="B56" s="9">
        <v>1</v>
      </c>
      <c r="C56" s="9">
        <v>2</v>
      </c>
      <c r="D56" s="9">
        <v>8.7544925189078633</v>
      </c>
      <c r="E56" s="9" t="s">
        <v>49</v>
      </c>
      <c r="F56" s="9" t="s">
        <v>51</v>
      </c>
      <c r="G56" s="9">
        <v>6000</v>
      </c>
      <c r="H56" s="9">
        <v>5.7327241910945617</v>
      </c>
      <c r="I56" s="9">
        <v>5126.3503670881355</v>
      </c>
      <c r="J56" s="9">
        <v>4.9707399670965788</v>
      </c>
      <c r="K56" s="9">
        <v>8.7544925189078633</v>
      </c>
      <c r="L56" s="9">
        <v>10.727667365551907</v>
      </c>
      <c r="M56" s="9">
        <v>4.2944360562161652</v>
      </c>
      <c r="N56" s="9">
        <v>12.178338609824019</v>
      </c>
      <c r="O56" s="9">
        <v>5.2724491815804031</v>
      </c>
      <c r="P56" s="9">
        <v>1</v>
      </c>
      <c r="Q56" s="9">
        <v>0</v>
      </c>
      <c r="R56" s="9">
        <v>2</v>
      </c>
      <c r="S56" s="9">
        <v>0</v>
      </c>
      <c r="T56" s="4">
        <v>6.7270094199260102</v>
      </c>
      <c r="V56" s="3">
        <f>A56</f>
        <v>4</v>
      </c>
      <c r="W56" s="9" t="str">
        <f>VLOOKUP($B56,$AJ$6:$AK$7,2,FALSE)</f>
        <v>Control</v>
      </c>
      <c r="X56" s="9" t="str">
        <f>F56</f>
        <v>Die from background mortality</v>
      </c>
      <c r="Y56" s="9">
        <f t="shared" si="4"/>
        <v>8.7544925189078633</v>
      </c>
      <c r="Z56" s="9">
        <f>IF(B56=1,L56,N56) + S56</f>
        <v>10.727667365551907</v>
      </c>
      <c r="AA56" s="9">
        <f>IF(B56=1,M56,O56) + T56</f>
        <v>11.021445476142176</v>
      </c>
      <c r="AB56" s="9" t="str">
        <f>IF(F56="Process Event",IF(MIN(Y56:AA56)=Y56,"Death",IF(MIN(Y56:AA56)=Z56,"Hip Frx","Vert Frx")),"")</f>
        <v/>
      </c>
      <c r="AC56" s="9">
        <f>C56</f>
        <v>2</v>
      </c>
      <c r="AD56" s="9">
        <f>D56</f>
        <v>8.7544925189078633</v>
      </c>
      <c r="AE56" s="9">
        <f>G56</f>
        <v>6000</v>
      </c>
      <c r="AF56" s="9">
        <f>H56</f>
        <v>5.7327241910945617</v>
      </c>
      <c r="AG56" s="18">
        <f t="shared" si="5"/>
        <v>0</v>
      </c>
      <c r="AH56" s="19">
        <f t="shared" si="6"/>
        <v>2</v>
      </c>
    </row>
    <row r="57" spans="1:34" x14ac:dyDescent="0.25">
      <c r="A57" s="3">
        <v>4</v>
      </c>
      <c r="B57" s="9">
        <v>1</v>
      </c>
      <c r="C57" s="9">
        <v>3</v>
      </c>
      <c r="D57" s="9">
        <v>8.7544925189078633</v>
      </c>
      <c r="E57" s="9" t="s">
        <v>49</v>
      </c>
      <c r="F57" s="9" t="s">
        <v>30</v>
      </c>
      <c r="G57" s="9">
        <v>6000</v>
      </c>
      <c r="H57" s="9">
        <v>5.7327241910945617</v>
      </c>
      <c r="I57" s="9">
        <v>5126.3503670881355</v>
      </c>
      <c r="J57" s="9">
        <v>4.9707399670965788</v>
      </c>
      <c r="K57" s="9">
        <v>8.7544925189078633</v>
      </c>
      <c r="L57" s="9">
        <v>10.727667365551907</v>
      </c>
      <c r="M57" s="9">
        <v>4.2944360562161652</v>
      </c>
      <c r="N57" s="9">
        <v>12.178338609824019</v>
      </c>
      <c r="O57" s="9">
        <v>5.2724491815804031</v>
      </c>
      <c r="P57" s="9">
        <v>1</v>
      </c>
      <c r="Q57" s="9">
        <v>0</v>
      </c>
      <c r="R57" s="9">
        <v>2</v>
      </c>
      <c r="S57" s="9">
        <v>0</v>
      </c>
      <c r="T57" s="4">
        <v>6.7270094199260102</v>
      </c>
      <c r="V57" s="3">
        <f>A57</f>
        <v>4</v>
      </c>
      <c r="W57" s="9" t="str">
        <f>VLOOKUP($B57,$AJ$6:$AK$7,2,FALSE)</f>
        <v>Control</v>
      </c>
      <c r="X57" s="9" t="str">
        <f>F57</f>
        <v>Exit Model</v>
      </c>
      <c r="Y57" s="9">
        <f t="shared" si="4"/>
        <v>8.7544925189078633</v>
      </c>
      <c r="Z57" s="9">
        <f>IF(B57=1,L57,N57) + S57</f>
        <v>10.727667365551907</v>
      </c>
      <c r="AA57" s="9">
        <f>IF(B57=1,M57,O57) + T57</f>
        <v>11.021445476142176</v>
      </c>
      <c r="AB57" s="9" t="str">
        <f>IF(F57="Process Event",IF(MIN(Y57:AA57)=Y57,"Death",IF(MIN(Y57:AA57)=Z57,"Hip Frx","Vert Frx")),"")</f>
        <v/>
      </c>
      <c r="AC57" s="9">
        <f>C57</f>
        <v>3</v>
      </c>
      <c r="AD57" s="9">
        <f>D57</f>
        <v>8.7544925189078633</v>
      </c>
      <c r="AE57" s="9">
        <f>G57</f>
        <v>6000</v>
      </c>
      <c r="AF57" s="9">
        <f>H57</f>
        <v>5.7327241910945617</v>
      </c>
      <c r="AG57" s="18">
        <f t="shared" si="5"/>
        <v>0</v>
      </c>
      <c r="AH57" s="19">
        <f t="shared" si="6"/>
        <v>2</v>
      </c>
    </row>
    <row r="58" spans="1:34" x14ac:dyDescent="0.25">
      <c r="A58" s="3">
        <v>4</v>
      </c>
      <c r="B58" s="9">
        <v>2</v>
      </c>
      <c r="C58" s="9">
        <v>0</v>
      </c>
      <c r="D58" s="9">
        <v>5.2724491815804031</v>
      </c>
      <c r="E58" s="9" t="s">
        <v>48</v>
      </c>
      <c r="F58" s="9" t="s">
        <v>31</v>
      </c>
      <c r="G58" s="9">
        <v>5272.4491815804031</v>
      </c>
      <c r="H58" s="9">
        <v>3.6907144271062817</v>
      </c>
      <c r="I58" s="9">
        <v>4821.9360049151874</v>
      </c>
      <c r="J58" s="9">
        <v>3.3753552034406309</v>
      </c>
      <c r="K58" s="9">
        <v>8.7544925189078633</v>
      </c>
      <c r="L58" s="9">
        <v>10.727667365551907</v>
      </c>
      <c r="M58" s="9">
        <v>4.2944360562161652</v>
      </c>
      <c r="N58" s="9">
        <v>12.178338609824019</v>
      </c>
      <c r="O58" s="9">
        <v>5.2724491815804031</v>
      </c>
      <c r="P58" s="9">
        <v>0</v>
      </c>
      <c r="Q58" s="9">
        <v>0</v>
      </c>
      <c r="R58" s="9">
        <v>0</v>
      </c>
      <c r="S58" s="9">
        <v>0</v>
      </c>
      <c r="T58" s="4">
        <v>0</v>
      </c>
      <c r="V58" s="3">
        <f>A58</f>
        <v>4</v>
      </c>
      <c r="W58" s="9" t="str">
        <f>VLOOKUP($B58,$AJ$6:$AK$7,2,FALSE)</f>
        <v>Treatement</v>
      </c>
      <c r="X58" s="9" t="str">
        <f>F58</f>
        <v>Process Event</v>
      </c>
      <c r="Y58" s="9">
        <f t="shared" si="4"/>
        <v>8.7544925189078633</v>
      </c>
      <c r="Z58" s="9">
        <f>IF(B58=1,L58,N58) + S58</f>
        <v>12.178338609824019</v>
      </c>
      <c r="AA58" s="9">
        <f>IF(B58=1,M58,O58) + T58</f>
        <v>5.2724491815804031</v>
      </c>
      <c r="AB58" s="9" t="str">
        <f>IF(F58="Process Event",IF(MIN(Y58:AA58)=Y58,"Death",IF(MIN(Y58:AA58)=Z58,"Hip Frx","Vert Frx")),"")</f>
        <v>Vert Frx</v>
      </c>
      <c r="AC58" s="9">
        <f>C58</f>
        <v>0</v>
      </c>
      <c r="AD58" s="9">
        <f>D58</f>
        <v>5.2724491815804031</v>
      </c>
      <c r="AE58" s="9">
        <f>G58</f>
        <v>5272.4491815804031</v>
      </c>
      <c r="AF58" s="9">
        <f>H58</f>
        <v>3.6907144271062817</v>
      </c>
      <c r="AG58" s="18">
        <f t="shared" si="5"/>
        <v>0</v>
      </c>
      <c r="AH58" s="19">
        <f t="shared" si="6"/>
        <v>0</v>
      </c>
    </row>
    <row r="59" spans="1:34" x14ac:dyDescent="0.25">
      <c r="A59" s="3">
        <v>4</v>
      </c>
      <c r="B59" s="9">
        <v>2</v>
      </c>
      <c r="C59" s="9">
        <v>0</v>
      </c>
      <c r="D59" s="9">
        <v>5.2724491815804031</v>
      </c>
      <c r="E59" s="9" t="s">
        <v>49</v>
      </c>
      <c r="F59" s="9" t="s">
        <v>32</v>
      </c>
      <c r="G59" s="9">
        <v>8272.4491815804031</v>
      </c>
      <c r="H59" s="9">
        <v>3.6907144271062817</v>
      </c>
      <c r="I59" s="9">
        <v>7324.2915705889191</v>
      </c>
      <c r="J59" s="9">
        <v>3.3753552034406309</v>
      </c>
      <c r="K59" s="9">
        <v>8.7544925189078633</v>
      </c>
      <c r="L59" s="9">
        <v>10.727667365551907</v>
      </c>
      <c r="M59" s="9">
        <v>4.1567652136781366</v>
      </c>
      <c r="N59" s="9">
        <v>12.178338609824019</v>
      </c>
      <c r="O59" s="9">
        <v>14.1965829284542</v>
      </c>
      <c r="P59" s="9">
        <v>0</v>
      </c>
      <c r="Q59" s="9">
        <v>0</v>
      </c>
      <c r="R59" s="9">
        <v>1</v>
      </c>
      <c r="S59" s="9">
        <v>0</v>
      </c>
      <c r="T59" s="4">
        <v>5.2724491815804031</v>
      </c>
      <c r="V59" s="3">
        <f>A59</f>
        <v>4</v>
      </c>
      <c r="W59" s="9" t="str">
        <f>VLOOKUP($B59,$AJ$6:$AK$7,2,FALSE)</f>
        <v>Treatement</v>
      </c>
      <c r="X59" s="9" t="str">
        <f>F59</f>
        <v>Vertebral Fracture</v>
      </c>
      <c r="Y59" s="9">
        <f t="shared" si="4"/>
        <v>8.7544925189078633</v>
      </c>
      <c r="Z59" s="9">
        <f>IF(B59=1,L59,N59) + S59</f>
        <v>12.178338609824019</v>
      </c>
      <c r="AA59" s="9">
        <f>IF(B59=1,M59,O59) + T59</f>
        <v>19.469032110034604</v>
      </c>
      <c r="AB59" s="9" t="str">
        <f>IF(F59="Process Event",IF(MIN(Y59:AA59)=Y59,"Death",IF(MIN(Y59:AA59)=Z59,"Hip Frx","Vert Frx")),"")</f>
        <v/>
      </c>
      <c r="AC59" s="9">
        <f>C59</f>
        <v>0</v>
      </c>
      <c r="AD59" s="9">
        <f>D59</f>
        <v>5.2724491815804031</v>
      </c>
      <c r="AE59" s="9">
        <f>G59</f>
        <v>8272.4491815804031</v>
      </c>
      <c r="AF59" s="9">
        <f>H59</f>
        <v>3.6907144271062817</v>
      </c>
      <c r="AG59" s="18">
        <f t="shared" si="5"/>
        <v>0</v>
      </c>
      <c r="AH59" s="19">
        <f t="shared" si="6"/>
        <v>1</v>
      </c>
    </row>
    <row r="60" spans="1:34" x14ac:dyDescent="0.25">
      <c r="A60" s="3">
        <v>4</v>
      </c>
      <c r="B60" s="9">
        <v>2</v>
      </c>
      <c r="C60" s="9">
        <v>1</v>
      </c>
      <c r="D60" s="9">
        <v>8.7544925189078633</v>
      </c>
      <c r="E60" s="9" t="s">
        <v>48</v>
      </c>
      <c r="F60" s="9" t="s">
        <v>31</v>
      </c>
      <c r="G60" s="9">
        <v>11754.492518907864</v>
      </c>
      <c r="H60" s="9">
        <v>5.9575246397064578</v>
      </c>
      <c r="I60" s="9">
        <v>10061.513979545398</v>
      </c>
      <c r="J60" s="9">
        <v>5.1572869916712989</v>
      </c>
      <c r="K60" s="9">
        <v>8.7544925189078633</v>
      </c>
      <c r="L60" s="9">
        <v>10.727667365551907</v>
      </c>
      <c r="M60" s="9">
        <v>4.1567652136781366</v>
      </c>
      <c r="N60" s="9">
        <v>12.178338609824019</v>
      </c>
      <c r="O60" s="9">
        <v>14.1965829284542</v>
      </c>
      <c r="P60" s="9">
        <v>0</v>
      </c>
      <c r="Q60" s="9">
        <v>0</v>
      </c>
      <c r="R60" s="9">
        <v>1</v>
      </c>
      <c r="S60" s="9">
        <v>0</v>
      </c>
      <c r="T60" s="4">
        <v>5.2724491815804031</v>
      </c>
      <c r="V60" s="3">
        <f>A60</f>
        <v>4</v>
      </c>
      <c r="W60" s="9" t="str">
        <f>VLOOKUP($B60,$AJ$6:$AK$7,2,FALSE)</f>
        <v>Treatement</v>
      </c>
      <c r="X60" s="9" t="str">
        <f>F60</f>
        <v>Process Event</v>
      </c>
      <c r="Y60" s="9">
        <f t="shared" si="4"/>
        <v>8.7544925189078633</v>
      </c>
      <c r="Z60" s="9">
        <f>IF(B60=1,L60,N60) + S60</f>
        <v>12.178338609824019</v>
      </c>
      <c r="AA60" s="9">
        <f>IF(B60=1,M60,O60) + T60</f>
        <v>19.469032110034604</v>
      </c>
      <c r="AB60" s="9" t="str">
        <f>IF(F60="Process Event",IF(MIN(Y60:AA60)=Y60,"Death",IF(MIN(Y60:AA60)=Z60,"Hip Frx","Vert Frx")),"")</f>
        <v>Death</v>
      </c>
      <c r="AC60" s="9">
        <f>C60</f>
        <v>1</v>
      </c>
      <c r="AD60" s="9">
        <f>D60</f>
        <v>8.7544925189078633</v>
      </c>
      <c r="AE60" s="9">
        <f>G60</f>
        <v>11754.492518907864</v>
      </c>
      <c r="AF60" s="9">
        <f>H60</f>
        <v>5.9575246397064578</v>
      </c>
      <c r="AG60" s="18">
        <f t="shared" si="5"/>
        <v>0</v>
      </c>
      <c r="AH60" s="19">
        <f t="shared" si="6"/>
        <v>1</v>
      </c>
    </row>
    <row r="61" spans="1:34" x14ac:dyDescent="0.25">
      <c r="A61" s="3">
        <v>4</v>
      </c>
      <c r="B61" s="9">
        <v>2</v>
      </c>
      <c r="C61" s="9">
        <v>1</v>
      </c>
      <c r="D61" s="9">
        <v>8.7544925189078633</v>
      </c>
      <c r="E61" s="9" t="s">
        <v>49</v>
      </c>
      <c r="F61" s="9" t="s">
        <v>51</v>
      </c>
      <c r="G61" s="9">
        <v>11754.492518907864</v>
      </c>
      <c r="H61" s="9">
        <v>5.9575246397064578</v>
      </c>
      <c r="I61" s="9">
        <v>10061.513979545398</v>
      </c>
      <c r="J61" s="9">
        <v>5.1572869916712989</v>
      </c>
      <c r="K61" s="9">
        <v>8.7544925189078633</v>
      </c>
      <c r="L61" s="9">
        <v>10.727667365551907</v>
      </c>
      <c r="M61" s="9">
        <v>4.1567652136781366</v>
      </c>
      <c r="N61" s="9">
        <v>12.178338609824019</v>
      </c>
      <c r="O61" s="9">
        <v>14.1965829284542</v>
      </c>
      <c r="P61" s="9">
        <v>1</v>
      </c>
      <c r="Q61" s="9">
        <v>0</v>
      </c>
      <c r="R61" s="9">
        <v>1</v>
      </c>
      <c r="S61" s="9">
        <v>0</v>
      </c>
      <c r="T61" s="4">
        <v>5.2724491815804031</v>
      </c>
      <c r="V61" s="3">
        <f>A61</f>
        <v>4</v>
      </c>
      <c r="W61" s="9" t="str">
        <f>VLOOKUP($B61,$AJ$6:$AK$7,2,FALSE)</f>
        <v>Treatement</v>
      </c>
      <c r="X61" s="9" t="str">
        <f>F61</f>
        <v>Die from background mortality</v>
      </c>
      <c r="Y61" s="9">
        <f t="shared" si="4"/>
        <v>8.7544925189078633</v>
      </c>
      <c r="Z61" s="9">
        <f>IF(B61=1,L61,N61) + S61</f>
        <v>12.178338609824019</v>
      </c>
      <c r="AA61" s="9">
        <f>IF(B61=1,M61,O61) + T61</f>
        <v>19.469032110034604</v>
      </c>
      <c r="AB61" s="9" t="str">
        <f>IF(F61="Process Event",IF(MIN(Y61:AA61)=Y61,"Death",IF(MIN(Y61:AA61)=Z61,"Hip Frx","Vert Frx")),"")</f>
        <v/>
      </c>
      <c r="AC61" s="9">
        <f>C61</f>
        <v>1</v>
      </c>
      <c r="AD61" s="9">
        <f>D61</f>
        <v>8.7544925189078633</v>
      </c>
      <c r="AE61" s="9">
        <f>G61</f>
        <v>11754.492518907864</v>
      </c>
      <c r="AF61" s="9">
        <f>H61</f>
        <v>5.9575246397064578</v>
      </c>
      <c r="AG61" s="18">
        <f t="shared" si="5"/>
        <v>0</v>
      </c>
      <c r="AH61" s="19">
        <f t="shared" si="6"/>
        <v>1</v>
      </c>
    </row>
    <row r="62" spans="1:34" x14ac:dyDescent="0.25">
      <c r="A62" s="3">
        <v>4</v>
      </c>
      <c r="B62" s="9">
        <v>2</v>
      </c>
      <c r="C62" s="9">
        <v>2</v>
      </c>
      <c r="D62" s="9">
        <v>8.7544925189078633</v>
      </c>
      <c r="E62" s="9" t="s">
        <v>49</v>
      </c>
      <c r="F62" s="9" t="s">
        <v>30</v>
      </c>
      <c r="G62" s="9">
        <v>11754.492518907864</v>
      </c>
      <c r="H62" s="9">
        <v>5.9575246397064578</v>
      </c>
      <c r="I62" s="9">
        <v>10061.513979545398</v>
      </c>
      <c r="J62" s="9">
        <v>5.1572869916712989</v>
      </c>
      <c r="K62" s="9">
        <v>8.7544925189078633</v>
      </c>
      <c r="L62" s="9">
        <v>10.727667365551907</v>
      </c>
      <c r="M62" s="9">
        <v>4.1567652136781366</v>
      </c>
      <c r="N62" s="9">
        <v>12.178338609824019</v>
      </c>
      <c r="O62" s="9">
        <v>14.1965829284542</v>
      </c>
      <c r="P62" s="9">
        <v>1</v>
      </c>
      <c r="Q62" s="9">
        <v>0</v>
      </c>
      <c r="R62" s="9">
        <v>1</v>
      </c>
      <c r="S62" s="9">
        <v>0</v>
      </c>
      <c r="T62" s="4">
        <v>5.2724491815804031</v>
      </c>
      <c r="V62" s="3">
        <f>A62</f>
        <v>4</v>
      </c>
      <c r="W62" s="9" t="str">
        <f>VLOOKUP($B62,$AJ$6:$AK$7,2,FALSE)</f>
        <v>Treatement</v>
      </c>
      <c r="X62" s="9" t="str">
        <f>F62</f>
        <v>Exit Model</v>
      </c>
      <c r="Y62" s="9">
        <f t="shared" si="4"/>
        <v>8.7544925189078633</v>
      </c>
      <c r="Z62" s="9">
        <f>IF(B62=1,L62,N62) + S62</f>
        <v>12.178338609824019</v>
      </c>
      <c r="AA62" s="9">
        <f>IF(B62=1,M62,O62) + T62</f>
        <v>19.469032110034604</v>
      </c>
      <c r="AB62" s="9" t="str">
        <f>IF(F62="Process Event",IF(MIN(Y62:AA62)=Y62,"Death",IF(MIN(Y62:AA62)=Z62,"Hip Frx","Vert Frx")),"")</f>
        <v/>
      </c>
      <c r="AC62" s="9">
        <f>C62</f>
        <v>2</v>
      </c>
      <c r="AD62" s="9">
        <f>D62</f>
        <v>8.7544925189078633</v>
      </c>
      <c r="AE62" s="9">
        <f>G62</f>
        <v>11754.492518907864</v>
      </c>
      <c r="AF62" s="9">
        <f>H62</f>
        <v>5.9575246397064578</v>
      </c>
      <c r="AG62" s="18">
        <f t="shared" si="5"/>
        <v>0</v>
      </c>
      <c r="AH62" s="19">
        <f t="shared" si="6"/>
        <v>1</v>
      </c>
    </row>
    <row r="63" spans="1:34" x14ac:dyDescent="0.25">
      <c r="A63" s="3">
        <v>5</v>
      </c>
      <c r="B63" s="9">
        <v>1</v>
      </c>
      <c r="C63" s="9">
        <v>0</v>
      </c>
      <c r="D63" s="9">
        <v>8.4450452620836831</v>
      </c>
      <c r="E63" s="9" t="s">
        <v>48</v>
      </c>
      <c r="F63" s="9" t="s">
        <v>31</v>
      </c>
      <c r="G63" s="9">
        <v>0</v>
      </c>
      <c r="H63" s="9">
        <v>5.9115316834585778</v>
      </c>
      <c r="I63" s="9">
        <v>0</v>
      </c>
      <c r="J63" s="9">
        <v>5.1302709590358857</v>
      </c>
      <c r="K63" s="9">
        <v>12.065774028123855</v>
      </c>
      <c r="L63" s="9">
        <v>8.4450452620836831</v>
      </c>
      <c r="M63" s="9">
        <v>8.6484525651637352</v>
      </c>
      <c r="N63" s="9">
        <v>17.078681658407259</v>
      </c>
      <c r="O63" s="9">
        <v>5.0525334251272369</v>
      </c>
      <c r="P63" s="9">
        <v>0</v>
      </c>
      <c r="Q63" s="9">
        <v>0</v>
      </c>
      <c r="R63" s="9">
        <v>0</v>
      </c>
      <c r="S63" s="9">
        <v>0</v>
      </c>
      <c r="T63" s="4">
        <v>0</v>
      </c>
      <c r="V63" s="3">
        <f>A63</f>
        <v>5</v>
      </c>
      <c r="W63" s="9" t="str">
        <f>VLOOKUP($B63,$AJ$6:$AK$7,2,FALSE)</f>
        <v>Control</v>
      </c>
      <c r="X63" s="9" t="str">
        <f>F63</f>
        <v>Process Event</v>
      </c>
      <c r="Y63" s="9">
        <f t="shared" si="4"/>
        <v>12.065774028123855</v>
      </c>
      <c r="Z63" s="9">
        <f>IF(B63=1,L63,N63) + S63</f>
        <v>8.4450452620836831</v>
      </c>
      <c r="AA63" s="9">
        <f>IF(B63=1,M63,O63) + T63</f>
        <v>8.6484525651637352</v>
      </c>
      <c r="AB63" s="9" t="str">
        <f>IF(F63="Process Event",IF(MIN(Y63:AA63)=Y63,"Death",IF(MIN(Y63:AA63)=Z63,"Hip Frx","Vert Frx")),"")</f>
        <v>Hip Frx</v>
      </c>
      <c r="AC63" s="9">
        <f>C63</f>
        <v>0</v>
      </c>
      <c r="AD63" s="9">
        <f>D63</f>
        <v>8.4450452620836831</v>
      </c>
      <c r="AE63" s="9">
        <f>G63</f>
        <v>0</v>
      </c>
      <c r="AF63" s="9">
        <f>H63</f>
        <v>5.9115316834585778</v>
      </c>
      <c r="AG63" s="18">
        <f t="shared" si="5"/>
        <v>0</v>
      </c>
      <c r="AH63" s="19">
        <f t="shared" si="6"/>
        <v>0</v>
      </c>
    </row>
    <row r="64" spans="1:34" x14ac:dyDescent="0.25">
      <c r="A64" s="3">
        <v>5</v>
      </c>
      <c r="B64" s="9">
        <v>1</v>
      </c>
      <c r="C64" s="9">
        <v>0</v>
      </c>
      <c r="D64" s="9">
        <v>8.4450452620836831</v>
      </c>
      <c r="E64" s="9" t="s">
        <v>50</v>
      </c>
      <c r="F64" s="9" t="s">
        <v>33</v>
      </c>
      <c r="G64" s="9">
        <v>7000</v>
      </c>
      <c r="H64" s="9">
        <v>5.9115316834585778</v>
      </c>
      <c r="I64" s="9">
        <v>5235.113595626688</v>
      </c>
      <c r="J64" s="9">
        <v>5.1302709590358857</v>
      </c>
      <c r="K64" s="9">
        <v>12.065774028123855</v>
      </c>
      <c r="L64" s="9">
        <v>11.172233211896234</v>
      </c>
      <c r="M64" s="9">
        <v>8.6484525651637352</v>
      </c>
      <c r="N64" s="9">
        <v>19.408267261801612</v>
      </c>
      <c r="O64" s="9">
        <v>5.0525334251272369</v>
      </c>
      <c r="P64" s="9">
        <v>0</v>
      </c>
      <c r="Q64" s="9">
        <v>1</v>
      </c>
      <c r="R64" s="9">
        <v>0</v>
      </c>
      <c r="S64" s="9">
        <v>8.4450452620836831</v>
      </c>
      <c r="T64" s="4">
        <v>0</v>
      </c>
      <c r="V64" s="3">
        <f>A64</f>
        <v>5</v>
      </c>
      <c r="W64" s="9" t="str">
        <f>VLOOKUP($B64,$AJ$6:$AK$7,2,FALSE)</f>
        <v>Control</v>
      </c>
      <c r="X64" s="9" t="str">
        <f>F64</f>
        <v>Hip Fracture</v>
      </c>
      <c r="Y64" s="9">
        <f t="shared" si="4"/>
        <v>12.065774028123855</v>
      </c>
      <c r="Z64" s="9">
        <f>IF(B64=1,L64,N64) + S64</f>
        <v>19.617278473979916</v>
      </c>
      <c r="AA64" s="9">
        <f>IF(B64=1,M64,O64) + T64</f>
        <v>8.6484525651637352</v>
      </c>
      <c r="AB64" s="9" t="str">
        <f>IF(F64="Process Event",IF(MIN(Y64:AA64)=Y64,"Death",IF(MIN(Y64:AA64)=Z64,"Hip Frx","Vert Frx")),"")</f>
        <v/>
      </c>
      <c r="AC64" s="9">
        <f>C64</f>
        <v>0</v>
      </c>
      <c r="AD64" s="9">
        <f>D64</f>
        <v>8.4450452620836831</v>
      </c>
      <c r="AE64" s="9">
        <f>G64</f>
        <v>7000</v>
      </c>
      <c r="AF64" s="9">
        <f>H64</f>
        <v>5.9115316834585778</v>
      </c>
      <c r="AG64" s="18">
        <f t="shared" si="5"/>
        <v>1</v>
      </c>
      <c r="AH64" s="19">
        <f t="shared" si="6"/>
        <v>0</v>
      </c>
    </row>
    <row r="65" spans="1:34" x14ac:dyDescent="0.25">
      <c r="A65" s="3">
        <v>5</v>
      </c>
      <c r="B65" s="9">
        <v>1</v>
      </c>
      <c r="C65" s="9">
        <v>0</v>
      </c>
      <c r="D65" s="9">
        <v>8.4450452620836831</v>
      </c>
      <c r="E65" s="9" t="s">
        <v>49</v>
      </c>
      <c r="F65" s="9" t="s">
        <v>52</v>
      </c>
      <c r="G65" s="9">
        <v>7000</v>
      </c>
      <c r="H65" s="9">
        <v>5.9115316834585778</v>
      </c>
      <c r="I65" s="9">
        <v>5235.113595626688</v>
      </c>
      <c r="J65" s="9">
        <v>5.1302709590358857</v>
      </c>
      <c r="K65" s="9">
        <v>12.065774028123855</v>
      </c>
      <c r="L65" s="9">
        <v>11.172233211896234</v>
      </c>
      <c r="M65" s="9">
        <v>8.6484525651637352</v>
      </c>
      <c r="N65" s="9">
        <v>19.408267261801612</v>
      </c>
      <c r="O65" s="9">
        <v>5.0525334251272369</v>
      </c>
      <c r="P65" s="9">
        <v>0</v>
      </c>
      <c r="Q65" s="9">
        <v>1</v>
      </c>
      <c r="R65" s="9">
        <v>0</v>
      </c>
      <c r="S65" s="9">
        <v>8.4450452620836831</v>
      </c>
      <c r="T65" s="4">
        <v>0</v>
      </c>
      <c r="V65" s="3">
        <f>A65</f>
        <v>5</v>
      </c>
      <c r="W65" s="9" t="str">
        <f>VLOOKUP($B65,$AJ$6:$AK$7,2,FALSE)</f>
        <v>Control</v>
      </c>
      <c r="X65" s="9" t="str">
        <f>F65</f>
        <v>Survive hip fracture</v>
      </c>
      <c r="Y65" s="9">
        <f t="shared" si="4"/>
        <v>12.065774028123855</v>
      </c>
      <c r="Z65" s="9">
        <f>IF(B65=1,L65,N65) + S65</f>
        <v>19.617278473979916</v>
      </c>
      <c r="AA65" s="9">
        <f>IF(B65=1,M65,O65) + T65</f>
        <v>8.6484525651637352</v>
      </c>
      <c r="AB65" s="9" t="str">
        <f>IF(F65="Process Event",IF(MIN(Y65:AA65)=Y65,"Death",IF(MIN(Y65:AA65)=Z65,"Hip Frx","Vert Frx")),"")</f>
        <v/>
      </c>
      <c r="AC65" s="9">
        <f>C65</f>
        <v>0</v>
      </c>
      <c r="AD65" s="9">
        <f>D65</f>
        <v>8.4450452620836831</v>
      </c>
      <c r="AE65" s="9">
        <f>G65</f>
        <v>7000</v>
      </c>
      <c r="AF65" s="9">
        <f>H65</f>
        <v>5.9115316834585778</v>
      </c>
      <c r="AG65" s="18">
        <f t="shared" si="5"/>
        <v>1</v>
      </c>
      <c r="AH65" s="19">
        <f t="shared" si="6"/>
        <v>0</v>
      </c>
    </row>
    <row r="66" spans="1:34" x14ac:dyDescent="0.25">
      <c r="A66" s="3">
        <v>5</v>
      </c>
      <c r="B66" s="9">
        <v>1</v>
      </c>
      <c r="C66" s="9">
        <v>1</v>
      </c>
      <c r="D66" s="9">
        <v>8.6484525651637352</v>
      </c>
      <c r="E66" s="9" t="s">
        <v>48</v>
      </c>
      <c r="F66" s="9" t="s">
        <v>31</v>
      </c>
      <c r="G66" s="9">
        <v>7000</v>
      </c>
      <c r="H66" s="9">
        <v>6.0325590287912085</v>
      </c>
      <c r="I66" s="9">
        <v>5235.113595626688</v>
      </c>
      <c r="J66" s="9">
        <v>5.2204681422479648</v>
      </c>
      <c r="K66" s="9">
        <v>12.065774028123855</v>
      </c>
      <c r="L66" s="9">
        <v>11.172233211896234</v>
      </c>
      <c r="M66" s="9">
        <v>8.6484525651637352</v>
      </c>
      <c r="N66" s="9">
        <v>19.408267261801612</v>
      </c>
      <c r="O66" s="9">
        <v>5.0525334251272369</v>
      </c>
      <c r="P66" s="9">
        <v>0</v>
      </c>
      <c r="Q66" s="9">
        <v>1</v>
      </c>
      <c r="R66" s="9">
        <v>0</v>
      </c>
      <c r="S66" s="9">
        <v>8.4450452620836831</v>
      </c>
      <c r="T66" s="4">
        <v>0</v>
      </c>
      <c r="V66" s="3">
        <f>A66</f>
        <v>5</v>
      </c>
      <c r="W66" s="9" t="str">
        <f>VLOOKUP($B66,$AJ$6:$AK$7,2,FALSE)</f>
        <v>Control</v>
      </c>
      <c r="X66" s="9" t="str">
        <f>F66</f>
        <v>Process Event</v>
      </c>
      <c r="Y66" s="9">
        <f t="shared" si="4"/>
        <v>12.065774028123855</v>
      </c>
      <c r="Z66" s="9">
        <f>IF(B66=1,L66,N66) + S66</f>
        <v>19.617278473979916</v>
      </c>
      <c r="AA66" s="9">
        <f>IF(B66=1,M66,O66) + T66</f>
        <v>8.6484525651637352</v>
      </c>
      <c r="AB66" s="9" t="str">
        <f>IF(F66="Process Event",IF(MIN(Y66:AA66)=Y66,"Death",IF(MIN(Y66:AA66)=Z66,"Hip Frx","Vert Frx")),"")</f>
        <v>Vert Frx</v>
      </c>
      <c r="AC66" s="9">
        <f>C66</f>
        <v>1</v>
      </c>
      <c r="AD66" s="9">
        <f>D66</f>
        <v>8.6484525651637352</v>
      </c>
      <c r="AE66" s="9">
        <f>G66</f>
        <v>7000</v>
      </c>
      <c r="AF66" s="9">
        <f>H66</f>
        <v>6.0325590287912085</v>
      </c>
      <c r="AG66" s="18">
        <f t="shared" si="5"/>
        <v>1</v>
      </c>
      <c r="AH66" s="19">
        <f t="shared" si="6"/>
        <v>0</v>
      </c>
    </row>
    <row r="67" spans="1:34" x14ac:dyDescent="0.25">
      <c r="A67" s="3">
        <v>5</v>
      </c>
      <c r="B67" s="9">
        <v>1</v>
      </c>
      <c r="C67" s="9">
        <v>1</v>
      </c>
      <c r="D67" s="9">
        <v>8.6484525651637352</v>
      </c>
      <c r="E67" s="9" t="s">
        <v>49</v>
      </c>
      <c r="F67" s="9" t="s">
        <v>32</v>
      </c>
      <c r="G67" s="9">
        <v>10000</v>
      </c>
      <c r="H67" s="9">
        <v>6.0325590287912085</v>
      </c>
      <c r="I67" s="9">
        <v>7463.0887746513345</v>
      </c>
      <c r="J67" s="9">
        <v>5.2204681422479648</v>
      </c>
      <c r="K67" s="9">
        <v>12.065774028123855</v>
      </c>
      <c r="L67" s="9">
        <v>11.172233211896234</v>
      </c>
      <c r="M67" s="9">
        <v>1.1525960991521764</v>
      </c>
      <c r="N67" s="9">
        <v>19.408267261801612</v>
      </c>
      <c r="O67" s="9">
        <v>7.3282774682984115</v>
      </c>
      <c r="P67" s="9">
        <v>0</v>
      </c>
      <c r="Q67" s="9">
        <v>1</v>
      </c>
      <c r="R67" s="9">
        <v>1</v>
      </c>
      <c r="S67" s="9">
        <v>8.4450452620836831</v>
      </c>
      <c r="T67" s="4">
        <v>8.6484525651637352</v>
      </c>
      <c r="V67" s="3">
        <f>A67</f>
        <v>5</v>
      </c>
      <c r="W67" s="9" t="str">
        <f>VLOOKUP($B67,$AJ$6:$AK$7,2,FALSE)</f>
        <v>Control</v>
      </c>
      <c r="X67" s="9" t="str">
        <f>F67</f>
        <v>Vertebral Fracture</v>
      </c>
      <c r="Y67" s="9">
        <f t="shared" si="4"/>
        <v>12.065774028123855</v>
      </c>
      <c r="Z67" s="9">
        <f>IF(B67=1,L67,N67) + S67</f>
        <v>19.617278473979916</v>
      </c>
      <c r="AA67" s="9">
        <f>IF(B67=1,M67,O67) + T67</f>
        <v>9.8010486643159123</v>
      </c>
      <c r="AB67" s="9" t="str">
        <f>IF(F67="Process Event",IF(MIN(Y67:AA67)=Y67,"Death",IF(MIN(Y67:AA67)=Z67,"Hip Frx","Vert Frx")),"")</f>
        <v/>
      </c>
      <c r="AC67" s="9">
        <f>C67</f>
        <v>1</v>
      </c>
      <c r="AD67" s="9">
        <f>D67</f>
        <v>8.6484525651637352</v>
      </c>
      <c r="AE67" s="9">
        <f>G67</f>
        <v>10000</v>
      </c>
      <c r="AF67" s="9">
        <f>H67</f>
        <v>6.0325590287912085</v>
      </c>
      <c r="AG67" s="18">
        <f t="shared" si="5"/>
        <v>1</v>
      </c>
      <c r="AH67" s="19">
        <f t="shared" si="6"/>
        <v>1</v>
      </c>
    </row>
    <row r="68" spans="1:34" x14ac:dyDescent="0.25">
      <c r="A68" s="3">
        <v>5</v>
      </c>
      <c r="B68" s="9">
        <v>1</v>
      </c>
      <c r="C68" s="9">
        <v>2</v>
      </c>
      <c r="D68" s="9">
        <v>9.8010486643159123</v>
      </c>
      <c r="E68" s="9" t="s">
        <v>48</v>
      </c>
      <c r="F68" s="9" t="s">
        <v>31</v>
      </c>
      <c r="G68" s="9">
        <v>10000</v>
      </c>
      <c r="H68" s="9">
        <v>6.6703480802570656</v>
      </c>
      <c r="I68" s="9">
        <v>7463.0887746513345</v>
      </c>
      <c r="J68" s="9">
        <v>5.6848599055549194</v>
      </c>
      <c r="K68" s="9">
        <v>12.065774028123855</v>
      </c>
      <c r="L68" s="9">
        <v>11.172233211896234</v>
      </c>
      <c r="M68" s="9">
        <v>1.1525960991521764</v>
      </c>
      <c r="N68" s="9">
        <v>19.408267261801612</v>
      </c>
      <c r="O68" s="9">
        <v>7.3282774682984115</v>
      </c>
      <c r="P68" s="9">
        <v>0</v>
      </c>
      <c r="Q68" s="9">
        <v>1</v>
      </c>
      <c r="R68" s="9">
        <v>1</v>
      </c>
      <c r="S68" s="9">
        <v>8.4450452620836831</v>
      </c>
      <c r="T68" s="4">
        <v>8.6484525651637352</v>
      </c>
      <c r="V68" s="3">
        <f>A68</f>
        <v>5</v>
      </c>
      <c r="W68" s="9" t="str">
        <f>VLOOKUP($B68,$AJ$6:$AK$7,2,FALSE)</f>
        <v>Control</v>
      </c>
      <c r="X68" s="9" t="str">
        <f>F68</f>
        <v>Process Event</v>
      </c>
      <c r="Y68" s="9">
        <f t="shared" si="4"/>
        <v>12.065774028123855</v>
      </c>
      <c r="Z68" s="9">
        <f>IF(B68=1,L68,N68) + S68</f>
        <v>19.617278473979916</v>
      </c>
      <c r="AA68" s="9">
        <f>IF(B68=1,M68,O68) + T68</f>
        <v>9.8010486643159123</v>
      </c>
      <c r="AB68" s="9" t="str">
        <f>IF(F68="Process Event",IF(MIN(Y68:AA68)=Y68,"Death",IF(MIN(Y68:AA68)=Z68,"Hip Frx","Vert Frx")),"")</f>
        <v>Vert Frx</v>
      </c>
      <c r="AC68" s="9">
        <f>C68</f>
        <v>2</v>
      </c>
      <c r="AD68" s="9">
        <f>D68</f>
        <v>9.8010486643159123</v>
      </c>
      <c r="AE68" s="9">
        <f>G68</f>
        <v>10000</v>
      </c>
      <c r="AF68" s="9">
        <f>H68</f>
        <v>6.6703480802570656</v>
      </c>
      <c r="AG68" s="18">
        <f t="shared" si="5"/>
        <v>1</v>
      </c>
      <c r="AH68" s="19">
        <f t="shared" si="6"/>
        <v>1</v>
      </c>
    </row>
    <row r="69" spans="1:34" x14ac:dyDescent="0.25">
      <c r="A69" s="3">
        <v>5</v>
      </c>
      <c r="B69" s="9">
        <v>1</v>
      </c>
      <c r="C69" s="9">
        <v>2</v>
      </c>
      <c r="D69" s="9">
        <v>9.8010486643159123</v>
      </c>
      <c r="E69" s="9" t="s">
        <v>49</v>
      </c>
      <c r="F69" s="9" t="s">
        <v>32</v>
      </c>
      <c r="G69" s="9">
        <v>13000</v>
      </c>
      <c r="H69" s="9">
        <v>6.6703480802570656</v>
      </c>
      <c r="I69" s="9">
        <v>9604.4511089292373</v>
      </c>
      <c r="J69" s="9">
        <v>5.6848599055549194</v>
      </c>
      <c r="K69" s="9">
        <v>12.065774028123855</v>
      </c>
      <c r="L69" s="9">
        <v>11.172233211896234</v>
      </c>
      <c r="M69" s="9">
        <v>9.7132880746311798</v>
      </c>
      <c r="N69" s="9">
        <v>19.408267261801612</v>
      </c>
      <c r="O69" s="9">
        <v>10.271543905461485</v>
      </c>
      <c r="P69" s="9">
        <v>0</v>
      </c>
      <c r="Q69" s="9">
        <v>1</v>
      </c>
      <c r="R69" s="9">
        <v>2</v>
      </c>
      <c r="S69" s="9">
        <v>8.4450452620836831</v>
      </c>
      <c r="T69" s="4">
        <v>9.8010486643159123</v>
      </c>
      <c r="V69" s="3">
        <f>A69</f>
        <v>5</v>
      </c>
      <c r="W69" s="9" t="str">
        <f>VLOOKUP($B69,$AJ$6:$AK$7,2,FALSE)</f>
        <v>Control</v>
      </c>
      <c r="X69" s="9" t="str">
        <f>F69</f>
        <v>Vertebral Fracture</v>
      </c>
      <c r="Y69" s="9">
        <f t="shared" si="4"/>
        <v>12.065774028123855</v>
      </c>
      <c r="Z69" s="9">
        <f>IF(B69=1,L69,N69) + S69</f>
        <v>19.617278473979916</v>
      </c>
      <c r="AA69" s="9">
        <f>IF(B69=1,M69,O69) + T69</f>
        <v>19.514336738947094</v>
      </c>
      <c r="AB69" s="9" t="str">
        <f>IF(F69="Process Event",IF(MIN(Y69:AA69)=Y69,"Death",IF(MIN(Y69:AA69)=Z69,"Hip Frx","Vert Frx")),"")</f>
        <v/>
      </c>
      <c r="AC69" s="9">
        <f>C69</f>
        <v>2</v>
      </c>
      <c r="AD69" s="9">
        <f>D69</f>
        <v>9.8010486643159123</v>
      </c>
      <c r="AE69" s="9">
        <f>G69</f>
        <v>13000</v>
      </c>
      <c r="AF69" s="9">
        <f>H69</f>
        <v>6.6703480802570656</v>
      </c>
      <c r="AG69" s="18">
        <f t="shared" si="5"/>
        <v>1</v>
      </c>
      <c r="AH69" s="19">
        <f t="shared" si="6"/>
        <v>2</v>
      </c>
    </row>
    <row r="70" spans="1:34" x14ac:dyDescent="0.25">
      <c r="A70" s="3">
        <v>5</v>
      </c>
      <c r="B70" s="9">
        <v>1</v>
      </c>
      <c r="C70" s="9">
        <v>3</v>
      </c>
      <c r="D70" s="9">
        <v>12.065774028123855</v>
      </c>
      <c r="E70" s="9" t="s">
        <v>48</v>
      </c>
      <c r="F70" s="9" t="s">
        <v>31</v>
      </c>
      <c r="G70" s="9">
        <v>13000</v>
      </c>
      <c r="H70" s="9">
        <v>7.8358108557157715</v>
      </c>
      <c r="I70" s="9">
        <v>9604.4511089292373</v>
      </c>
      <c r="J70" s="9">
        <v>6.4851717611651845</v>
      </c>
      <c r="K70" s="9">
        <v>12.065774028123855</v>
      </c>
      <c r="L70" s="9">
        <v>11.172233211896234</v>
      </c>
      <c r="M70" s="9">
        <v>9.7132880746311798</v>
      </c>
      <c r="N70" s="9">
        <v>19.408267261801612</v>
      </c>
      <c r="O70" s="9">
        <v>10.271543905461485</v>
      </c>
      <c r="P70" s="9">
        <v>0</v>
      </c>
      <c r="Q70" s="9">
        <v>1</v>
      </c>
      <c r="R70" s="9">
        <v>2</v>
      </c>
      <c r="S70" s="9">
        <v>8.4450452620836831</v>
      </c>
      <c r="T70" s="4">
        <v>9.8010486643159123</v>
      </c>
      <c r="V70" s="3">
        <f>A70</f>
        <v>5</v>
      </c>
      <c r="W70" s="9" t="str">
        <f>VLOOKUP($B70,$AJ$6:$AK$7,2,FALSE)</f>
        <v>Control</v>
      </c>
      <c r="X70" s="9" t="str">
        <f>F70</f>
        <v>Process Event</v>
      </c>
      <c r="Y70" s="9">
        <f t="shared" si="4"/>
        <v>12.065774028123855</v>
      </c>
      <c r="Z70" s="9">
        <f>IF(B70=1,L70,N70) + S70</f>
        <v>19.617278473979916</v>
      </c>
      <c r="AA70" s="9">
        <f>IF(B70=1,M70,O70) + T70</f>
        <v>19.514336738947094</v>
      </c>
      <c r="AB70" s="9" t="str">
        <f>IF(F70="Process Event",IF(MIN(Y70:AA70)=Y70,"Death",IF(MIN(Y70:AA70)=Z70,"Hip Frx","Vert Frx")),"")</f>
        <v>Death</v>
      </c>
      <c r="AC70" s="9">
        <f>C70</f>
        <v>3</v>
      </c>
      <c r="AD70" s="9">
        <f>D70</f>
        <v>12.065774028123855</v>
      </c>
      <c r="AE70" s="9">
        <f>G70</f>
        <v>13000</v>
      </c>
      <c r="AF70" s="9">
        <f>H70</f>
        <v>7.8358108557157715</v>
      </c>
      <c r="AG70" s="18">
        <f t="shared" si="5"/>
        <v>1</v>
      </c>
      <c r="AH70" s="19">
        <f t="shared" si="6"/>
        <v>2</v>
      </c>
    </row>
    <row r="71" spans="1:34" x14ac:dyDescent="0.25">
      <c r="A71" s="3">
        <v>5</v>
      </c>
      <c r="B71" s="9">
        <v>1</v>
      </c>
      <c r="C71" s="9">
        <v>3</v>
      </c>
      <c r="D71" s="9">
        <v>12.065774028123855</v>
      </c>
      <c r="E71" s="9" t="s">
        <v>49</v>
      </c>
      <c r="F71" s="9" t="s">
        <v>51</v>
      </c>
      <c r="G71" s="9">
        <v>13000</v>
      </c>
      <c r="H71" s="9">
        <v>7.8358108557157715</v>
      </c>
      <c r="I71" s="9">
        <v>9604.4511089292373</v>
      </c>
      <c r="J71" s="9">
        <v>6.4851717611651845</v>
      </c>
      <c r="K71" s="9">
        <v>12.065774028123855</v>
      </c>
      <c r="L71" s="9">
        <v>11.172233211896234</v>
      </c>
      <c r="M71" s="9">
        <v>9.7132880746311798</v>
      </c>
      <c r="N71" s="9">
        <v>19.408267261801612</v>
      </c>
      <c r="O71" s="9">
        <v>10.271543905461485</v>
      </c>
      <c r="P71" s="9">
        <v>1</v>
      </c>
      <c r="Q71" s="9">
        <v>1</v>
      </c>
      <c r="R71" s="9">
        <v>2</v>
      </c>
      <c r="S71" s="9">
        <v>8.4450452620836831</v>
      </c>
      <c r="T71" s="4">
        <v>9.8010486643159123</v>
      </c>
      <c r="V71" s="3">
        <f>A71</f>
        <v>5</v>
      </c>
      <c r="W71" s="9" t="str">
        <f>VLOOKUP($B71,$AJ$6:$AK$7,2,FALSE)</f>
        <v>Control</v>
      </c>
      <c r="X71" s="9" t="str">
        <f>F71</f>
        <v>Die from background mortality</v>
      </c>
      <c r="Y71" s="9">
        <f t="shared" si="4"/>
        <v>12.065774028123855</v>
      </c>
      <c r="Z71" s="9">
        <f>IF(B71=1,L71,N71) + S71</f>
        <v>19.617278473979916</v>
      </c>
      <c r="AA71" s="9">
        <f>IF(B71=1,M71,O71) + T71</f>
        <v>19.514336738947094</v>
      </c>
      <c r="AB71" s="9" t="str">
        <f>IF(F71="Process Event",IF(MIN(Y71:AA71)=Y71,"Death",IF(MIN(Y71:AA71)=Z71,"Hip Frx","Vert Frx")),"")</f>
        <v/>
      </c>
      <c r="AC71" s="9">
        <f>C71</f>
        <v>3</v>
      </c>
      <c r="AD71" s="9">
        <f>D71</f>
        <v>12.065774028123855</v>
      </c>
      <c r="AE71" s="9">
        <f>G71</f>
        <v>13000</v>
      </c>
      <c r="AF71" s="9">
        <f>H71</f>
        <v>7.8358108557157715</v>
      </c>
      <c r="AG71" s="18">
        <f t="shared" si="5"/>
        <v>1</v>
      </c>
      <c r="AH71" s="19">
        <f t="shared" si="6"/>
        <v>2</v>
      </c>
    </row>
    <row r="72" spans="1:34" x14ac:dyDescent="0.25">
      <c r="A72" s="3">
        <v>5</v>
      </c>
      <c r="B72" s="9">
        <v>1</v>
      </c>
      <c r="C72" s="9">
        <v>4</v>
      </c>
      <c r="D72" s="9">
        <v>12.065774028123855</v>
      </c>
      <c r="E72" s="9" t="s">
        <v>49</v>
      </c>
      <c r="F72" s="9" t="s">
        <v>30</v>
      </c>
      <c r="G72" s="9">
        <v>13000</v>
      </c>
      <c r="H72" s="9">
        <v>7.8358108557157715</v>
      </c>
      <c r="I72" s="9">
        <v>9604.4511089292373</v>
      </c>
      <c r="J72" s="9">
        <v>6.4851717611651845</v>
      </c>
      <c r="K72" s="9">
        <v>12.065774028123855</v>
      </c>
      <c r="L72" s="9">
        <v>11.172233211896234</v>
      </c>
      <c r="M72" s="9">
        <v>9.7132880746311798</v>
      </c>
      <c r="N72" s="9">
        <v>19.408267261801612</v>
      </c>
      <c r="O72" s="9">
        <v>10.271543905461485</v>
      </c>
      <c r="P72" s="9">
        <v>1</v>
      </c>
      <c r="Q72" s="9">
        <v>1</v>
      </c>
      <c r="R72" s="9">
        <v>2</v>
      </c>
      <c r="S72" s="9">
        <v>8.4450452620836831</v>
      </c>
      <c r="T72" s="4">
        <v>9.8010486643159123</v>
      </c>
      <c r="V72" s="3">
        <f>A72</f>
        <v>5</v>
      </c>
      <c r="W72" s="9" t="str">
        <f>VLOOKUP($B72,$AJ$6:$AK$7,2,FALSE)</f>
        <v>Control</v>
      </c>
      <c r="X72" s="9" t="str">
        <f>F72</f>
        <v>Exit Model</v>
      </c>
      <c r="Y72" s="9">
        <f t="shared" ref="Y72:Y150" si="7">K72</f>
        <v>12.065774028123855</v>
      </c>
      <c r="Z72" s="9">
        <f>IF(B72=1,L72,N72) + S72</f>
        <v>19.617278473979916</v>
      </c>
      <c r="AA72" s="9">
        <f>IF(B72=1,M72,O72) + T72</f>
        <v>19.514336738947094</v>
      </c>
      <c r="AB72" s="9" t="str">
        <f>IF(F72="Process Event",IF(MIN(Y72:AA72)=Y72,"Death",IF(MIN(Y72:AA72)=Z72,"Hip Frx","Vert Frx")),"")</f>
        <v/>
      </c>
      <c r="AC72" s="9">
        <f>C72</f>
        <v>4</v>
      </c>
      <c r="AD72" s="9">
        <f>D72</f>
        <v>12.065774028123855</v>
      </c>
      <c r="AE72" s="9">
        <f>G72</f>
        <v>13000</v>
      </c>
      <c r="AF72" s="9">
        <f>H72</f>
        <v>7.8358108557157715</v>
      </c>
      <c r="AG72" s="18">
        <f t="shared" ref="AG72:AG150" si="8">Q72</f>
        <v>1</v>
      </c>
      <c r="AH72" s="19">
        <f t="shared" ref="AH72:AH150" si="9">R72</f>
        <v>2</v>
      </c>
    </row>
    <row r="73" spans="1:34" x14ac:dyDescent="0.25">
      <c r="A73" s="3">
        <v>5</v>
      </c>
      <c r="B73" s="9">
        <v>2</v>
      </c>
      <c r="C73" s="9">
        <v>0</v>
      </c>
      <c r="D73" s="9">
        <v>10.271543905461485</v>
      </c>
      <c r="E73" s="9" t="s">
        <v>48</v>
      </c>
      <c r="F73" s="9" t="s">
        <v>31</v>
      </c>
      <c r="G73" s="9">
        <v>10271.543905461485</v>
      </c>
      <c r="H73" s="9">
        <v>7.1900807338230388</v>
      </c>
      <c r="I73" s="9">
        <v>8652.9177101621499</v>
      </c>
      <c r="J73" s="9">
        <v>6.0570423971135048</v>
      </c>
      <c r="K73" s="9">
        <v>12.065774028123855</v>
      </c>
      <c r="L73" s="9">
        <v>11.172233211896234</v>
      </c>
      <c r="M73" s="9">
        <v>9.7132880746311798</v>
      </c>
      <c r="N73" s="9">
        <v>19.408267261801612</v>
      </c>
      <c r="O73" s="9">
        <v>10.271543905461485</v>
      </c>
      <c r="P73" s="9">
        <v>0</v>
      </c>
      <c r="Q73" s="9">
        <v>0</v>
      </c>
      <c r="R73" s="9">
        <v>0</v>
      </c>
      <c r="S73" s="9">
        <v>0</v>
      </c>
      <c r="T73" s="4">
        <v>0</v>
      </c>
      <c r="V73" s="3">
        <f>A73</f>
        <v>5</v>
      </c>
      <c r="W73" s="9" t="str">
        <f>VLOOKUP($B73,$AJ$6:$AK$7,2,FALSE)</f>
        <v>Treatement</v>
      </c>
      <c r="X73" s="9" t="str">
        <f>F73</f>
        <v>Process Event</v>
      </c>
      <c r="Y73" s="9">
        <f t="shared" si="7"/>
        <v>12.065774028123855</v>
      </c>
      <c r="Z73" s="9">
        <f>IF(B73=1,L73,N73) + S73</f>
        <v>19.408267261801612</v>
      </c>
      <c r="AA73" s="9">
        <f>IF(B73=1,M73,O73) + T73</f>
        <v>10.271543905461485</v>
      </c>
      <c r="AB73" s="9" t="str">
        <f>IF(F73="Process Event",IF(MIN(Y73:AA73)=Y73,"Death",IF(MIN(Y73:AA73)=Z73,"Hip Frx","Vert Frx")),"")</f>
        <v>Vert Frx</v>
      </c>
      <c r="AC73" s="9">
        <f>C73</f>
        <v>0</v>
      </c>
      <c r="AD73" s="9">
        <f>D73</f>
        <v>10.271543905461485</v>
      </c>
      <c r="AE73" s="9">
        <f>G73</f>
        <v>10271.543905461485</v>
      </c>
      <c r="AF73" s="9">
        <f>H73</f>
        <v>7.1900807338230388</v>
      </c>
      <c r="AG73" s="18">
        <f t="shared" si="8"/>
        <v>0</v>
      </c>
      <c r="AH73" s="19">
        <f t="shared" si="9"/>
        <v>0</v>
      </c>
    </row>
    <row r="74" spans="1:34" x14ac:dyDescent="0.25">
      <c r="A74" s="3">
        <v>5</v>
      </c>
      <c r="B74" s="9">
        <v>2</v>
      </c>
      <c r="C74" s="9">
        <v>0</v>
      </c>
      <c r="D74" s="9">
        <v>10.271543905461485</v>
      </c>
      <c r="E74" s="9" t="s">
        <v>49</v>
      </c>
      <c r="F74" s="9" t="s">
        <v>32</v>
      </c>
      <c r="G74" s="9">
        <v>13271.543905461485</v>
      </c>
      <c r="H74" s="9">
        <v>7.1900807338230388</v>
      </c>
      <c r="I74" s="9">
        <v>10759.8995666704</v>
      </c>
      <c r="J74" s="9">
        <v>6.0570423971135048</v>
      </c>
      <c r="K74" s="9">
        <v>12.065774028123855</v>
      </c>
      <c r="L74" s="9">
        <v>11.172233211896234</v>
      </c>
      <c r="M74" s="9">
        <v>6.240939747049862</v>
      </c>
      <c r="N74" s="9">
        <v>19.408267261801612</v>
      </c>
      <c r="O74" s="9">
        <v>19.043148865163985</v>
      </c>
      <c r="P74" s="9">
        <v>0</v>
      </c>
      <c r="Q74" s="9">
        <v>0</v>
      </c>
      <c r="R74" s="9">
        <v>1</v>
      </c>
      <c r="S74" s="9">
        <v>0</v>
      </c>
      <c r="T74" s="4">
        <v>10.271543905461485</v>
      </c>
      <c r="V74" s="3">
        <f>A74</f>
        <v>5</v>
      </c>
      <c r="W74" s="9" t="str">
        <f>VLOOKUP($B74,$AJ$6:$AK$7,2,FALSE)</f>
        <v>Treatement</v>
      </c>
      <c r="X74" s="9" t="str">
        <f>F74</f>
        <v>Vertebral Fracture</v>
      </c>
      <c r="Y74" s="9">
        <f t="shared" si="7"/>
        <v>12.065774028123855</v>
      </c>
      <c r="Z74" s="9">
        <f>IF(B74=1,L74,N74) + S74</f>
        <v>19.408267261801612</v>
      </c>
      <c r="AA74" s="9">
        <f>IF(B74=1,M74,O74) + T74</f>
        <v>29.31469277062547</v>
      </c>
      <c r="AB74" s="9" t="str">
        <f>IF(F74="Process Event",IF(MIN(Y74:AA74)=Y74,"Death",IF(MIN(Y74:AA74)=Z74,"Hip Frx","Vert Frx")),"")</f>
        <v/>
      </c>
      <c r="AC74" s="9">
        <f>C74</f>
        <v>0</v>
      </c>
      <c r="AD74" s="9">
        <f>D74</f>
        <v>10.271543905461485</v>
      </c>
      <c r="AE74" s="9">
        <f>G74</f>
        <v>13271.543905461485</v>
      </c>
      <c r="AF74" s="9">
        <f>H74</f>
        <v>7.1900807338230388</v>
      </c>
      <c r="AG74" s="18">
        <f t="shared" si="8"/>
        <v>0</v>
      </c>
      <c r="AH74" s="19">
        <f t="shared" si="9"/>
        <v>1</v>
      </c>
    </row>
    <row r="75" spans="1:34" x14ac:dyDescent="0.25">
      <c r="A75" s="3">
        <v>5</v>
      </c>
      <c r="B75" s="9">
        <v>2</v>
      </c>
      <c r="C75" s="9">
        <v>1</v>
      </c>
      <c r="D75" s="9">
        <v>12.065774028123855</v>
      </c>
      <c r="E75" s="9" t="s">
        <v>48</v>
      </c>
      <c r="F75" s="9" t="s">
        <v>31</v>
      </c>
      <c r="G75" s="9">
        <v>15065.774028123855</v>
      </c>
      <c r="H75" s="9">
        <v>8.3581245436762419</v>
      </c>
      <c r="I75" s="9">
        <v>11981.933910703036</v>
      </c>
      <c r="J75" s="9">
        <v>6.8525867550787511</v>
      </c>
      <c r="K75" s="9">
        <v>12.065774028123855</v>
      </c>
      <c r="L75" s="9">
        <v>11.172233211896234</v>
      </c>
      <c r="M75" s="9">
        <v>6.240939747049862</v>
      </c>
      <c r="N75" s="9">
        <v>19.408267261801612</v>
      </c>
      <c r="O75" s="9">
        <v>19.043148865163985</v>
      </c>
      <c r="P75" s="9">
        <v>0</v>
      </c>
      <c r="Q75" s="9">
        <v>0</v>
      </c>
      <c r="R75" s="9">
        <v>1</v>
      </c>
      <c r="S75" s="9">
        <v>0</v>
      </c>
      <c r="T75" s="4">
        <v>10.271543905461485</v>
      </c>
      <c r="V75" s="3">
        <f>A75</f>
        <v>5</v>
      </c>
      <c r="W75" s="9" t="str">
        <f>VLOOKUP($B75,$AJ$6:$AK$7,2,FALSE)</f>
        <v>Treatement</v>
      </c>
      <c r="X75" s="9" t="str">
        <f>F75</f>
        <v>Process Event</v>
      </c>
      <c r="Y75" s="9">
        <f t="shared" si="7"/>
        <v>12.065774028123855</v>
      </c>
      <c r="Z75" s="9">
        <f>IF(B75=1,L75,N75) + S75</f>
        <v>19.408267261801612</v>
      </c>
      <c r="AA75" s="9">
        <f>IF(B75=1,M75,O75) + T75</f>
        <v>29.31469277062547</v>
      </c>
      <c r="AB75" s="9" t="str">
        <f>IF(F75="Process Event",IF(MIN(Y75:AA75)=Y75,"Death",IF(MIN(Y75:AA75)=Z75,"Hip Frx","Vert Frx")),"")</f>
        <v>Death</v>
      </c>
      <c r="AC75" s="9">
        <f>C75</f>
        <v>1</v>
      </c>
      <c r="AD75" s="9">
        <f>D75</f>
        <v>12.065774028123855</v>
      </c>
      <c r="AE75" s="9">
        <f>G75</f>
        <v>15065.774028123855</v>
      </c>
      <c r="AF75" s="9">
        <f>H75</f>
        <v>8.3581245436762419</v>
      </c>
      <c r="AG75" s="18">
        <f t="shared" si="8"/>
        <v>0</v>
      </c>
      <c r="AH75" s="19">
        <f t="shared" si="9"/>
        <v>1</v>
      </c>
    </row>
    <row r="76" spans="1:34" x14ac:dyDescent="0.25">
      <c r="A76" s="3">
        <v>5</v>
      </c>
      <c r="B76" s="9">
        <v>2</v>
      </c>
      <c r="C76" s="9">
        <v>1</v>
      </c>
      <c r="D76" s="9">
        <v>12.065774028123855</v>
      </c>
      <c r="E76" s="9" t="s">
        <v>49</v>
      </c>
      <c r="F76" s="9" t="s">
        <v>51</v>
      </c>
      <c r="G76" s="9">
        <v>15065.774028123855</v>
      </c>
      <c r="H76" s="9">
        <v>8.3581245436762419</v>
      </c>
      <c r="I76" s="9">
        <v>11981.933910703036</v>
      </c>
      <c r="J76" s="9">
        <v>6.8525867550787511</v>
      </c>
      <c r="K76" s="9">
        <v>12.065774028123855</v>
      </c>
      <c r="L76" s="9">
        <v>11.172233211896234</v>
      </c>
      <c r="M76" s="9">
        <v>6.240939747049862</v>
      </c>
      <c r="N76" s="9">
        <v>19.408267261801612</v>
      </c>
      <c r="O76" s="9">
        <v>19.043148865163985</v>
      </c>
      <c r="P76" s="9">
        <v>1</v>
      </c>
      <c r="Q76" s="9">
        <v>0</v>
      </c>
      <c r="R76" s="9">
        <v>1</v>
      </c>
      <c r="S76" s="9">
        <v>0</v>
      </c>
      <c r="T76" s="4">
        <v>10.271543905461485</v>
      </c>
      <c r="V76" s="3">
        <f>A76</f>
        <v>5</v>
      </c>
      <c r="W76" s="9" t="str">
        <f>VLOOKUP($B76,$AJ$6:$AK$7,2,FALSE)</f>
        <v>Treatement</v>
      </c>
      <c r="X76" s="9" t="str">
        <f>F76</f>
        <v>Die from background mortality</v>
      </c>
      <c r="Y76" s="9">
        <f t="shared" si="7"/>
        <v>12.065774028123855</v>
      </c>
      <c r="Z76" s="9">
        <f>IF(B76=1,L76,N76) + S76</f>
        <v>19.408267261801612</v>
      </c>
      <c r="AA76" s="9">
        <f>IF(B76=1,M76,O76) + T76</f>
        <v>29.31469277062547</v>
      </c>
      <c r="AB76" s="9" t="str">
        <f>IF(F76="Process Event",IF(MIN(Y76:AA76)=Y76,"Death",IF(MIN(Y76:AA76)=Z76,"Hip Frx","Vert Frx")),"")</f>
        <v/>
      </c>
      <c r="AC76" s="9">
        <f>C76</f>
        <v>1</v>
      </c>
      <c r="AD76" s="9">
        <f>D76</f>
        <v>12.065774028123855</v>
      </c>
      <c r="AE76" s="9">
        <f>G76</f>
        <v>15065.774028123855</v>
      </c>
      <c r="AF76" s="9">
        <f>H76</f>
        <v>8.3581245436762419</v>
      </c>
      <c r="AG76" s="18">
        <f t="shared" si="8"/>
        <v>0</v>
      </c>
      <c r="AH76" s="19">
        <f t="shared" si="9"/>
        <v>1</v>
      </c>
    </row>
    <row r="77" spans="1:34" x14ac:dyDescent="0.25">
      <c r="A77" s="3">
        <v>5</v>
      </c>
      <c r="B77" s="9">
        <v>2</v>
      </c>
      <c r="C77" s="9">
        <v>2</v>
      </c>
      <c r="D77" s="9">
        <v>12.065774028123855</v>
      </c>
      <c r="E77" s="9" t="s">
        <v>49</v>
      </c>
      <c r="F77" s="9" t="s">
        <v>30</v>
      </c>
      <c r="G77" s="9">
        <v>15065.774028123855</v>
      </c>
      <c r="H77" s="9">
        <v>8.3581245436762419</v>
      </c>
      <c r="I77" s="9">
        <v>11981.933910703036</v>
      </c>
      <c r="J77" s="9">
        <v>6.8525867550787511</v>
      </c>
      <c r="K77" s="9">
        <v>12.065774028123855</v>
      </c>
      <c r="L77" s="9">
        <v>11.172233211896234</v>
      </c>
      <c r="M77" s="9">
        <v>6.240939747049862</v>
      </c>
      <c r="N77" s="9">
        <v>19.408267261801612</v>
      </c>
      <c r="O77" s="9">
        <v>19.043148865163985</v>
      </c>
      <c r="P77" s="9">
        <v>1</v>
      </c>
      <c r="Q77" s="9">
        <v>0</v>
      </c>
      <c r="R77" s="9">
        <v>1</v>
      </c>
      <c r="S77" s="9">
        <v>0</v>
      </c>
      <c r="T77" s="4">
        <v>10.271543905461485</v>
      </c>
      <c r="V77" s="3">
        <f>A77</f>
        <v>5</v>
      </c>
      <c r="W77" s="9" t="str">
        <f>VLOOKUP($B77,$AJ$6:$AK$7,2,FALSE)</f>
        <v>Treatement</v>
      </c>
      <c r="X77" s="9" t="str">
        <f>F77</f>
        <v>Exit Model</v>
      </c>
      <c r="Y77" s="9">
        <f t="shared" si="7"/>
        <v>12.065774028123855</v>
      </c>
      <c r="Z77" s="9">
        <f>IF(B77=1,L77,N77) + S77</f>
        <v>19.408267261801612</v>
      </c>
      <c r="AA77" s="9">
        <f>IF(B77=1,M77,O77) + T77</f>
        <v>29.31469277062547</v>
      </c>
      <c r="AB77" s="9" t="str">
        <f>IF(F77="Process Event",IF(MIN(Y77:AA77)=Y77,"Death",IF(MIN(Y77:AA77)=Z77,"Hip Frx","Vert Frx")),"")</f>
        <v/>
      </c>
      <c r="AC77" s="9">
        <f>C77</f>
        <v>2</v>
      </c>
      <c r="AD77" s="9">
        <f>D77</f>
        <v>12.065774028123855</v>
      </c>
      <c r="AE77" s="9">
        <f>G77</f>
        <v>15065.774028123855</v>
      </c>
      <c r="AF77" s="9">
        <f>H77</f>
        <v>8.3581245436762419</v>
      </c>
      <c r="AG77" s="18">
        <f t="shared" si="8"/>
        <v>0</v>
      </c>
      <c r="AH77" s="19">
        <f t="shared" si="9"/>
        <v>1</v>
      </c>
    </row>
    <row r="78" spans="1:34" x14ac:dyDescent="0.25">
      <c r="A78" s="3">
        <v>6</v>
      </c>
      <c r="B78" s="9">
        <v>1</v>
      </c>
      <c r="C78" s="9">
        <v>0</v>
      </c>
      <c r="D78" s="9">
        <v>1.4674611560029138</v>
      </c>
      <c r="E78" s="9" t="s">
        <v>48</v>
      </c>
      <c r="F78" s="9" t="s">
        <v>31</v>
      </c>
      <c r="G78" s="9">
        <v>0</v>
      </c>
      <c r="H78" s="9">
        <v>1.0272228092020397</v>
      </c>
      <c r="I78" s="9">
        <v>0</v>
      </c>
      <c r="J78" s="9">
        <v>1.0017251521949651</v>
      </c>
      <c r="K78" s="9">
        <v>4.8743390312373256</v>
      </c>
      <c r="L78" s="9">
        <v>10.537733908547347</v>
      </c>
      <c r="M78" s="9">
        <v>1.4674611560029138</v>
      </c>
      <c r="N78" s="9">
        <v>9.1421487098751744</v>
      </c>
      <c r="O78" s="9">
        <v>7.2808307147278217</v>
      </c>
      <c r="P78" s="9">
        <v>0</v>
      </c>
      <c r="Q78" s="9">
        <v>0</v>
      </c>
      <c r="R78" s="9">
        <v>0</v>
      </c>
      <c r="S78" s="9">
        <v>0</v>
      </c>
      <c r="T78" s="4">
        <v>0</v>
      </c>
      <c r="V78" s="3">
        <f>A78</f>
        <v>6</v>
      </c>
      <c r="W78" s="9" t="str">
        <f>VLOOKUP($B78,$AJ$6:$AK$7,2,FALSE)</f>
        <v>Control</v>
      </c>
      <c r="X78" s="9" t="str">
        <f>F78</f>
        <v>Process Event</v>
      </c>
      <c r="Y78" s="9">
        <f t="shared" si="7"/>
        <v>4.8743390312373256</v>
      </c>
      <c r="Z78" s="9">
        <f>IF(B78=1,L78,N78) + S78</f>
        <v>10.537733908547347</v>
      </c>
      <c r="AA78" s="9">
        <f>IF(B78=1,M78,O78) + T78</f>
        <v>1.4674611560029138</v>
      </c>
      <c r="AB78" s="9" t="str">
        <f>IF(F78="Process Event",IF(MIN(Y78:AA78)=Y78,"Death",IF(MIN(Y78:AA78)=Z78,"Hip Frx","Vert Frx")),"")</f>
        <v>Vert Frx</v>
      </c>
      <c r="AC78" s="9">
        <f>C78</f>
        <v>0</v>
      </c>
      <c r="AD78" s="9">
        <f>D78</f>
        <v>1.4674611560029138</v>
      </c>
      <c r="AE78" s="9">
        <f>G78</f>
        <v>0</v>
      </c>
      <c r="AF78" s="9">
        <f>H78</f>
        <v>1.0272228092020397</v>
      </c>
      <c r="AG78" s="18">
        <f t="shared" si="8"/>
        <v>0</v>
      </c>
      <c r="AH78" s="19">
        <f t="shared" si="9"/>
        <v>0</v>
      </c>
    </row>
    <row r="79" spans="1:34" x14ac:dyDescent="0.25">
      <c r="A79" s="3">
        <v>6</v>
      </c>
      <c r="B79" s="9">
        <v>1</v>
      </c>
      <c r="C79" s="9">
        <v>0</v>
      </c>
      <c r="D79" s="9">
        <v>1.4674611560029138</v>
      </c>
      <c r="E79" s="9" t="s">
        <v>49</v>
      </c>
      <c r="F79" s="9" t="s">
        <v>32</v>
      </c>
      <c r="G79" s="9">
        <v>3000</v>
      </c>
      <c r="H79" s="9">
        <v>1.0272228092020397</v>
      </c>
      <c r="I79" s="9">
        <v>2852.3109667965277</v>
      </c>
      <c r="J79" s="9">
        <v>1.0017251521949651</v>
      </c>
      <c r="K79" s="9">
        <v>4.8743390312373256</v>
      </c>
      <c r="L79" s="9">
        <v>10.537733908547347</v>
      </c>
      <c r="M79" s="9">
        <v>1.2573599359385232</v>
      </c>
      <c r="N79" s="9">
        <v>9.1421487098751744</v>
      </c>
      <c r="O79" s="9">
        <v>12.47454854771906</v>
      </c>
      <c r="P79" s="9">
        <v>0</v>
      </c>
      <c r="Q79" s="9">
        <v>0</v>
      </c>
      <c r="R79" s="9">
        <v>1</v>
      </c>
      <c r="S79" s="9">
        <v>0</v>
      </c>
      <c r="T79" s="4">
        <v>1.4674611560029138</v>
      </c>
      <c r="V79" s="3">
        <f>A79</f>
        <v>6</v>
      </c>
      <c r="W79" s="9" t="str">
        <f>VLOOKUP($B79,$AJ$6:$AK$7,2,FALSE)</f>
        <v>Control</v>
      </c>
      <c r="X79" s="9" t="str">
        <f>F79</f>
        <v>Vertebral Fracture</v>
      </c>
      <c r="Y79" s="9">
        <f t="shared" si="7"/>
        <v>4.8743390312373256</v>
      </c>
      <c r="Z79" s="9">
        <f>IF(B79=1,L79,N79) + S79</f>
        <v>10.537733908547347</v>
      </c>
      <c r="AA79" s="9">
        <f>IF(B79=1,M79,O79) + T79</f>
        <v>2.7248210919414371</v>
      </c>
      <c r="AB79" s="9" t="str">
        <f>IF(F79="Process Event",IF(MIN(Y79:AA79)=Y79,"Death",IF(MIN(Y79:AA79)=Z79,"Hip Frx","Vert Frx")),"")</f>
        <v/>
      </c>
      <c r="AC79" s="9">
        <f>C79</f>
        <v>0</v>
      </c>
      <c r="AD79" s="9">
        <f>D79</f>
        <v>1.4674611560029138</v>
      </c>
      <c r="AE79" s="9">
        <f>G79</f>
        <v>3000</v>
      </c>
      <c r="AF79" s="9">
        <f>H79</f>
        <v>1.0272228092020397</v>
      </c>
      <c r="AG79" s="18">
        <f t="shared" si="8"/>
        <v>0</v>
      </c>
      <c r="AH79" s="19">
        <f t="shared" si="9"/>
        <v>1</v>
      </c>
    </row>
    <row r="80" spans="1:34" x14ac:dyDescent="0.25">
      <c r="A80" s="3">
        <v>6</v>
      </c>
      <c r="B80" s="9">
        <v>1</v>
      </c>
      <c r="C80" s="9">
        <v>1</v>
      </c>
      <c r="D80" s="9">
        <v>2.7248210919414371</v>
      </c>
      <c r="E80" s="9" t="s">
        <v>48</v>
      </c>
      <c r="F80" s="9" t="s">
        <v>31</v>
      </c>
      <c r="G80" s="9">
        <v>3000</v>
      </c>
      <c r="H80" s="9">
        <v>1.8457641274980183</v>
      </c>
      <c r="I80" s="9">
        <v>2852.3109667965277</v>
      </c>
      <c r="J80" s="9">
        <v>1.7633785453685507</v>
      </c>
      <c r="K80" s="9">
        <v>4.8743390312373256</v>
      </c>
      <c r="L80" s="9">
        <v>10.537733908547347</v>
      </c>
      <c r="M80" s="9">
        <v>1.2573599359385232</v>
      </c>
      <c r="N80" s="9">
        <v>9.1421487098751744</v>
      </c>
      <c r="O80" s="9">
        <v>12.47454854771906</v>
      </c>
      <c r="P80" s="9">
        <v>0</v>
      </c>
      <c r="Q80" s="9">
        <v>0</v>
      </c>
      <c r="R80" s="9">
        <v>1</v>
      </c>
      <c r="S80" s="9">
        <v>0</v>
      </c>
      <c r="T80" s="4">
        <v>1.4674611560029138</v>
      </c>
      <c r="V80" s="3">
        <f>A80</f>
        <v>6</v>
      </c>
      <c r="W80" s="9" t="str">
        <f>VLOOKUP($B80,$AJ$6:$AK$7,2,FALSE)</f>
        <v>Control</v>
      </c>
      <c r="X80" s="9" t="str">
        <f>F80</f>
        <v>Process Event</v>
      </c>
      <c r="Y80" s="9">
        <f t="shared" si="7"/>
        <v>4.8743390312373256</v>
      </c>
      <c r="Z80" s="9">
        <f>IF(B80=1,L80,N80) + S80</f>
        <v>10.537733908547347</v>
      </c>
      <c r="AA80" s="9">
        <f>IF(B80=1,M80,O80) + T80</f>
        <v>2.7248210919414371</v>
      </c>
      <c r="AB80" s="9" t="str">
        <f>IF(F80="Process Event",IF(MIN(Y80:AA80)=Y80,"Death",IF(MIN(Y80:AA80)=Z80,"Hip Frx","Vert Frx")),"")</f>
        <v>Vert Frx</v>
      </c>
      <c r="AC80" s="9">
        <f>C80</f>
        <v>1</v>
      </c>
      <c r="AD80" s="9">
        <f>D80</f>
        <v>2.7248210919414371</v>
      </c>
      <c r="AE80" s="9">
        <f>G80</f>
        <v>3000</v>
      </c>
      <c r="AF80" s="9">
        <f>H80</f>
        <v>1.8457641274980183</v>
      </c>
      <c r="AG80" s="18">
        <f t="shared" si="8"/>
        <v>0</v>
      </c>
      <c r="AH80" s="19">
        <f t="shared" si="9"/>
        <v>1</v>
      </c>
    </row>
    <row r="81" spans="1:34" x14ac:dyDescent="0.25">
      <c r="A81" s="3">
        <v>6</v>
      </c>
      <c r="B81" s="9">
        <v>1</v>
      </c>
      <c r="C81" s="9">
        <v>1</v>
      </c>
      <c r="D81" s="9">
        <v>2.7248210919414371</v>
      </c>
      <c r="E81" s="9" t="s">
        <v>49</v>
      </c>
      <c r="F81" s="9" t="s">
        <v>32</v>
      </c>
      <c r="G81" s="9">
        <v>6000</v>
      </c>
      <c r="H81" s="9">
        <v>1.8457641274980183</v>
      </c>
      <c r="I81" s="9">
        <v>5583.8755585273011</v>
      </c>
      <c r="J81" s="9">
        <v>1.7633785453685507</v>
      </c>
      <c r="K81" s="9">
        <v>4.8743390312373256</v>
      </c>
      <c r="L81" s="9">
        <v>10.537733908547347</v>
      </c>
      <c r="M81" s="9">
        <v>5.8093408376688433</v>
      </c>
      <c r="N81" s="9">
        <v>9.1421487098751744</v>
      </c>
      <c r="O81" s="9">
        <v>4.5656517625128306</v>
      </c>
      <c r="P81" s="9">
        <v>0</v>
      </c>
      <c r="Q81" s="9">
        <v>0</v>
      </c>
      <c r="R81" s="9">
        <v>2</v>
      </c>
      <c r="S81" s="9">
        <v>0</v>
      </c>
      <c r="T81" s="4">
        <v>2.7248210919414371</v>
      </c>
      <c r="V81" s="3">
        <f>A81</f>
        <v>6</v>
      </c>
      <c r="W81" s="9" t="str">
        <f>VLOOKUP($B81,$AJ$6:$AK$7,2,FALSE)</f>
        <v>Control</v>
      </c>
      <c r="X81" s="9" t="str">
        <f>F81</f>
        <v>Vertebral Fracture</v>
      </c>
      <c r="Y81" s="9">
        <f t="shared" si="7"/>
        <v>4.8743390312373256</v>
      </c>
      <c r="Z81" s="9">
        <f>IF(B81=1,L81,N81) + S81</f>
        <v>10.537733908547347</v>
      </c>
      <c r="AA81" s="9">
        <f>IF(B81=1,M81,O81) + T81</f>
        <v>8.5341619296102813</v>
      </c>
      <c r="AB81" s="9" t="str">
        <f>IF(F81="Process Event",IF(MIN(Y81:AA81)=Y81,"Death",IF(MIN(Y81:AA81)=Z81,"Hip Frx","Vert Frx")),"")</f>
        <v/>
      </c>
      <c r="AC81" s="9">
        <f>C81</f>
        <v>1</v>
      </c>
      <c r="AD81" s="9">
        <f>D81</f>
        <v>2.7248210919414371</v>
      </c>
      <c r="AE81" s="9">
        <f>G81</f>
        <v>6000</v>
      </c>
      <c r="AF81" s="9">
        <f>H81</f>
        <v>1.8457641274980183</v>
      </c>
      <c r="AG81" s="18">
        <f t="shared" si="8"/>
        <v>0</v>
      </c>
      <c r="AH81" s="19">
        <f t="shared" si="9"/>
        <v>2</v>
      </c>
    </row>
    <row r="82" spans="1:34" x14ac:dyDescent="0.25">
      <c r="A82" s="3">
        <v>6</v>
      </c>
      <c r="B82" s="9">
        <v>1</v>
      </c>
      <c r="C82" s="9">
        <v>2</v>
      </c>
      <c r="D82" s="9">
        <v>4.8743390312373256</v>
      </c>
      <c r="E82" s="9" t="s">
        <v>48</v>
      </c>
      <c r="F82" s="9" t="s">
        <v>31</v>
      </c>
      <c r="G82" s="9">
        <v>6000</v>
      </c>
      <c r="H82" s="9">
        <v>3.147146773485928</v>
      </c>
      <c r="I82" s="9">
        <v>5583.8755585273011</v>
      </c>
      <c r="J82" s="9">
        <v>2.9055647216399829</v>
      </c>
      <c r="K82" s="9">
        <v>4.8743390312373256</v>
      </c>
      <c r="L82" s="9">
        <v>10.537733908547347</v>
      </c>
      <c r="M82" s="9">
        <v>5.8093408376688433</v>
      </c>
      <c r="N82" s="9">
        <v>9.1421487098751744</v>
      </c>
      <c r="O82" s="9">
        <v>4.5656517625128306</v>
      </c>
      <c r="P82" s="9">
        <v>0</v>
      </c>
      <c r="Q82" s="9">
        <v>0</v>
      </c>
      <c r="R82" s="9">
        <v>2</v>
      </c>
      <c r="S82" s="9">
        <v>0</v>
      </c>
      <c r="T82" s="4">
        <v>2.7248210919414371</v>
      </c>
      <c r="V82" s="3">
        <f>A82</f>
        <v>6</v>
      </c>
      <c r="W82" s="9" t="str">
        <f>VLOOKUP($B82,$AJ$6:$AK$7,2,FALSE)</f>
        <v>Control</v>
      </c>
      <c r="X82" s="9" t="str">
        <f>F82</f>
        <v>Process Event</v>
      </c>
      <c r="Y82" s="9">
        <f t="shared" si="7"/>
        <v>4.8743390312373256</v>
      </c>
      <c r="Z82" s="9">
        <f>IF(B82=1,L82,N82) + S82</f>
        <v>10.537733908547347</v>
      </c>
      <c r="AA82" s="9">
        <f>IF(B82=1,M82,O82) + T82</f>
        <v>8.5341619296102813</v>
      </c>
      <c r="AB82" s="9" t="str">
        <f>IF(F82="Process Event",IF(MIN(Y82:AA82)=Y82,"Death",IF(MIN(Y82:AA82)=Z82,"Hip Frx","Vert Frx")),"")</f>
        <v>Death</v>
      </c>
      <c r="AC82" s="9">
        <f>C82</f>
        <v>2</v>
      </c>
      <c r="AD82" s="9">
        <f>D82</f>
        <v>4.8743390312373256</v>
      </c>
      <c r="AE82" s="9">
        <f>G82</f>
        <v>6000</v>
      </c>
      <c r="AF82" s="9">
        <f>H82</f>
        <v>3.147146773485928</v>
      </c>
      <c r="AG82" s="18">
        <f t="shared" si="8"/>
        <v>0</v>
      </c>
      <c r="AH82" s="19">
        <f t="shared" si="9"/>
        <v>2</v>
      </c>
    </row>
    <row r="83" spans="1:34" x14ac:dyDescent="0.25">
      <c r="A83" s="3">
        <v>6</v>
      </c>
      <c r="B83" s="9">
        <v>1</v>
      </c>
      <c r="C83" s="9">
        <v>2</v>
      </c>
      <c r="D83" s="9">
        <v>4.8743390312373256</v>
      </c>
      <c r="E83" s="9" t="s">
        <v>49</v>
      </c>
      <c r="F83" s="9" t="s">
        <v>51</v>
      </c>
      <c r="G83" s="9">
        <v>6000</v>
      </c>
      <c r="H83" s="9">
        <v>3.147146773485928</v>
      </c>
      <c r="I83" s="9">
        <v>5583.8755585273011</v>
      </c>
      <c r="J83" s="9">
        <v>2.9055647216399829</v>
      </c>
      <c r="K83" s="9">
        <v>4.8743390312373256</v>
      </c>
      <c r="L83" s="9">
        <v>10.537733908547347</v>
      </c>
      <c r="M83" s="9">
        <v>5.8093408376688433</v>
      </c>
      <c r="N83" s="9">
        <v>9.1421487098751744</v>
      </c>
      <c r="O83" s="9">
        <v>4.5656517625128306</v>
      </c>
      <c r="P83" s="9">
        <v>1</v>
      </c>
      <c r="Q83" s="9">
        <v>0</v>
      </c>
      <c r="R83" s="9">
        <v>2</v>
      </c>
      <c r="S83" s="9">
        <v>0</v>
      </c>
      <c r="T83" s="4">
        <v>2.7248210919414371</v>
      </c>
      <c r="V83" s="3">
        <f>A83</f>
        <v>6</v>
      </c>
      <c r="W83" s="9" t="str">
        <f>VLOOKUP($B83,$AJ$6:$AK$7,2,FALSE)</f>
        <v>Control</v>
      </c>
      <c r="X83" s="9" t="str">
        <f>F83</f>
        <v>Die from background mortality</v>
      </c>
      <c r="Y83" s="9">
        <f t="shared" si="7"/>
        <v>4.8743390312373256</v>
      </c>
      <c r="Z83" s="9">
        <f>IF(B83=1,L83,N83) + S83</f>
        <v>10.537733908547347</v>
      </c>
      <c r="AA83" s="9">
        <f>IF(B83=1,M83,O83) + T83</f>
        <v>8.5341619296102813</v>
      </c>
      <c r="AB83" s="9" t="str">
        <f>IF(F83="Process Event",IF(MIN(Y83:AA83)=Y83,"Death",IF(MIN(Y83:AA83)=Z83,"Hip Frx","Vert Frx")),"")</f>
        <v/>
      </c>
      <c r="AC83" s="9">
        <f>C83</f>
        <v>2</v>
      </c>
      <c r="AD83" s="9">
        <f>D83</f>
        <v>4.8743390312373256</v>
      </c>
      <c r="AE83" s="9">
        <f>G83</f>
        <v>6000</v>
      </c>
      <c r="AF83" s="9">
        <f>H83</f>
        <v>3.147146773485928</v>
      </c>
      <c r="AG83" s="18">
        <f t="shared" si="8"/>
        <v>0</v>
      </c>
      <c r="AH83" s="19">
        <f t="shared" si="9"/>
        <v>2</v>
      </c>
    </row>
    <row r="84" spans="1:34" x14ac:dyDescent="0.25">
      <c r="A84" s="3">
        <v>6</v>
      </c>
      <c r="B84" s="9">
        <v>1</v>
      </c>
      <c r="C84" s="9">
        <v>3</v>
      </c>
      <c r="D84" s="9">
        <v>4.8743390312373256</v>
      </c>
      <c r="E84" s="9" t="s">
        <v>49</v>
      </c>
      <c r="F84" s="9" t="s">
        <v>30</v>
      </c>
      <c r="G84" s="9">
        <v>6000</v>
      </c>
      <c r="H84" s="9">
        <v>3.147146773485928</v>
      </c>
      <c r="I84" s="9">
        <v>5583.8755585273011</v>
      </c>
      <c r="J84" s="9">
        <v>2.9055647216399829</v>
      </c>
      <c r="K84" s="9">
        <v>4.8743390312373256</v>
      </c>
      <c r="L84" s="9">
        <v>10.537733908547347</v>
      </c>
      <c r="M84" s="9">
        <v>5.8093408376688433</v>
      </c>
      <c r="N84" s="9">
        <v>9.1421487098751744</v>
      </c>
      <c r="O84" s="9">
        <v>4.5656517625128306</v>
      </c>
      <c r="P84" s="9">
        <v>1</v>
      </c>
      <c r="Q84" s="9">
        <v>0</v>
      </c>
      <c r="R84" s="9">
        <v>2</v>
      </c>
      <c r="S84" s="9">
        <v>0</v>
      </c>
      <c r="T84" s="4">
        <v>2.7248210919414371</v>
      </c>
      <c r="V84" s="3">
        <f>A84</f>
        <v>6</v>
      </c>
      <c r="W84" s="9" t="str">
        <f>VLOOKUP($B84,$AJ$6:$AK$7,2,FALSE)</f>
        <v>Control</v>
      </c>
      <c r="X84" s="9" t="str">
        <f>F84</f>
        <v>Exit Model</v>
      </c>
      <c r="Y84" s="9">
        <f t="shared" si="7"/>
        <v>4.8743390312373256</v>
      </c>
      <c r="Z84" s="9">
        <f>IF(B84=1,L84,N84) + S84</f>
        <v>10.537733908547347</v>
      </c>
      <c r="AA84" s="9">
        <f>IF(B84=1,M84,O84) + T84</f>
        <v>8.5341619296102813</v>
      </c>
      <c r="AB84" s="9" t="str">
        <f>IF(F84="Process Event",IF(MIN(Y84:AA84)=Y84,"Death",IF(MIN(Y84:AA84)=Z84,"Hip Frx","Vert Frx")),"")</f>
        <v/>
      </c>
      <c r="AC84" s="9">
        <f>C84</f>
        <v>3</v>
      </c>
      <c r="AD84" s="9">
        <f>D84</f>
        <v>4.8743390312373256</v>
      </c>
      <c r="AE84" s="9">
        <f>G84</f>
        <v>6000</v>
      </c>
      <c r="AF84" s="9">
        <f>H84</f>
        <v>3.147146773485928</v>
      </c>
      <c r="AG84" s="18">
        <f t="shared" si="8"/>
        <v>0</v>
      </c>
      <c r="AH84" s="19">
        <f t="shared" si="9"/>
        <v>2</v>
      </c>
    </row>
    <row r="85" spans="1:34" x14ac:dyDescent="0.25">
      <c r="A85" s="3">
        <v>6</v>
      </c>
      <c r="B85" s="9">
        <v>2</v>
      </c>
      <c r="C85" s="9">
        <v>0</v>
      </c>
      <c r="D85" s="9">
        <v>4.5656517625128306</v>
      </c>
      <c r="E85" s="9" t="s">
        <v>48</v>
      </c>
      <c r="F85" s="9" t="s">
        <v>31</v>
      </c>
      <c r="G85" s="9">
        <v>4565.6517625128308</v>
      </c>
      <c r="H85" s="9">
        <v>3.1959562337589813</v>
      </c>
      <c r="I85" s="9">
        <v>4225.1572987588552</v>
      </c>
      <c r="J85" s="9">
        <v>2.9576101091311986</v>
      </c>
      <c r="K85" s="9">
        <v>4.8743390312373256</v>
      </c>
      <c r="L85" s="9">
        <v>10.537733908547347</v>
      </c>
      <c r="M85" s="9">
        <v>5.8093408376688433</v>
      </c>
      <c r="N85" s="9">
        <v>9.1421487098751744</v>
      </c>
      <c r="O85" s="9">
        <v>4.5656517625128306</v>
      </c>
      <c r="P85" s="9">
        <v>0</v>
      </c>
      <c r="Q85" s="9">
        <v>0</v>
      </c>
      <c r="R85" s="9">
        <v>0</v>
      </c>
      <c r="S85" s="9">
        <v>0</v>
      </c>
      <c r="T85" s="4">
        <v>0</v>
      </c>
      <c r="V85" s="3">
        <f>A85</f>
        <v>6</v>
      </c>
      <c r="W85" s="9" t="str">
        <f>VLOOKUP($B85,$AJ$6:$AK$7,2,FALSE)</f>
        <v>Treatement</v>
      </c>
      <c r="X85" s="9" t="str">
        <f>F85</f>
        <v>Process Event</v>
      </c>
      <c r="Y85" s="9">
        <f t="shared" si="7"/>
        <v>4.8743390312373256</v>
      </c>
      <c r="Z85" s="9">
        <f>IF(B85=1,L85,N85) + S85</f>
        <v>9.1421487098751744</v>
      </c>
      <c r="AA85" s="9">
        <f>IF(B85=1,M85,O85) + T85</f>
        <v>4.5656517625128306</v>
      </c>
      <c r="AB85" s="9" t="str">
        <f>IF(F85="Process Event",IF(MIN(Y85:AA85)=Y85,"Death",IF(MIN(Y85:AA85)=Z85,"Hip Frx","Vert Frx")),"")</f>
        <v>Vert Frx</v>
      </c>
      <c r="AC85" s="9">
        <f>C85</f>
        <v>0</v>
      </c>
      <c r="AD85" s="9">
        <f>D85</f>
        <v>4.5656517625128306</v>
      </c>
      <c r="AE85" s="9">
        <f>G85</f>
        <v>4565.6517625128308</v>
      </c>
      <c r="AF85" s="9">
        <f>H85</f>
        <v>3.1959562337589813</v>
      </c>
      <c r="AG85" s="18">
        <f t="shared" si="8"/>
        <v>0</v>
      </c>
      <c r="AH85" s="19">
        <f t="shared" si="9"/>
        <v>0</v>
      </c>
    </row>
    <row r="86" spans="1:34" x14ac:dyDescent="0.25">
      <c r="A86" s="3">
        <v>6</v>
      </c>
      <c r="B86" s="9">
        <v>2</v>
      </c>
      <c r="C86" s="9">
        <v>0</v>
      </c>
      <c r="D86" s="9">
        <v>4.5656517625128306</v>
      </c>
      <c r="E86" s="9" t="s">
        <v>49</v>
      </c>
      <c r="F86" s="9" t="s">
        <v>32</v>
      </c>
      <c r="G86" s="9">
        <v>7565.6517625128308</v>
      </c>
      <c r="H86" s="9">
        <v>3.1959562337589813</v>
      </c>
      <c r="I86" s="9">
        <v>6789.1029812114921</v>
      </c>
      <c r="J86" s="9">
        <v>2.9576101091311986</v>
      </c>
      <c r="K86" s="9">
        <v>4.8743390312373256</v>
      </c>
      <c r="L86" s="9">
        <v>10.537733908547347</v>
      </c>
      <c r="M86" s="9">
        <v>1.2573599359385232</v>
      </c>
      <c r="N86" s="9">
        <v>9.1421487098751744</v>
      </c>
      <c r="O86" s="9">
        <v>12.47454854771906</v>
      </c>
      <c r="P86" s="9">
        <v>0</v>
      </c>
      <c r="Q86" s="9">
        <v>0</v>
      </c>
      <c r="R86" s="9">
        <v>1</v>
      </c>
      <c r="S86" s="9">
        <v>0</v>
      </c>
      <c r="T86" s="4">
        <v>4.5656517625128306</v>
      </c>
      <c r="V86" s="3">
        <f>A86</f>
        <v>6</v>
      </c>
      <c r="W86" s="9" t="str">
        <f>VLOOKUP($B86,$AJ$6:$AK$7,2,FALSE)</f>
        <v>Treatement</v>
      </c>
      <c r="X86" s="9" t="str">
        <f>F86</f>
        <v>Vertebral Fracture</v>
      </c>
      <c r="Y86" s="9">
        <f t="shared" si="7"/>
        <v>4.8743390312373256</v>
      </c>
      <c r="Z86" s="9">
        <f>IF(B86=1,L86,N86) + S86</f>
        <v>9.1421487098751744</v>
      </c>
      <c r="AA86" s="9">
        <f>IF(B86=1,M86,O86) + T86</f>
        <v>17.040200310231889</v>
      </c>
      <c r="AB86" s="9" t="str">
        <f>IF(F86="Process Event",IF(MIN(Y86:AA86)=Y86,"Death",IF(MIN(Y86:AA86)=Z86,"Hip Frx","Vert Frx")),"")</f>
        <v/>
      </c>
      <c r="AC86" s="9">
        <f>C86</f>
        <v>0</v>
      </c>
      <c r="AD86" s="9">
        <f>D86</f>
        <v>4.5656517625128306</v>
      </c>
      <c r="AE86" s="9">
        <f>G86</f>
        <v>7565.6517625128308</v>
      </c>
      <c r="AF86" s="9">
        <f>H86</f>
        <v>3.1959562337589813</v>
      </c>
      <c r="AG86" s="18">
        <f t="shared" si="8"/>
        <v>0</v>
      </c>
      <c r="AH86" s="19">
        <f t="shared" si="9"/>
        <v>1</v>
      </c>
    </row>
    <row r="87" spans="1:34" x14ac:dyDescent="0.25">
      <c r="A87" s="3">
        <v>6</v>
      </c>
      <c r="B87" s="9">
        <v>2</v>
      </c>
      <c r="C87" s="9">
        <v>1</v>
      </c>
      <c r="D87" s="9">
        <v>4.8743390312373256</v>
      </c>
      <c r="E87" s="9" t="s">
        <v>48</v>
      </c>
      <c r="F87" s="9" t="s">
        <v>31</v>
      </c>
      <c r="G87" s="9">
        <v>7874.3390312373258</v>
      </c>
      <c r="H87" s="9">
        <v>3.3969116456986277</v>
      </c>
      <c r="I87" s="9">
        <v>7051.5262715484732</v>
      </c>
      <c r="J87" s="9">
        <v>3.1284476711405733</v>
      </c>
      <c r="K87" s="9">
        <v>4.8743390312373256</v>
      </c>
      <c r="L87" s="9">
        <v>10.537733908547347</v>
      </c>
      <c r="M87" s="9">
        <v>1.2573599359385232</v>
      </c>
      <c r="N87" s="9">
        <v>9.1421487098751744</v>
      </c>
      <c r="O87" s="9">
        <v>12.47454854771906</v>
      </c>
      <c r="P87" s="9">
        <v>0</v>
      </c>
      <c r="Q87" s="9">
        <v>0</v>
      </c>
      <c r="R87" s="9">
        <v>1</v>
      </c>
      <c r="S87" s="9">
        <v>0</v>
      </c>
      <c r="T87" s="4">
        <v>4.5656517625128306</v>
      </c>
      <c r="V87" s="3">
        <f>A87</f>
        <v>6</v>
      </c>
      <c r="W87" s="9" t="str">
        <f>VLOOKUP($B87,$AJ$6:$AK$7,2,FALSE)</f>
        <v>Treatement</v>
      </c>
      <c r="X87" s="9" t="str">
        <f>F87</f>
        <v>Process Event</v>
      </c>
      <c r="Y87" s="9">
        <f t="shared" si="7"/>
        <v>4.8743390312373256</v>
      </c>
      <c r="Z87" s="9">
        <f>IF(B87=1,L87,N87) + S87</f>
        <v>9.1421487098751744</v>
      </c>
      <c r="AA87" s="9">
        <f>IF(B87=1,M87,O87) + T87</f>
        <v>17.040200310231889</v>
      </c>
      <c r="AB87" s="9" t="str">
        <f>IF(F87="Process Event",IF(MIN(Y87:AA87)=Y87,"Death",IF(MIN(Y87:AA87)=Z87,"Hip Frx","Vert Frx")),"")</f>
        <v>Death</v>
      </c>
      <c r="AC87" s="9">
        <f>C87</f>
        <v>1</v>
      </c>
      <c r="AD87" s="9">
        <f>D87</f>
        <v>4.8743390312373256</v>
      </c>
      <c r="AE87" s="9">
        <f>G87</f>
        <v>7874.3390312373258</v>
      </c>
      <c r="AF87" s="9">
        <f>H87</f>
        <v>3.3969116456986277</v>
      </c>
      <c r="AG87" s="18">
        <f t="shared" si="8"/>
        <v>0</v>
      </c>
      <c r="AH87" s="19">
        <f t="shared" si="9"/>
        <v>1</v>
      </c>
    </row>
    <row r="88" spans="1:34" x14ac:dyDescent="0.25">
      <c r="A88" s="3">
        <v>6</v>
      </c>
      <c r="B88" s="9">
        <v>2</v>
      </c>
      <c r="C88" s="9">
        <v>1</v>
      </c>
      <c r="D88" s="9">
        <v>4.8743390312373256</v>
      </c>
      <c r="E88" s="9" t="s">
        <v>49</v>
      </c>
      <c r="F88" s="9" t="s">
        <v>51</v>
      </c>
      <c r="G88" s="9">
        <v>7874.3390312373258</v>
      </c>
      <c r="H88" s="9">
        <v>3.3969116456986277</v>
      </c>
      <c r="I88" s="9">
        <v>7051.5262715484732</v>
      </c>
      <c r="J88" s="9">
        <v>3.1284476711405733</v>
      </c>
      <c r="K88" s="9">
        <v>4.8743390312373256</v>
      </c>
      <c r="L88" s="9">
        <v>10.537733908547347</v>
      </c>
      <c r="M88" s="9">
        <v>1.2573599359385232</v>
      </c>
      <c r="N88" s="9">
        <v>9.1421487098751744</v>
      </c>
      <c r="O88" s="9">
        <v>12.47454854771906</v>
      </c>
      <c r="P88" s="9">
        <v>1</v>
      </c>
      <c r="Q88" s="9">
        <v>0</v>
      </c>
      <c r="R88" s="9">
        <v>1</v>
      </c>
      <c r="S88" s="9">
        <v>0</v>
      </c>
      <c r="T88" s="4">
        <v>4.5656517625128306</v>
      </c>
      <c r="V88" s="3">
        <f>A88</f>
        <v>6</v>
      </c>
      <c r="W88" s="9" t="str">
        <f>VLOOKUP($B88,$AJ$6:$AK$7,2,FALSE)</f>
        <v>Treatement</v>
      </c>
      <c r="X88" s="9" t="str">
        <f>F88</f>
        <v>Die from background mortality</v>
      </c>
      <c r="Y88" s="9">
        <f t="shared" si="7"/>
        <v>4.8743390312373256</v>
      </c>
      <c r="Z88" s="9">
        <f>IF(B88=1,L88,N88) + S88</f>
        <v>9.1421487098751744</v>
      </c>
      <c r="AA88" s="9">
        <f>IF(B88=1,M88,O88) + T88</f>
        <v>17.040200310231889</v>
      </c>
      <c r="AB88" s="9" t="str">
        <f>IF(F88="Process Event",IF(MIN(Y88:AA88)=Y88,"Death",IF(MIN(Y88:AA88)=Z88,"Hip Frx","Vert Frx")),"")</f>
        <v/>
      </c>
      <c r="AC88" s="9">
        <f>C88</f>
        <v>1</v>
      </c>
      <c r="AD88" s="9">
        <f>D88</f>
        <v>4.8743390312373256</v>
      </c>
      <c r="AE88" s="9">
        <f>G88</f>
        <v>7874.3390312373258</v>
      </c>
      <c r="AF88" s="9">
        <f>H88</f>
        <v>3.3969116456986277</v>
      </c>
      <c r="AG88" s="18">
        <f t="shared" si="8"/>
        <v>0</v>
      </c>
      <c r="AH88" s="19">
        <f t="shared" si="9"/>
        <v>1</v>
      </c>
    </row>
    <row r="89" spans="1:34" x14ac:dyDescent="0.25">
      <c r="A89" s="3">
        <v>6</v>
      </c>
      <c r="B89" s="9">
        <v>2</v>
      </c>
      <c r="C89" s="9">
        <v>2</v>
      </c>
      <c r="D89" s="9">
        <v>4.8743390312373256</v>
      </c>
      <c r="E89" s="9" t="s">
        <v>49</v>
      </c>
      <c r="F89" s="9" t="s">
        <v>30</v>
      </c>
      <c r="G89" s="9">
        <v>7874.3390312373258</v>
      </c>
      <c r="H89" s="9">
        <v>3.3969116456986277</v>
      </c>
      <c r="I89" s="9">
        <v>7051.5262715484732</v>
      </c>
      <c r="J89" s="9">
        <v>3.1284476711405733</v>
      </c>
      <c r="K89" s="9">
        <v>4.8743390312373256</v>
      </c>
      <c r="L89" s="9">
        <v>10.537733908547347</v>
      </c>
      <c r="M89" s="9">
        <v>1.2573599359385232</v>
      </c>
      <c r="N89" s="9">
        <v>9.1421487098751744</v>
      </c>
      <c r="O89" s="9">
        <v>12.47454854771906</v>
      </c>
      <c r="P89" s="9">
        <v>1</v>
      </c>
      <c r="Q89" s="9">
        <v>0</v>
      </c>
      <c r="R89" s="9">
        <v>1</v>
      </c>
      <c r="S89" s="9">
        <v>0</v>
      </c>
      <c r="T89" s="4">
        <v>4.5656517625128306</v>
      </c>
      <c r="V89" s="3">
        <f>A89</f>
        <v>6</v>
      </c>
      <c r="W89" s="9" t="str">
        <f>VLOOKUP($B89,$AJ$6:$AK$7,2,FALSE)</f>
        <v>Treatement</v>
      </c>
      <c r="X89" s="9" t="str">
        <f>F89</f>
        <v>Exit Model</v>
      </c>
      <c r="Y89" s="9">
        <f t="shared" si="7"/>
        <v>4.8743390312373256</v>
      </c>
      <c r="Z89" s="9">
        <f>IF(B89=1,L89,N89) + S89</f>
        <v>9.1421487098751744</v>
      </c>
      <c r="AA89" s="9">
        <f>IF(B89=1,M89,O89) + T89</f>
        <v>17.040200310231889</v>
      </c>
      <c r="AB89" s="9" t="str">
        <f>IF(F89="Process Event",IF(MIN(Y89:AA89)=Y89,"Death",IF(MIN(Y89:AA89)=Z89,"Hip Frx","Vert Frx")),"")</f>
        <v/>
      </c>
      <c r="AC89" s="9">
        <f>C89</f>
        <v>2</v>
      </c>
      <c r="AD89" s="9">
        <f>D89</f>
        <v>4.8743390312373256</v>
      </c>
      <c r="AE89" s="9">
        <f>G89</f>
        <v>7874.3390312373258</v>
      </c>
      <c r="AF89" s="9">
        <f>H89</f>
        <v>3.3969116456986277</v>
      </c>
      <c r="AG89" s="18">
        <f t="shared" si="8"/>
        <v>0</v>
      </c>
      <c r="AH89" s="19">
        <f t="shared" si="9"/>
        <v>1</v>
      </c>
    </row>
    <row r="90" spans="1:34" x14ac:dyDescent="0.25">
      <c r="A90" s="3">
        <v>7</v>
      </c>
      <c r="B90" s="9">
        <v>1</v>
      </c>
      <c r="C90" s="9">
        <v>0</v>
      </c>
      <c r="D90" s="9">
        <v>6.5972007821669534</v>
      </c>
      <c r="E90" s="9" t="s">
        <v>48</v>
      </c>
      <c r="F90" s="9" t="s">
        <v>31</v>
      </c>
      <c r="G90" s="9">
        <v>0</v>
      </c>
      <c r="H90" s="9">
        <v>4.6180405475168671</v>
      </c>
      <c r="I90" s="9">
        <v>0</v>
      </c>
      <c r="J90" s="9">
        <v>4.1314943353775213</v>
      </c>
      <c r="K90" s="9">
        <v>9.132238023190558</v>
      </c>
      <c r="L90" s="9">
        <v>7.1358387336512541</v>
      </c>
      <c r="M90" s="9">
        <v>6.5972007821669534</v>
      </c>
      <c r="N90" s="9">
        <v>14.668095354498655</v>
      </c>
      <c r="O90" s="9">
        <v>5.670408865383485</v>
      </c>
      <c r="P90" s="9">
        <v>0</v>
      </c>
      <c r="Q90" s="9">
        <v>0</v>
      </c>
      <c r="R90" s="9">
        <v>0</v>
      </c>
      <c r="S90" s="9">
        <v>0</v>
      </c>
      <c r="T90" s="4">
        <v>0</v>
      </c>
      <c r="V90" s="3">
        <f>A90</f>
        <v>7</v>
      </c>
      <c r="W90" s="9" t="str">
        <f>VLOOKUP($B90,$AJ$6:$AK$7,2,FALSE)</f>
        <v>Control</v>
      </c>
      <c r="X90" s="9" t="str">
        <f>F90</f>
        <v>Process Event</v>
      </c>
      <c r="Y90" s="9">
        <f t="shared" si="7"/>
        <v>9.132238023190558</v>
      </c>
      <c r="Z90" s="9">
        <f>IF(B90=1,L90,N90) + S90</f>
        <v>7.1358387336512541</v>
      </c>
      <c r="AA90" s="9">
        <f>IF(B90=1,M90,O90) + T90</f>
        <v>6.5972007821669534</v>
      </c>
      <c r="AB90" s="9" t="str">
        <f>IF(F90="Process Event",IF(MIN(Y90:AA90)=Y90,"Death",IF(MIN(Y90:AA90)=Z90,"Hip Frx","Vert Frx")),"")</f>
        <v>Vert Frx</v>
      </c>
      <c r="AC90" s="9">
        <f>C90</f>
        <v>0</v>
      </c>
      <c r="AD90" s="9">
        <f>D90</f>
        <v>6.5972007821669534</v>
      </c>
      <c r="AE90" s="9">
        <f>G90</f>
        <v>0</v>
      </c>
      <c r="AF90" s="9">
        <f>H90</f>
        <v>4.6180405475168671</v>
      </c>
      <c r="AG90" s="18">
        <f t="shared" si="8"/>
        <v>0</v>
      </c>
      <c r="AH90" s="19">
        <f t="shared" si="9"/>
        <v>0</v>
      </c>
    </row>
    <row r="91" spans="1:34" x14ac:dyDescent="0.25">
      <c r="A91" s="3">
        <v>7</v>
      </c>
      <c r="B91" s="9">
        <v>1</v>
      </c>
      <c r="C91" s="9">
        <v>0</v>
      </c>
      <c r="D91" s="9">
        <v>6.5972007821669534</v>
      </c>
      <c r="E91" s="9" t="s">
        <v>49</v>
      </c>
      <c r="F91" s="9" t="s">
        <v>32</v>
      </c>
      <c r="G91" s="9">
        <v>3000</v>
      </c>
      <c r="H91" s="9">
        <v>4.6180405475168671</v>
      </c>
      <c r="I91" s="9">
        <v>2390.874430236157</v>
      </c>
      <c r="J91" s="9">
        <v>4.1314943353775213</v>
      </c>
      <c r="K91" s="9">
        <v>9.132238023190558</v>
      </c>
      <c r="L91" s="9">
        <v>7.1358387336512541</v>
      </c>
      <c r="M91" s="9">
        <v>7.7383422889685125</v>
      </c>
      <c r="N91" s="9">
        <v>14.668095354498655</v>
      </c>
      <c r="O91" s="9">
        <v>8.3832549532839806</v>
      </c>
      <c r="P91" s="9">
        <v>0</v>
      </c>
      <c r="Q91" s="9">
        <v>0</v>
      </c>
      <c r="R91" s="9">
        <v>1</v>
      </c>
      <c r="S91" s="9">
        <v>0</v>
      </c>
      <c r="T91" s="4">
        <v>6.5972007821669534</v>
      </c>
      <c r="V91" s="3">
        <f>A91</f>
        <v>7</v>
      </c>
      <c r="W91" s="9" t="str">
        <f>VLOOKUP($B91,$AJ$6:$AK$7,2,FALSE)</f>
        <v>Control</v>
      </c>
      <c r="X91" s="9" t="str">
        <f>F91</f>
        <v>Vertebral Fracture</v>
      </c>
      <c r="Y91" s="9">
        <f t="shared" si="7"/>
        <v>9.132238023190558</v>
      </c>
      <c r="Z91" s="9">
        <f>IF(B91=1,L91,N91) + S91</f>
        <v>7.1358387336512541</v>
      </c>
      <c r="AA91" s="9">
        <f>IF(B91=1,M91,O91) + T91</f>
        <v>14.335543071135465</v>
      </c>
      <c r="AB91" s="9" t="str">
        <f>IF(F91="Process Event",IF(MIN(Y91:AA91)=Y91,"Death",IF(MIN(Y91:AA91)=Z91,"Hip Frx","Vert Frx")),"")</f>
        <v/>
      </c>
      <c r="AC91" s="9">
        <f>C91</f>
        <v>0</v>
      </c>
      <c r="AD91" s="9">
        <f>D91</f>
        <v>6.5972007821669534</v>
      </c>
      <c r="AE91" s="9">
        <f>G91</f>
        <v>3000</v>
      </c>
      <c r="AF91" s="9">
        <f>H91</f>
        <v>4.6180405475168671</v>
      </c>
      <c r="AG91" s="18">
        <f t="shared" si="8"/>
        <v>0</v>
      </c>
      <c r="AH91" s="19">
        <f t="shared" si="9"/>
        <v>1</v>
      </c>
    </row>
    <row r="92" spans="1:34" x14ac:dyDescent="0.25">
      <c r="A92" s="3">
        <v>7</v>
      </c>
      <c r="B92" s="9">
        <v>1</v>
      </c>
      <c r="C92" s="9">
        <v>1</v>
      </c>
      <c r="D92" s="9">
        <v>7.1358387336512541</v>
      </c>
      <c r="E92" s="9" t="s">
        <v>48</v>
      </c>
      <c r="F92" s="9" t="s">
        <v>31</v>
      </c>
      <c r="G92" s="9">
        <v>3000</v>
      </c>
      <c r="H92" s="9">
        <v>4.9686938539331464</v>
      </c>
      <c r="I92" s="9">
        <v>2390.874430236157</v>
      </c>
      <c r="J92" s="9">
        <v>4.4083771139594941</v>
      </c>
      <c r="K92" s="9">
        <v>9.132238023190558</v>
      </c>
      <c r="L92" s="9">
        <v>7.1358387336512541</v>
      </c>
      <c r="M92" s="9">
        <v>7.7383422889685125</v>
      </c>
      <c r="N92" s="9">
        <v>14.668095354498655</v>
      </c>
      <c r="O92" s="9">
        <v>8.3832549532839806</v>
      </c>
      <c r="P92" s="9">
        <v>0</v>
      </c>
      <c r="Q92" s="9">
        <v>0</v>
      </c>
      <c r="R92" s="9">
        <v>1</v>
      </c>
      <c r="S92" s="9">
        <v>0</v>
      </c>
      <c r="T92" s="4">
        <v>6.5972007821669534</v>
      </c>
      <c r="V92" s="3">
        <f>A92</f>
        <v>7</v>
      </c>
      <c r="W92" s="9" t="str">
        <f>VLOOKUP($B92,$AJ$6:$AK$7,2,FALSE)</f>
        <v>Control</v>
      </c>
      <c r="X92" s="9" t="str">
        <f>F92</f>
        <v>Process Event</v>
      </c>
      <c r="Y92" s="9">
        <f t="shared" si="7"/>
        <v>9.132238023190558</v>
      </c>
      <c r="Z92" s="9">
        <f>IF(B92=1,L92,N92) + S92</f>
        <v>7.1358387336512541</v>
      </c>
      <c r="AA92" s="9">
        <f>IF(B92=1,M92,O92) + T92</f>
        <v>14.335543071135465</v>
      </c>
      <c r="AB92" s="9" t="str">
        <f>IF(F92="Process Event",IF(MIN(Y92:AA92)=Y92,"Death",IF(MIN(Y92:AA92)=Z92,"Hip Frx","Vert Frx")),"")</f>
        <v>Hip Frx</v>
      </c>
      <c r="AC92" s="9">
        <f>C92</f>
        <v>1</v>
      </c>
      <c r="AD92" s="9">
        <f>D92</f>
        <v>7.1358387336512541</v>
      </c>
      <c r="AE92" s="9">
        <f>G92</f>
        <v>3000</v>
      </c>
      <c r="AF92" s="9">
        <f>H92</f>
        <v>4.9686938539331464</v>
      </c>
      <c r="AG92" s="18">
        <f t="shared" si="8"/>
        <v>0</v>
      </c>
      <c r="AH92" s="19">
        <f t="shared" si="9"/>
        <v>1</v>
      </c>
    </row>
    <row r="93" spans="1:34" x14ac:dyDescent="0.25">
      <c r="A93" s="3">
        <v>7</v>
      </c>
      <c r="B93" s="9">
        <v>1</v>
      </c>
      <c r="C93" s="9">
        <v>1</v>
      </c>
      <c r="D93" s="9">
        <v>7.1358387336512541</v>
      </c>
      <c r="E93" s="9" t="s">
        <v>50</v>
      </c>
      <c r="F93" s="9" t="s">
        <v>33</v>
      </c>
      <c r="G93" s="9">
        <v>10000</v>
      </c>
      <c r="H93" s="9">
        <v>4.9686938539331464</v>
      </c>
      <c r="I93" s="9">
        <v>7867.1603307153709</v>
      </c>
      <c r="J93" s="9">
        <v>4.4083771139594941</v>
      </c>
      <c r="K93" s="9">
        <v>9.132238023190558</v>
      </c>
      <c r="L93" s="9">
        <v>7.6133182037399907</v>
      </c>
      <c r="M93" s="9">
        <v>7.7383422889685125</v>
      </c>
      <c r="N93" s="9">
        <v>15.51316763895599</v>
      </c>
      <c r="O93" s="9">
        <v>8.3832549532839806</v>
      </c>
      <c r="P93" s="9">
        <v>0</v>
      </c>
      <c r="Q93" s="9">
        <v>1</v>
      </c>
      <c r="R93" s="9">
        <v>1</v>
      </c>
      <c r="S93" s="9">
        <v>7.1358387336512541</v>
      </c>
      <c r="T93" s="4">
        <v>6.5972007821669534</v>
      </c>
      <c r="V93" s="3">
        <f>A93</f>
        <v>7</v>
      </c>
      <c r="W93" s="9" t="str">
        <f>VLOOKUP($B93,$AJ$6:$AK$7,2,FALSE)</f>
        <v>Control</v>
      </c>
      <c r="X93" s="9" t="str">
        <f>F93</f>
        <v>Hip Fracture</v>
      </c>
      <c r="Y93" s="9">
        <f t="shared" si="7"/>
        <v>9.132238023190558</v>
      </c>
      <c r="Z93" s="9">
        <f>IF(B93=1,L93,N93) + S93</f>
        <v>14.749156937391245</v>
      </c>
      <c r="AA93" s="9">
        <f>IF(B93=1,M93,O93) + T93</f>
        <v>14.335543071135465</v>
      </c>
      <c r="AB93" s="9" t="str">
        <f>IF(F93="Process Event",IF(MIN(Y93:AA93)=Y93,"Death",IF(MIN(Y93:AA93)=Z93,"Hip Frx","Vert Frx")),"")</f>
        <v/>
      </c>
      <c r="AC93" s="9">
        <f>C93</f>
        <v>1</v>
      </c>
      <c r="AD93" s="9">
        <f>D93</f>
        <v>7.1358387336512541</v>
      </c>
      <c r="AE93" s="9">
        <f>G93</f>
        <v>10000</v>
      </c>
      <c r="AF93" s="9">
        <f>H93</f>
        <v>4.9686938539331464</v>
      </c>
      <c r="AG93" s="18">
        <f t="shared" si="8"/>
        <v>1</v>
      </c>
      <c r="AH93" s="19">
        <f t="shared" si="9"/>
        <v>1</v>
      </c>
    </row>
    <row r="94" spans="1:34" x14ac:dyDescent="0.25">
      <c r="A94" s="3">
        <v>7</v>
      </c>
      <c r="B94" s="9">
        <v>1</v>
      </c>
      <c r="C94" s="9">
        <v>1</v>
      </c>
      <c r="D94" s="9">
        <v>7.1358387336512541</v>
      </c>
      <c r="E94" s="9" t="s">
        <v>49</v>
      </c>
      <c r="F94" s="9" t="s">
        <v>52</v>
      </c>
      <c r="G94" s="9">
        <v>10000</v>
      </c>
      <c r="H94" s="9">
        <v>4.9686938539331464</v>
      </c>
      <c r="I94" s="9">
        <v>7867.1603307153709</v>
      </c>
      <c r="J94" s="9">
        <v>4.4083771139594941</v>
      </c>
      <c r="K94" s="9">
        <v>9.132238023190558</v>
      </c>
      <c r="L94" s="9">
        <v>7.6133182037399907</v>
      </c>
      <c r="M94" s="9">
        <v>7.7383422889685125</v>
      </c>
      <c r="N94" s="9">
        <v>15.51316763895599</v>
      </c>
      <c r="O94" s="9">
        <v>8.3832549532839806</v>
      </c>
      <c r="P94" s="9">
        <v>0</v>
      </c>
      <c r="Q94" s="9">
        <v>1</v>
      </c>
      <c r="R94" s="9">
        <v>1</v>
      </c>
      <c r="S94" s="9">
        <v>7.1358387336512541</v>
      </c>
      <c r="T94" s="4">
        <v>6.5972007821669534</v>
      </c>
      <c r="V94" s="3">
        <f>A94</f>
        <v>7</v>
      </c>
      <c r="W94" s="9" t="str">
        <f>VLOOKUP($B94,$AJ$6:$AK$7,2,FALSE)</f>
        <v>Control</v>
      </c>
      <c r="X94" s="9" t="str">
        <f>F94</f>
        <v>Survive hip fracture</v>
      </c>
      <c r="Y94" s="9">
        <f t="shared" si="7"/>
        <v>9.132238023190558</v>
      </c>
      <c r="Z94" s="9">
        <f>IF(B94=1,L94,N94) + S94</f>
        <v>14.749156937391245</v>
      </c>
      <c r="AA94" s="9">
        <f>IF(B94=1,M94,O94) + T94</f>
        <v>14.335543071135465</v>
      </c>
      <c r="AB94" s="9" t="str">
        <f>IF(F94="Process Event",IF(MIN(Y94:AA94)=Y94,"Death",IF(MIN(Y94:AA94)=Z94,"Hip Frx","Vert Frx")),"")</f>
        <v/>
      </c>
      <c r="AC94" s="9">
        <f>C94</f>
        <v>1</v>
      </c>
      <c r="AD94" s="9">
        <f>D94</f>
        <v>7.1358387336512541</v>
      </c>
      <c r="AE94" s="9">
        <f>G94</f>
        <v>10000</v>
      </c>
      <c r="AF94" s="9">
        <f>H94</f>
        <v>4.9686938539331464</v>
      </c>
      <c r="AG94" s="18">
        <f t="shared" si="8"/>
        <v>1</v>
      </c>
      <c r="AH94" s="19">
        <f t="shared" si="9"/>
        <v>1</v>
      </c>
    </row>
    <row r="95" spans="1:34" x14ac:dyDescent="0.25">
      <c r="A95" s="3">
        <v>7</v>
      </c>
      <c r="B95" s="9">
        <v>1</v>
      </c>
      <c r="C95" s="9">
        <v>2</v>
      </c>
      <c r="D95" s="9">
        <v>9.132238023190558</v>
      </c>
      <c r="E95" s="9" t="s">
        <v>48</v>
      </c>
      <c r="F95" s="9" t="s">
        <v>31</v>
      </c>
      <c r="G95" s="9">
        <v>10000</v>
      </c>
      <c r="H95" s="9">
        <v>6.0734014007997201</v>
      </c>
      <c r="I95" s="9">
        <v>7867.1603307153709</v>
      </c>
      <c r="J95" s="9">
        <v>5.2436094358727976</v>
      </c>
      <c r="K95" s="9">
        <v>9.132238023190558</v>
      </c>
      <c r="L95" s="9">
        <v>7.6133182037399907</v>
      </c>
      <c r="M95" s="9">
        <v>7.7383422889685125</v>
      </c>
      <c r="N95" s="9">
        <v>15.51316763895599</v>
      </c>
      <c r="O95" s="9">
        <v>8.3832549532839806</v>
      </c>
      <c r="P95" s="9">
        <v>0</v>
      </c>
      <c r="Q95" s="9">
        <v>1</v>
      </c>
      <c r="R95" s="9">
        <v>1</v>
      </c>
      <c r="S95" s="9">
        <v>7.1358387336512541</v>
      </c>
      <c r="T95" s="4">
        <v>6.5972007821669534</v>
      </c>
      <c r="V95" s="3">
        <f>A95</f>
        <v>7</v>
      </c>
      <c r="W95" s="9" t="str">
        <f>VLOOKUP($B95,$AJ$6:$AK$7,2,FALSE)</f>
        <v>Control</v>
      </c>
      <c r="X95" s="9" t="str">
        <f>F95</f>
        <v>Process Event</v>
      </c>
      <c r="Y95" s="9">
        <f t="shared" si="7"/>
        <v>9.132238023190558</v>
      </c>
      <c r="Z95" s="9">
        <f>IF(B95=1,L95,N95) + S95</f>
        <v>14.749156937391245</v>
      </c>
      <c r="AA95" s="9">
        <f>IF(B95=1,M95,O95) + T95</f>
        <v>14.335543071135465</v>
      </c>
      <c r="AB95" s="9" t="str">
        <f>IF(F95="Process Event",IF(MIN(Y95:AA95)=Y95,"Death",IF(MIN(Y95:AA95)=Z95,"Hip Frx","Vert Frx")),"")</f>
        <v>Death</v>
      </c>
      <c r="AC95" s="9">
        <f>C95</f>
        <v>2</v>
      </c>
      <c r="AD95" s="9">
        <f>D95</f>
        <v>9.132238023190558</v>
      </c>
      <c r="AE95" s="9">
        <f>G95</f>
        <v>10000</v>
      </c>
      <c r="AF95" s="9">
        <f>H95</f>
        <v>6.0734014007997201</v>
      </c>
      <c r="AG95" s="18">
        <f t="shared" si="8"/>
        <v>1</v>
      </c>
      <c r="AH95" s="19">
        <f t="shared" si="9"/>
        <v>1</v>
      </c>
    </row>
    <row r="96" spans="1:34" x14ac:dyDescent="0.25">
      <c r="A96" s="3">
        <v>7</v>
      </c>
      <c r="B96" s="9">
        <v>1</v>
      </c>
      <c r="C96" s="9">
        <v>2</v>
      </c>
      <c r="D96" s="9">
        <v>9.132238023190558</v>
      </c>
      <c r="E96" s="9" t="s">
        <v>49</v>
      </c>
      <c r="F96" s="9" t="s">
        <v>51</v>
      </c>
      <c r="G96" s="9">
        <v>10000</v>
      </c>
      <c r="H96" s="9">
        <v>6.0734014007997201</v>
      </c>
      <c r="I96" s="9">
        <v>7867.1603307153709</v>
      </c>
      <c r="J96" s="9">
        <v>5.2436094358727976</v>
      </c>
      <c r="K96" s="9">
        <v>9.132238023190558</v>
      </c>
      <c r="L96" s="9">
        <v>7.6133182037399907</v>
      </c>
      <c r="M96" s="9">
        <v>7.7383422889685125</v>
      </c>
      <c r="N96" s="9">
        <v>15.51316763895599</v>
      </c>
      <c r="O96" s="9">
        <v>8.3832549532839806</v>
      </c>
      <c r="P96" s="9">
        <v>1</v>
      </c>
      <c r="Q96" s="9">
        <v>1</v>
      </c>
      <c r="R96" s="9">
        <v>1</v>
      </c>
      <c r="S96" s="9">
        <v>7.1358387336512541</v>
      </c>
      <c r="T96" s="4">
        <v>6.5972007821669534</v>
      </c>
      <c r="V96" s="3">
        <f>A96</f>
        <v>7</v>
      </c>
      <c r="W96" s="9" t="str">
        <f>VLOOKUP($B96,$AJ$6:$AK$7,2,FALSE)</f>
        <v>Control</v>
      </c>
      <c r="X96" s="9" t="str">
        <f>F96</f>
        <v>Die from background mortality</v>
      </c>
      <c r="Y96" s="9">
        <f t="shared" si="7"/>
        <v>9.132238023190558</v>
      </c>
      <c r="Z96" s="9">
        <f>IF(B96=1,L96,N96) + S96</f>
        <v>14.749156937391245</v>
      </c>
      <c r="AA96" s="9">
        <f>IF(B96=1,M96,O96) + T96</f>
        <v>14.335543071135465</v>
      </c>
      <c r="AB96" s="9" t="str">
        <f>IF(F96="Process Event",IF(MIN(Y96:AA96)=Y96,"Death",IF(MIN(Y96:AA96)=Z96,"Hip Frx","Vert Frx")),"")</f>
        <v/>
      </c>
      <c r="AC96" s="9">
        <f>C96</f>
        <v>2</v>
      </c>
      <c r="AD96" s="9">
        <f>D96</f>
        <v>9.132238023190558</v>
      </c>
      <c r="AE96" s="9">
        <f>G96</f>
        <v>10000</v>
      </c>
      <c r="AF96" s="9">
        <f>H96</f>
        <v>6.0734014007997201</v>
      </c>
      <c r="AG96" s="18">
        <f t="shared" si="8"/>
        <v>1</v>
      </c>
      <c r="AH96" s="19">
        <f t="shared" si="9"/>
        <v>1</v>
      </c>
    </row>
    <row r="97" spans="1:34" x14ac:dyDescent="0.25">
      <c r="A97" s="3">
        <v>7</v>
      </c>
      <c r="B97" s="9">
        <v>1</v>
      </c>
      <c r="C97" s="9">
        <v>3</v>
      </c>
      <c r="D97" s="9">
        <v>9.132238023190558</v>
      </c>
      <c r="E97" s="9" t="s">
        <v>49</v>
      </c>
      <c r="F97" s="9" t="s">
        <v>30</v>
      </c>
      <c r="G97" s="9">
        <v>10000</v>
      </c>
      <c r="H97" s="9">
        <v>6.0734014007997201</v>
      </c>
      <c r="I97" s="9">
        <v>7867.1603307153709</v>
      </c>
      <c r="J97" s="9">
        <v>5.2436094358727976</v>
      </c>
      <c r="K97" s="9">
        <v>9.132238023190558</v>
      </c>
      <c r="L97" s="9">
        <v>7.6133182037399907</v>
      </c>
      <c r="M97" s="9">
        <v>7.7383422889685125</v>
      </c>
      <c r="N97" s="9">
        <v>15.51316763895599</v>
      </c>
      <c r="O97" s="9">
        <v>8.3832549532839806</v>
      </c>
      <c r="P97" s="9">
        <v>1</v>
      </c>
      <c r="Q97" s="9">
        <v>1</v>
      </c>
      <c r="R97" s="9">
        <v>1</v>
      </c>
      <c r="S97" s="9">
        <v>7.1358387336512541</v>
      </c>
      <c r="T97" s="4">
        <v>6.5972007821669534</v>
      </c>
      <c r="V97" s="3">
        <f>A97</f>
        <v>7</v>
      </c>
      <c r="W97" s="9" t="str">
        <f>VLOOKUP($B97,$AJ$6:$AK$7,2,FALSE)</f>
        <v>Control</v>
      </c>
      <c r="X97" s="9" t="str">
        <f>F97</f>
        <v>Exit Model</v>
      </c>
      <c r="Y97" s="9">
        <f t="shared" si="7"/>
        <v>9.132238023190558</v>
      </c>
      <c r="Z97" s="9">
        <f>IF(B97=1,L97,N97) + S97</f>
        <v>14.749156937391245</v>
      </c>
      <c r="AA97" s="9">
        <f>IF(B97=1,M97,O97) + T97</f>
        <v>14.335543071135465</v>
      </c>
      <c r="AB97" s="9" t="str">
        <f>IF(F97="Process Event",IF(MIN(Y97:AA97)=Y97,"Death",IF(MIN(Y97:AA97)=Z97,"Hip Frx","Vert Frx")),"")</f>
        <v/>
      </c>
      <c r="AC97" s="9">
        <f>C97</f>
        <v>3</v>
      </c>
      <c r="AD97" s="9">
        <f>D97</f>
        <v>9.132238023190558</v>
      </c>
      <c r="AE97" s="9">
        <f>G97</f>
        <v>10000</v>
      </c>
      <c r="AF97" s="9">
        <f>H97</f>
        <v>6.0734014007997201</v>
      </c>
      <c r="AG97" s="18">
        <f t="shared" si="8"/>
        <v>1</v>
      </c>
      <c r="AH97" s="19">
        <f t="shared" si="9"/>
        <v>1</v>
      </c>
    </row>
    <row r="98" spans="1:34" x14ac:dyDescent="0.25">
      <c r="A98" s="3">
        <v>7</v>
      </c>
      <c r="B98" s="9">
        <v>2</v>
      </c>
      <c r="C98" s="9">
        <v>0</v>
      </c>
      <c r="D98" s="9">
        <v>8.3832549532839806</v>
      </c>
      <c r="E98" s="9" t="s">
        <v>48</v>
      </c>
      <c r="F98" s="9" t="s">
        <v>31</v>
      </c>
      <c r="G98" s="9">
        <v>8383.2549532839803</v>
      </c>
      <c r="H98" s="9">
        <v>5.8682784672987864</v>
      </c>
      <c r="I98" s="9">
        <v>7282.6980364382634</v>
      </c>
      <c r="J98" s="9">
        <v>5.0978886255067835</v>
      </c>
      <c r="K98" s="9">
        <v>9.132238023190558</v>
      </c>
      <c r="L98" s="9">
        <v>7.6133182037399907</v>
      </c>
      <c r="M98" s="9">
        <v>7.7383422889685125</v>
      </c>
      <c r="N98" s="9">
        <v>15.51316763895599</v>
      </c>
      <c r="O98" s="9">
        <v>8.3832549532839806</v>
      </c>
      <c r="P98" s="9">
        <v>0</v>
      </c>
      <c r="Q98" s="9">
        <v>0</v>
      </c>
      <c r="R98" s="9">
        <v>0</v>
      </c>
      <c r="S98" s="9">
        <v>0</v>
      </c>
      <c r="T98" s="4">
        <v>0</v>
      </c>
      <c r="V98" s="3">
        <f>A98</f>
        <v>7</v>
      </c>
      <c r="W98" s="9" t="str">
        <f>VLOOKUP($B98,$AJ$6:$AK$7,2,FALSE)</f>
        <v>Treatement</v>
      </c>
      <c r="X98" s="9" t="str">
        <f>F98</f>
        <v>Process Event</v>
      </c>
      <c r="Y98" s="9">
        <f t="shared" si="7"/>
        <v>9.132238023190558</v>
      </c>
      <c r="Z98" s="9">
        <f>IF(B98=1,L98,N98) + S98</f>
        <v>15.51316763895599</v>
      </c>
      <c r="AA98" s="9">
        <f>IF(B98=1,M98,O98) + T98</f>
        <v>8.3832549532839806</v>
      </c>
      <c r="AB98" s="9" t="str">
        <f>IF(F98="Process Event",IF(MIN(Y98:AA98)=Y98,"Death",IF(MIN(Y98:AA98)=Z98,"Hip Frx","Vert Frx")),"")</f>
        <v>Vert Frx</v>
      </c>
      <c r="AC98" s="9">
        <f>C98</f>
        <v>0</v>
      </c>
      <c r="AD98" s="9">
        <f>D98</f>
        <v>8.3832549532839806</v>
      </c>
      <c r="AE98" s="9">
        <f>G98</f>
        <v>8383.2549532839803</v>
      </c>
      <c r="AF98" s="9">
        <f>H98</f>
        <v>5.8682784672987864</v>
      </c>
      <c r="AG98" s="18">
        <f t="shared" si="8"/>
        <v>0</v>
      </c>
      <c r="AH98" s="19">
        <f t="shared" si="9"/>
        <v>0</v>
      </c>
    </row>
    <row r="99" spans="1:34" x14ac:dyDescent="0.25">
      <c r="A99" s="3">
        <v>7</v>
      </c>
      <c r="B99" s="9">
        <v>2</v>
      </c>
      <c r="C99" s="9">
        <v>0</v>
      </c>
      <c r="D99" s="9">
        <v>8.3832549532839806</v>
      </c>
      <c r="E99" s="9" t="s">
        <v>49</v>
      </c>
      <c r="F99" s="9" t="s">
        <v>32</v>
      </c>
      <c r="G99" s="9">
        <v>11383.25495328398</v>
      </c>
      <c r="H99" s="9">
        <v>5.8682784672987864</v>
      </c>
      <c r="I99" s="9">
        <v>9531.0924280232903</v>
      </c>
      <c r="J99" s="9">
        <v>5.0978886255067835</v>
      </c>
      <c r="K99" s="9">
        <v>9.132238023190558</v>
      </c>
      <c r="L99" s="9">
        <v>7.6133182037399907</v>
      </c>
      <c r="M99" s="9">
        <v>7.7383422889685125</v>
      </c>
      <c r="N99" s="9">
        <v>15.51316763895599</v>
      </c>
      <c r="O99" s="9">
        <v>8.3832549532839806</v>
      </c>
      <c r="P99" s="9">
        <v>0</v>
      </c>
      <c r="Q99" s="9">
        <v>0</v>
      </c>
      <c r="R99" s="9">
        <v>1</v>
      </c>
      <c r="S99" s="9">
        <v>0</v>
      </c>
      <c r="T99" s="4">
        <v>8.3832549532839806</v>
      </c>
      <c r="V99" s="3">
        <f>A99</f>
        <v>7</v>
      </c>
      <c r="W99" s="9" t="str">
        <f>VLOOKUP($B99,$AJ$6:$AK$7,2,FALSE)</f>
        <v>Treatement</v>
      </c>
      <c r="X99" s="9" t="str">
        <f>F99</f>
        <v>Vertebral Fracture</v>
      </c>
      <c r="Y99" s="9">
        <f t="shared" si="7"/>
        <v>9.132238023190558</v>
      </c>
      <c r="Z99" s="9">
        <f>IF(B99=1,L99,N99) + S99</f>
        <v>15.51316763895599</v>
      </c>
      <c r="AA99" s="9">
        <f>IF(B99=1,M99,O99) + T99</f>
        <v>16.766509906567961</v>
      </c>
      <c r="AB99" s="9" t="str">
        <f>IF(F99="Process Event",IF(MIN(Y99:AA99)=Y99,"Death",IF(MIN(Y99:AA99)=Z99,"Hip Frx","Vert Frx")),"")</f>
        <v/>
      </c>
      <c r="AC99" s="9">
        <f>C99</f>
        <v>0</v>
      </c>
      <c r="AD99" s="9">
        <f>D99</f>
        <v>8.3832549532839806</v>
      </c>
      <c r="AE99" s="9">
        <f>G99</f>
        <v>11383.25495328398</v>
      </c>
      <c r="AF99" s="9">
        <f>H99</f>
        <v>5.8682784672987864</v>
      </c>
      <c r="AG99" s="18">
        <f t="shared" si="8"/>
        <v>0</v>
      </c>
      <c r="AH99" s="19">
        <f t="shared" si="9"/>
        <v>1</v>
      </c>
    </row>
    <row r="100" spans="1:34" x14ac:dyDescent="0.25">
      <c r="A100" s="3">
        <v>7</v>
      </c>
      <c r="B100" s="9">
        <v>2</v>
      </c>
      <c r="C100" s="9">
        <v>1</v>
      </c>
      <c r="D100" s="9">
        <v>9.132238023190558</v>
      </c>
      <c r="E100" s="9" t="s">
        <v>48</v>
      </c>
      <c r="F100" s="9" t="s">
        <v>31</v>
      </c>
      <c r="G100" s="9">
        <v>12132.238023190557</v>
      </c>
      <c r="H100" s="9">
        <v>6.3558664458079681</v>
      </c>
      <c r="I100" s="9">
        <v>10085.258864023648</v>
      </c>
      <c r="J100" s="9">
        <v>5.4586509753430166</v>
      </c>
      <c r="K100" s="9">
        <v>9.132238023190558</v>
      </c>
      <c r="L100" s="9">
        <v>7.6133182037399907</v>
      </c>
      <c r="M100" s="9">
        <v>7.7383422889685125</v>
      </c>
      <c r="N100" s="9">
        <v>15.51316763895599</v>
      </c>
      <c r="O100" s="9">
        <v>8.3832549532839806</v>
      </c>
      <c r="P100" s="9">
        <v>0</v>
      </c>
      <c r="Q100" s="9">
        <v>0</v>
      </c>
      <c r="R100" s="9">
        <v>1</v>
      </c>
      <c r="S100" s="9">
        <v>0</v>
      </c>
      <c r="T100" s="4">
        <v>8.3832549532839806</v>
      </c>
      <c r="V100" s="3">
        <f>A100</f>
        <v>7</v>
      </c>
      <c r="W100" s="9" t="str">
        <f>VLOOKUP($B100,$AJ$6:$AK$7,2,FALSE)</f>
        <v>Treatement</v>
      </c>
      <c r="X100" s="9" t="str">
        <f>F100</f>
        <v>Process Event</v>
      </c>
      <c r="Y100" s="9">
        <f t="shared" si="7"/>
        <v>9.132238023190558</v>
      </c>
      <c r="Z100" s="9">
        <f>IF(B100=1,L100,N100) + S100</f>
        <v>15.51316763895599</v>
      </c>
      <c r="AA100" s="9">
        <f>IF(B100=1,M100,O100) + T100</f>
        <v>16.766509906567961</v>
      </c>
      <c r="AB100" s="9" t="str">
        <f>IF(F100="Process Event",IF(MIN(Y100:AA100)=Y100,"Death",IF(MIN(Y100:AA100)=Z100,"Hip Frx","Vert Frx")),"")</f>
        <v>Death</v>
      </c>
      <c r="AC100" s="9">
        <f>C100</f>
        <v>1</v>
      </c>
      <c r="AD100" s="9">
        <f>D100</f>
        <v>9.132238023190558</v>
      </c>
      <c r="AE100" s="9">
        <f>G100</f>
        <v>12132.238023190557</v>
      </c>
      <c r="AF100" s="9">
        <f>H100</f>
        <v>6.3558664458079681</v>
      </c>
      <c r="AG100" s="18">
        <f t="shared" si="8"/>
        <v>0</v>
      </c>
      <c r="AH100" s="19">
        <f t="shared" si="9"/>
        <v>1</v>
      </c>
    </row>
    <row r="101" spans="1:34" x14ac:dyDescent="0.25">
      <c r="A101" s="3">
        <v>7</v>
      </c>
      <c r="B101" s="9">
        <v>2</v>
      </c>
      <c r="C101" s="9">
        <v>1</v>
      </c>
      <c r="D101" s="9">
        <v>9.132238023190558</v>
      </c>
      <c r="E101" s="9" t="s">
        <v>49</v>
      </c>
      <c r="F101" s="9" t="s">
        <v>51</v>
      </c>
      <c r="G101" s="9">
        <v>12132.238023190557</v>
      </c>
      <c r="H101" s="9">
        <v>6.3558664458079681</v>
      </c>
      <c r="I101" s="9">
        <v>10085.258864023648</v>
      </c>
      <c r="J101" s="9">
        <v>5.4586509753430166</v>
      </c>
      <c r="K101" s="9">
        <v>9.132238023190558</v>
      </c>
      <c r="L101" s="9">
        <v>7.6133182037399907</v>
      </c>
      <c r="M101" s="9">
        <v>7.7383422889685125</v>
      </c>
      <c r="N101" s="9">
        <v>15.51316763895599</v>
      </c>
      <c r="O101" s="9">
        <v>8.3832549532839806</v>
      </c>
      <c r="P101" s="9">
        <v>1</v>
      </c>
      <c r="Q101" s="9">
        <v>0</v>
      </c>
      <c r="R101" s="9">
        <v>1</v>
      </c>
      <c r="S101" s="9">
        <v>0</v>
      </c>
      <c r="T101" s="4">
        <v>8.3832549532839806</v>
      </c>
      <c r="V101" s="3">
        <f>A101</f>
        <v>7</v>
      </c>
      <c r="W101" s="9" t="str">
        <f>VLOOKUP($B101,$AJ$6:$AK$7,2,FALSE)</f>
        <v>Treatement</v>
      </c>
      <c r="X101" s="9" t="str">
        <f>F101</f>
        <v>Die from background mortality</v>
      </c>
      <c r="Y101" s="9">
        <f t="shared" si="7"/>
        <v>9.132238023190558</v>
      </c>
      <c r="Z101" s="9">
        <f>IF(B101=1,L101,N101) + S101</f>
        <v>15.51316763895599</v>
      </c>
      <c r="AA101" s="9">
        <f>IF(B101=1,M101,O101) + T101</f>
        <v>16.766509906567961</v>
      </c>
      <c r="AB101" s="9" t="str">
        <f>IF(F101="Process Event",IF(MIN(Y101:AA101)=Y101,"Death",IF(MIN(Y101:AA101)=Z101,"Hip Frx","Vert Frx")),"")</f>
        <v/>
      </c>
      <c r="AC101" s="9">
        <f>C101</f>
        <v>1</v>
      </c>
      <c r="AD101" s="9">
        <f>D101</f>
        <v>9.132238023190558</v>
      </c>
      <c r="AE101" s="9">
        <f>G101</f>
        <v>12132.238023190557</v>
      </c>
      <c r="AF101" s="9">
        <f>H101</f>
        <v>6.3558664458079681</v>
      </c>
      <c r="AG101" s="18">
        <f t="shared" si="8"/>
        <v>0</v>
      </c>
      <c r="AH101" s="19">
        <f t="shared" si="9"/>
        <v>1</v>
      </c>
    </row>
    <row r="102" spans="1:34" x14ac:dyDescent="0.25">
      <c r="A102" s="3">
        <v>7</v>
      </c>
      <c r="B102" s="9">
        <v>2</v>
      </c>
      <c r="C102" s="9">
        <v>2</v>
      </c>
      <c r="D102" s="9">
        <v>9.132238023190558</v>
      </c>
      <c r="E102" s="9" t="s">
        <v>49</v>
      </c>
      <c r="F102" s="9" t="s">
        <v>30</v>
      </c>
      <c r="G102" s="9">
        <v>12132.238023190557</v>
      </c>
      <c r="H102" s="9">
        <v>6.3558664458079681</v>
      </c>
      <c r="I102" s="9">
        <v>10085.258864023648</v>
      </c>
      <c r="J102" s="9">
        <v>5.4586509753430166</v>
      </c>
      <c r="K102" s="9">
        <v>9.132238023190558</v>
      </c>
      <c r="L102" s="9">
        <v>7.6133182037399907</v>
      </c>
      <c r="M102" s="9">
        <v>7.7383422889685125</v>
      </c>
      <c r="N102" s="9">
        <v>15.51316763895599</v>
      </c>
      <c r="O102" s="9">
        <v>8.3832549532839806</v>
      </c>
      <c r="P102" s="9">
        <v>1</v>
      </c>
      <c r="Q102" s="9">
        <v>0</v>
      </c>
      <c r="R102" s="9">
        <v>1</v>
      </c>
      <c r="S102" s="9">
        <v>0</v>
      </c>
      <c r="T102" s="4">
        <v>8.3832549532839806</v>
      </c>
      <c r="V102" s="3">
        <f>A102</f>
        <v>7</v>
      </c>
      <c r="W102" s="9" t="str">
        <f>VLOOKUP($B102,$AJ$6:$AK$7,2,FALSE)</f>
        <v>Treatement</v>
      </c>
      <c r="X102" s="9" t="str">
        <f>F102</f>
        <v>Exit Model</v>
      </c>
      <c r="Y102" s="9">
        <f t="shared" si="7"/>
        <v>9.132238023190558</v>
      </c>
      <c r="Z102" s="9">
        <f>IF(B102=1,L102,N102) + S102</f>
        <v>15.51316763895599</v>
      </c>
      <c r="AA102" s="9">
        <f>IF(B102=1,M102,O102) + T102</f>
        <v>16.766509906567961</v>
      </c>
      <c r="AB102" s="9" t="str">
        <f>IF(F102="Process Event",IF(MIN(Y102:AA102)=Y102,"Death",IF(MIN(Y102:AA102)=Z102,"Hip Frx","Vert Frx")),"")</f>
        <v/>
      </c>
      <c r="AC102" s="9">
        <f>C102</f>
        <v>2</v>
      </c>
      <c r="AD102" s="9">
        <f>D102</f>
        <v>9.132238023190558</v>
      </c>
      <c r="AE102" s="9">
        <f>G102</f>
        <v>12132.238023190557</v>
      </c>
      <c r="AF102" s="9">
        <f>H102</f>
        <v>6.3558664458079681</v>
      </c>
      <c r="AG102" s="18">
        <f t="shared" si="8"/>
        <v>0</v>
      </c>
      <c r="AH102" s="19">
        <f t="shared" si="9"/>
        <v>1</v>
      </c>
    </row>
    <row r="103" spans="1:34" x14ac:dyDescent="0.25">
      <c r="A103" s="3">
        <v>8</v>
      </c>
      <c r="B103" s="9">
        <v>1</v>
      </c>
      <c r="C103" s="9">
        <v>0</v>
      </c>
      <c r="D103" s="9">
        <v>2.6998046343431117</v>
      </c>
      <c r="E103" s="9" t="s">
        <v>48</v>
      </c>
      <c r="F103" s="9" t="s">
        <v>31</v>
      </c>
      <c r="G103" s="9">
        <v>0</v>
      </c>
      <c r="H103" s="9">
        <v>1.8898632440401781</v>
      </c>
      <c r="I103" s="9">
        <v>0</v>
      </c>
      <c r="J103" s="9">
        <v>1.8047558161573274</v>
      </c>
      <c r="K103" s="9">
        <v>16.233783097820723</v>
      </c>
      <c r="L103" s="9">
        <v>13.077747955369315</v>
      </c>
      <c r="M103" s="9">
        <v>2.6998046343431117</v>
      </c>
      <c r="N103" s="9">
        <v>10.510200656465063</v>
      </c>
      <c r="O103" s="9">
        <v>7.9903738619480134</v>
      </c>
      <c r="P103" s="9">
        <v>0</v>
      </c>
      <c r="Q103" s="9">
        <v>0</v>
      </c>
      <c r="R103" s="9">
        <v>0</v>
      </c>
      <c r="S103" s="9">
        <v>0</v>
      </c>
      <c r="T103" s="4">
        <v>0</v>
      </c>
      <c r="V103" s="3">
        <f>A103</f>
        <v>8</v>
      </c>
      <c r="W103" s="9" t="str">
        <f>VLOOKUP($B103,$AJ$6:$AK$7,2,FALSE)</f>
        <v>Control</v>
      </c>
      <c r="X103" s="9" t="str">
        <f>F103</f>
        <v>Process Event</v>
      </c>
      <c r="Y103" s="9">
        <f t="shared" si="7"/>
        <v>16.233783097820723</v>
      </c>
      <c r="Z103" s="9">
        <f>IF(B103=1,L103,N103) + S103</f>
        <v>13.077747955369315</v>
      </c>
      <c r="AA103" s="9">
        <f>IF(B103=1,M103,O103) + T103</f>
        <v>2.6998046343431117</v>
      </c>
      <c r="AB103" s="9" t="str">
        <f>IF(F103="Process Event",IF(MIN(Y103:AA103)=Y103,"Death",IF(MIN(Y103:AA103)=Z103,"Hip Frx","Vert Frx")),"")</f>
        <v>Vert Frx</v>
      </c>
      <c r="AC103" s="9">
        <f>C103</f>
        <v>0</v>
      </c>
      <c r="AD103" s="9">
        <f>D103</f>
        <v>2.6998046343431117</v>
      </c>
      <c r="AE103" s="9">
        <f>G103</f>
        <v>0</v>
      </c>
      <c r="AF103" s="9">
        <f>H103</f>
        <v>1.8898632440401781</v>
      </c>
      <c r="AG103" s="18">
        <f t="shared" si="8"/>
        <v>0</v>
      </c>
      <c r="AH103" s="19">
        <f t="shared" si="9"/>
        <v>0</v>
      </c>
    </row>
    <row r="104" spans="1:34" x14ac:dyDescent="0.25">
      <c r="A104" s="3">
        <v>8</v>
      </c>
      <c r="B104" s="9">
        <v>1</v>
      </c>
      <c r="C104" s="9">
        <v>0</v>
      </c>
      <c r="D104" s="9">
        <v>2.6998046343431117</v>
      </c>
      <c r="E104" s="9" t="s">
        <v>49</v>
      </c>
      <c r="F104" s="9" t="s">
        <v>32</v>
      </c>
      <c r="G104" s="9">
        <v>3000</v>
      </c>
      <c r="H104" s="9">
        <v>1.8898632440401781</v>
      </c>
      <c r="I104" s="9">
        <v>2733.9163930619334</v>
      </c>
      <c r="J104" s="9">
        <v>1.8047558161573274</v>
      </c>
      <c r="K104" s="9">
        <v>16.233783097820723</v>
      </c>
      <c r="L104" s="9">
        <v>13.077747955369315</v>
      </c>
      <c r="M104" s="9">
        <v>8.4753900437821912</v>
      </c>
      <c r="N104" s="9">
        <v>10.510200656465063</v>
      </c>
      <c r="O104" s="9">
        <v>12.083732996338664</v>
      </c>
      <c r="P104" s="9">
        <v>0</v>
      </c>
      <c r="Q104" s="9">
        <v>0</v>
      </c>
      <c r="R104" s="9">
        <v>1</v>
      </c>
      <c r="S104" s="9">
        <v>0</v>
      </c>
      <c r="T104" s="4">
        <v>2.6998046343431117</v>
      </c>
      <c r="V104" s="3">
        <f>A104</f>
        <v>8</v>
      </c>
      <c r="W104" s="9" t="str">
        <f>VLOOKUP($B104,$AJ$6:$AK$7,2,FALSE)</f>
        <v>Control</v>
      </c>
      <c r="X104" s="9" t="str">
        <f>F104</f>
        <v>Vertebral Fracture</v>
      </c>
      <c r="Y104" s="9">
        <f t="shared" si="7"/>
        <v>16.233783097820723</v>
      </c>
      <c r="Z104" s="9">
        <f>IF(B104=1,L104,N104) + S104</f>
        <v>13.077747955369315</v>
      </c>
      <c r="AA104" s="9">
        <f>IF(B104=1,M104,O104) + T104</f>
        <v>11.175194678125303</v>
      </c>
      <c r="AB104" s="9" t="str">
        <f>IF(F104="Process Event",IF(MIN(Y104:AA104)=Y104,"Death",IF(MIN(Y104:AA104)=Z104,"Hip Frx","Vert Frx")),"")</f>
        <v/>
      </c>
      <c r="AC104" s="9">
        <f>C104</f>
        <v>0</v>
      </c>
      <c r="AD104" s="9">
        <f>D104</f>
        <v>2.6998046343431117</v>
      </c>
      <c r="AE104" s="9">
        <f>G104</f>
        <v>3000</v>
      </c>
      <c r="AF104" s="9">
        <f>H104</f>
        <v>1.8898632440401781</v>
      </c>
      <c r="AG104" s="18">
        <f t="shared" si="8"/>
        <v>0</v>
      </c>
      <c r="AH104" s="19">
        <f t="shared" si="9"/>
        <v>1</v>
      </c>
    </row>
    <row r="105" spans="1:34" x14ac:dyDescent="0.25">
      <c r="A105" s="3">
        <v>8</v>
      </c>
      <c r="B105" s="9">
        <v>1</v>
      </c>
      <c r="C105" s="9">
        <v>1</v>
      </c>
      <c r="D105" s="9">
        <v>11.175194678125303</v>
      </c>
      <c r="E105" s="9" t="s">
        <v>48</v>
      </c>
      <c r="F105" s="9" t="s">
        <v>31</v>
      </c>
      <c r="G105" s="9">
        <v>3000</v>
      </c>
      <c r="H105" s="9">
        <v>7.4073421625423848</v>
      </c>
      <c r="I105" s="9">
        <v>2733.9163930619334</v>
      </c>
      <c r="J105" s="9">
        <v>6.1661891441439236</v>
      </c>
      <c r="K105" s="9">
        <v>16.233783097820723</v>
      </c>
      <c r="L105" s="9">
        <v>13.077747955369315</v>
      </c>
      <c r="M105" s="9">
        <v>8.4753900437821912</v>
      </c>
      <c r="N105" s="9">
        <v>10.510200656465063</v>
      </c>
      <c r="O105" s="9">
        <v>12.083732996338664</v>
      </c>
      <c r="P105" s="9">
        <v>0</v>
      </c>
      <c r="Q105" s="9">
        <v>0</v>
      </c>
      <c r="R105" s="9">
        <v>1</v>
      </c>
      <c r="S105" s="9">
        <v>0</v>
      </c>
      <c r="T105" s="4">
        <v>2.6998046343431117</v>
      </c>
      <c r="V105" s="3">
        <f>A105</f>
        <v>8</v>
      </c>
      <c r="W105" s="9" t="str">
        <f>VLOOKUP($B105,$AJ$6:$AK$7,2,FALSE)</f>
        <v>Control</v>
      </c>
      <c r="X105" s="9" t="str">
        <f>F105</f>
        <v>Process Event</v>
      </c>
      <c r="Y105" s="9">
        <f t="shared" si="7"/>
        <v>16.233783097820723</v>
      </c>
      <c r="Z105" s="9">
        <f>IF(B105=1,L105,N105) + S105</f>
        <v>13.077747955369315</v>
      </c>
      <c r="AA105" s="9">
        <f>IF(B105=1,M105,O105) + T105</f>
        <v>11.175194678125303</v>
      </c>
      <c r="AB105" s="9" t="str">
        <f>IF(F105="Process Event",IF(MIN(Y105:AA105)=Y105,"Death",IF(MIN(Y105:AA105)=Z105,"Hip Frx","Vert Frx")),"")</f>
        <v>Vert Frx</v>
      </c>
      <c r="AC105" s="9">
        <f>C105</f>
        <v>1</v>
      </c>
      <c r="AD105" s="9">
        <f>D105</f>
        <v>11.175194678125303</v>
      </c>
      <c r="AE105" s="9">
        <f>G105</f>
        <v>3000</v>
      </c>
      <c r="AF105" s="9">
        <f>H105</f>
        <v>7.4073421625423848</v>
      </c>
      <c r="AG105" s="18">
        <f t="shared" si="8"/>
        <v>0</v>
      </c>
      <c r="AH105" s="19">
        <f t="shared" si="9"/>
        <v>1</v>
      </c>
    </row>
    <row r="106" spans="1:34" x14ac:dyDescent="0.25">
      <c r="A106" s="3">
        <v>8</v>
      </c>
      <c r="B106" s="9">
        <v>1</v>
      </c>
      <c r="C106" s="9">
        <v>1</v>
      </c>
      <c r="D106" s="9">
        <v>11.175194678125303</v>
      </c>
      <c r="E106" s="9" t="s">
        <v>49</v>
      </c>
      <c r="F106" s="9" t="s">
        <v>32</v>
      </c>
      <c r="G106" s="9">
        <v>6000</v>
      </c>
      <c r="H106" s="9">
        <v>7.4073421625423848</v>
      </c>
      <c r="I106" s="9">
        <v>4776.406385131877</v>
      </c>
      <c r="J106" s="9">
        <v>6.1661891441439236</v>
      </c>
      <c r="K106" s="9">
        <v>16.233783097820723</v>
      </c>
      <c r="L106" s="9">
        <v>13.077747955369315</v>
      </c>
      <c r="M106" s="9">
        <v>4.8181915471456476</v>
      </c>
      <c r="N106" s="9">
        <v>10.510200656465063</v>
      </c>
      <c r="O106" s="9">
        <v>4.8667507592099639</v>
      </c>
      <c r="P106" s="9">
        <v>0</v>
      </c>
      <c r="Q106" s="9">
        <v>0</v>
      </c>
      <c r="R106" s="9">
        <v>2</v>
      </c>
      <c r="S106" s="9">
        <v>0</v>
      </c>
      <c r="T106" s="4">
        <v>11.175194678125303</v>
      </c>
      <c r="V106" s="3">
        <f>A106</f>
        <v>8</v>
      </c>
      <c r="W106" s="9" t="str">
        <f>VLOOKUP($B106,$AJ$6:$AK$7,2,FALSE)</f>
        <v>Control</v>
      </c>
      <c r="X106" s="9" t="str">
        <f>F106</f>
        <v>Vertebral Fracture</v>
      </c>
      <c r="Y106" s="9">
        <f t="shared" si="7"/>
        <v>16.233783097820723</v>
      </c>
      <c r="Z106" s="9">
        <f>IF(B106=1,L106,N106) + S106</f>
        <v>13.077747955369315</v>
      </c>
      <c r="AA106" s="9">
        <f>IF(B106=1,M106,O106) + T106</f>
        <v>15.99338622527095</v>
      </c>
      <c r="AB106" s="9" t="str">
        <f>IF(F106="Process Event",IF(MIN(Y106:AA106)=Y106,"Death",IF(MIN(Y106:AA106)=Z106,"Hip Frx","Vert Frx")),"")</f>
        <v/>
      </c>
      <c r="AC106" s="9">
        <f>C106</f>
        <v>1</v>
      </c>
      <c r="AD106" s="9">
        <f>D106</f>
        <v>11.175194678125303</v>
      </c>
      <c r="AE106" s="9">
        <f>G106</f>
        <v>6000</v>
      </c>
      <c r="AF106" s="9">
        <f>H106</f>
        <v>7.4073421625423848</v>
      </c>
      <c r="AG106" s="18">
        <f t="shared" si="8"/>
        <v>0</v>
      </c>
      <c r="AH106" s="19">
        <f t="shared" si="9"/>
        <v>2</v>
      </c>
    </row>
    <row r="107" spans="1:34" x14ac:dyDescent="0.25">
      <c r="A107" s="3">
        <v>8</v>
      </c>
      <c r="B107" s="9">
        <v>1</v>
      </c>
      <c r="C107" s="9">
        <v>2</v>
      </c>
      <c r="D107" s="9">
        <v>13.077747955369315</v>
      </c>
      <c r="E107" s="9" t="s">
        <v>48</v>
      </c>
      <c r="F107" s="9" t="s">
        <v>31</v>
      </c>
      <c r="G107" s="9">
        <v>6000</v>
      </c>
      <c r="H107" s="9">
        <v>8.5592049931842276</v>
      </c>
      <c r="I107" s="9">
        <v>4776.406385131877</v>
      </c>
      <c r="J107" s="9">
        <v>6.9252988700947977</v>
      </c>
      <c r="K107" s="9">
        <v>16.233783097820723</v>
      </c>
      <c r="L107" s="9">
        <v>13.077747955369315</v>
      </c>
      <c r="M107" s="9">
        <v>4.8181915471456476</v>
      </c>
      <c r="N107" s="9">
        <v>10.510200656465063</v>
      </c>
      <c r="O107" s="9">
        <v>4.8667507592099639</v>
      </c>
      <c r="P107" s="9">
        <v>0</v>
      </c>
      <c r="Q107" s="9">
        <v>0</v>
      </c>
      <c r="R107" s="9">
        <v>2</v>
      </c>
      <c r="S107" s="9">
        <v>0</v>
      </c>
      <c r="T107" s="4">
        <v>11.175194678125303</v>
      </c>
      <c r="V107" s="3">
        <f>A107</f>
        <v>8</v>
      </c>
      <c r="W107" s="9" t="str">
        <f>VLOOKUP($B107,$AJ$6:$AK$7,2,FALSE)</f>
        <v>Control</v>
      </c>
      <c r="X107" s="9" t="str">
        <f>F107</f>
        <v>Process Event</v>
      </c>
      <c r="Y107" s="9">
        <f t="shared" si="7"/>
        <v>16.233783097820723</v>
      </c>
      <c r="Z107" s="9">
        <f>IF(B107=1,L107,N107) + S107</f>
        <v>13.077747955369315</v>
      </c>
      <c r="AA107" s="9">
        <f>IF(B107=1,M107,O107) + T107</f>
        <v>15.99338622527095</v>
      </c>
      <c r="AB107" s="9" t="str">
        <f>IF(F107="Process Event",IF(MIN(Y107:AA107)=Y107,"Death",IF(MIN(Y107:AA107)=Z107,"Hip Frx","Vert Frx")),"")</f>
        <v>Hip Frx</v>
      </c>
      <c r="AC107" s="9">
        <f>C107</f>
        <v>2</v>
      </c>
      <c r="AD107" s="9">
        <f>D107</f>
        <v>13.077747955369315</v>
      </c>
      <c r="AE107" s="9">
        <f>G107</f>
        <v>6000</v>
      </c>
      <c r="AF107" s="9">
        <f>H107</f>
        <v>8.5592049931842276</v>
      </c>
      <c r="AG107" s="18">
        <f t="shared" si="8"/>
        <v>0</v>
      </c>
      <c r="AH107" s="19">
        <f t="shared" si="9"/>
        <v>2</v>
      </c>
    </row>
    <row r="108" spans="1:34" x14ac:dyDescent="0.25">
      <c r="A108" s="3">
        <v>8</v>
      </c>
      <c r="B108" s="9">
        <v>1</v>
      </c>
      <c r="C108" s="9">
        <v>2</v>
      </c>
      <c r="D108" s="9">
        <v>13.077747955369315</v>
      </c>
      <c r="E108" s="9" t="s">
        <v>50</v>
      </c>
      <c r="F108" s="9" t="s">
        <v>33</v>
      </c>
      <c r="G108" s="9">
        <v>13000</v>
      </c>
      <c r="H108" s="9">
        <v>8.5592049931842276</v>
      </c>
      <c r="I108" s="9">
        <v>9240.2802166953188</v>
      </c>
      <c r="J108" s="9">
        <v>6.9252988700947977</v>
      </c>
      <c r="K108" s="9">
        <v>16.233783097820723</v>
      </c>
      <c r="L108" s="9">
        <v>10.92564802436376</v>
      </c>
      <c r="M108" s="9">
        <v>4.8181915471456476</v>
      </c>
      <c r="N108" s="9">
        <v>13.589655855683363</v>
      </c>
      <c r="O108" s="9">
        <v>4.8667507592099639</v>
      </c>
      <c r="P108" s="9">
        <v>0</v>
      </c>
      <c r="Q108" s="9">
        <v>1</v>
      </c>
      <c r="R108" s="9">
        <v>2</v>
      </c>
      <c r="S108" s="9">
        <v>13.077747955369315</v>
      </c>
      <c r="T108" s="4">
        <v>11.175194678125303</v>
      </c>
      <c r="V108" s="3">
        <f>A108</f>
        <v>8</v>
      </c>
      <c r="W108" s="9" t="str">
        <f>VLOOKUP($B108,$AJ$6:$AK$7,2,FALSE)</f>
        <v>Control</v>
      </c>
      <c r="X108" s="9" t="str">
        <f>F108</f>
        <v>Hip Fracture</v>
      </c>
      <c r="Y108" s="9">
        <f t="shared" si="7"/>
        <v>16.233783097820723</v>
      </c>
      <c r="Z108" s="9">
        <f>IF(B108=1,L108,N108) + S108</f>
        <v>24.003395979733074</v>
      </c>
      <c r="AA108" s="9">
        <f>IF(B108=1,M108,O108) + T108</f>
        <v>15.99338622527095</v>
      </c>
      <c r="AB108" s="9" t="str">
        <f>IF(F108="Process Event",IF(MIN(Y108:AA108)=Y108,"Death",IF(MIN(Y108:AA108)=Z108,"Hip Frx","Vert Frx")),"")</f>
        <v/>
      </c>
      <c r="AC108" s="9">
        <f>C108</f>
        <v>2</v>
      </c>
      <c r="AD108" s="9">
        <f>D108</f>
        <v>13.077747955369315</v>
      </c>
      <c r="AE108" s="9">
        <f>G108</f>
        <v>13000</v>
      </c>
      <c r="AF108" s="9">
        <f>H108</f>
        <v>8.5592049931842276</v>
      </c>
      <c r="AG108" s="18">
        <f t="shared" si="8"/>
        <v>1</v>
      </c>
      <c r="AH108" s="19">
        <f t="shared" si="9"/>
        <v>2</v>
      </c>
    </row>
    <row r="109" spans="1:34" x14ac:dyDescent="0.25">
      <c r="A109" s="3">
        <v>8</v>
      </c>
      <c r="B109" s="9">
        <v>1</v>
      </c>
      <c r="C109" s="9">
        <v>2</v>
      </c>
      <c r="D109" s="9">
        <v>13.077747955369315</v>
      </c>
      <c r="E109" s="9" t="s">
        <v>49</v>
      </c>
      <c r="F109" s="9" t="s">
        <v>52</v>
      </c>
      <c r="G109" s="9">
        <v>13000</v>
      </c>
      <c r="H109" s="9">
        <v>8.5592049931842276</v>
      </c>
      <c r="I109" s="9">
        <v>9240.2802166953188</v>
      </c>
      <c r="J109" s="9">
        <v>6.9252988700947977</v>
      </c>
      <c r="K109" s="9">
        <v>16.233783097820723</v>
      </c>
      <c r="L109" s="9">
        <v>10.92564802436376</v>
      </c>
      <c r="M109" s="9">
        <v>4.8181915471456476</v>
      </c>
      <c r="N109" s="9">
        <v>13.589655855683363</v>
      </c>
      <c r="O109" s="9">
        <v>4.8667507592099639</v>
      </c>
      <c r="P109" s="9">
        <v>0</v>
      </c>
      <c r="Q109" s="9">
        <v>1</v>
      </c>
      <c r="R109" s="9">
        <v>2</v>
      </c>
      <c r="S109" s="9">
        <v>13.077747955369315</v>
      </c>
      <c r="T109" s="4">
        <v>11.175194678125303</v>
      </c>
      <c r="V109" s="3">
        <f>A109</f>
        <v>8</v>
      </c>
      <c r="W109" s="9" t="str">
        <f>VLOOKUP($B109,$AJ$6:$AK$7,2,FALSE)</f>
        <v>Control</v>
      </c>
      <c r="X109" s="9" t="str">
        <f>F109</f>
        <v>Survive hip fracture</v>
      </c>
      <c r="Y109" s="9">
        <f t="shared" si="7"/>
        <v>16.233783097820723</v>
      </c>
      <c r="Z109" s="9">
        <f>IF(B109=1,L109,N109) + S109</f>
        <v>24.003395979733074</v>
      </c>
      <c r="AA109" s="9">
        <f>IF(B109=1,M109,O109) + T109</f>
        <v>15.99338622527095</v>
      </c>
      <c r="AB109" s="9" t="str">
        <f>IF(F109="Process Event",IF(MIN(Y109:AA109)=Y109,"Death",IF(MIN(Y109:AA109)=Z109,"Hip Frx","Vert Frx")),"")</f>
        <v/>
      </c>
      <c r="AC109" s="9">
        <f>C109</f>
        <v>2</v>
      </c>
      <c r="AD109" s="9">
        <f>D109</f>
        <v>13.077747955369315</v>
      </c>
      <c r="AE109" s="9">
        <f>G109</f>
        <v>13000</v>
      </c>
      <c r="AF109" s="9">
        <f>H109</f>
        <v>8.5592049931842276</v>
      </c>
      <c r="AG109" s="18">
        <f t="shared" si="8"/>
        <v>1</v>
      </c>
      <c r="AH109" s="19">
        <f t="shared" si="9"/>
        <v>2</v>
      </c>
    </row>
    <row r="110" spans="1:34" x14ac:dyDescent="0.25">
      <c r="A110" s="3">
        <v>8</v>
      </c>
      <c r="B110" s="9">
        <v>1</v>
      </c>
      <c r="C110" s="9">
        <v>3</v>
      </c>
      <c r="D110" s="9">
        <v>15.99338622527095</v>
      </c>
      <c r="E110" s="9" t="s">
        <v>48</v>
      </c>
      <c r="F110" s="9" t="s">
        <v>31</v>
      </c>
      <c r="G110" s="9">
        <v>13000</v>
      </c>
      <c r="H110" s="9">
        <v>10.059637639268793</v>
      </c>
      <c r="I110" s="9">
        <v>9240.2802166953188</v>
      </c>
      <c r="J110" s="9">
        <v>7.8356985239315504</v>
      </c>
      <c r="K110" s="9">
        <v>16.233783097820723</v>
      </c>
      <c r="L110" s="9">
        <v>10.92564802436376</v>
      </c>
      <c r="M110" s="9">
        <v>4.8181915471456476</v>
      </c>
      <c r="N110" s="9">
        <v>13.589655855683363</v>
      </c>
      <c r="O110" s="9">
        <v>4.8667507592099639</v>
      </c>
      <c r="P110" s="9">
        <v>0</v>
      </c>
      <c r="Q110" s="9">
        <v>1</v>
      </c>
      <c r="R110" s="9">
        <v>2</v>
      </c>
      <c r="S110" s="9">
        <v>13.077747955369315</v>
      </c>
      <c r="T110" s="4">
        <v>11.175194678125303</v>
      </c>
      <c r="V110" s="3">
        <f>A110</f>
        <v>8</v>
      </c>
      <c r="W110" s="9" t="str">
        <f>VLOOKUP($B110,$AJ$6:$AK$7,2,FALSE)</f>
        <v>Control</v>
      </c>
      <c r="X110" s="9" t="str">
        <f>F110</f>
        <v>Process Event</v>
      </c>
      <c r="Y110" s="9">
        <f t="shared" si="7"/>
        <v>16.233783097820723</v>
      </c>
      <c r="Z110" s="9">
        <f>IF(B110=1,L110,N110) + S110</f>
        <v>24.003395979733074</v>
      </c>
      <c r="AA110" s="9">
        <f>IF(B110=1,M110,O110) + T110</f>
        <v>15.99338622527095</v>
      </c>
      <c r="AB110" s="9" t="str">
        <f>IF(F110="Process Event",IF(MIN(Y110:AA110)=Y110,"Death",IF(MIN(Y110:AA110)=Z110,"Hip Frx","Vert Frx")),"")</f>
        <v>Vert Frx</v>
      </c>
      <c r="AC110" s="9">
        <f>C110</f>
        <v>3</v>
      </c>
      <c r="AD110" s="9">
        <f>D110</f>
        <v>15.99338622527095</v>
      </c>
      <c r="AE110" s="9">
        <f>G110</f>
        <v>13000</v>
      </c>
      <c r="AF110" s="9">
        <f>H110</f>
        <v>10.059637639268793</v>
      </c>
      <c r="AG110" s="18">
        <f t="shared" si="8"/>
        <v>1</v>
      </c>
      <c r="AH110" s="19">
        <f t="shared" si="9"/>
        <v>2</v>
      </c>
    </row>
    <row r="111" spans="1:34" x14ac:dyDescent="0.25">
      <c r="A111" s="3">
        <v>8</v>
      </c>
      <c r="B111" s="9">
        <v>1</v>
      </c>
      <c r="C111" s="9">
        <v>3</v>
      </c>
      <c r="D111" s="9">
        <v>15.99338622527095</v>
      </c>
      <c r="E111" s="9" t="s">
        <v>49</v>
      </c>
      <c r="F111" s="9" t="s">
        <v>32</v>
      </c>
      <c r="G111" s="9">
        <v>16000</v>
      </c>
      <c r="H111" s="9">
        <v>10.059637639268793</v>
      </c>
      <c r="I111" s="9">
        <v>10970.791638697867</v>
      </c>
      <c r="J111" s="9">
        <v>7.8356985239315504</v>
      </c>
      <c r="K111" s="9">
        <v>16.233783097820723</v>
      </c>
      <c r="L111" s="9">
        <v>10.92564802436376</v>
      </c>
      <c r="M111" s="9">
        <v>4.3547758885937027</v>
      </c>
      <c r="N111" s="9">
        <v>13.589655855683363</v>
      </c>
      <c r="O111" s="9">
        <v>12.55130519871722</v>
      </c>
      <c r="P111" s="9">
        <v>0</v>
      </c>
      <c r="Q111" s="9">
        <v>1</v>
      </c>
      <c r="R111" s="9">
        <v>3</v>
      </c>
      <c r="S111" s="9">
        <v>13.077747955369315</v>
      </c>
      <c r="T111" s="4">
        <v>15.99338622527095</v>
      </c>
      <c r="V111" s="3">
        <f>A111</f>
        <v>8</v>
      </c>
      <c r="W111" s="9" t="str">
        <f>VLOOKUP($B111,$AJ$6:$AK$7,2,FALSE)</f>
        <v>Control</v>
      </c>
      <c r="X111" s="9" t="str">
        <f>F111</f>
        <v>Vertebral Fracture</v>
      </c>
      <c r="Y111" s="9">
        <f t="shared" si="7"/>
        <v>16.233783097820723</v>
      </c>
      <c r="Z111" s="9">
        <f>IF(B111=1,L111,N111) + S111</f>
        <v>24.003395979733074</v>
      </c>
      <c r="AA111" s="9">
        <f>IF(B111=1,M111,O111) + T111</f>
        <v>20.348162113864653</v>
      </c>
      <c r="AB111" s="9" t="str">
        <f>IF(F111="Process Event",IF(MIN(Y111:AA111)=Y111,"Death",IF(MIN(Y111:AA111)=Z111,"Hip Frx","Vert Frx")),"")</f>
        <v/>
      </c>
      <c r="AC111" s="9">
        <f>C111</f>
        <v>3</v>
      </c>
      <c r="AD111" s="9">
        <f>D111</f>
        <v>15.99338622527095</v>
      </c>
      <c r="AE111" s="9">
        <f>G111</f>
        <v>16000</v>
      </c>
      <c r="AF111" s="9">
        <f>H111</f>
        <v>10.059637639268793</v>
      </c>
      <c r="AG111" s="18">
        <f t="shared" si="8"/>
        <v>1</v>
      </c>
      <c r="AH111" s="19">
        <f t="shared" si="9"/>
        <v>3</v>
      </c>
    </row>
    <row r="112" spans="1:34" x14ac:dyDescent="0.25">
      <c r="A112" s="3">
        <v>8</v>
      </c>
      <c r="B112" s="9">
        <v>1</v>
      </c>
      <c r="C112" s="9">
        <v>4</v>
      </c>
      <c r="D112" s="9">
        <v>16.233783097820723</v>
      </c>
      <c r="E112" s="9" t="s">
        <v>48</v>
      </c>
      <c r="F112" s="9" t="s">
        <v>31</v>
      </c>
      <c r="G112" s="9">
        <v>16000</v>
      </c>
      <c r="H112" s="9">
        <v>10.174689759060836</v>
      </c>
      <c r="I112" s="9">
        <v>10970.791638697867</v>
      </c>
      <c r="J112" s="9">
        <v>7.9017911900297797</v>
      </c>
      <c r="K112" s="9">
        <v>16.233783097820723</v>
      </c>
      <c r="L112" s="9">
        <v>10.92564802436376</v>
      </c>
      <c r="M112" s="9">
        <v>4.3547758885937027</v>
      </c>
      <c r="N112" s="9">
        <v>13.589655855683363</v>
      </c>
      <c r="O112" s="9">
        <v>12.55130519871722</v>
      </c>
      <c r="P112" s="9">
        <v>0</v>
      </c>
      <c r="Q112" s="9">
        <v>1</v>
      </c>
      <c r="R112" s="9">
        <v>3</v>
      </c>
      <c r="S112" s="9">
        <v>13.077747955369315</v>
      </c>
      <c r="T112" s="4">
        <v>15.99338622527095</v>
      </c>
      <c r="V112" s="3">
        <f>A112</f>
        <v>8</v>
      </c>
      <c r="W112" s="9" t="str">
        <f>VLOOKUP($B112,$AJ$6:$AK$7,2,FALSE)</f>
        <v>Control</v>
      </c>
      <c r="X112" s="9" t="str">
        <f>F112</f>
        <v>Process Event</v>
      </c>
      <c r="Y112" s="9">
        <f t="shared" si="7"/>
        <v>16.233783097820723</v>
      </c>
      <c r="Z112" s="9">
        <f>IF(B112=1,L112,N112) + S112</f>
        <v>24.003395979733074</v>
      </c>
      <c r="AA112" s="9">
        <f>IF(B112=1,M112,O112) + T112</f>
        <v>20.348162113864653</v>
      </c>
      <c r="AB112" s="9" t="str">
        <f>IF(F112="Process Event",IF(MIN(Y112:AA112)=Y112,"Death",IF(MIN(Y112:AA112)=Z112,"Hip Frx","Vert Frx")),"")</f>
        <v>Death</v>
      </c>
      <c r="AC112" s="9">
        <f>C112</f>
        <v>4</v>
      </c>
      <c r="AD112" s="9">
        <f>D112</f>
        <v>16.233783097820723</v>
      </c>
      <c r="AE112" s="9">
        <f>G112</f>
        <v>16000</v>
      </c>
      <c r="AF112" s="9">
        <f>H112</f>
        <v>10.174689759060836</v>
      </c>
      <c r="AG112" s="18">
        <f t="shared" si="8"/>
        <v>1</v>
      </c>
      <c r="AH112" s="19">
        <f t="shared" si="9"/>
        <v>3</v>
      </c>
    </row>
    <row r="113" spans="1:34" x14ac:dyDescent="0.25">
      <c r="A113" s="3">
        <v>8</v>
      </c>
      <c r="B113" s="9">
        <v>1</v>
      </c>
      <c r="C113" s="9">
        <v>4</v>
      </c>
      <c r="D113" s="9">
        <v>16.233783097820723</v>
      </c>
      <c r="E113" s="9" t="s">
        <v>49</v>
      </c>
      <c r="F113" s="9" t="s">
        <v>51</v>
      </c>
      <c r="G113" s="9">
        <v>16000</v>
      </c>
      <c r="H113" s="9">
        <v>10.174689759060836</v>
      </c>
      <c r="I113" s="9">
        <v>10970.791638697867</v>
      </c>
      <c r="J113" s="9">
        <v>7.9017911900297797</v>
      </c>
      <c r="K113" s="9">
        <v>16.233783097820723</v>
      </c>
      <c r="L113" s="9">
        <v>10.92564802436376</v>
      </c>
      <c r="M113" s="9">
        <v>4.3547758885937027</v>
      </c>
      <c r="N113" s="9">
        <v>13.589655855683363</v>
      </c>
      <c r="O113" s="9">
        <v>12.55130519871722</v>
      </c>
      <c r="P113" s="9">
        <v>1</v>
      </c>
      <c r="Q113" s="9">
        <v>1</v>
      </c>
      <c r="R113" s="9">
        <v>3</v>
      </c>
      <c r="S113" s="9">
        <v>13.077747955369315</v>
      </c>
      <c r="T113" s="4">
        <v>15.99338622527095</v>
      </c>
      <c r="V113" s="3">
        <f>A113</f>
        <v>8</v>
      </c>
      <c r="W113" s="9" t="str">
        <f>VLOOKUP($B113,$AJ$6:$AK$7,2,FALSE)</f>
        <v>Control</v>
      </c>
      <c r="X113" s="9" t="str">
        <f>F113</f>
        <v>Die from background mortality</v>
      </c>
      <c r="Y113" s="9">
        <f t="shared" si="7"/>
        <v>16.233783097820723</v>
      </c>
      <c r="Z113" s="9">
        <f>IF(B113=1,L113,N113) + S113</f>
        <v>24.003395979733074</v>
      </c>
      <c r="AA113" s="9">
        <f>IF(B113=1,M113,O113) + T113</f>
        <v>20.348162113864653</v>
      </c>
      <c r="AB113" s="9" t="str">
        <f>IF(F113="Process Event",IF(MIN(Y113:AA113)=Y113,"Death",IF(MIN(Y113:AA113)=Z113,"Hip Frx","Vert Frx")),"")</f>
        <v/>
      </c>
      <c r="AC113" s="9">
        <f>C113</f>
        <v>4</v>
      </c>
      <c r="AD113" s="9">
        <f>D113</f>
        <v>16.233783097820723</v>
      </c>
      <c r="AE113" s="9">
        <f>G113</f>
        <v>16000</v>
      </c>
      <c r="AF113" s="9">
        <f>H113</f>
        <v>10.174689759060836</v>
      </c>
      <c r="AG113" s="18">
        <f t="shared" si="8"/>
        <v>1</v>
      </c>
      <c r="AH113" s="19">
        <f t="shared" si="9"/>
        <v>3</v>
      </c>
    </row>
    <row r="114" spans="1:34" x14ac:dyDescent="0.25">
      <c r="A114" s="3">
        <v>8</v>
      </c>
      <c r="B114" s="9">
        <v>1</v>
      </c>
      <c r="C114" s="9">
        <v>5</v>
      </c>
      <c r="D114" s="9">
        <v>16.233783097820723</v>
      </c>
      <c r="E114" s="9" t="s">
        <v>49</v>
      </c>
      <c r="F114" s="9" t="s">
        <v>30</v>
      </c>
      <c r="G114" s="9">
        <v>16000</v>
      </c>
      <c r="H114" s="9">
        <v>10.174689759060836</v>
      </c>
      <c r="I114" s="9">
        <v>10970.791638697867</v>
      </c>
      <c r="J114" s="9">
        <v>7.9017911900297797</v>
      </c>
      <c r="K114" s="9">
        <v>16.233783097820723</v>
      </c>
      <c r="L114" s="9">
        <v>10.92564802436376</v>
      </c>
      <c r="M114" s="9">
        <v>4.3547758885937027</v>
      </c>
      <c r="N114" s="9">
        <v>13.589655855683363</v>
      </c>
      <c r="O114" s="9">
        <v>12.55130519871722</v>
      </c>
      <c r="P114" s="9">
        <v>1</v>
      </c>
      <c r="Q114" s="9">
        <v>1</v>
      </c>
      <c r="R114" s="9">
        <v>3</v>
      </c>
      <c r="S114" s="9">
        <v>13.077747955369315</v>
      </c>
      <c r="T114" s="4">
        <v>15.99338622527095</v>
      </c>
      <c r="V114" s="3">
        <f>A114</f>
        <v>8</v>
      </c>
      <c r="W114" s="9" t="str">
        <f>VLOOKUP($B114,$AJ$6:$AK$7,2,FALSE)</f>
        <v>Control</v>
      </c>
      <c r="X114" s="9" t="str">
        <f>F114</f>
        <v>Exit Model</v>
      </c>
      <c r="Y114" s="9">
        <f t="shared" si="7"/>
        <v>16.233783097820723</v>
      </c>
      <c r="Z114" s="9">
        <f>IF(B114=1,L114,N114) + S114</f>
        <v>24.003395979733074</v>
      </c>
      <c r="AA114" s="9">
        <f>IF(B114=1,M114,O114) + T114</f>
        <v>20.348162113864653</v>
      </c>
      <c r="AB114" s="9" t="str">
        <f>IF(F114="Process Event",IF(MIN(Y114:AA114)=Y114,"Death",IF(MIN(Y114:AA114)=Z114,"Hip Frx","Vert Frx")),"")</f>
        <v/>
      </c>
      <c r="AC114" s="9">
        <f>C114</f>
        <v>5</v>
      </c>
      <c r="AD114" s="9">
        <f>D114</f>
        <v>16.233783097820723</v>
      </c>
      <c r="AE114" s="9">
        <f>G114</f>
        <v>16000</v>
      </c>
      <c r="AF114" s="9">
        <f>H114</f>
        <v>10.174689759060836</v>
      </c>
      <c r="AG114" s="18">
        <f t="shared" si="8"/>
        <v>1</v>
      </c>
      <c r="AH114" s="19">
        <f t="shared" si="9"/>
        <v>3</v>
      </c>
    </row>
    <row r="115" spans="1:34" x14ac:dyDescent="0.25">
      <c r="A115" s="3">
        <v>8</v>
      </c>
      <c r="B115" s="9">
        <v>2</v>
      </c>
      <c r="C115" s="9">
        <v>0</v>
      </c>
      <c r="D115" s="9">
        <v>12.55130519871722</v>
      </c>
      <c r="E115" s="9" t="s">
        <v>48</v>
      </c>
      <c r="F115" s="9" t="s">
        <v>31</v>
      </c>
      <c r="G115" s="9">
        <v>12551.30519871722</v>
      </c>
      <c r="H115" s="9">
        <v>8.7859136391020538</v>
      </c>
      <c r="I115" s="9">
        <v>10192.879687847872</v>
      </c>
      <c r="J115" s="9">
        <v>7.1350157814935091</v>
      </c>
      <c r="K115" s="9">
        <v>16.233783097820723</v>
      </c>
      <c r="L115" s="9">
        <v>10.92564802436376</v>
      </c>
      <c r="M115" s="9">
        <v>4.3547758885937027</v>
      </c>
      <c r="N115" s="9">
        <v>13.589655855683363</v>
      </c>
      <c r="O115" s="9">
        <v>12.55130519871722</v>
      </c>
      <c r="P115" s="9">
        <v>0</v>
      </c>
      <c r="Q115" s="9">
        <v>0</v>
      </c>
      <c r="R115" s="9">
        <v>0</v>
      </c>
      <c r="S115" s="9">
        <v>0</v>
      </c>
      <c r="T115" s="4">
        <v>0</v>
      </c>
      <c r="V115" s="3">
        <f>A115</f>
        <v>8</v>
      </c>
      <c r="W115" s="9" t="str">
        <f>VLOOKUP($B115,$AJ$6:$AK$7,2,FALSE)</f>
        <v>Treatement</v>
      </c>
      <c r="X115" s="9" t="str">
        <f>F115</f>
        <v>Process Event</v>
      </c>
      <c r="Y115" s="9">
        <f t="shared" si="7"/>
        <v>16.233783097820723</v>
      </c>
      <c r="Z115" s="9">
        <f>IF(B115=1,L115,N115) + S115</f>
        <v>13.589655855683363</v>
      </c>
      <c r="AA115" s="9">
        <f>IF(B115=1,M115,O115) + T115</f>
        <v>12.55130519871722</v>
      </c>
      <c r="AB115" s="9" t="str">
        <f>IF(F115="Process Event",IF(MIN(Y115:AA115)=Y115,"Death",IF(MIN(Y115:AA115)=Z115,"Hip Frx","Vert Frx")),"")</f>
        <v>Vert Frx</v>
      </c>
      <c r="AC115" s="9">
        <f>C115</f>
        <v>0</v>
      </c>
      <c r="AD115" s="9">
        <f>D115</f>
        <v>12.55130519871722</v>
      </c>
      <c r="AE115" s="9">
        <f>G115</f>
        <v>12551.30519871722</v>
      </c>
      <c r="AF115" s="9">
        <f>H115</f>
        <v>8.7859136391020538</v>
      </c>
      <c r="AG115" s="18">
        <f t="shared" si="8"/>
        <v>0</v>
      </c>
      <c r="AH115" s="19">
        <f t="shared" si="9"/>
        <v>0</v>
      </c>
    </row>
    <row r="116" spans="1:34" x14ac:dyDescent="0.25">
      <c r="A116" s="3">
        <v>8</v>
      </c>
      <c r="B116" s="9">
        <v>2</v>
      </c>
      <c r="C116" s="9">
        <v>0</v>
      </c>
      <c r="D116" s="9">
        <v>12.55130519871722</v>
      </c>
      <c r="E116" s="9" t="s">
        <v>49</v>
      </c>
      <c r="F116" s="9" t="s">
        <v>32</v>
      </c>
      <c r="G116" s="9">
        <v>15551.30519871722</v>
      </c>
      <c r="H116" s="9">
        <v>8.7859136391020538</v>
      </c>
      <c r="I116" s="9">
        <v>12140.930876987621</v>
      </c>
      <c r="J116" s="9">
        <v>7.1350157814935091</v>
      </c>
      <c r="K116" s="9">
        <v>16.233783097820723</v>
      </c>
      <c r="L116" s="9">
        <v>10.92564802436376</v>
      </c>
      <c r="M116" s="9">
        <v>8.4753900437821912</v>
      </c>
      <c r="N116" s="9">
        <v>13.589655855683363</v>
      </c>
      <c r="O116" s="9">
        <v>12.083732996338664</v>
      </c>
      <c r="P116" s="9">
        <v>0</v>
      </c>
      <c r="Q116" s="9">
        <v>0</v>
      </c>
      <c r="R116" s="9">
        <v>1</v>
      </c>
      <c r="S116" s="9">
        <v>0</v>
      </c>
      <c r="T116" s="4">
        <v>12.55130519871722</v>
      </c>
      <c r="V116" s="3">
        <f>A116</f>
        <v>8</v>
      </c>
      <c r="W116" s="9" t="str">
        <f>VLOOKUP($B116,$AJ$6:$AK$7,2,FALSE)</f>
        <v>Treatement</v>
      </c>
      <c r="X116" s="9" t="str">
        <f>F116</f>
        <v>Vertebral Fracture</v>
      </c>
      <c r="Y116" s="9">
        <f t="shared" si="7"/>
        <v>16.233783097820723</v>
      </c>
      <c r="Z116" s="9">
        <f>IF(B116=1,L116,N116) + S116</f>
        <v>13.589655855683363</v>
      </c>
      <c r="AA116" s="9">
        <f>IF(B116=1,M116,O116) + T116</f>
        <v>24.635038195055884</v>
      </c>
      <c r="AB116" s="9" t="str">
        <f>IF(F116="Process Event",IF(MIN(Y116:AA116)=Y116,"Death",IF(MIN(Y116:AA116)=Z116,"Hip Frx","Vert Frx")),"")</f>
        <v/>
      </c>
      <c r="AC116" s="9">
        <f>C116</f>
        <v>0</v>
      </c>
      <c r="AD116" s="9">
        <f>D116</f>
        <v>12.55130519871722</v>
      </c>
      <c r="AE116" s="9">
        <f>G116</f>
        <v>15551.30519871722</v>
      </c>
      <c r="AF116" s="9">
        <f>H116</f>
        <v>8.7859136391020538</v>
      </c>
      <c r="AG116" s="18">
        <f t="shared" si="8"/>
        <v>0</v>
      </c>
      <c r="AH116" s="19">
        <f t="shared" si="9"/>
        <v>1</v>
      </c>
    </row>
    <row r="117" spans="1:34" x14ac:dyDescent="0.25">
      <c r="A117" s="3">
        <v>8</v>
      </c>
      <c r="B117" s="9">
        <v>2</v>
      </c>
      <c r="C117" s="9">
        <v>1</v>
      </c>
      <c r="D117" s="9">
        <v>13.589655855683363</v>
      </c>
      <c r="E117" s="9" t="s">
        <v>48</v>
      </c>
      <c r="F117" s="9" t="s">
        <v>31</v>
      </c>
      <c r="G117" s="9">
        <v>16589.655855683362</v>
      </c>
      <c r="H117" s="9">
        <v>9.4618799167870122</v>
      </c>
      <c r="I117" s="9">
        <v>12803.283987562645</v>
      </c>
      <c r="J117" s="9">
        <v>7.5662076564778502</v>
      </c>
      <c r="K117" s="9">
        <v>16.233783097820723</v>
      </c>
      <c r="L117" s="9">
        <v>10.92564802436376</v>
      </c>
      <c r="M117" s="9">
        <v>8.4753900437821912</v>
      </c>
      <c r="N117" s="9">
        <v>13.589655855683363</v>
      </c>
      <c r="O117" s="9">
        <v>12.083732996338664</v>
      </c>
      <c r="P117" s="9">
        <v>0</v>
      </c>
      <c r="Q117" s="9">
        <v>0</v>
      </c>
      <c r="R117" s="9">
        <v>1</v>
      </c>
      <c r="S117" s="9">
        <v>0</v>
      </c>
      <c r="T117" s="4">
        <v>12.55130519871722</v>
      </c>
      <c r="V117" s="3">
        <f>A117</f>
        <v>8</v>
      </c>
      <c r="W117" s="9" t="str">
        <f>VLOOKUP($B117,$AJ$6:$AK$7,2,FALSE)</f>
        <v>Treatement</v>
      </c>
      <c r="X117" s="9" t="str">
        <f>F117</f>
        <v>Process Event</v>
      </c>
      <c r="Y117" s="9">
        <f t="shared" si="7"/>
        <v>16.233783097820723</v>
      </c>
      <c r="Z117" s="9">
        <f>IF(B117=1,L117,N117) + S117</f>
        <v>13.589655855683363</v>
      </c>
      <c r="AA117" s="9">
        <f>IF(B117=1,M117,O117) + T117</f>
        <v>24.635038195055884</v>
      </c>
      <c r="AB117" s="9" t="str">
        <f>IF(F117="Process Event",IF(MIN(Y117:AA117)=Y117,"Death",IF(MIN(Y117:AA117)=Z117,"Hip Frx","Vert Frx")),"")</f>
        <v>Hip Frx</v>
      </c>
      <c r="AC117" s="9">
        <f>C117</f>
        <v>1</v>
      </c>
      <c r="AD117" s="9">
        <f>D117</f>
        <v>13.589655855683363</v>
      </c>
      <c r="AE117" s="9">
        <f>G117</f>
        <v>16589.655855683362</v>
      </c>
      <c r="AF117" s="9">
        <f>H117</f>
        <v>9.4618799167870122</v>
      </c>
      <c r="AG117" s="18">
        <f t="shared" si="8"/>
        <v>0</v>
      </c>
      <c r="AH117" s="19">
        <f t="shared" si="9"/>
        <v>1</v>
      </c>
    </row>
    <row r="118" spans="1:34" x14ac:dyDescent="0.25">
      <c r="A118" s="3">
        <v>8</v>
      </c>
      <c r="B118" s="9">
        <v>2</v>
      </c>
      <c r="C118" s="9">
        <v>1</v>
      </c>
      <c r="D118" s="9">
        <v>13.589655855683363</v>
      </c>
      <c r="E118" s="9" t="s">
        <v>50</v>
      </c>
      <c r="F118" s="9" t="s">
        <v>33</v>
      </c>
      <c r="G118" s="9">
        <v>23589.655855683362</v>
      </c>
      <c r="H118" s="9">
        <v>9.4618799167870122</v>
      </c>
      <c r="I118" s="9">
        <v>17189.235518260954</v>
      </c>
      <c r="J118" s="9">
        <v>7.5662076564778502</v>
      </c>
      <c r="K118" s="9">
        <v>16.233783097820723</v>
      </c>
      <c r="L118" s="9">
        <v>9.8165080829647842</v>
      </c>
      <c r="M118" s="9">
        <v>8.4753900437821912</v>
      </c>
      <c r="N118" s="9">
        <v>11.245710550906953</v>
      </c>
      <c r="O118" s="9">
        <v>12.083732996338664</v>
      </c>
      <c r="P118" s="9">
        <v>0</v>
      </c>
      <c r="Q118" s="9">
        <v>1</v>
      </c>
      <c r="R118" s="9">
        <v>1</v>
      </c>
      <c r="S118" s="9">
        <v>13.589655855683363</v>
      </c>
      <c r="T118" s="4">
        <v>12.55130519871722</v>
      </c>
      <c r="V118" s="3">
        <f>A118</f>
        <v>8</v>
      </c>
      <c r="W118" s="9" t="str">
        <f>VLOOKUP($B118,$AJ$6:$AK$7,2,FALSE)</f>
        <v>Treatement</v>
      </c>
      <c r="X118" s="9" t="str">
        <f>F118</f>
        <v>Hip Fracture</v>
      </c>
      <c r="Y118" s="9">
        <f t="shared" si="7"/>
        <v>16.233783097820723</v>
      </c>
      <c r="Z118" s="9">
        <f>IF(B118=1,L118,N118) + S118</f>
        <v>24.835366406590317</v>
      </c>
      <c r="AA118" s="9">
        <f>IF(B118=1,M118,O118) + T118</f>
        <v>24.635038195055884</v>
      </c>
      <c r="AB118" s="9" t="str">
        <f>IF(F118="Process Event",IF(MIN(Y118:AA118)=Y118,"Death",IF(MIN(Y118:AA118)=Z118,"Hip Frx","Vert Frx")),"")</f>
        <v/>
      </c>
      <c r="AC118" s="9">
        <f>C118</f>
        <v>1</v>
      </c>
      <c r="AD118" s="9">
        <f>D118</f>
        <v>13.589655855683363</v>
      </c>
      <c r="AE118" s="9">
        <f>G118</f>
        <v>23589.655855683362</v>
      </c>
      <c r="AF118" s="9">
        <f>H118</f>
        <v>9.4618799167870122</v>
      </c>
      <c r="AG118" s="18">
        <f t="shared" si="8"/>
        <v>1</v>
      </c>
      <c r="AH118" s="19">
        <f t="shared" si="9"/>
        <v>1</v>
      </c>
    </row>
    <row r="119" spans="1:34" x14ac:dyDescent="0.25">
      <c r="A119" s="3">
        <v>8</v>
      </c>
      <c r="B119" s="9">
        <v>2</v>
      </c>
      <c r="C119" s="9">
        <v>1</v>
      </c>
      <c r="D119" s="9">
        <v>13.589655855683363</v>
      </c>
      <c r="E119" s="9" t="s">
        <v>49</v>
      </c>
      <c r="F119" s="9" t="s">
        <v>52</v>
      </c>
      <c r="G119" s="9">
        <v>23589.655855683362</v>
      </c>
      <c r="H119" s="9">
        <v>9.4618799167870122</v>
      </c>
      <c r="I119" s="9">
        <v>17189.235518260954</v>
      </c>
      <c r="J119" s="9">
        <v>7.5662076564778502</v>
      </c>
      <c r="K119" s="9">
        <v>16.233783097820723</v>
      </c>
      <c r="L119" s="9">
        <v>9.8165080829647842</v>
      </c>
      <c r="M119" s="9">
        <v>8.4753900437821912</v>
      </c>
      <c r="N119" s="9">
        <v>11.245710550906953</v>
      </c>
      <c r="O119" s="9">
        <v>12.083732996338664</v>
      </c>
      <c r="P119" s="9">
        <v>0</v>
      </c>
      <c r="Q119" s="9">
        <v>1</v>
      </c>
      <c r="R119" s="9">
        <v>1</v>
      </c>
      <c r="S119" s="9">
        <v>13.589655855683363</v>
      </c>
      <c r="T119" s="4">
        <v>12.55130519871722</v>
      </c>
      <c r="V119" s="3">
        <f>A119</f>
        <v>8</v>
      </c>
      <c r="W119" s="9" t="str">
        <f>VLOOKUP($B119,$AJ$6:$AK$7,2,FALSE)</f>
        <v>Treatement</v>
      </c>
      <c r="X119" s="9" t="str">
        <f>F119</f>
        <v>Survive hip fracture</v>
      </c>
      <c r="Y119" s="9">
        <f t="shared" si="7"/>
        <v>16.233783097820723</v>
      </c>
      <c r="Z119" s="9">
        <f>IF(B119=1,L119,N119) + S119</f>
        <v>24.835366406590317</v>
      </c>
      <c r="AA119" s="9">
        <f>IF(B119=1,M119,O119) + T119</f>
        <v>24.635038195055884</v>
      </c>
      <c r="AB119" s="9" t="str">
        <f>IF(F119="Process Event",IF(MIN(Y119:AA119)=Y119,"Death",IF(MIN(Y119:AA119)=Z119,"Hip Frx","Vert Frx")),"")</f>
        <v/>
      </c>
      <c r="AC119" s="9">
        <f>C119</f>
        <v>1</v>
      </c>
      <c r="AD119" s="9">
        <f>D119</f>
        <v>13.589655855683363</v>
      </c>
      <c r="AE119" s="9">
        <f>G119</f>
        <v>23589.655855683362</v>
      </c>
      <c r="AF119" s="9">
        <f>H119</f>
        <v>9.4618799167870122</v>
      </c>
      <c r="AG119" s="18">
        <f t="shared" si="8"/>
        <v>1</v>
      </c>
      <c r="AH119" s="19">
        <f t="shared" si="9"/>
        <v>1</v>
      </c>
    </row>
    <row r="120" spans="1:34" x14ac:dyDescent="0.25">
      <c r="A120" s="3">
        <v>8</v>
      </c>
      <c r="B120" s="9">
        <v>2</v>
      </c>
      <c r="C120" s="9">
        <v>2</v>
      </c>
      <c r="D120" s="9">
        <v>16.233783097820723</v>
      </c>
      <c r="E120" s="9" t="s">
        <v>48</v>
      </c>
      <c r="F120" s="9" t="s">
        <v>31</v>
      </c>
      <c r="G120" s="9">
        <v>26233.78309782072</v>
      </c>
      <c r="H120" s="9">
        <v>10.92500772622372</v>
      </c>
      <c r="I120" s="9">
        <v>18772.836488263263</v>
      </c>
      <c r="J120" s="9">
        <v>8.4424932532286299</v>
      </c>
      <c r="K120" s="9">
        <v>16.233783097820723</v>
      </c>
      <c r="L120" s="9">
        <v>9.8165080829647842</v>
      </c>
      <c r="M120" s="9">
        <v>8.4753900437821912</v>
      </c>
      <c r="N120" s="9">
        <v>11.245710550906953</v>
      </c>
      <c r="O120" s="9">
        <v>12.083732996338664</v>
      </c>
      <c r="P120" s="9">
        <v>0</v>
      </c>
      <c r="Q120" s="9">
        <v>1</v>
      </c>
      <c r="R120" s="9">
        <v>1</v>
      </c>
      <c r="S120" s="9">
        <v>13.589655855683363</v>
      </c>
      <c r="T120" s="4">
        <v>12.55130519871722</v>
      </c>
      <c r="V120" s="3">
        <f>A120</f>
        <v>8</v>
      </c>
      <c r="W120" s="9" t="str">
        <f>VLOOKUP($B120,$AJ$6:$AK$7,2,FALSE)</f>
        <v>Treatement</v>
      </c>
      <c r="X120" s="9" t="str">
        <f>F120</f>
        <v>Process Event</v>
      </c>
      <c r="Y120" s="9">
        <f t="shared" si="7"/>
        <v>16.233783097820723</v>
      </c>
      <c r="Z120" s="9">
        <f>IF(B120=1,L120,N120) + S120</f>
        <v>24.835366406590317</v>
      </c>
      <c r="AA120" s="9">
        <f>IF(B120=1,M120,O120) + T120</f>
        <v>24.635038195055884</v>
      </c>
      <c r="AB120" s="9" t="str">
        <f>IF(F120="Process Event",IF(MIN(Y120:AA120)=Y120,"Death",IF(MIN(Y120:AA120)=Z120,"Hip Frx","Vert Frx")),"")</f>
        <v>Death</v>
      </c>
      <c r="AC120" s="9">
        <f>C120</f>
        <v>2</v>
      </c>
      <c r="AD120" s="9">
        <f>D120</f>
        <v>16.233783097820723</v>
      </c>
      <c r="AE120" s="9">
        <f>G120</f>
        <v>26233.78309782072</v>
      </c>
      <c r="AF120" s="9">
        <f>H120</f>
        <v>10.92500772622372</v>
      </c>
      <c r="AG120" s="18">
        <f t="shared" si="8"/>
        <v>1</v>
      </c>
      <c r="AH120" s="19">
        <f t="shared" si="9"/>
        <v>1</v>
      </c>
    </row>
    <row r="121" spans="1:34" x14ac:dyDescent="0.25">
      <c r="A121" s="3">
        <v>8</v>
      </c>
      <c r="B121" s="9">
        <v>2</v>
      </c>
      <c r="C121" s="9">
        <v>2</v>
      </c>
      <c r="D121" s="9">
        <v>16.233783097820723</v>
      </c>
      <c r="E121" s="9" t="s">
        <v>49</v>
      </c>
      <c r="F121" s="9" t="s">
        <v>51</v>
      </c>
      <c r="G121" s="9">
        <v>26233.78309782072</v>
      </c>
      <c r="H121" s="9">
        <v>10.92500772622372</v>
      </c>
      <c r="I121" s="9">
        <v>18772.836488263263</v>
      </c>
      <c r="J121" s="9">
        <v>8.4424932532286299</v>
      </c>
      <c r="K121" s="9">
        <v>16.233783097820723</v>
      </c>
      <c r="L121" s="9">
        <v>9.8165080829647842</v>
      </c>
      <c r="M121" s="9">
        <v>8.4753900437821912</v>
      </c>
      <c r="N121" s="9">
        <v>11.245710550906953</v>
      </c>
      <c r="O121" s="9">
        <v>12.083732996338664</v>
      </c>
      <c r="P121" s="9">
        <v>1</v>
      </c>
      <c r="Q121" s="9">
        <v>1</v>
      </c>
      <c r="R121" s="9">
        <v>1</v>
      </c>
      <c r="S121" s="9">
        <v>13.589655855683363</v>
      </c>
      <c r="T121" s="4">
        <v>12.55130519871722</v>
      </c>
      <c r="V121" s="3">
        <f>A121</f>
        <v>8</v>
      </c>
      <c r="W121" s="9" t="str">
        <f>VLOOKUP($B121,$AJ$6:$AK$7,2,FALSE)</f>
        <v>Treatement</v>
      </c>
      <c r="X121" s="9" t="str">
        <f>F121</f>
        <v>Die from background mortality</v>
      </c>
      <c r="Y121" s="9">
        <f t="shared" si="7"/>
        <v>16.233783097820723</v>
      </c>
      <c r="Z121" s="9">
        <f>IF(B121=1,L121,N121) + S121</f>
        <v>24.835366406590317</v>
      </c>
      <c r="AA121" s="9">
        <f>IF(B121=1,M121,O121) + T121</f>
        <v>24.635038195055884</v>
      </c>
      <c r="AB121" s="9" t="str">
        <f>IF(F121="Process Event",IF(MIN(Y121:AA121)=Y121,"Death",IF(MIN(Y121:AA121)=Z121,"Hip Frx","Vert Frx")),"")</f>
        <v/>
      </c>
      <c r="AC121" s="9">
        <f>C121</f>
        <v>2</v>
      </c>
      <c r="AD121" s="9">
        <f>D121</f>
        <v>16.233783097820723</v>
      </c>
      <c r="AE121" s="9">
        <f>G121</f>
        <v>26233.78309782072</v>
      </c>
      <c r="AF121" s="9">
        <f>H121</f>
        <v>10.92500772622372</v>
      </c>
      <c r="AG121" s="18">
        <f t="shared" si="8"/>
        <v>1</v>
      </c>
      <c r="AH121" s="19">
        <f t="shared" si="9"/>
        <v>1</v>
      </c>
    </row>
    <row r="122" spans="1:34" x14ac:dyDescent="0.25">
      <c r="A122" s="3">
        <v>8</v>
      </c>
      <c r="B122" s="9">
        <v>2</v>
      </c>
      <c r="C122" s="9">
        <v>3</v>
      </c>
      <c r="D122" s="9">
        <v>16.233783097820723</v>
      </c>
      <c r="E122" s="9" t="s">
        <v>49</v>
      </c>
      <c r="F122" s="9" t="s">
        <v>30</v>
      </c>
      <c r="G122" s="9">
        <v>26233.78309782072</v>
      </c>
      <c r="H122" s="9">
        <v>10.92500772622372</v>
      </c>
      <c r="I122" s="9">
        <v>18772.836488263263</v>
      </c>
      <c r="J122" s="9">
        <v>8.4424932532286299</v>
      </c>
      <c r="K122" s="9">
        <v>16.233783097820723</v>
      </c>
      <c r="L122" s="9">
        <v>9.8165080829647842</v>
      </c>
      <c r="M122" s="9">
        <v>8.4753900437821912</v>
      </c>
      <c r="N122" s="9">
        <v>11.245710550906953</v>
      </c>
      <c r="O122" s="9">
        <v>12.083732996338664</v>
      </c>
      <c r="P122" s="9">
        <v>1</v>
      </c>
      <c r="Q122" s="9">
        <v>1</v>
      </c>
      <c r="R122" s="9">
        <v>1</v>
      </c>
      <c r="S122" s="9">
        <v>13.589655855683363</v>
      </c>
      <c r="T122" s="4">
        <v>12.55130519871722</v>
      </c>
      <c r="V122" s="3">
        <f>A122</f>
        <v>8</v>
      </c>
      <c r="W122" s="9" t="str">
        <f>VLOOKUP($B122,$AJ$6:$AK$7,2,FALSE)</f>
        <v>Treatement</v>
      </c>
      <c r="X122" s="9" t="str">
        <f>F122</f>
        <v>Exit Model</v>
      </c>
      <c r="Y122" s="9">
        <f t="shared" si="7"/>
        <v>16.233783097820723</v>
      </c>
      <c r="Z122" s="9">
        <f>IF(B122=1,L122,N122) + S122</f>
        <v>24.835366406590317</v>
      </c>
      <c r="AA122" s="9">
        <f>IF(B122=1,M122,O122) + T122</f>
        <v>24.635038195055884</v>
      </c>
      <c r="AB122" s="9" t="str">
        <f>IF(F122="Process Event",IF(MIN(Y122:AA122)=Y122,"Death",IF(MIN(Y122:AA122)=Z122,"Hip Frx","Vert Frx")),"")</f>
        <v/>
      </c>
      <c r="AC122" s="9">
        <f>C122</f>
        <v>3</v>
      </c>
      <c r="AD122" s="9">
        <f>D122</f>
        <v>16.233783097820723</v>
      </c>
      <c r="AE122" s="9">
        <f>G122</f>
        <v>26233.78309782072</v>
      </c>
      <c r="AF122" s="9">
        <f>H122</f>
        <v>10.92500772622372</v>
      </c>
      <c r="AG122" s="18">
        <f t="shared" si="8"/>
        <v>1</v>
      </c>
      <c r="AH122" s="19">
        <f t="shared" si="9"/>
        <v>1</v>
      </c>
    </row>
    <row r="123" spans="1:34" x14ac:dyDescent="0.25">
      <c r="A123" s="3">
        <v>9</v>
      </c>
      <c r="B123" s="9">
        <v>1</v>
      </c>
      <c r="C123" s="9">
        <v>0</v>
      </c>
      <c r="D123" s="9">
        <v>5.8510876672819698</v>
      </c>
      <c r="E123" s="9" t="s">
        <v>48</v>
      </c>
      <c r="F123" s="9" t="s">
        <v>31</v>
      </c>
      <c r="G123" s="9">
        <v>0</v>
      </c>
      <c r="H123" s="9">
        <v>4.0957613670973787</v>
      </c>
      <c r="I123" s="9">
        <v>0</v>
      </c>
      <c r="J123" s="9">
        <v>3.7098718698028956</v>
      </c>
      <c r="K123" s="9">
        <v>10.437612458420277</v>
      </c>
      <c r="L123" s="9">
        <v>13.41730251038755</v>
      </c>
      <c r="M123" s="9">
        <v>5.8510876672819698</v>
      </c>
      <c r="N123" s="9">
        <v>21.937602350037</v>
      </c>
      <c r="O123" s="9">
        <v>13.751508320975114</v>
      </c>
      <c r="P123" s="9">
        <v>0</v>
      </c>
      <c r="Q123" s="9">
        <v>0</v>
      </c>
      <c r="R123" s="9">
        <v>0</v>
      </c>
      <c r="S123" s="9">
        <v>0</v>
      </c>
      <c r="T123" s="4">
        <v>0</v>
      </c>
      <c r="V123" s="3">
        <f>A123</f>
        <v>9</v>
      </c>
      <c r="W123" s="9" t="str">
        <f>VLOOKUP($B123,$AJ$6:$AK$7,2,FALSE)</f>
        <v>Control</v>
      </c>
      <c r="X123" s="9" t="str">
        <f>F123</f>
        <v>Process Event</v>
      </c>
      <c r="Y123" s="9">
        <f t="shared" si="7"/>
        <v>10.437612458420277</v>
      </c>
      <c r="Z123" s="9">
        <f>IF(B123=1,L123,N123) + S123</f>
        <v>13.41730251038755</v>
      </c>
      <c r="AA123" s="9">
        <f>IF(B123=1,M123,O123) + T123</f>
        <v>5.8510876672819698</v>
      </c>
      <c r="AB123" s="9" t="str">
        <f>IF(F123="Process Event",IF(MIN(Y123:AA123)=Y123,"Death",IF(MIN(Y123:AA123)=Z123,"Hip Frx","Vert Frx")),"")</f>
        <v>Vert Frx</v>
      </c>
      <c r="AC123" s="9">
        <f>C123</f>
        <v>0</v>
      </c>
      <c r="AD123" s="9">
        <f>D123</f>
        <v>5.8510876672819698</v>
      </c>
      <c r="AE123" s="9">
        <f>G123</f>
        <v>0</v>
      </c>
      <c r="AF123" s="9">
        <f>H123</f>
        <v>4.0957613670973787</v>
      </c>
      <c r="AG123" s="18">
        <f t="shared" si="8"/>
        <v>0</v>
      </c>
      <c r="AH123" s="19">
        <f t="shared" si="9"/>
        <v>0</v>
      </c>
    </row>
    <row r="124" spans="1:34" x14ac:dyDescent="0.25">
      <c r="A124" s="3">
        <v>9</v>
      </c>
      <c r="B124" s="9">
        <v>1</v>
      </c>
      <c r="C124" s="9">
        <v>0</v>
      </c>
      <c r="D124" s="9">
        <v>5.8510876672819698</v>
      </c>
      <c r="E124" s="9" t="s">
        <v>49</v>
      </c>
      <c r="F124" s="9" t="s">
        <v>32</v>
      </c>
      <c r="G124" s="9">
        <v>3000</v>
      </c>
      <c r="H124" s="9">
        <v>4.0957613670973787</v>
      </c>
      <c r="I124" s="9">
        <v>2453.0362060297844</v>
      </c>
      <c r="J124" s="9">
        <v>3.7098718698028956</v>
      </c>
      <c r="K124" s="9">
        <v>10.437612458420277</v>
      </c>
      <c r="L124" s="9">
        <v>13.41730251038755</v>
      </c>
      <c r="M124" s="9">
        <v>2.2541172113363408</v>
      </c>
      <c r="N124" s="9">
        <v>21.937602350037</v>
      </c>
      <c r="O124" s="9">
        <v>12.17286389054258</v>
      </c>
      <c r="P124" s="9">
        <v>0</v>
      </c>
      <c r="Q124" s="9">
        <v>0</v>
      </c>
      <c r="R124" s="9">
        <v>1</v>
      </c>
      <c r="S124" s="9">
        <v>0</v>
      </c>
      <c r="T124" s="4">
        <v>5.8510876672819698</v>
      </c>
      <c r="V124" s="3">
        <f>A124</f>
        <v>9</v>
      </c>
      <c r="W124" s="9" t="str">
        <f>VLOOKUP($B124,$AJ$6:$AK$7,2,FALSE)</f>
        <v>Control</v>
      </c>
      <c r="X124" s="9" t="str">
        <f>F124</f>
        <v>Vertebral Fracture</v>
      </c>
      <c r="Y124" s="9">
        <f t="shared" si="7"/>
        <v>10.437612458420277</v>
      </c>
      <c r="Z124" s="9">
        <f>IF(B124=1,L124,N124) + S124</f>
        <v>13.41730251038755</v>
      </c>
      <c r="AA124" s="9">
        <f>IF(B124=1,M124,O124) + T124</f>
        <v>8.1052048786183111</v>
      </c>
      <c r="AB124" s="9" t="str">
        <f>IF(F124="Process Event",IF(MIN(Y124:AA124)=Y124,"Death",IF(MIN(Y124:AA124)=Z124,"Hip Frx","Vert Frx")),"")</f>
        <v/>
      </c>
      <c r="AC124" s="9">
        <f>C124</f>
        <v>0</v>
      </c>
      <c r="AD124" s="9">
        <f>D124</f>
        <v>5.8510876672819698</v>
      </c>
      <c r="AE124" s="9">
        <f>G124</f>
        <v>3000</v>
      </c>
      <c r="AF124" s="9">
        <f>H124</f>
        <v>4.0957613670973787</v>
      </c>
      <c r="AG124" s="18">
        <f t="shared" si="8"/>
        <v>0</v>
      </c>
      <c r="AH124" s="19">
        <f t="shared" si="9"/>
        <v>1</v>
      </c>
    </row>
    <row r="125" spans="1:34" x14ac:dyDescent="0.25">
      <c r="A125" s="3">
        <v>9</v>
      </c>
      <c r="B125" s="9">
        <v>1</v>
      </c>
      <c r="C125" s="9">
        <v>1</v>
      </c>
      <c r="D125" s="9">
        <v>8.1052048786183111</v>
      </c>
      <c r="E125" s="9" t="s">
        <v>48</v>
      </c>
      <c r="F125" s="9" t="s">
        <v>31</v>
      </c>
      <c r="G125" s="9">
        <v>3000</v>
      </c>
      <c r="H125" s="9">
        <v>5.5631916716773366</v>
      </c>
      <c r="I125" s="9">
        <v>2453.0362060297844</v>
      </c>
      <c r="J125" s="9">
        <v>4.864415486618924</v>
      </c>
      <c r="K125" s="9">
        <v>10.437612458420277</v>
      </c>
      <c r="L125" s="9">
        <v>13.41730251038755</v>
      </c>
      <c r="M125" s="9">
        <v>2.2541172113363408</v>
      </c>
      <c r="N125" s="9">
        <v>21.937602350037</v>
      </c>
      <c r="O125" s="9">
        <v>12.17286389054258</v>
      </c>
      <c r="P125" s="9">
        <v>0</v>
      </c>
      <c r="Q125" s="9">
        <v>0</v>
      </c>
      <c r="R125" s="9">
        <v>1</v>
      </c>
      <c r="S125" s="9">
        <v>0</v>
      </c>
      <c r="T125" s="4">
        <v>5.8510876672819698</v>
      </c>
      <c r="V125" s="3">
        <f>A125</f>
        <v>9</v>
      </c>
      <c r="W125" s="9" t="str">
        <f>VLOOKUP($B125,$AJ$6:$AK$7,2,FALSE)</f>
        <v>Control</v>
      </c>
      <c r="X125" s="9" t="str">
        <f>F125</f>
        <v>Process Event</v>
      </c>
      <c r="Y125" s="9">
        <f t="shared" si="7"/>
        <v>10.437612458420277</v>
      </c>
      <c r="Z125" s="9">
        <f>IF(B125=1,L125,N125) + S125</f>
        <v>13.41730251038755</v>
      </c>
      <c r="AA125" s="9">
        <f>IF(B125=1,M125,O125) + T125</f>
        <v>8.1052048786183111</v>
      </c>
      <c r="AB125" s="9" t="str">
        <f>IF(F125="Process Event",IF(MIN(Y125:AA125)=Y125,"Death",IF(MIN(Y125:AA125)=Z125,"Hip Frx","Vert Frx")),"")</f>
        <v>Vert Frx</v>
      </c>
      <c r="AC125" s="9">
        <f>C125</f>
        <v>1</v>
      </c>
      <c r="AD125" s="9">
        <f>D125</f>
        <v>8.1052048786183111</v>
      </c>
      <c r="AE125" s="9">
        <f>G125</f>
        <v>3000</v>
      </c>
      <c r="AF125" s="9">
        <f>H125</f>
        <v>5.5631916716773366</v>
      </c>
      <c r="AG125" s="18">
        <f t="shared" si="8"/>
        <v>0</v>
      </c>
      <c r="AH125" s="19">
        <f t="shared" si="9"/>
        <v>1</v>
      </c>
    </row>
    <row r="126" spans="1:34" x14ac:dyDescent="0.25">
      <c r="A126" s="3">
        <v>9</v>
      </c>
      <c r="B126" s="9">
        <v>1</v>
      </c>
      <c r="C126" s="9">
        <v>1</v>
      </c>
      <c r="D126" s="9">
        <v>8.1052048786183111</v>
      </c>
      <c r="E126" s="9" t="s">
        <v>49</v>
      </c>
      <c r="F126" s="9" t="s">
        <v>32</v>
      </c>
      <c r="G126" s="9">
        <v>6000</v>
      </c>
      <c r="H126" s="9">
        <v>5.5631916716773366</v>
      </c>
      <c r="I126" s="9">
        <v>4723.0403953505347</v>
      </c>
      <c r="J126" s="9">
        <v>4.864415486618924</v>
      </c>
      <c r="K126" s="9">
        <v>10.437612458420277</v>
      </c>
      <c r="L126" s="9">
        <v>13.41730251038755</v>
      </c>
      <c r="M126" s="9">
        <v>6.6460561098562838</v>
      </c>
      <c r="N126" s="9">
        <v>21.937602350037</v>
      </c>
      <c r="O126" s="9">
        <v>3.4799828672003246</v>
      </c>
      <c r="P126" s="9">
        <v>0</v>
      </c>
      <c r="Q126" s="9">
        <v>0</v>
      </c>
      <c r="R126" s="9">
        <v>2</v>
      </c>
      <c r="S126" s="9">
        <v>0</v>
      </c>
      <c r="T126" s="4">
        <v>8.1052048786183111</v>
      </c>
      <c r="V126" s="3">
        <f>A126</f>
        <v>9</v>
      </c>
      <c r="W126" s="9" t="str">
        <f>VLOOKUP($B126,$AJ$6:$AK$7,2,FALSE)</f>
        <v>Control</v>
      </c>
      <c r="X126" s="9" t="str">
        <f>F126</f>
        <v>Vertebral Fracture</v>
      </c>
      <c r="Y126" s="9">
        <f t="shared" si="7"/>
        <v>10.437612458420277</v>
      </c>
      <c r="Z126" s="9">
        <f>IF(B126=1,L126,N126) + S126</f>
        <v>13.41730251038755</v>
      </c>
      <c r="AA126" s="9">
        <f>IF(B126=1,M126,O126) + T126</f>
        <v>14.751260988474595</v>
      </c>
      <c r="AB126" s="9" t="str">
        <f>IF(F126="Process Event",IF(MIN(Y126:AA126)=Y126,"Death",IF(MIN(Y126:AA126)=Z126,"Hip Frx","Vert Frx")),"")</f>
        <v/>
      </c>
      <c r="AC126" s="9">
        <f>C126</f>
        <v>1</v>
      </c>
      <c r="AD126" s="9">
        <f>D126</f>
        <v>8.1052048786183111</v>
      </c>
      <c r="AE126" s="9">
        <f>G126</f>
        <v>6000</v>
      </c>
      <c r="AF126" s="9">
        <f>H126</f>
        <v>5.5631916716773366</v>
      </c>
      <c r="AG126" s="18">
        <f t="shared" si="8"/>
        <v>0</v>
      </c>
      <c r="AH126" s="19">
        <f t="shared" si="9"/>
        <v>2</v>
      </c>
    </row>
    <row r="127" spans="1:34" x14ac:dyDescent="0.25">
      <c r="A127" s="3">
        <v>9</v>
      </c>
      <c r="B127" s="9">
        <v>1</v>
      </c>
      <c r="C127" s="9">
        <v>2</v>
      </c>
      <c r="D127" s="9">
        <v>10.437612458420277</v>
      </c>
      <c r="E127" s="9" t="s">
        <v>48</v>
      </c>
      <c r="F127" s="9" t="s">
        <v>31</v>
      </c>
      <c r="G127" s="9">
        <v>6000</v>
      </c>
      <c r="H127" s="9">
        <v>6.9753011927168416</v>
      </c>
      <c r="I127" s="9">
        <v>4723.0403953505347</v>
      </c>
      <c r="J127" s="9">
        <v>5.8911703976814103</v>
      </c>
      <c r="K127" s="9">
        <v>10.437612458420277</v>
      </c>
      <c r="L127" s="9">
        <v>13.41730251038755</v>
      </c>
      <c r="M127" s="9">
        <v>6.6460561098562838</v>
      </c>
      <c r="N127" s="9">
        <v>21.937602350037</v>
      </c>
      <c r="O127" s="9">
        <v>3.4799828672003246</v>
      </c>
      <c r="P127" s="9">
        <v>0</v>
      </c>
      <c r="Q127" s="9">
        <v>0</v>
      </c>
      <c r="R127" s="9">
        <v>2</v>
      </c>
      <c r="S127" s="9">
        <v>0</v>
      </c>
      <c r="T127" s="4">
        <v>8.1052048786183111</v>
      </c>
      <c r="V127" s="3">
        <f>A127</f>
        <v>9</v>
      </c>
      <c r="W127" s="9" t="str">
        <f>VLOOKUP($B127,$AJ$6:$AK$7,2,FALSE)</f>
        <v>Control</v>
      </c>
      <c r="X127" s="9" t="str">
        <f>F127</f>
        <v>Process Event</v>
      </c>
      <c r="Y127" s="9">
        <f t="shared" si="7"/>
        <v>10.437612458420277</v>
      </c>
      <c r="Z127" s="9">
        <f>IF(B127=1,L127,N127) + S127</f>
        <v>13.41730251038755</v>
      </c>
      <c r="AA127" s="9">
        <f>IF(B127=1,M127,O127) + T127</f>
        <v>14.751260988474595</v>
      </c>
      <c r="AB127" s="9" t="str">
        <f>IF(F127="Process Event",IF(MIN(Y127:AA127)=Y127,"Death",IF(MIN(Y127:AA127)=Z127,"Hip Frx","Vert Frx")),"")</f>
        <v>Death</v>
      </c>
      <c r="AC127" s="9">
        <f>C127</f>
        <v>2</v>
      </c>
      <c r="AD127" s="9">
        <f>D127</f>
        <v>10.437612458420277</v>
      </c>
      <c r="AE127" s="9">
        <f>G127</f>
        <v>6000</v>
      </c>
      <c r="AF127" s="9">
        <f>H127</f>
        <v>6.9753011927168416</v>
      </c>
      <c r="AG127" s="18">
        <f t="shared" si="8"/>
        <v>0</v>
      </c>
      <c r="AH127" s="19">
        <f t="shared" si="9"/>
        <v>2</v>
      </c>
    </row>
    <row r="128" spans="1:34" x14ac:dyDescent="0.25">
      <c r="A128" s="3">
        <v>9</v>
      </c>
      <c r="B128" s="9">
        <v>1</v>
      </c>
      <c r="C128" s="9">
        <v>2</v>
      </c>
      <c r="D128" s="9">
        <v>10.437612458420277</v>
      </c>
      <c r="E128" s="9" t="s">
        <v>49</v>
      </c>
      <c r="F128" s="9" t="s">
        <v>51</v>
      </c>
      <c r="G128" s="9">
        <v>6000</v>
      </c>
      <c r="H128" s="9">
        <v>6.9753011927168416</v>
      </c>
      <c r="I128" s="9">
        <v>4723.0403953505347</v>
      </c>
      <c r="J128" s="9">
        <v>5.8911703976814103</v>
      </c>
      <c r="K128" s="9">
        <v>10.437612458420277</v>
      </c>
      <c r="L128" s="9">
        <v>13.41730251038755</v>
      </c>
      <c r="M128" s="9">
        <v>6.6460561098562838</v>
      </c>
      <c r="N128" s="9">
        <v>21.937602350037</v>
      </c>
      <c r="O128" s="9">
        <v>3.4799828672003246</v>
      </c>
      <c r="P128" s="9">
        <v>1</v>
      </c>
      <c r="Q128" s="9">
        <v>0</v>
      </c>
      <c r="R128" s="9">
        <v>2</v>
      </c>
      <c r="S128" s="9">
        <v>0</v>
      </c>
      <c r="T128" s="4">
        <v>8.1052048786183111</v>
      </c>
      <c r="V128" s="3">
        <f>A128</f>
        <v>9</v>
      </c>
      <c r="W128" s="9" t="str">
        <f>VLOOKUP($B128,$AJ$6:$AK$7,2,FALSE)</f>
        <v>Control</v>
      </c>
      <c r="X128" s="9" t="str">
        <f>F128</f>
        <v>Die from background mortality</v>
      </c>
      <c r="Y128" s="9">
        <f t="shared" ref="Y128:Y137" si="10">K128</f>
        <v>10.437612458420277</v>
      </c>
      <c r="Z128" s="9">
        <f>IF(B128=1,L128,N128) + S128</f>
        <v>13.41730251038755</v>
      </c>
      <c r="AA128" s="9">
        <f>IF(B128=1,M128,O128) + T128</f>
        <v>14.751260988474595</v>
      </c>
      <c r="AB128" s="9" t="str">
        <f>IF(F128="Process Event",IF(MIN(Y128:AA128)=Y128,"Death",IF(MIN(Y128:AA128)=Z128,"Hip Frx","Vert Frx")),"")</f>
        <v/>
      </c>
      <c r="AC128" s="9">
        <f>C128</f>
        <v>2</v>
      </c>
      <c r="AD128" s="9">
        <f>D128</f>
        <v>10.437612458420277</v>
      </c>
      <c r="AE128" s="9">
        <f>G128</f>
        <v>6000</v>
      </c>
      <c r="AF128" s="9">
        <f>H128</f>
        <v>6.9753011927168416</v>
      </c>
      <c r="AG128" s="18">
        <f t="shared" ref="AG128:AG137" si="11">Q128</f>
        <v>0</v>
      </c>
      <c r="AH128" s="19">
        <f t="shared" ref="AH128:AH137" si="12">R128</f>
        <v>2</v>
      </c>
    </row>
    <row r="129" spans="1:34" x14ac:dyDescent="0.25">
      <c r="A129" s="3">
        <v>9</v>
      </c>
      <c r="B129" s="9">
        <v>1</v>
      </c>
      <c r="C129" s="9">
        <v>3</v>
      </c>
      <c r="D129" s="9">
        <v>10.437612458420277</v>
      </c>
      <c r="E129" s="9" t="s">
        <v>49</v>
      </c>
      <c r="F129" s="9" t="s">
        <v>30</v>
      </c>
      <c r="G129" s="9">
        <v>6000</v>
      </c>
      <c r="H129" s="9">
        <v>6.9753011927168416</v>
      </c>
      <c r="I129" s="9">
        <v>4723.0403953505347</v>
      </c>
      <c r="J129" s="9">
        <v>5.8911703976814103</v>
      </c>
      <c r="K129" s="9">
        <v>10.437612458420277</v>
      </c>
      <c r="L129" s="9">
        <v>13.41730251038755</v>
      </c>
      <c r="M129" s="9">
        <v>6.6460561098562838</v>
      </c>
      <c r="N129" s="9">
        <v>21.937602350037</v>
      </c>
      <c r="O129" s="9">
        <v>3.4799828672003246</v>
      </c>
      <c r="P129" s="9">
        <v>1</v>
      </c>
      <c r="Q129" s="9">
        <v>0</v>
      </c>
      <c r="R129" s="9">
        <v>2</v>
      </c>
      <c r="S129" s="9">
        <v>0</v>
      </c>
      <c r="T129" s="4">
        <v>8.1052048786183111</v>
      </c>
      <c r="V129" s="3">
        <f>A129</f>
        <v>9</v>
      </c>
      <c r="W129" s="9" t="str">
        <f>VLOOKUP($B129,$AJ$6:$AK$7,2,FALSE)</f>
        <v>Control</v>
      </c>
      <c r="X129" s="9" t="str">
        <f>F129</f>
        <v>Exit Model</v>
      </c>
      <c r="Y129" s="9">
        <f t="shared" si="10"/>
        <v>10.437612458420277</v>
      </c>
      <c r="Z129" s="9">
        <f>IF(B129=1,L129,N129) + S129</f>
        <v>13.41730251038755</v>
      </c>
      <c r="AA129" s="9">
        <f>IF(B129=1,M129,O129) + T129</f>
        <v>14.751260988474595</v>
      </c>
      <c r="AB129" s="9" t="str">
        <f>IF(F129="Process Event",IF(MIN(Y129:AA129)=Y129,"Death",IF(MIN(Y129:AA129)=Z129,"Hip Frx","Vert Frx")),"")</f>
        <v/>
      </c>
      <c r="AC129" s="9">
        <f>C129</f>
        <v>3</v>
      </c>
      <c r="AD129" s="9">
        <f>D129</f>
        <v>10.437612458420277</v>
      </c>
      <c r="AE129" s="9">
        <f>G129</f>
        <v>6000</v>
      </c>
      <c r="AF129" s="9">
        <f>H129</f>
        <v>6.9753011927168416</v>
      </c>
      <c r="AG129" s="18">
        <f t="shared" si="11"/>
        <v>0</v>
      </c>
      <c r="AH129" s="19">
        <f t="shared" si="12"/>
        <v>2</v>
      </c>
    </row>
    <row r="130" spans="1:34" x14ac:dyDescent="0.25">
      <c r="A130" s="3">
        <v>9</v>
      </c>
      <c r="B130" s="9">
        <v>2</v>
      </c>
      <c r="C130" s="9">
        <v>0</v>
      </c>
      <c r="D130" s="9">
        <v>3.4799828672003246</v>
      </c>
      <c r="E130" s="9" t="s">
        <v>48</v>
      </c>
      <c r="F130" s="9" t="s">
        <v>31</v>
      </c>
      <c r="G130" s="9">
        <v>3479.9828672003246</v>
      </c>
      <c r="H130" s="9">
        <v>2.4359880070402271</v>
      </c>
      <c r="I130" s="9">
        <v>3279.7469779981266</v>
      </c>
      <c r="J130" s="9">
        <v>2.2958228845986883</v>
      </c>
      <c r="K130" s="9">
        <v>10.437612458420277</v>
      </c>
      <c r="L130" s="9">
        <v>13.41730251038755</v>
      </c>
      <c r="M130" s="9">
        <v>6.6460561098562838</v>
      </c>
      <c r="N130" s="9">
        <v>21.937602350037</v>
      </c>
      <c r="O130" s="9">
        <v>3.4799828672003246</v>
      </c>
      <c r="P130" s="9">
        <v>0</v>
      </c>
      <c r="Q130" s="9">
        <v>0</v>
      </c>
      <c r="R130" s="9">
        <v>0</v>
      </c>
      <c r="S130" s="9">
        <v>0</v>
      </c>
      <c r="T130" s="4">
        <v>0</v>
      </c>
      <c r="V130" s="3">
        <f>A130</f>
        <v>9</v>
      </c>
      <c r="W130" s="9" t="str">
        <f>VLOOKUP($B130,$AJ$6:$AK$7,2,FALSE)</f>
        <v>Treatement</v>
      </c>
      <c r="X130" s="9" t="str">
        <f>F130</f>
        <v>Process Event</v>
      </c>
      <c r="Y130" s="9">
        <f t="shared" si="10"/>
        <v>10.437612458420277</v>
      </c>
      <c r="Z130" s="9">
        <f>IF(B130=1,L130,N130) + S130</f>
        <v>21.937602350037</v>
      </c>
      <c r="AA130" s="9">
        <f>IF(B130=1,M130,O130) + T130</f>
        <v>3.4799828672003246</v>
      </c>
      <c r="AB130" s="9" t="str">
        <f>IF(F130="Process Event",IF(MIN(Y130:AA130)=Y130,"Death",IF(MIN(Y130:AA130)=Z130,"Hip Frx","Vert Frx")),"")</f>
        <v>Vert Frx</v>
      </c>
      <c r="AC130" s="9">
        <f>C130</f>
        <v>0</v>
      </c>
      <c r="AD130" s="9">
        <f>D130</f>
        <v>3.4799828672003246</v>
      </c>
      <c r="AE130" s="9">
        <f>G130</f>
        <v>3479.9828672003246</v>
      </c>
      <c r="AF130" s="9">
        <f>H130</f>
        <v>2.4359880070402271</v>
      </c>
      <c r="AG130" s="18">
        <f t="shared" si="11"/>
        <v>0</v>
      </c>
      <c r="AH130" s="19">
        <f t="shared" si="12"/>
        <v>0</v>
      </c>
    </row>
    <row r="131" spans="1:34" x14ac:dyDescent="0.25">
      <c r="A131" s="3">
        <v>9</v>
      </c>
      <c r="B131" s="9">
        <v>2</v>
      </c>
      <c r="C131" s="9">
        <v>0</v>
      </c>
      <c r="D131" s="9">
        <v>3.4799828672003246</v>
      </c>
      <c r="E131" s="9" t="s">
        <v>49</v>
      </c>
      <c r="F131" s="9" t="s">
        <v>32</v>
      </c>
      <c r="G131" s="9">
        <v>6479.9828672003241</v>
      </c>
      <c r="H131" s="9">
        <v>2.4359880070402271</v>
      </c>
      <c r="I131" s="9">
        <v>5941.2630520531429</v>
      </c>
      <c r="J131" s="9">
        <v>2.2958228845986883</v>
      </c>
      <c r="K131" s="9">
        <v>10.437612458420277</v>
      </c>
      <c r="L131" s="9">
        <v>13.41730251038755</v>
      </c>
      <c r="M131" s="9">
        <v>2.2541172113363408</v>
      </c>
      <c r="N131" s="9">
        <v>21.937602350037</v>
      </c>
      <c r="O131" s="9">
        <v>12.17286389054258</v>
      </c>
      <c r="P131" s="9">
        <v>0</v>
      </c>
      <c r="Q131" s="9">
        <v>0</v>
      </c>
      <c r="R131" s="9">
        <v>1</v>
      </c>
      <c r="S131" s="9">
        <v>0</v>
      </c>
      <c r="T131" s="4">
        <v>3.4799828672003246</v>
      </c>
      <c r="V131" s="3">
        <f>A131</f>
        <v>9</v>
      </c>
      <c r="W131" s="9" t="str">
        <f>VLOOKUP($B131,$AJ$6:$AK$7,2,FALSE)</f>
        <v>Treatement</v>
      </c>
      <c r="X131" s="9" t="str">
        <f>F131</f>
        <v>Vertebral Fracture</v>
      </c>
      <c r="Y131" s="9">
        <f t="shared" si="10"/>
        <v>10.437612458420277</v>
      </c>
      <c r="Z131" s="9">
        <f>IF(B131=1,L131,N131) + S131</f>
        <v>21.937602350037</v>
      </c>
      <c r="AA131" s="9">
        <f>IF(B131=1,M131,O131) + T131</f>
        <v>15.652846757742903</v>
      </c>
      <c r="AB131" s="9" t="str">
        <f>IF(F131="Process Event",IF(MIN(Y131:AA131)=Y131,"Death",IF(MIN(Y131:AA131)=Z131,"Hip Frx","Vert Frx")),"")</f>
        <v/>
      </c>
      <c r="AC131" s="9">
        <f>C131</f>
        <v>0</v>
      </c>
      <c r="AD131" s="9">
        <f>D131</f>
        <v>3.4799828672003246</v>
      </c>
      <c r="AE131" s="9">
        <f>G131</f>
        <v>6479.9828672003241</v>
      </c>
      <c r="AF131" s="9">
        <f>H131</f>
        <v>2.4359880070402271</v>
      </c>
      <c r="AG131" s="18">
        <f t="shared" si="11"/>
        <v>0</v>
      </c>
      <c r="AH131" s="19">
        <f t="shared" si="12"/>
        <v>1</v>
      </c>
    </row>
    <row r="132" spans="1:34" x14ac:dyDescent="0.25">
      <c r="A132" s="3">
        <v>9</v>
      </c>
      <c r="B132" s="9">
        <v>2</v>
      </c>
      <c r="C132" s="9">
        <v>1</v>
      </c>
      <c r="D132" s="9">
        <v>10.437612458420277</v>
      </c>
      <c r="E132" s="9" t="s">
        <v>48</v>
      </c>
      <c r="F132" s="9" t="s">
        <v>31</v>
      </c>
      <c r="G132" s="9">
        <v>13437.612458420277</v>
      </c>
      <c r="H132" s="9">
        <v>6.9654048709244165</v>
      </c>
      <c r="I132" s="9">
        <v>11430.735727679577</v>
      </c>
      <c r="J132" s="9">
        <v>5.8694695964314967</v>
      </c>
      <c r="K132" s="9">
        <v>10.437612458420277</v>
      </c>
      <c r="L132" s="9">
        <v>13.41730251038755</v>
      </c>
      <c r="M132" s="9">
        <v>2.2541172113363408</v>
      </c>
      <c r="N132" s="9">
        <v>21.937602350037</v>
      </c>
      <c r="O132" s="9">
        <v>12.17286389054258</v>
      </c>
      <c r="P132" s="9">
        <v>0</v>
      </c>
      <c r="Q132" s="9">
        <v>0</v>
      </c>
      <c r="R132" s="9">
        <v>1</v>
      </c>
      <c r="S132" s="9">
        <v>0</v>
      </c>
      <c r="T132" s="4">
        <v>3.4799828672003246</v>
      </c>
      <c r="V132" s="3">
        <f>A132</f>
        <v>9</v>
      </c>
      <c r="W132" s="9" t="str">
        <f>VLOOKUP($B132,$AJ$6:$AK$7,2,FALSE)</f>
        <v>Treatement</v>
      </c>
      <c r="X132" s="9" t="str">
        <f>F132</f>
        <v>Process Event</v>
      </c>
      <c r="Y132" s="9">
        <f t="shared" si="10"/>
        <v>10.437612458420277</v>
      </c>
      <c r="Z132" s="9">
        <f>IF(B132=1,L132,N132) + S132</f>
        <v>21.937602350037</v>
      </c>
      <c r="AA132" s="9">
        <f>IF(B132=1,M132,O132) + T132</f>
        <v>15.652846757742903</v>
      </c>
      <c r="AB132" s="9" t="str">
        <f>IF(F132="Process Event",IF(MIN(Y132:AA132)=Y132,"Death",IF(MIN(Y132:AA132)=Z132,"Hip Frx","Vert Frx")),"")</f>
        <v>Death</v>
      </c>
      <c r="AC132" s="9">
        <f>C132</f>
        <v>1</v>
      </c>
      <c r="AD132" s="9">
        <f>D132</f>
        <v>10.437612458420277</v>
      </c>
      <c r="AE132" s="9">
        <f>G132</f>
        <v>13437.612458420277</v>
      </c>
      <c r="AF132" s="9">
        <f>H132</f>
        <v>6.9654048709244165</v>
      </c>
      <c r="AG132" s="18">
        <f t="shared" si="11"/>
        <v>0</v>
      </c>
      <c r="AH132" s="19">
        <f t="shared" si="12"/>
        <v>1</v>
      </c>
    </row>
    <row r="133" spans="1:34" x14ac:dyDescent="0.25">
      <c r="A133" s="3">
        <v>9</v>
      </c>
      <c r="B133" s="9">
        <v>2</v>
      </c>
      <c r="C133" s="9">
        <v>1</v>
      </c>
      <c r="D133" s="9">
        <v>10.437612458420277</v>
      </c>
      <c r="E133" s="9" t="s">
        <v>49</v>
      </c>
      <c r="F133" s="9" t="s">
        <v>51</v>
      </c>
      <c r="G133" s="9">
        <v>13437.612458420277</v>
      </c>
      <c r="H133" s="9">
        <v>6.9654048709244165</v>
      </c>
      <c r="I133" s="9">
        <v>11430.735727679577</v>
      </c>
      <c r="J133" s="9">
        <v>5.8694695964314967</v>
      </c>
      <c r="K133" s="9">
        <v>10.437612458420277</v>
      </c>
      <c r="L133" s="9">
        <v>13.41730251038755</v>
      </c>
      <c r="M133" s="9">
        <v>2.2541172113363408</v>
      </c>
      <c r="N133" s="9">
        <v>21.937602350037</v>
      </c>
      <c r="O133" s="9">
        <v>12.17286389054258</v>
      </c>
      <c r="P133" s="9">
        <v>1</v>
      </c>
      <c r="Q133" s="9">
        <v>0</v>
      </c>
      <c r="R133" s="9">
        <v>1</v>
      </c>
      <c r="S133" s="9">
        <v>0</v>
      </c>
      <c r="T133" s="4">
        <v>3.4799828672003246</v>
      </c>
      <c r="V133" s="3">
        <f>A133</f>
        <v>9</v>
      </c>
      <c r="W133" s="9" t="str">
        <f>VLOOKUP($B133,$AJ$6:$AK$7,2,FALSE)</f>
        <v>Treatement</v>
      </c>
      <c r="X133" s="9" t="str">
        <f>F133</f>
        <v>Die from background mortality</v>
      </c>
      <c r="Y133" s="9">
        <f t="shared" si="10"/>
        <v>10.437612458420277</v>
      </c>
      <c r="Z133" s="9">
        <f>IF(B133=1,L133,N133) + S133</f>
        <v>21.937602350037</v>
      </c>
      <c r="AA133" s="9">
        <f>IF(B133=1,M133,O133) + T133</f>
        <v>15.652846757742903</v>
      </c>
      <c r="AB133" s="9" t="str">
        <f>IF(F133="Process Event",IF(MIN(Y133:AA133)=Y133,"Death",IF(MIN(Y133:AA133)=Z133,"Hip Frx","Vert Frx")),"")</f>
        <v/>
      </c>
      <c r="AC133" s="9">
        <f>C133</f>
        <v>1</v>
      </c>
      <c r="AD133" s="9">
        <f>D133</f>
        <v>10.437612458420277</v>
      </c>
      <c r="AE133" s="9">
        <f>G133</f>
        <v>13437.612458420277</v>
      </c>
      <c r="AF133" s="9">
        <f>H133</f>
        <v>6.9654048709244165</v>
      </c>
      <c r="AG133" s="18">
        <f t="shared" si="11"/>
        <v>0</v>
      </c>
      <c r="AH133" s="19">
        <f t="shared" si="12"/>
        <v>1</v>
      </c>
    </row>
    <row r="134" spans="1:34" x14ac:dyDescent="0.25">
      <c r="A134" s="3">
        <v>9</v>
      </c>
      <c r="B134" s="9">
        <v>2</v>
      </c>
      <c r="C134" s="9">
        <v>2</v>
      </c>
      <c r="D134" s="9">
        <v>10.437612458420277</v>
      </c>
      <c r="E134" s="9" t="s">
        <v>49</v>
      </c>
      <c r="F134" s="9" t="s">
        <v>30</v>
      </c>
      <c r="G134" s="9">
        <v>13437.612458420277</v>
      </c>
      <c r="H134" s="9">
        <v>6.9654048709244165</v>
      </c>
      <c r="I134" s="9">
        <v>11430.735727679577</v>
      </c>
      <c r="J134" s="9">
        <v>5.8694695964314967</v>
      </c>
      <c r="K134" s="9">
        <v>10.437612458420277</v>
      </c>
      <c r="L134" s="9">
        <v>13.41730251038755</v>
      </c>
      <c r="M134" s="9">
        <v>2.2541172113363408</v>
      </c>
      <c r="N134" s="9">
        <v>21.937602350037</v>
      </c>
      <c r="O134" s="9">
        <v>12.17286389054258</v>
      </c>
      <c r="P134" s="9">
        <v>1</v>
      </c>
      <c r="Q134" s="9">
        <v>0</v>
      </c>
      <c r="R134" s="9">
        <v>1</v>
      </c>
      <c r="S134" s="9">
        <v>0</v>
      </c>
      <c r="T134" s="4">
        <v>3.4799828672003246</v>
      </c>
      <c r="V134" s="3">
        <f>A134</f>
        <v>9</v>
      </c>
      <c r="W134" s="9" t="str">
        <f>VLOOKUP($B134,$AJ$6:$AK$7,2,FALSE)</f>
        <v>Treatement</v>
      </c>
      <c r="X134" s="9" t="str">
        <f>F134</f>
        <v>Exit Model</v>
      </c>
      <c r="Y134" s="9">
        <f t="shared" si="10"/>
        <v>10.437612458420277</v>
      </c>
      <c r="Z134" s="9">
        <f>IF(B134=1,L134,N134) + S134</f>
        <v>21.937602350037</v>
      </c>
      <c r="AA134" s="9">
        <f>IF(B134=1,M134,O134) + T134</f>
        <v>15.652846757742903</v>
      </c>
      <c r="AB134" s="9" t="str">
        <f>IF(F134="Process Event",IF(MIN(Y134:AA134)=Y134,"Death",IF(MIN(Y134:AA134)=Z134,"Hip Frx","Vert Frx")),"")</f>
        <v/>
      </c>
      <c r="AC134" s="9">
        <f>C134</f>
        <v>2</v>
      </c>
      <c r="AD134" s="9">
        <f>D134</f>
        <v>10.437612458420277</v>
      </c>
      <c r="AE134" s="9">
        <f>G134</f>
        <v>13437.612458420277</v>
      </c>
      <c r="AF134" s="9">
        <f>H134</f>
        <v>6.9654048709244165</v>
      </c>
      <c r="AG134" s="18">
        <f t="shared" si="11"/>
        <v>0</v>
      </c>
      <c r="AH134" s="19">
        <f t="shared" si="12"/>
        <v>1</v>
      </c>
    </row>
    <row r="135" spans="1:34" x14ac:dyDescent="0.25">
      <c r="A135" s="3">
        <v>10</v>
      </c>
      <c r="B135" s="9">
        <v>1</v>
      </c>
      <c r="C135" s="9">
        <v>0</v>
      </c>
      <c r="D135" s="9">
        <v>1.4883518848067465</v>
      </c>
      <c r="E135" s="9" t="s">
        <v>48</v>
      </c>
      <c r="F135" s="9" t="s">
        <v>31</v>
      </c>
      <c r="G135" s="9">
        <v>0</v>
      </c>
      <c r="H135" s="9">
        <v>1.0418463193647225</v>
      </c>
      <c r="I135" s="9">
        <v>0</v>
      </c>
      <c r="J135" s="9">
        <v>1.0156237568056095</v>
      </c>
      <c r="K135" s="9">
        <v>14.278409913733888</v>
      </c>
      <c r="L135" s="9">
        <v>3.869766270176406</v>
      </c>
      <c r="M135" s="9">
        <v>1.4883518848067465</v>
      </c>
      <c r="N135" s="9">
        <v>17.768099779152841</v>
      </c>
      <c r="O135" s="9">
        <v>10.731030190729044</v>
      </c>
      <c r="P135" s="9">
        <v>0</v>
      </c>
      <c r="Q135" s="9">
        <v>0</v>
      </c>
      <c r="R135" s="9">
        <v>0</v>
      </c>
      <c r="S135" s="9">
        <v>0</v>
      </c>
      <c r="T135" s="4">
        <v>0</v>
      </c>
      <c r="V135" s="3">
        <f>A135</f>
        <v>10</v>
      </c>
      <c r="W135" s="9" t="str">
        <f>VLOOKUP($B135,$AJ$6:$AK$7,2,FALSE)</f>
        <v>Control</v>
      </c>
      <c r="X135" s="9" t="str">
        <f>F135</f>
        <v>Process Event</v>
      </c>
      <c r="Y135" s="9">
        <f t="shared" si="10"/>
        <v>14.278409913733888</v>
      </c>
      <c r="Z135" s="9">
        <f>IF(B135=1,L135,N135) + S135</f>
        <v>3.869766270176406</v>
      </c>
      <c r="AA135" s="9">
        <f>IF(B135=1,M135,O135) + T135</f>
        <v>1.4883518848067465</v>
      </c>
      <c r="AB135" s="9" t="str">
        <f>IF(F135="Process Event",IF(MIN(Y135:AA135)=Y135,"Death",IF(MIN(Y135:AA135)=Z135,"Hip Frx","Vert Frx")),"")</f>
        <v>Vert Frx</v>
      </c>
      <c r="AC135" s="9">
        <f>C135</f>
        <v>0</v>
      </c>
      <c r="AD135" s="9">
        <f>D135</f>
        <v>1.4883518848067465</v>
      </c>
      <c r="AE135" s="9">
        <f>G135</f>
        <v>0</v>
      </c>
      <c r="AF135" s="9">
        <f>H135</f>
        <v>1.0418463193647225</v>
      </c>
      <c r="AG135" s="18">
        <f t="shared" si="11"/>
        <v>0</v>
      </c>
      <c r="AH135" s="19">
        <f t="shared" si="12"/>
        <v>0</v>
      </c>
    </row>
    <row r="136" spans="1:34" x14ac:dyDescent="0.25">
      <c r="A136" s="3">
        <v>10</v>
      </c>
      <c r="B136" s="9">
        <v>1</v>
      </c>
      <c r="C136" s="9">
        <v>0</v>
      </c>
      <c r="D136" s="9">
        <v>1.4883518848067465</v>
      </c>
      <c r="E136" s="9" t="s">
        <v>49</v>
      </c>
      <c r="F136" s="9" t="s">
        <v>32</v>
      </c>
      <c r="G136" s="9">
        <v>3000</v>
      </c>
      <c r="H136" s="9">
        <v>1.0418463193647225</v>
      </c>
      <c r="I136" s="9">
        <v>2850.2618303908721</v>
      </c>
      <c r="J136" s="9">
        <v>1.0156237568056095</v>
      </c>
      <c r="K136" s="9">
        <v>14.278409913733888</v>
      </c>
      <c r="L136" s="9">
        <v>3.869766270176406</v>
      </c>
      <c r="M136" s="9">
        <v>4.0972603740735245</v>
      </c>
      <c r="N136" s="9">
        <v>17.768099779152841</v>
      </c>
      <c r="O136" s="9">
        <v>3.3941499659757586</v>
      </c>
      <c r="P136" s="9">
        <v>0</v>
      </c>
      <c r="Q136" s="9">
        <v>0</v>
      </c>
      <c r="R136" s="9">
        <v>1</v>
      </c>
      <c r="S136" s="9">
        <v>0</v>
      </c>
      <c r="T136" s="4">
        <v>1.4883518848067465</v>
      </c>
      <c r="V136" s="3">
        <f>A136</f>
        <v>10</v>
      </c>
      <c r="W136" s="9" t="str">
        <f>VLOOKUP($B136,$AJ$6:$AK$7,2,FALSE)</f>
        <v>Control</v>
      </c>
      <c r="X136" s="9" t="str">
        <f>F136</f>
        <v>Vertebral Fracture</v>
      </c>
      <c r="Y136" s="9">
        <f t="shared" si="10"/>
        <v>14.278409913733888</v>
      </c>
      <c r="Z136" s="9">
        <f>IF(B136=1,L136,N136) + S136</f>
        <v>3.869766270176406</v>
      </c>
      <c r="AA136" s="9">
        <f>IF(B136=1,M136,O136) + T136</f>
        <v>5.5856122588802712</v>
      </c>
      <c r="AB136" s="9" t="str">
        <f>IF(F136="Process Event",IF(MIN(Y136:AA136)=Y136,"Death",IF(MIN(Y136:AA136)=Z136,"Hip Frx","Vert Frx")),"")</f>
        <v/>
      </c>
      <c r="AC136" s="9">
        <f>C136</f>
        <v>0</v>
      </c>
      <c r="AD136" s="9">
        <f>D136</f>
        <v>1.4883518848067465</v>
      </c>
      <c r="AE136" s="9">
        <f>G136</f>
        <v>3000</v>
      </c>
      <c r="AF136" s="9">
        <f>H136</f>
        <v>1.0418463193647225</v>
      </c>
      <c r="AG136" s="18">
        <f t="shared" si="11"/>
        <v>0</v>
      </c>
      <c r="AH136" s="19">
        <f t="shared" si="12"/>
        <v>1</v>
      </c>
    </row>
    <row r="137" spans="1:34" x14ac:dyDescent="0.25">
      <c r="A137" s="3">
        <v>10</v>
      </c>
      <c r="B137" s="9">
        <v>1</v>
      </c>
      <c r="C137" s="9">
        <v>1</v>
      </c>
      <c r="D137" s="9">
        <v>3.869766270176406</v>
      </c>
      <c r="E137" s="9" t="s">
        <v>48</v>
      </c>
      <c r="F137" s="9" t="s">
        <v>31</v>
      </c>
      <c r="G137" s="9">
        <v>3000</v>
      </c>
      <c r="H137" s="9">
        <v>2.5921470842403709</v>
      </c>
      <c r="I137" s="9">
        <v>2850.2618303908721</v>
      </c>
      <c r="J137" s="9">
        <v>2.4298253570335273</v>
      </c>
      <c r="K137" s="9">
        <v>14.278409913733888</v>
      </c>
      <c r="L137" s="9">
        <v>3.869766270176406</v>
      </c>
      <c r="M137" s="9">
        <v>4.0972603740735245</v>
      </c>
      <c r="N137" s="9">
        <v>17.768099779152841</v>
      </c>
      <c r="O137" s="9">
        <v>3.3941499659757586</v>
      </c>
      <c r="P137" s="9">
        <v>0</v>
      </c>
      <c r="Q137" s="9">
        <v>0</v>
      </c>
      <c r="R137" s="9">
        <v>1</v>
      </c>
      <c r="S137" s="9">
        <v>0</v>
      </c>
      <c r="T137" s="4">
        <v>1.4883518848067465</v>
      </c>
      <c r="V137" s="3">
        <f>A137</f>
        <v>10</v>
      </c>
      <c r="W137" s="9" t="str">
        <f>VLOOKUP($B137,$AJ$6:$AK$7,2,FALSE)</f>
        <v>Control</v>
      </c>
      <c r="X137" s="9" t="str">
        <f>F137</f>
        <v>Process Event</v>
      </c>
      <c r="Y137" s="9">
        <f t="shared" si="10"/>
        <v>14.278409913733888</v>
      </c>
      <c r="Z137" s="9">
        <f>IF(B137=1,L137,N137) + S137</f>
        <v>3.869766270176406</v>
      </c>
      <c r="AA137" s="9">
        <f>IF(B137=1,M137,O137) + T137</f>
        <v>5.5856122588802712</v>
      </c>
      <c r="AB137" s="9" t="str">
        <f>IF(F137="Process Event",IF(MIN(Y137:AA137)=Y137,"Death",IF(MIN(Y137:AA137)=Z137,"Hip Frx","Vert Frx")),"")</f>
        <v>Hip Frx</v>
      </c>
      <c r="AC137" s="9">
        <f>C137</f>
        <v>1</v>
      </c>
      <c r="AD137" s="9">
        <f>D137</f>
        <v>3.869766270176406</v>
      </c>
      <c r="AE137" s="9">
        <f>G137</f>
        <v>3000</v>
      </c>
      <c r="AF137" s="9">
        <f>H137</f>
        <v>2.5921470842403709</v>
      </c>
      <c r="AG137" s="18">
        <f t="shared" si="11"/>
        <v>0</v>
      </c>
      <c r="AH137" s="19">
        <f t="shared" si="12"/>
        <v>1</v>
      </c>
    </row>
    <row r="138" spans="1:34" x14ac:dyDescent="0.25">
      <c r="A138" s="3">
        <v>10</v>
      </c>
      <c r="B138" s="9">
        <v>1</v>
      </c>
      <c r="C138" s="9">
        <v>1</v>
      </c>
      <c r="D138" s="9">
        <v>3.869766270176406</v>
      </c>
      <c r="E138" s="9" t="s">
        <v>50</v>
      </c>
      <c r="F138" s="9" t="s">
        <v>33</v>
      </c>
      <c r="G138" s="9">
        <v>10000</v>
      </c>
      <c r="H138" s="9">
        <v>2.5921470842403709</v>
      </c>
      <c r="I138" s="9">
        <v>8977.7485452408109</v>
      </c>
      <c r="J138" s="9">
        <v>2.4298253570335273</v>
      </c>
      <c r="K138" s="9">
        <v>14.278409913733888</v>
      </c>
      <c r="L138" s="9">
        <v>4.0730846287963249</v>
      </c>
      <c r="M138" s="9">
        <v>4.0972603740735245</v>
      </c>
      <c r="N138" s="9">
        <v>14.21428353344735</v>
      </c>
      <c r="O138" s="9">
        <v>3.3941499659757586</v>
      </c>
      <c r="P138" s="9">
        <v>0</v>
      </c>
      <c r="Q138" s="9">
        <v>1</v>
      </c>
      <c r="R138" s="9">
        <v>1</v>
      </c>
      <c r="S138" s="9">
        <v>3.869766270176406</v>
      </c>
      <c r="T138" s="4">
        <v>1.4883518848067465</v>
      </c>
      <c r="V138" s="3">
        <f>A138</f>
        <v>10</v>
      </c>
      <c r="W138" s="9" t="str">
        <f>VLOOKUP($B138,$AJ$6:$AK$7,2,FALSE)</f>
        <v>Control</v>
      </c>
      <c r="X138" s="9" t="str">
        <f>F138</f>
        <v>Hip Fracture</v>
      </c>
      <c r="Y138" s="9">
        <f t="shared" si="7"/>
        <v>14.278409913733888</v>
      </c>
      <c r="Z138" s="9">
        <f>IF(B138=1,L138,N138) + S138</f>
        <v>7.9428508989727309</v>
      </c>
      <c r="AA138" s="9">
        <f>IF(B138=1,M138,O138) + T138</f>
        <v>5.5856122588802712</v>
      </c>
      <c r="AB138" s="9" t="str">
        <f>IF(F138="Process Event",IF(MIN(Y138:AA138)=Y138,"Death",IF(MIN(Y138:AA138)=Z138,"Hip Frx","Vert Frx")),"")</f>
        <v/>
      </c>
      <c r="AC138" s="9">
        <f>C138</f>
        <v>1</v>
      </c>
      <c r="AD138" s="9">
        <f>D138</f>
        <v>3.869766270176406</v>
      </c>
      <c r="AE138" s="9">
        <f>G138</f>
        <v>10000</v>
      </c>
      <c r="AF138" s="9">
        <f>H138</f>
        <v>2.5921470842403709</v>
      </c>
      <c r="AG138" s="18">
        <f t="shared" si="8"/>
        <v>1</v>
      </c>
      <c r="AH138" s="19">
        <f t="shared" si="9"/>
        <v>1</v>
      </c>
    </row>
    <row r="139" spans="1:34" x14ac:dyDescent="0.25">
      <c r="A139" s="3">
        <v>10</v>
      </c>
      <c r="B139" s="9">
        <v>1</v>
      </c>
      <c r="C139" s="9">
        <v>1</v>
      </c>
      <c r="D139" s="9">
        <v>3.869766270176406</v>
      </c>
      <c r="E139" s="9" t="s">
        <v>49</v>
      </c>
      <c r="F139" s="9" t="s">
        <v>52</v>
      </c>
      <c r="G139" s="9">
        <v>10000</v>
      </c>
      <c r="H139" s="9">
        <v>2.5921470842403709</v>
      </c>
      <c r="I139" s="9">
        <v>8977.7485452408109</v>
      </c>
      <c r="J139" s="9">
        <v>2.4298253570335273</v>
      </c>
      <c r="K139" s="9">
        <v>14.278409913733888</v>
      </c>
      <c r="L139" s="9">
        <v>4.0730846287963249</v>
      </c>
      <c r="M139" s="9">
        <v>4.0972603740735245</v>
      </c>
      <c r="N139" s="9">
        <v>14.21428353344735</v>
      </c>
      <c r="O139" s="9">
        <v>3.3941499659757586</v>
      </c>
      <c r="P139" s="9">
        <v>0</v>
      </c>
      <c r="Q139" s="9">
        <v>1</v>
      </c>
      <c r="R139" s="9">
        <v>1</v>
      </c>
      <c r="S139" s="9">
        <v>3.869766270176406</v>
      </c>
      <c r="T139" s="4">
        <v>1.4883518848067465</v>
      </c>
      <c r="V139" s="3">
        <f>A139</f>
        <v>10</v>
      </c>
      <c r="W139" s="9" t="str">
        <f>VLOOKUP($B139,$AJ$6:$AK$7,2,FALSE)</f>
        <v>Control</v>
      </c>
      <c r="X139" s="9" t="str">
        <f>F139</f>
        <v>Survive hip fracture</v>
      </c>
      <c r="Y139" s="9">
        <f t="shared" si="7"/>
        <v>14.278409913733888</v>
      </c>
      <c r="Z139" s="9">
        <f>IF(B139=1,L139,N139) + S139</f>
        <v>7.9428508989727309</v>
      </c>
      <c r="AA139" s="9">
        <f>IF(B139=1,M139,O139) + T139</f>
        <v>5.5856122588802712</v>
      </c>
      <c r="AB139" s="9" t="str">
        <f>IF(F139="Process Event",IF(MIN(Y139:AA139)=Y139,"Death",IF(MIN(Y139:AA139)=Z139,"Hip Frx","Vert Frx")),"")</f>
        <v/>
      </c>
      <c r="AC139" s="9">
        <f>C139</f>
        <v>1</v>
      </c>
      <c r="AD139" s="9">
        <f>D139</f>
        <v>3.869766270176406</v>
      </c>
      <c r="AE139" s="9">
        <f>G139</f>
        <v>10000</v>
      </c>
      <c r="AF139" s="9">
        <f>H139</f>
        <v>2.5921470842403709</v>
      </c>
      <c r="AG139" s="18">
        <f t="shared" si="8"/>
        <v>1</v>
      </c>
      <c r="AH139" s="19">
        <f t="shared" si="9"/>
        <v>1</v>
      </c>
    </row>
    <row r="140" spans="1:34" x14ac:dyDescent="0.25">
      <c r="A140" s="3">
        <v>10</v>
      </c>
      <c r="B140" s="9">
        <v>1</v>
      </c>
      <c r="C140" s="9">
        <v>2</v>
      </c>
      <c r="D140" s="9">
        <v>5.5856122588802712</v>
      </c>
      <c r="E140" s="9" t="s">
        <v>48</v>
      </c>
      <c r="F140" s="9" t="s">
        <v>31</v>
      </c>
      <c r="G140" s="9">
        <v>10000</v>
      </c>
      <c r="H140" s="9">
        <v>3.5416104620896549</v>
      </c>
      <c r="I140" s="9">
        <v>8977.7485452408109</v>
      </c>
      <c r="J140" s="9">
        <v>3.2368892807987137</v>
      </c>
      <c r="K140" s="9">
        <v>14.278409913733888</v>
      </c>
      <c r="L140" s="9">
        <v>4.0730846287963249</v>
      </c>
      <c r="M140" s="9">
        <v>4.0972603740735245</v>
      </c>
      <c r="N140" s="9">
        <v>14.21428353344735</v>
      </c>
      <c r="O140" s="9">
        <v>3.3941499659757586</v>
      </c>
      <c r="P140" s="9">
        <v>0</v>
      </c>
      <c r="Q140" s="9">
        <v>1</v>
      </c>
      <c r="R140" s="9">
        <v>1</v>
      </c>
      <c r="S140" s="9">
        <v>3.869766270176406</v>
      </c>
      <c r="T140" s="4">
        <v>1.4883518848067465</v>
      </c>
      <c r="V140" s="3">
        <f>A140</f>
        <v>10</v>
      </c>
      <c r="W140" s="9" t="str">
        <f>VLOOKUP($B140,$AJ$6:$AK$7,2,FALSE)</f>
        <v>Control</v>
      </c>
      <c r="X140" s="9" t="str">
        <f>F140</f>
        <v>Process Event</v>
      </c>
      <c r="Y140" s="9">
        <f t="shared" si="7"/>
        <v>14.278409913733888</v>
      </c>
      <c r="Z140" s="9">
        <f>IF(B140=1,L140,N140) + S140</f>
        <v>7.9428508989727309</v>
      </c>
      <c r="AA140" s="9">
        <f>IF(B140=1,M140,O140) + T140</f>
        <v>5.5856122588802712</v>
      </c>
      <c r="AB140" s="9" t="str">
        <f>IF(F140="Process Event",IF(MIN(Y140:AA140)=Y140,"Death",IF(MIN(Y140:AA140)=Z140,"Hip Frx","Vert Frx")),"")</f>
        <v>Vert Frx</v>
      </c>
      <c r="AC140" s="9">
        <f>C140</f>
        <v>2</v>
      </c>
      <c r="AD140" s="9">
        <f>D140</f>
        <v>5.5856122588802712</v>
      </c>
      <c r="AE140" s="9">
        <f>G140</f>
        <v>10000</v>
      </c>
      <c r="AF140" s="9">
        <f>H140</f>
        <v>3.5416104620896549</v>
      </c>
      <c r="AG140" s="18">
        <f t="shared" si="8"/>
        <v>1</v>
      </c>
      <c r="AH140" s="19">
        <f t="shared" si="9"/>
        <v>1</v>
      </c>
    </row>
    <row r="141" spans="1:34" x14ac:dyDescent="0.25">
      <c r="A141" s="3">
        <v>10</v>
      </c>
      <c r="B141" s="9">
        <v>1</v>
      </c>
      <c r="C141" s="9">
        <v>2</v>
      </c>
      <c r="D141" s="9">
        <v>5.5856122588802712</v>
      </c>
      <c r="E141" s="9" t="s">
        <v>49</v>
      </c>
      <c r="F141" s="9" t="s">
        <v>32</v>
      </c>
      <c r="G141" s="9">
        <v>13000</v>
      </c>
      <c r="H141" s="9">
        <v>3.5416104620896549</v>
      </c>
      <c r="I141" s="9">
        <v>11453.290287606096</v>
      </c>
      <c r="J141" s="9">
        <v>3.2368892807987137</v>
      </c>
      <c r="K141" s="9">
        <v>14.278409913733888</v>
      </c>
      <c r="L141" s="9">
        <v>4.0730846287963249</v>
      </c>
      <c r="M141" s="9">
        <v>2.2442373573988226</v>
      </c>
      <c r="N141" s="9">
        <v>14.21428353344735</v>
      </c>
      <c r="O141" s="9">
        <v>12.231927174667254</v>
      </c>
      <c r="P141" s="9">
        <v>0</v>
      </c>
      <c r="Q141" s="9">
        <v>1</v>
      </c>
      <c r="R141" s="9">
        <v>2</v>
      </c>
      <c r="S141" s="9">
        <v>3.869766270176406</v>
      </c>
      <c r="T141" s="4">
        <v>5.5856122588802712</v>
      </c>
      <c r="V141" s="3">
        <f>A141</f>
        <v>10</v>
      </c>
      <c r="W141" s="9" t="str">
        <f>VLOOKUP($B141,$AJ$6:$AK$7,2,FALSE)</f>
        <v>Control</v>
      </c>
      <c r="X141" s="9" t="str">
        <f>F141</f>
        <v>Vertebral Fracture</v>
      </c>
      <c r="Y141" s="9">
        <f t="shared" si="7"/>
        <v>14.278409913733888</v>
      </c>
      <c r="Z141" s="9">
        <f>IF(B141=1,L141,N141) + S141</f>
        <v>7.9428508989727309</v>
      </c>
      <c r="AA141" s="9">
        <f>IF(B141=1,M141,O141) + T141</f>
        <v>7.8298496162790938</v>
      </c>
      <c r="AB141" s="9" t="str">
        <f>IF(F141="Process Event",IF(MIN(Y141:AA141)=Y141,"Death",IF(MIN(Y141:AA141)=Z141,"Hip Frx","Vert Frx")),"")</f>
        <v/>
      </c>
      <c r="AC141" s="9">
        <f>C141</f>
        <v>2</v>
      </c>
      <c r="AD141" s="9">
        <f>D141</f>
        <v>5.5856122588802712</v>
      </c>
      <c r="AE141" s="9">
        <f>G141</f>
        <v>13000</v>
      </c>
      <c r="AF141" s="9">
        <f>H141</f>
        <v>3.5416104620896549</v>
      </c>
      <c r="AG141" s="18">
        <f t="shared" si="8"/>
        <v>1</v>
      </c>
      <c r="AH141" s="19">
        <f t="shared" si="9"/>
        <v>2</v>
      </c>
    </row>
    <row r="142" spans="1:34" x14ac:dyDescent="0.25">
      <c r="A142" s="3">
        <v>10</v>
      </c>
      <c r="B142" s="9">
        <v>1</v>
      </c>
      <c r="C142" s="9">
        <v>3</v>
      </c>
      <c r="D142" s="9">
        <v>7.8298496162790938</v>
      </c>
      <c r="E142" s="9" t="s">
        <v>48</v>
      </c>
      <c r="F142" s="9" t="s">
        <v>31</v>
      </c>
      <c r="G142" s="9">
        <v>13000</v>
      </c>
      <c r="H142" s="9">
        <v>4.6965297918861282</v>
      </c>
      <c r="I142" s="9">
        <v>11453.290287606096</v>
      </c>
      <c r="J142" s="9">
        <v>4.1540462258720838</v>
      </c>
      <c r="K142" s="9">
        <v>14.278409913733888</v>
      </c>
      <c r="L142" s="9">
        <v>4.0730846287963249</v>
      </c>
      <c r="M142" s="9">
        <v>2.2442373573988226</v>
      </c>
      <c r="N142" s="9">
        <v>14.21428353344735</v>
      </c>
      <c r="O142" s="9">
        <v>12.231927174667254</v>
      </c>
      <c r="P142" s="9">
        <v>0</v>
      </c>
      <c r="Q142" s="9">
        <v>1</v>
      </c>
      <c r="R142" s="9">
        <v>2</v>
      </c>
      <c r="S142" s="9">
        <v>3.869766270176406</v>
      </c>
      <c r="T142" s="4">
        <v>5.5856122588802712</v>
      </c>
      <c r="V142" s="3">
        <f>A142</f>
        <v>10</v>
      </c>
      <c r="W142" s="9" t="str">
        <f>VLOOKUP($B142,$AJ$6:$AK$7,2,FALSE)</f>
        <v>Control</v>
      </c>
      <c r="X142" s="9" t="str">
        <f>F142</f>
        <v>Process Event</v>
      </c>
      <c r="Y142" s="9">
        <f t="shared" si="7"/>
        <v>14.278409913733888</v>
      </c>
      <c r="Z142" s="9">
        <f>IF(B142=1,L142,N142) + S142</f>
        <v>7.9428508989727309</v>
      </c>
      <c r="AA142" s="9">
        <f>IF(B142=1,M142,O142) + T142</f>
        <v>7.8298496162790938</v>
      </c>
      <c r="AB142" s="9" t="str">
        <f>IF(F142="Process Event",IF(MIN(Y142:AA142)=Y142,"Death",IF(MIN(Y142:AA142)=Z142,"Hip Frx","Vert Frx")),"")</f>
        <v>Vert Frx</v>
      </c>
      <c r="AC142" s="9">
        <f>C142</f>
        <v>3</v>
      </c>
      <c r="AD142" s="9">
        <f>D142</f>
        <v>7.8298496162790938</v>
      </c>
      <c r="AE142" s="9">
        <f>G142</f>
        <v>13000</v>
      </c>
      <c r="AF142" s="9">
        <f>H142</f>
        <v>4.6965297918861282</v>
      </c>
      <c r="AG142" s="18">
        <f t="shared" si="8"/>
        <v>1</v>
      </c>
      <c r="AH142" s="19">
        <f t="shared" si="9"/>
        <v>2</v>
      </c>
    </row>
    <row r="143" spans="1:34" x14ac:dyDescent="0.25">
      <c r="A143" s="3">
        <v>10</v>
      </c>
      <c r="B143" s="9">
        <v>1</v>
      </c>
      <c r="C143" s="9">
        <v>3</v>
      </c>
      <c r="D143" s="9">
        <v>7.8298496162790938</v>
      </c>
      <c r="E143" s="9" t="s">
        <v>49</v>
      </c>
      <c r="F143" s="9" t="s">
        <v>32</v>
      </c>
      <c r="G143" s="9">
        <v>16000</v>
      </c>
      <c r="H143" s="9">
        <v>4.6965297918861282</v>
      </c>
      <c r="I143" s="9">
        <v>13744.89951666251</v>
      </c>
      <c r="J143" s="9">
        <v>4.1540462258720838</v>
      </c>
      <c r="K143" s="9">
        <v>14.278409913733888</v>
      </c>
      <c r="L143" s="9">
        <v>4.0730846287963249</v>
      </c>
      <c r="M143" s="9">
        <v>3.0831976727906523</v>
      </c>
      <c r="N143" s="9">
        <v>14.21428353344735</v>
      </c>
      <c r="O143" s="9">
        <v>11.004168192838147</v>
      </c>
      <c r="P143" s="9">
        <v>0</v>
      </c>
      <c r="Q143" s="9">
        <v>1</v>
      </c>
      <c r="R143" s="9">
        <v>3</v>
      </c>
      <c r="S143" s="9">
        <v>3.869766270176406</v>
      </c>
      <c r="T143" s="4">
        <v>7.8298496162790938</v>
      </c>
      <c r="V143" s="3">
        <f>A143</f>
        <v>10</v>
      </c>
      <c r="W143" s="9" t="str">
        <f>VLOOKUP($B143,$AJ$6:$AK$7,2,FALSE)</f>
        <v>Control</v>
      </c>
      <c r="X143" s="9" t="str">
        <f>F143</f>
        <v>Vertebral Fracture</v>
      </c>
      <c r="Y143" s="9">
        <f t="shared" ref="Y143:Y147" si="13">K143</f>
        <v>14.278409913733888</v>
      </c>
      <c r="Z143" s="9">
        <f>IF(B143=1,L143,N143) + S143</f>
        <v>7.9428508989727309</v>
      </c>
      <c r="AA143" s="9">
        <f>IF(B143=1,M143,O143) + T143</f>
        <v>10.913047289069747</v>
      </c>
      <c r="AB143" s="9" t="str">
        <f>IF(F143="Process Event",IF(MIN(Y143:AA143)=Y143,"Death",IF(MIN(Y143:AA143)=Z143,"Hip Frx","Vert Frx")),"")</f>
        <v/>
      </c>
      <c r="AC143" s="9">
        <f>C143</f>
        <v>3</v>
      </c>
      <c r="AD143" s="9">
        <f>D143</f>
        <v>7.8298496162790938</v>
      </c>
      <c r="AE143" s="9">
        <f>G143</f>
        <v>16000</v>
      </c>
      <c r="AF143" s="9">
        <f>H143</f>
        <v>4.6965297918861282</v>
      </c>
      <c r="AG143" s="18">
        <f t="shared" ref="AG143:AG147" si="14">Q143</f>
        <v>1</v>
      </c>
      <c r="AH143" s="19">
        <f t="shared" ref="AH143:AH147" si="15">R143</f>
        <v>3</v>
      </c>
    </row>
    <row r="144" spans="1:34" x14ac:dyDescent="0.25">
      <c r="A144" s="3">
        <v>10</v>
      </c>
      <c r="B144" s="9">
        <v>1</v>
      </c>
      <c r="C144" s="9">
        <v>4</v>
      </c>
      <c r="D144" s="9">
        <v>7.9428508989727309</v>
      </c>
      <c r="E144" s="9" t="s">
        <v>48</v>
      </c>
      <c r="F144" s="9" t="s">
        <v>31</v>
      </c>
      <c r="G144" s="9">
        <v>16000</v>
      </c>
      <c r="H144" s="9">
        <v>4.7506113486685733</v>
      </c>
      <c r="I144" s="9">
        <v>13744.89951666251</v>
      </c>
      <c r="J144" s="9">
        <v>4.1952772978852977</v>
      </c>
      <c r="K144" s="9">
        <v>14.278409913733888</v>
      </c>
      <c r="L144" s="9">
        <v>4.0730846287963249</v>
      </c>
      <c r="M144" s="9">
        <v>3.0831976727906523</v>
      </c>
      <c r="N144" s="9">
        <v>14.21428353344735</v>
      </c>
      <c r="O144" s="9">
        <v>11.004168192838147</v>
      </c>
      <c r="P144" s="9">
        <v>0</v>
      </c>
      <c r="Q144" s="9">
        <v>1</v>
      </c>
      <c r="R144" s="9">
        <v>3</v>
      </c>
      <c r="S144" s="9">
        <v>3.869766270176406</v>
      </c>
      <c r="T144" s="4">
        <v>7.8298496162790938</v>
      </c>
      <c r="V144" s="3">
        <f>A144</f>
        <v>10</v>
      </c>
      <c r="W144" s="9" t="str">
        <f>VLOOKUP($B144,$AJ$6:$AK$7,2,FALSE)</f>
        <v>Control</v>
      </c>
      <c r="X144" s="9" t="str">
        <f>F144</f>
        <v>Process Event</v>
      </c>
      <c r="Y144" s="9">
        <f t="shared" si="13"/>
        <v>14.278409913733888</v>
      </c>
      <c r="Z144" s="9">
        <f>IF(B144=1,L144,N144) + S144</f>
        <v>7.9428508989727309</v>
      </c>
      <c r="AA144" s="9">
        <f>IF(B144=1,M144,O144) + T144</f>
        <v>10.913047289069747</v>
      </c>
      <c r="AB144" s="9" t="str">
        <f>IF(F144="Process Event",IF(MIN(Y144:AA144)=Y144,"Death",IF(MIN(Y144:AA144)=Z144,"Hip Frx","Vert Frx")),"")</f>
        <v>Hip Frx</v>
      </c>
      <c r="AC144" s="9">
        <f>C144</f>
        <v>4</v>
      </c>
      <c r="AD144" s="9">
        <f>D144</f>
        <v>7.9428508989727309</v>
      </c>
      <c r="AE144" s="9">
        <f>G144</f>
        <v>16000</v>
      </c>
      <c r="AF144" s="9">
        <f>H144</f>
        <v>4.7506113486685733</v>
      </c>
      <c r="AG144" s="18">
        <f t="shared" si="14"/>
        <v>1</v>
      </c>
      <c r="AH144" s="19">
        <f t="shared" si="15"/>
        <v>3</v>
      </c>
    </row>
    <row r="145" spans="1:34" x14ac:dyDescent="0.25">
      <c r="A145" s="3">
        <v>10</v>
      </c>
      <c r="B145" s="9">
        <v>1</v>
      </c>
      <c r="C145" s="9">
        <v>4</v>
      </c>
      <c r="D145" s="9">
        <v>7.9428508989727309</v>
      </c>
      <c r="E145" s="9" t="s">
        <v>50</v>
      </c>
      <c r="F145" s="9" t="s">
        <v>33</v>
      </c>
      <c r="G145" s="9">
        <v>23000</v>
      </c>
      <c r="H145" s="9">
        <v>4.7506113486685733</v>
      </c>
      <c r="I145" s="9">
        <v>19071.241768620715</v>
      </c>
      <c r="J145" s="9">
        <v>4.1952772978852977</v>
      </c>
      <c r="K145" s="9">
        <v>14.278409913733888</v>
      </c>
      <c r="L145" s="9">
        <v>10.992496549339004</v>
      </c>
      <c r="M145" s="9">
        <v>3.0831976727906523</v>
      </c>
      <c r="N145" s="9">
        <v>12.856012629281762</v>
      </c>
      <c r="O145" s="9">
        <v>11.004168192838147</v>
      </c>
      <c r="P145" s="9">
        <v>0</v>
      </c>
      <c r="Q145" s="9">
        <v>2</v>
      </c>
      <c r="R145" s="9">
        <v>3</v>
      </c>
      <c r="S145" s="9">
        <v>7.9428508989727309</v>
      </c>
      <c r="T145" s="4">
        <v>7.8298496162790938</v>
      </c>
      <c r="V145" s="3">
        <f>A145</f>
        <v>10</v>
      </c>
      <c r="W145" s="9" t="str">
        <f>VLOOKUP($B145,$AJ$6:$AK$7,2,FALSE)</f>
        <v>Control</v>
      </c>
      <c r="X145" s="9" t="str">
        <f>F145</f>
        <v>Hip Fracture</v>
      </c>
      <c r="Y145" s="9">
        <f t="shared" si="13"/>
        <v>14.278409913733888</v>
      </c>
      <c r="Z145" s="9">
        <f>IF(B145=1,L145,N145) + S145</f>
        <v>18.935347448311735</v>
      </c>
      <c r="AA145" s="9">
        <f>IF(B145=1,M145,O145) + T145</f>
        <v>10.913047289069747</v>
      </c>
      <c r="AB145" s="9" t="str">
        <f>IF(F145="Process Event",IF(MIN(Y145:AA145)=Y145,"Death",IF(MIN(Y145:AA145)=Z145,"Hip Frx","Vert Frx")),"")</f>
        <v/>
      </c>
      <c r="AC145" s="9">
        <f>C145</f>
        <v>4</v>
      </c>
      <c r="AD145" s="9">
        <f>D145</f>
        <v>7.9428508989727309</v>
      </c>
      <c r="AE145" s="9">
        <f>G145</f>
        <v>23000</v>
      </c>
      <c r="AF145" s="9">
        <f>H145</f>
        <v>4.7506113486685733</v>
      </c>
      <c r="AG145" s="18">
        <f t="shared" si="14"/>
        <v>2</v>
      </c>
      <c r="AH145" s="19">
        <f t="shared" si="15"/>
        <v>3</v>
      </c>
    </row>
    <row r="146" spans="1:34" x14ac:dyDescent="0.25">
      <c r="A146" s="3">
        <v>10</v>
      </c>
      <c r="B146" s="9">
        <v>1</v>
      </c>
      <c r="C146" s="9">
        <v>4</v>
      </c>
      <c r="D146" s="9">
        <v>7.9428508989727309</v>
      </c>
      <c r="E146" s="9" t="s">
        <v>49</v>
      </c>
      <c r="F146" s="9" t="s">
        <v>52</v>
      </c>
      <c r="G146" s="9">
        <v>23000</v>
      </c>
      <c r="H146" s="9">
        <v>4.7506113486685733</v>
      </c>
      <c r="I146" s="9">
        <v>19071.241768620715</v>
      </c>
      <c r="J146" s="9">
        <v>4.1952772978852977</v>
      </c>
      <c r="K146" s="9">
        <v>14.278409913733888</v>
      </c>
      <c r="L146" s="9">
        <v>10.992496549339004</v>
      </c>
      <c r="M146" s="9">
        <v>3.0831976727906523</v>
      </c>
      <c r="N146" s="9">
        <v>12.856012629281762</v>
      </c>
      <c r="O146" s="9">
        <v>11.004168192838147</v>
      </c>
      <c r="P146" s="9">
        <v>0</v>
      </c>
      <c r="Q146" s="9">
        <v>2</v>
      </c>
      <c r="R146" s="9">
        <v>3</v>
      </c>
      <c r="S146" s="9">
        <v>7.9428508989727309</v>
      </c>
      <c r="T146" s="4">
        <v>7.8298496162790938</v>
      </c>
      <c r="V146" s="3">
        <f>A146</f>
        <v>10</v>
      </c>
      <c r="W146" s="9" t="str">
        <f>VLOOKUP($B146,$AJ$6:$AK$7,2,FALSE)</f>
        <v>Control</v>
      </c>
      <c r="X146" s="9" t="str">
        <f>F146</f>
        <v>Survive hip fracture</v>
      </c>
      <c r="Y146" s="9">
        <f t="shared" si="13"/>
        <v>14.278409913733888</v>
      </c>
      <c r="Z146" s="9">
        <f>IF(B146=1,L146,N146) + S146</f>
        <v>18.935347448311735</v>
      </c>
      <c r="AA146" s="9">
        <f>IF(B146=1,M146,O146) + T146</f>
        <v>10.913047289069747</v>
      </c>
      <c r="AB146" s="9" t="str">
        <f>IF(F146="Process Event",IF(MIN(Y146:AA146)=Y146,"Death",IF(MIN(Y146:AA146)=Z146,"Hip Frx","Vert Frx")),"")</f>
        <v/>
      </c>
      <c r="AC146" s="9">
        <f>C146</f>
        <v>4</v>
      </c>
      <c r="AD146" s="9">
        <f>D146</f>
        <v>7.9428508989727309</v>
      </c>
      <c r="AE146" s="9">
        <f>G146</f>
        <v>23000</v>
      </c>
      <c r="AF146" s="9">
        <f>H146</f>
        <v>4.7506113486685733</v>
      </c>
      <c r="AG146" s="18">
        <f t="shared" si="14"/>
        <v>2</v>
      </c>
      <c r="AH146" s="19">
        <f t="shared" si="15"/>
        <v>3</v>
      </c>
    </row>
    <row r="147" spans="1:34" x14ac:dyDescent="0.25">
      <c r="A147" s="3">
        <v>10</v>
      </c>
      <c r="B147" s="9">
        <v>1</v>
      </c>
      <c r="C147" s="9">
        <v>5</v>
      </c>
      <c r="D147" s="9">
        <v>10.913047289069747</v>
      </c>
      <c r="E147" s="9" t="s">
        <v>48</v>
      </c>
      <c r="F147" s="9" t="s">
        <v>31</v>
      </c>
      <c r="G147" s="9">
        <v>23000</v>
      </c>
      <c r="H147" s="9">
        <v>5.9588977925252635</v>
      </c>
      <c r="I147" s="9">
        <v>19071.241768620715</v>
      </c>
      <c r="J147" s="9">
        <v>5.0692582293465511</v>
      </c>
      <c r="K147" s="9">
        <v>14.278409913733888</v>
      </c>
      <c r="L147" s="9">
        <v>10.992496549339004</v>
      </c>
      <c r="M147" s="9">
        <v>3.0831976727906523</v>
      </c>
      <c r="N147" s="9">
        <v>12.856012629281762</v>
      </c>
      <c r="O147" s="9">
        <v>11.004168192838147</v>
      </c>
      <c r="P147" s="9">
        <v>0</v>
      </c>
      <c r="Q147" s="9">
        <v>2</v>
      </c>
      <c r="R147" s="9">
        <v>3</v>
      </c>
      <c r="S147" s="9">
        <v>7.9428508989727309</v>
      </c>
      <c r="T147" s="4">
        <v>7.8298496162790938</v>
      </c>
      <c r="V147" s="3">
        <f>A147</f>
        <v>10</v>
      </c>
      <c r="W147" s="9" t="str">
        <f>VLOOKUP($B147,$AJ$6:$AK$7,2,FALSE)</f>
        <v>Control</v>
      </c>
      <c r="X147" s="9" t="str">
        <f>F147</f>
        <v>Process Event</v>
      </c>
      <c r="Y147" s="9">
        <f t="shared" si="13"/>
        <v>14.278409913733888</v>
      </c>
      <c r="Z147" s="9">
        <f>IF(B147=1,L147,N147) + S147</f>
        <v>18.935347448311735</v>
      </c>
      <c r="AA147" s="9">
        <f>IF(B147=1,M147,O147) + T147</f>
        <v>10.913047289069747</v>
      </c>
      <c r="AB147" s="9" t="str">
        <f>IF(F147="Process Event",IF(MIN(Y147:AA147)=Y147,"Death",IF(MIN(Y147:AA147)=Z147,"Hip Frx","Vert Frx")),"")</f>
        <v>Vert Frx</v>
      </c>
      <c r="AC147" s="9">
        <f>C147</f>
        <v>5</v>
      </c>
      <c r="AD147" s="9">
        <f>D147</f>
        <v>10.913047289069747</v>
      </c>
      <c r="AE147" s="9">
        <f>G147</f>
        <v>23000</v>
      </c>
      <c r="AF147" s="9">
        <f>H147</f>
        <v>5.9588977925252635</v>
      </c>
      <c r="AG147" s="18">
        <f t="shared" si="14"/>
        <v>2</v>
      </c>
      <c r="AH147" s="19">
        <f t="shared" si="15"/>
        <v>3</v>
      </c>
    </row>
    <row r="148" spans="1:34" x14ac:dyDescent="0.25">
      <c r="A148" s="3">
        <v>10</v>
      </c>
      <c r="B148" s="9">
        <v>1</v>
      </c>
      <c r="C148" s="9">
        <v>5</v>
      </c>
      <c r="D148" s="9">
        <v>10.913047289069747</v>
      </c>
      <c r="E148" s="9" t="s">
        <v>49</v>
      </c>
      <c r="F148" s="9" t="s">
        <v>32</v>
      </c>
      <c r="G148" s="9">
        <v>26000</v>
      </c>
      <c r="H148" s="9">
        <v>5.9588977925252635</v>
      </c>
      <c r="I148" s="9">
        <v>21132.234740997948</v>
      </c>
      <c r="J148" s="9">
        <v>5.0692582293465511</v>
      </c>
      <c r="K148" s="9">
        <v>14.278409913733888</v>
      </c>
      <c r="L148" s="9">
        <v>10.992496549339004</v>
      </c>
      <c r="M148" s="9">
        <v>4.9794984936028337</v>
      </c>
      <c r="N148" s="9">
        <v>12.856012629281762</v>
      </c>
      <c r="O148" s="9">
        <v>10.062900819614386</v>
      </c>
      <c r="P148" s="9">
        <v>0</v>
      </c>
      <c r="Q148" s="9">
        <v>2</v>
      </c>
      <c r="R148" s="9">
        <v>4</v>
      </c>
      <c r="S148" s="9">
        <v>7.9428508989727309</v>
      </c>
      <c r="T148" s="4">
        <v>10.913047289069747</v>
      </c>
      <c r="V148" s="3">
        <f>A148</f>
        <v>10</v>
      </c>
      <c r="W148" s="9" t="str">
        <f>VLOOKUP($B148,$AJ$6:$AK$7,2,FALSE)</f>
        <v>Control</v>
      </c>
      <c r="X148" s="9" t="str">
        <f>F148</f>
        <v>Vertebral Fracture</v>
      </c>
      <c r="Y148" s="9">
        <f t="shared" si="7"/>
        <v>14.278409913733888</v>
      </c>
      <c r="Z148" s="9">
        <f>IF(B148=1,L148,N148) + S148</f>
        <v>18.935347448311735</v>
      </c>
      <c r="AA148" s="9">
        <f>IF(B148=1,M148,O148) + T148</f>
        <v>15.892545782672581</v>
      </c>
      <c r="AB148" s="9" t="str">
        <f>IF(F148="Process Event",IF(MIN(Y148:AA148)=Y148,"Death",IF(MIN(Y148:AA148)=Z148,"Hip Frx","Vert Frx")),"")</f>
        <v/>
      </c>
      <c r="AC148" s="9">
        <f>C148</f>
        <v>5</v>
      </c>
      <c r="AD148" s="9">
        <f>D148</f>
        <v>10.913047289069747</v>
      </c>
      <c r="AE148" s="9">
        <f>G148</f>
        <v>26000</v>
      </c>
      <c r="AF148" s="9">
        <f>H148</f>
        <v>5.9588977925252635</v>
      </c>
      <c r="AG148" s="18">
        <f t="shared" si="8"/>
        <v>2</v>
      </c>
      <c r="AH148" s="19">
        <f t="shared" si="9"/>
        <v>4</v>
      </c>
    </row>
    <row r="149" spans="1:34" x14ac:dyDescent="0.25">
      <c r="A149" s="3">
        <v>10</v>
      </c>
      <c r="B149" s="9">
        <v>1</v>
      </c>
      <c r="C149" s="9">
        <v>6</v>
      </c>
      <c r="D149" s="9">
        <v>14.278409913733888</v>
      </c>
      <c r="E149" s="9" t="s">
        <v>48</v>
      </c>
      <c r="F149" s="9" t="s">
        <v>31</v>
      </c>
      <c r="G149" s="9">
        <v>26000</v>
      </c>
      <c r="H149" s="9">
        <v>7.2321063614903203</v>
      </c>
      <c r="I149" s="9">
        <v>21132.234740997948</v>
      </c>
      <c r="J149" s="9">
        <v>5.895215305277576</v>
      </c>
      <c r="K149" s="9">
        <v>14.278409913733888</v>
      </c>
      <c r="L149" s="9">
        <v>10.992496549339004</v>
      </c>
      <c r="M149" s="9">
        <v>4.9794984936028337</v>
      </c>
      <c r="N149" s="9">
        <v>12.856012629281762</v>
      </c>
      <c r="O149" s="9">
        <v>10.062900819614386</v>
      </c>
      <c r="P149" s="9">
        <v>0</v>
      </c>
      <c r="Q149" s="9">
        <v>2</v>
      </c>
      <c r="R149" s="9">
        <v>4</v>
      </c>
      <c r="S149" s="9">
        <v>7.9428508989727309</v>
      </c>
      <c r="T149" s="4">
        <v>10.913047289069747</v>
      </c>
      <c r="V149" s="3">
        <f>A149</f>
        <v>10</v>
      </c>
      <c r="W149" s="9" t="str">
        <f>VLOOKUP($B149,$AJ$6:$AK$7,2,FALSE)</f>
        <v>Control</v>
      </c>
      <c r="X149" s="9" t="str">
        <f>F149</f>
        <v>Process Event</v>
      </c>
      <c r="Y149" s="9">
        <f t="shared" si="7"/>
        <v>14.278409913733888</v>
      </c>
      <c r="Z149" s="9">
        <f>IF(B149=1,L149,N149) + S149</f>
        <v>18.935347448311735</v>
      </c>
      <c r="AA149" s="9">
        <f>IF(B149=1,M149,O149) + T149</f>
        <v>15.892545782672581</v>
      </c>
      <c r="AB149" s="9" t="str">
        <f>IF(F149="Process Event",IF(MIN(Y149:AA149)=Y149,"Death",IF(MIN(Y149:AA149)=Z149,"Hip Frx","Vert Frx")),"")</f>
        <v>Death</v>
      </c>
      <c r="AC149" s="9">
        <f>C149</f>
        <v>6</v>
      </c>
      <c r="AD149" s="9">
        <f>D149</f>
        <v>14.278409913733888</v>
      </c>
      <c r="AE149" s="9">
        <f>G149</f>
        <v>26000</v>
      </c>
      <c r="AF149" s="9">
        <f>H149</f>
        <v>7.2321063614903203</v>
      </c>
      <c r="AG149" s="18">
        <f t="shared" si="8"/>
        <v>2</v>
      </c>
      <c r="AH149" s="19">
        <f t="shared" si="9"/>
        <v>4</v>
      </c>
    </row>
    <row r="150" spans="1:34" x14ac:dyDescent="0.25">
      <c r="A150" s="3">
        <v>10</v>
      </c>
      <c r="B150" s="9">
        <v>1</v>
      </c>
      <c r="C150" s="9">
        <v>6</v>
      </c>
      <c r="D150" s="9">
        <v>14.278409913733888</v>
      </c>
      <c r="E150" s="9" t="s">
        <v>49</v>
      </c>
      <c r="F150" s="9" t="s">
        <v>51</v>
      </c>
      <c r="G150" s="9">
        <v>26000</v>
      </c>
      <c r="H150" s="9">
        <v>7.2321063614903203</v>
      </c>
      <c r="I150" s="9">
        <v>21132.234740997948</v>
      </c>
      <c r="J150" s="9">
        <v>5.895215305277576</v>
      </c>
      <c r="K150" s="9">
        <v>14.278409913733888</v>
      </c>
      <c r="L150" s="9">
        <v>10.992496549339004</v>
      </c>
      <c r="M150" s="9">
        <v>4.9794984936028337</v>
      </c>
      <c r="N150" s="9">
        <v>12.856012629281762</v>
      </c>
      <c r="O150" s="9">
        <v>10.062900819614386</v>
      </c>
      <c r="P150" s="9">
        <v>1</v>
      </c>
      <c r="Q150" s="9">
        <v>2</v>
      </c>
      <c r="R150" s="9">
        <v>4</v>
      </c>
      <c r="S150" s="9">
        <v>7.9428508989727309</v>
      </c>
      <c r="T150" s="4">
        <v>10.913047289069747</v>
      </c>
      <c r="V150" s="3">
        <f>A150</f>
        <v>10</v>
      </c>
      <c r="W150" s="9" t="str">
        <f>VLOOKUP($B150,$AJ$6:$AK$7,2,FALSE)</f>
        <v>Control</v>
      </c>
      <c r="X150" s="9" t="str">
        <f>F150</f>
        <v>Die from background mortality</v>
      </c>
      <c r="Y150" s="9">
        <f t="shared" si="7"/>
        <v>14.278409913733888</v>
      </c>
      <c r="Z150" s="9">
        <f>IF(B150=1,L150,N150) + S150</f>
        <v>18.935347448311735</v>
      </c>
      <c r="AA150" s="9">
        <f>IF(B150=1,M150,O150) + T150</f>
        <v>15.892545782672581</v>
      </c>
      <c r="AB150" s="9" t="str">
        <f>IF(F150="Process Event",IF(MIN(Y150:AA150)=Y150,"Death",IF(MIN(Y150:AA150)=Z150,"Hip Frx","Vert Frx")),"")</f>
        <v/>
      </c>
      <c r="AC150" s="9">
        <f>C150</f>
        <v>6</v>
      </c>
      <c r="AD150" s="9">
        <f>D150</f>
        <v>14.278409913733888</v>
      </c>
      <c r="AE150" s="9">
        <f>G150</f>
        <v>26000</v>
      </c>
      <c r="AF150" s="9">
        <f>H150</f>
        <v>7.2321063614903203</v>
      </c>
      <c r="AG150" s="18">
        <f t="shared" si="8"/>
        <v>2</v>
      </c>
      <c r="AH150" s="19">
        <f t="shared" si="9"/>
        <v>4</v>
      </c>
    </row>
    <row r="151" spans="1:34" x14ac:dyDescent="0.25">
      <c r="A151" s="3">
        <v>10</v>
      </c>
      <c r="B151" s="9">
        <v>1</v>
      </c>
      <c r="C151" s="9">
        <v>7</v>
      </c>
      <c r="D151" s="9">
        <v>14.278409913733888</v>
      </c>
      <c r="E151" s="9" t="s">
        <v>49</v>
      </c>
      <c r="F151" s="9" t="s">
        <v>30</v>
      </c>
      <c r="G151" s="9">
        <v>26000</v>
      </c>
      <c r="H151" s="9">
        <v>7.2321063614903203</v>
      </c>
      <c r="I151" s="9">
        <v>21132.234740997948</v>
      </c>
      <c r="J151" s="9">
        <v>5.895215305277576</v>
      </c>
      <c r="K151" s="9">
        <v>14.278409913733888</v>
      </c>
      <c r="L151" s="9">
        <v>10.992496549339004</v>
      </c>
      <c r="M151" s="9">
        <v>4.9794984936028337</v>
      </c>
      <c r="N151" s="9">
        <v>12.856012629281762</v>
      </c>
      <c r="O151" s="9">
        <v>10.062900819614386</v>
      </c>
      <c r="P151" s="9">
        <v>1</v>
      </c>
      <c r="Q151" s="9">
        <v>2</v>
      </c>
      <c r="R151" s="9">
        <v>4</v>
      </c>
      <c r="S151" s="9">
        <v>7.9428508989727309</v>
      </c>
      <c r="T151" s="4">
        <v>10.913047289069747</v>
      </c>
      <c r="V151" s="3">
        <f>A151</f>
        <v>10</v>
      </c>
      <c r="W151" s="9" t="str">
        <f>VLOOKUP($B151,$AJ$6:$AK$7,2,FALSE)</f>
        <v>Control</v>
      </c>
      <c r="X151" s="9" t="str">
        <f>F151</f>
        <v>Exit Model</v>
      </c>
      <c r="Y151" s="9">
        <f t="shared" ref="Y151:Y156" si="16">K151</f>
        <v>14.278409913733888</v>
      </c>
      <c r="Z151" s="9">
        <f>IF(B151=1,L151,N151) + S151</f>
        <v>18.935347448311735</v>
      </c>
      <c r="AA151" s="9">
        <f>IF(B151=1,M151,O151) + T151</f>
        <v>15.892545782672581</v>
      </c>
      <c r="AB151" s="9" t="str">
        <f>IF(F151="Process Event",IF(MIN(Y151:AA151)=Y151,"Death",IF(MIN(Y151:AA151)=Z151,"Hip Frx","Vert Frx")),"")</f>
        <v/>
      </c>
      <c r="AC151" s="9">
        <f>C151</f>
        <v>7</v>
      </c>
      <c r="AD151" s="9">
        <f>D151</f>
        <v>14.278409913733888</v>
      </c>
      <c r="AE151" s="9">
        <f>G151</f>
        <v>26000</v>
      </c>
      <c r="AF151" s="9">
        <f>H151</f>
        <v>7.2321063614903203</v>
      </c>
      <c r="AG151" s="18">
        <f t="shared" ref="AG151:AG156" si="17">Q151</f>
        <v>2</v>
      </c>
      <c r="AH151" s="19">
        <f t="shared" ref="AH151:AH156" si="18">R151</f>
        <v>4</v>
      </c>
    </row>
    <row r="152" spans="1:34" x14ac:dyDescent="0.25">
      <c r="A152" s="3">
        <v>10</v>
      </c>
      <c r="B152" s="9">
        <v>2</v>
      </c>
      <c r="C152" s="9">
        <v>0</v>
      </c>
      <c r="D152" s="9">
        <v>10.062900819614386</v>
      </c>
      <c r="E152" s="9" t="s">
        <v>48</v>
      </c>
      <c r="F152" s="9" t="s">
        <v>31</v>
      </c>
      <c r="G152" s="9">
        <v>10062.900819614386</v>
      </c>
      <c r="H152" s="9">
        <v>7.0440305737300699</v>
      </c>
      <c r="I152" s="9">
        <v>8505.8548286809037</v>
      </c>
      <c r="J152" s="9">
        <v>5.9540983800766325</v>
      </c>
      <c r="K152" s="9">
        <v>14.278409913733888</v>
      </c>
      <c r="L152" s="9">
        <v>10.992496549339004</v>
      </c>
      <c r="M152" s="9">
        <v>4.9794984936028337</v>
      </c>
      <c r="N152" s="9">
        <v>12.856012629281762</v>
      </c>
      <c r="O152" s="9">
        <v>10.062900819614386</v>
      </c>
      <c r="P152" s="9">
        <v>0</v>
      </c>
      <c r="Q152" s="9">
        <v>0</v>
      </c>
      <c r="R152" s="9">
        <v>0</v>
      </c>
      <c r="S152" s="9">
        <v>0</v>
      </c>
      <c r="T152" s="4">
        <v>0</v>
      </c>
      <c r="V152" s="3">
        <f>A152</f>
        <v>10</v>
      </c>
      <c r="W152" s="9" t="str">
        <f>VLOOKUP($B152,$AJ$6:$AK$7,2,FALSE)</f>
        <v>Treatement</v>
      </c>
      <c r="X152" s="9" t="str">
        <f>F152</f>
        <v>Process Event</v>
      </c>
      <c r="Y152" s="9">
        <f t="shared" si="16"/>
        <v>14.278409913733888</v>
      </c>
      <c r="Z152" s="9">
        <f>IF(B152=1,L152,N152) + S152</f>
        <v>12.856012629281762</v>
      </c>
      <c r="AA152" s="9">
        <f>IF(B152=1,M152,O152) + T152</f>
        <v>10.062900819614386</v>
      </c>
      <c r="AB152" s="9" t="str">
        <f>IF(F152="Process Event",IF(MIN(Y152:AA152)=Y152,"Death",IF(MIN(Y152:AA152)=Z152,"Hip Frx","Vert Frx")),"")</f>
        <v>Vert Frx</v>
      </c>
      <c r="AC152" s="9">
        <f>C152</f>
        <v>0</v>
      </c>
      <c r="AD152" s="9">
        <f>D152</f>
        <v>10.062900819614386</v>
      </c>
      <c r="AE152" s="9">
        <f>G152</f>
        <v>10062.900819614386</v>
      </c>
      <c r="AF152" s="9">
        <f>H152</f>
        <v>7.0440305737300699</v>
      </c>
      <c r="AG152" s="18">
        <f t="shared" si="17"/>
        <v>0</v>
      </c>
      <c r="AH152" s="19">
        <f t="shared" si="18"/>
        <v>0</v>
      </c>
    </row>
    <row r="153" spans="1:34" x14ac:dyDescent="0.25">
      <c r="A153" s="3">
        <v>10</v>
      </c>
      <c r="B153" s="9">
        <v>2</v>
      </c>
      <c r="C153" s="9">
        <v>0</v>
      </c>
      <c r="D153" s="9">
        <v>10.062900819614386</v>
      </c>
      <c r="E153" s="9" t="s">
        <v>49</v>
      </c>
      <c r="F153" s="9" t="s">
        <v>32</v>
      </c>
      <c r="G153" s="9">
        <v>13062.900819614386</v>
      </c>
      <c r="H153" s="9">
        <v>7.0440305737300699</v>
      </c>
      <c r="I153" s="9">
        <v>10628.014204009503</v>
      </c>
      <c r="J153" s="9">
        <v>5.9540983800766325</v>
      </c>
      <c r="K153" s="9">
        <v>14.278409913733888</v>
      </c>
      <c r="L153" s="9">
        <v>10.992496549339004</v>
      </c>
      <c r="M153" s="9">
        <v>4.0972603740735245</v>
      </c>
      <c r="N153" s="9">
        <v>12.856012629281762</v>
      </c>
      <c r="O153" s="9">
        <v>3.3941499659757586</v>
      </c>
      <c r="P153" s="9">
        <v>0</v>
      </c>
      <c r="Q153" s="9">
        <v>0</v>
      </c>
      <c r="R153" s="9">
        <v>1</v>
      </c>
      <c r="S153" s="9">
        <v>0</v>
      </c>
      <c r="T153" s="4">
        <v>10.062900819614386</v>
      </c>
      <c r="V153" s="3">
        <f>A153</f>
        <v>10</v>
      </c>
      <c r="W153" s="9" t="str">
        <f>VLOOKUP($B153,$AJ$6:$AK$7,2,FALSE)</f>
        <v>Treatement</v>
      </c>
      <c r="X153" s="9" t="str">
        <f>F153</f>
        <v>Vertebral Fracture</v>
      </c>
      <c r="Y153" s="9">
        <f t="shared" si="16"/>
        <v>14.278409913733888</v>
      </c>
      <c r="Z153" s="9">
        <f>IF(B153=1,L153,N153) + S153</f>
        <v>12.856012629281762</v>
      </c>
      <c r="AA153" s="9">
        <f>IF(B153=1,M153,O153) + T153</f>
        <v>13.457050785590145</v>
      </c>
      <c r="AB153" s="9" t="str">
        <f>IF(F153="Process Event",IF(MIN(Y153:AA153)=Y153,"Death",IF(MIN(Y153:AA153)=Z153,"Hip Frx","Vert Frx")),"")</f>
        <v/>
      </c>
      <c r="AC153" s="9">
        <f>C153</f>
        <v>0</v>
      </c>
      <c r="AD153" s="9">
        <f>D153</f>
        <v>10.062900819614386</v>
      </c>
      <c r="AE153" s="9">
        <f>G153</f>
        <v>13062.900819614386</v>
      </c>
      <c r="AF153" s="9">
        <f>H153</f>
        <v>7.0440305737300699</v>
      </c>
      <c r="AG153" s="18">
        <f t="shared" si="17"/>
        <v>0</v>
      </c>
      <c r="AH153" s="19">
        <f t="shared" si="18"/>
        <v>1</v>
      </c>
    </row>
    <row r="154" spans="1:34" x14ac:dyDescent="0.25">
      <c r="A154" s="3">
        <v>10</v>
      </c>
      <c r="B154" s="9">
        <v>2</v>
      </c>
      <c r="C154" s="9">
        <v>1</v>
      </c>
      <c r="D154" s="9">
        <v>12.856012629281762</v>
      </c>
      <c r="E154" s="9" t="s">
        <v>48</v>
      </c>
      <c r="F154" s="9" t="s">
        <v>31</v>
      </c>
      <c r="G154" s="9">
        <v>15856.012629281762</v>
      </c>
      <c r="H154" s="9">
        <v>8.8623463618235316</v>
      </c>
      <c r="I154" s="9">
        <v>12511.86753722311</v>
      </c>
      <c r="J154" s="9">
        <v>7.1804868999986908</v>
      </c>
      <c r="K154" s="9">
        <v>14.278409913733888</v>
      </c>
      <c r="L154" s="9">
        <v>10.992496549339004</v>
      </c>
      <c r="M154" s="9">
        <v>4.0972603740735245</v>
      </c>
      <c r="N154" s="9">
        <v>12.856012629281762</v>
      </c>
      <c r="O154" s="9">
        <v>3.3941499659757586</v>
      </c>
      <c r="P154" s="9">
        <v>0</v>
      </c>
      <c r="Q154" s="9">
        <v>0</v>
      </c>
      <c r="R154" s="9">
        <v>1</v>
      </c>
      <c r="S154" s="9">
        <v>0</v>
      </c>
      <c r="T154" s="4">
        <v>10.062900819614386</v>
      </c>
      <c r="V154" s="3">
        <f>A154</f>
        <v>10</v>
      </c>
      <c r="W154" s="9" t="str">
        <f>VLOOKUP($B154,$AJ$6:$AK$7,2,FALSE)</f>
        <v>Treatement</v>
      </c>
      <c r="X154" s="9" t="str">
        <f>F154</f>
        <v>Process Event</v>
      </c>
      <c r="Y154" s="9">
        <f t="shared" si="16"/>
        <v>14.278409913733888</v>
      </c>
      <c r="Z154" s="9">
        <f>IF(B154=1,L154,N154) + S154</f>
        <v>12.856012629281762</v>
      </c>
      <c r="AA154" s="9">
        <f>IF(B154=1,M154,O154) + T154</f>
        <v>13.457050785590145</v>
      </c>
      <c r="AB154" s="9" t="str">
        <f>IF(F154="Process Event",IF(MIN(Y154:AA154)=Y154,"Death",IF(MIN(Y154:AA154)=Z154,"Hip Frx","Vert Frx")),"")</f>
        <v>Hip Frx</v>
      </c>
      <c r="AC154" s="9">
        <f>C154</f>
        <v>1</v>
      </c>
      <c r="AD154" s="9">
        <f>D154</f>
        <v>12.856012629281762</v>
      </c>
      <c r="AE154" s="9">
        <f>G154</f>
        <v>15856.012629281762</v>
      </c>
      <c r="AF154" s="9">
        <f>H154</f>
        <v>8.8623463618235316</v>
      </c>
      <c r="AG154" s="18">
        <f t="shared" si="17"/>
        <v>0</v>
      </c>
      <c r="AH154" s="19">
        <f t="shared" si="18"/>
        <v>1</v>
      </c>
    </row>
    <row r="155" spans="1:34" x14ac:dyDescent="0.25">
      <c r="A155" s="3">
        <v>10</v>
      </c>
      <c r="B155" s="9">
        <v>2</v>
      </c>
      <c r="C155" s="9">
        <v>1</v>
      </c>
      <c r="D155" s="9">
        <v>12.856012629281762</v>
      </c>
      <c r="E155" s="9" t="s">
        <v>50</v>
      </c>
      <c r="F155" s="9" t="s">
        <v>33</v>
      </c>
      <c r="G155" s="9">
        <v>22856.012629281762</v>
      </c>
      <c r="H155" s="9">
        <v>8.8623463618235316</v>
      </c>
      <c r="I155" s="9">
        <v>17009.922049601926</v>
      </c>
      <c r="J155" s="9">
        <v>7.1804868999986908</v>
      </c>
      <c r="K155" s="9">
        <v>14.278409913733888</v>
      </c>
      <c r="L155" s="9">
        <v>4.0730846287963249</v>
      </c>
      <c r="M155" s="9">
        <v>4.0972603740735245</v>
      </c>
      <c r="N155" s="9">
        <v>14.21428353344735</v>
      </c>
      <c r="O155" s="9">
        <v>3.3941499659757586</v>
      </c>
      <c r="P155" s="9">
        <v>0</v>
      </c>
      <c r="Q155" s="9">
        <v>1</v>
      </c>
      <c r="R155" s="9">
        <v>1</v>
      </c>
      <c r="S155" s="9">
        <v>12.856012629281762</v>
      </c>
      <c r="T155" s="4">
        <v>10.062900819614386</v>
      </c>
      <c r="V155" s="3">
        <f>A155</f>
        <v>10</v>
      </c>
      <c r="W155" s="9" t="str">
        <f>VLOOKUP($B155,$AJ$6:$AK$7,2,FALSE)</f>
        <v>Treatement</v>
      </c>
      <c r="X155" s="9" t="str">
        <f>F155</f>
        <v>Hip Fracture</v>
      </c>
      <c r="Y155" s="9">
        <f t="shared" si="16"/>
        <v>14.278409913733888</v>
      </c>
      <c r="Z155" s="9">
        <f>IF(B155=1,L155,N155) + S155</f>
        <v>27.070296162729115</v>
      </c>
      <c r="AA155" s="9">
        <f>IF(B155=1,M155,O155) + T155</f>
        <v>13.457050785590145</v>
      </c>
      <c r="AB155" s="9" t="str">
        <f>IF(F155="Process Event",IF(MIN(Y155:AA155)=Y155,"Death",IF(MIN(Y155:AA155)=Z155,"Hip Frx","Vert Frx")),"")</f>
        <v/>
      </c>
      <c r="AC155" s="9">
        <f>C155</f>
        <v>1</v>
      </c>
      <c r="AD155" s="9">
        <f>D155</f>
        <v>12.856012629281762</v>
      </c>
      <c r="AE155" s="9">
        <f>G155</f>
        <v>22856.012629281762</v>
      </c>
      <c r="AF155" s="9">
        <f>H155</f>
        <v>8.8623463618235316</v>
      </c>
      <c r="AG155" s="18">
        <f t="shared" si="17"/>
        <v>1</v>
      </c>
      <c r="AH155" s="19">
        <f t="shared" si="18"/>
        <v>1</v>
      </c>
    </row>
    <row r="156" spans="1:34" x14ac:dyDescent="0.25">
      <c r="A156" s="3">
        <v>10</v>
      </c>
      <c r="B156" s="9">
        <v>2</v>
      </c>
      <c r="C156" s="9">
        <v>1</v>
      </c>
      <c r="D156" s="9">
        <v>12.856012629281762</v>
      </c>
      <c r="E156" s="9" t="s">
        <v>49</v>
      </c>
      <c r="F156" s="9" t="s">
        <v>52</v>
      </c>
      <c r="G156" s="9">
        <v>22856.012629281762</v>
      </c>
      <c r="H156" s="9">
        <v>8.8623463618235316</v>
      </c>
      <c r="I156" s="9">
        <v>17009.922049601926</v>
      </c>
      <c r="J156" s="9">
        <v>7.1804868999986908</v>
      </c>
      <c r="K156" s="9">
        <v>14.278409913733888</v>
      </c>
      <c r="L156" s="9">
        <v>4.0730846287963249</v>
      </c>
      <c r="M156" s="9">
        <v>4.0972603740735245</v>
      </c>
      <c r="N156" s="9">
        <v>14.21428353344735</v>
      </c>
      <c r="O156" s="9">
        <v>3.3941499659757586</v>
      </c>
      <c r="P156" s="9">
        <v>0</v>
      </c>
      <c r="Q156" s="9">
        <v>1</v>
      </c>
      <c r="R156" s="9">
        <v>1</v>
      </c>
      <c r="S156" s="9">
        <v>12.856012629281762</v>
      </c>
      <c r="T156" s="4">
        <v>10.062900819614386</v>
      </c>
      <c r="V156" s="3">
        <f>A156</f>
        <v>10</v>
      </c>
      <c r="W156" s="9" t="str">
        <f>VLOOKUP($B156,$AJ$6:$AK$7,2,FALSE)</f>
        <v>Treatement</v>
      </c>
      <c r="X156" s="9" t="str">
        <f>F156</f>
        <v>Survive hip fracture</v>
      </c>
      <c r="Y156" s="9">
        <f t="shared" si="16"/>
        <v>14.278409913733888</v>
      </c>
      <c r="Z156" s="9">
        <f>IF(B156=1,L156,N156) + S156</f>
        <v>27.070296162729115</v>
      </c>
      <c r="AA156" s="9">
        <f>IF(B156=1,M156,O156) + T156</f>
        <v>13.457050785590145</v>
      </c>
      <c r="AB156" s="9" t="str">
        <f>IF(F156="Process Event",IF(MIN(Y156:AA156)=Y156,"Death",IF(MIN(Y156:AA156)=Z156,"Hip Frx","Vert Frx")),"")</f>
        <v/>
      </c>
      <c r="AC156" s="9">
        <f>C156</f>
        <v>1</v>
      </c>
      <c r="AD156" s="9">
        <f>D156</f>
        <v>12.856012629281762</v>
      </c>
      <c r="AE156" s="9">
        <f>G156</f>
        <v>22856.012629281762</v>
      </c>
      <c r="AF156" s="9">
        <f>H156</f>
        <v>8.8623463618235316</v>
      </c>
      <c r="AG156" s="18">
        <f t="shared" si="17"/>
        <v>1</v>
      </c>
      <c r="AH156" s="19">
        <f t="shared" si="18"/>
        <v>1</v>
      </c>
    </row>
    <row r="157" spans="1:34" x14ac:dyDescent="0.25">
      <c r="A157" s="3">
        <v>10</v>
      </c>
      <c r="B157" s="9">
        <v>2</v>
      </c>
      <c r="C157" s="9">
        <v>2</v>
      </c>
      <c r="D157" s="9">
        <v>13.457050785590145</v>
      </c>
      <c r="E157" s="9" t="s">
        <v>48</v>
      </c>
      <c r="F157" s="9" t="s">
        <v>31</v>
      </c>
      <c r="G157" s="9">
        <v>23457.050785590145</v>
      </c>
      <c r="H157" s="9">
        <v>9.1949308256167743</v>
      </c>
      <c r="I157" s="9">
        <v>17392.171257446909</v>
      </c>
      <c r="J157" s="9">
        <v>7.3920044991597118</v>
      </c>
      <c r="K157" s="9">
        <v>14.278409913733888</v>
      </c>
      <c r="L157" s="9">
        <v>4.0730846287963249</v>
      </c>
      <c r="M157" s="9">
        <v>4.0972603740735245</v>
      </c>
      <c r="N157" s="9">
        <v>14.21428353344735</v>
      </c>
      <c r="O157" s="9">
        <v>3.3941499659757586</v>
      </c>
      <c r="P157" s="9">
        <v>0</v>
      </c>
      <c r="Q157" s="9">
        <v>1</v>
      </c>
      <c r="R157" s="9">
        <v>1</v>
      </c>
      <c r="S157" s="9">
        <v>12.856012629281762</v>
      </c>
      <c r="T157" s="4">
        <v>10.062900819614386</v>
      </c>
      <c r="V157" s="3">
        <f>A157</f>
        <v>10</v>
      </c>
      <c r="W157" s="9" t="str">
        <f>VLOOKUP($B157,$AJ$6:$AK$7,2,FALSE)</f>
        <v>Treatement</v>
      </c>
      <c r="X157" s="9" t="str">
        <f>F157</f>
        <v>Process Event</v>
      </c>
      <c r="Y157" s="9">
        <f t="shared" ref="Y157:Y161" si="19">K157</f>
        <v>14.278409913733888</v>
      </c>
      <c r="Z157" s="9">
        <f>IF(B157=1,L157,N157) + S157</f>
        <v>27.070296162729115</v>
      </c>
      <c r="AA157" s="9">
        <f>IF(B157=1,M157,O157) + T157</f>
        <v>13.457050785590145</v>
      </c>
      <c r="AB157" s="9" t="str">
        <f>IF(F157="Process Event",IF(MIN(Y157:AA157)=Y157,"Death",IF(MIN(Y157:AA157)=Z157,"Hip Frx","Vert Frx")),"")</f>
        <v>Vert Frx</v>
      </c>
      <c r="AC157" s="9">
        <f>C157</f>
        <v>2</v>
      </c>
      <c r="AD157" s="9">
        <f>D157</f>
        <v>13.457050785590145</v>
      </c>
      <c r="AE157" s="9">
        <f>G157</f>
        <v>23457.050785590145</v>
      </c>
      <c r="AF157" s="9">
        <f>H157</f>
        <v>9.1949308256167743</v>
      </c>
      <c r="AG157" s="18">
        <f t="shared" ref="AG157:AG161" si="20">Q157</f>
        <v>1</v>
      </c>
      <c r="AH157" s="19">
        <f t="shared" ref="AH157:AH161" si="21">R157</f>
        <v>1</v>
      </c>
    </row>
    <row r="158" spans="1:34" x14ac:dyDescent="0.25">
      <c r="A158" s="3">
        <v>10</v>
      </c>
      <c r="B158" s="9">
        <v>2</v>
      </c>
      <c r="C158" s="9">
        <v>2</v>
      </c>
      <c r="D158" s="9">
        <v>13.457050785590145</v>
      </c>
      <c r="E158" s="9" t="s">
        <v>49</v>
      </c>
      <c r="F158" s="9" t="s">
        <v>32</v>
      </c>
      <c r="G158" s="9">
        <v>26457.050785590145</v>
      </c>
      <c r="H158" s="9">
        <v>9.1949308256167743</v>
      </c>
      <c r="I158" s="9">
        <v>19280.459151274947</v>
      </c>
      <c r="J158" s="9">
        <v>7.3920044991597118</v>
      </c>
      <c r="K158" s="9">
        <v>14.278409913733888</v>
      </c>
      <c r="L158" s="9">
        <v>4.0730846287963249</v>
      </c>
      <c r="M158" s="9">
        <v>2.2442373573988226</v>
      </c>
      <c r="N158" s="9">
        <v>14.21428353344735</v>
      </c>
      <c r="O158" s="9">
        <v>12.231927174667254</v>
      </c>
      <c r="P158" s="9">
        <v>0</v>
      </c>
      <c r="Q158" s="9">
        <v>1</v>
      </c>
      <c r="R158" s="9">
        <v>2</v>
      </c>
      <c r="S158" s="9">
        <v>12.856012629281762</v>
      </c>
      <c r="T158" s="4">
        <v>13.457050785590145</v>
      </c>
      <c r="V158" s="3">
        <f>A158</f>
        <v>10</v>
      </c>
      <c r="W158" s="9" t="str">
        <f>VLOOKUP($B158,$AJ$6:$AK$7,2,FALSE)</f>
        <v>Treatement</v>
      </c>
      <c r="X158" s="9" t="str">
        <f>F158</f>
        <v>Vertebral Fracture</v>
      </c>
      <c r="Y158" s="9">
        <f t="shared" si="19"/>
        <v>14.278409913733888</v>
      </c>
      <c r="Z158" s="9">
        <f>IF(B158=1,L158,N158) + S158</f>
        <v>27.070296162729115</v>
      </c>
      <c r="AA158" s="9">
        <f>IF(B158=1,M158,O158) + T158</f>
        <v>25.688977960257397</v>
      </c>
      <c r="AB158" s="9" t="str">
        <f>IF(F158="Process Event",IF(MIN(Y158:AA158)=Y158,"Death",IF(MIN(Y158:AA158)=Z158,"Hip Frx","Vert Frx")),"")</f>
        <v/>
      </c>
      <c r="AC158" s="9">
        <f>C158</f>
        <v>2</v>
      </c>
      <c r="AD158" s="9">
        <f>D158</f>
        <v>13.457050785590145</v>
      </c>
      <c r="AE158" s="9">
        <f>G158</f>
        <v>26457.050785590145</v>
      </c>
      <c r="AF158" s="9">
        <f>H158</f>
        <v>9.1949308256167743</v>
      </c>
      <c r="AG158" s="18">
        <f t="shared" si="20"/>
        <v>1</v>
      </c>
      <c r="AH158" s="19">
        <f t="shared" si="21"/>
        <v>2</v>
      </c>
    </row>
    <row r="159" spans="1:34" x14ac:dyDescent="0.25">
      <c r="A159" s="3">
        <v>10</v>
      </c>
      <c r="B159" s="9">
        <v>2</v>
      </c>
      <c r="C159" s="9">
        <v>3</v>
      </c>
      <c r="D159" s="9">
        <v>14.278409913733888</v>
      </c>
      <c r="E159" s="9" t="s">
        <v>48</v>
      </c>
      <c r="F159" s="9" t="s">
        <v>31</v>
      </c>
      <c r="G159" s="9">
        <v>27278.409913733889</v>
      </c>
      <c r="H159" s="9">
        <v>9.617614964026032</v>
      </c>
      <c r="I159" s="9">
        <v>19790.210980787226</v>
      </c>
      <c r="J159" s="9">
        <v>7.6543306917800891</v>
      </c>
      <c r="K159" s="9">
        <v>14.278409913733888</v>
      </c>
      <c r="L159" s="9">
        <v>4.0730846287963249</v>
      </c>
      <c r="M159" s="9">
        <v>2.2442373573988226</v>
      </c>
      <c r="N159" s="9">
        <v>14.21428353344735</v>
      </c>
      <c r="O159" s="9">
        <v>12.231927174667254</v>
      </c>
      <c r="P159" s="9">
        <v>0</v>
      </c>
      <c r="Q159" s="9">
        <v>1</v>
      </c>
      <c r="R159" s="9">
        <v>2</v>
      </c>
      <c r="S159" s="9">
        <v>12.856012629281762</v>
      </c>
      <c r="T159" s="4">
        <v>13.457050785590145</v>
      </c>
      <c r="V159" s="3">
        <f>A159</f>
        <v>10</v>
      </c>
      <c r="W159" s="9" t="str">
        <f>VLOOKUP($B159,$AJ$6:$AK$7,2,FALSE)</f>
        <v>Treatement</v>
      </c>
      <c r="X159" s="9" t="str">
        <f>F159</f>
        <v>Process Event</v>
      </c>
      <c r="Y159" s="9">
        <f t="shared" si="19"/>
        <v>14.278409913733888</v>
      </c>
      <c r="Z159" s="9">
        <f>IF(B159=1,L159,N159) + S159</f>
        <v>27.070296162729115</v>
      </c>
      <c r="AA159" s="9">
        <f>IF(B159=1,M159,O159) + T159</f>
        <v>25.688977960257397</v>
      </c>
      <c r="AB159" s="9" t="str">
        <f>IF(F159="Process Event",IF(MIN(Y159:AA159)=Y159,"Death",IF(MIN(Y159:AA159)=Z159,"Hip Frx","Vert Frx")),"")</f>
        <v>Death</v>
      </c>
      <c r="AC159" s="9">
        <f>C159</f>
        <v>3</v>
      </c>
      <c r="AD159" s="9">
        <f>D159</f>
        <v>14.278409913733888</v>
      </c>
      <c r="AE159" s="9">
        <f>G159</f>
        <v>27278.409913733889</v>
      </c>
      <c r="AF159" s="9">
        <f>H159</f>
        <v>9.617614964026032</v>
      </c>
      <c r="AG159" s="18">
        <f t="shared" si="20"/>
        <v>1</v>
      </c>
      <c r="AH159" s="19">
        <f t="shared" si="21"/>
        <v>2</v>
      </c>
    </row>
    <row r="160" spans="1:34" x14ac:dyDescent="0.25">
      <c r="A160" s="3">
        <v>10</v>
      </c>
      <c r="B160" s="9">
        <v>2</v>
      </c>
      <c r="C160" s="9">
        <v>3</v>
      </c>
      <c r="D160" s="9">
        <v>14.278409913733888</v>
      </c>
      <c r="E160" s="9" t="s">
        <v>49</v>
      </c>
      <c r="F160" s="9" t="s">
        <v>51</v>
      </c>
      <c r="G160" s="9">
        <v>27278.409913733889</v>
      </c>
      <c r="H160" s="9">
        <v>9.617614964026032</v>
      </c>
      <c r="I160" s="9">
        <v>19790.210980787226</v>
      </c>
      <c r="J160" s="9">
        <v>7.6543306917800891</v>
      </c>
      <c r="K160" s="9">
        <v>14.278409913733888</v>
      </c>
      <c r="L160" s="9">
        <v>4.0730846287963249</v>
      </c>
      <c r="M160" s="9">
        <v>2.2442373573988226</v>
      </c>
      <c r="N160" s="9">
        <v>14.21428353344735</v>
      </c>
      <c r="O160" s="9">
        <v>12.231927174667254</v>
      </c>
      <c r="P160" s="9">
        <v>1</v>
      </c>
      <c r="Q160" s="9">
        <v>1</v>
      </c>
      <c r="R160" s="9">
        <v>2</v>
      </c>
      <c r="S160" s="9">
        <v>12.856012629281762</v>
      </c>
      <c r="T160" s="4">
        <v>13.457050785590145</v>
      </c>
      <c r="V160" s="3">
        <f>A160</f>
        <v>10</v>
      </c>
      <c r="W160" s="9" t="str">
        <f>VLOOKUP($B160,$AJ$6:$AK$7,2,FALSE)</f>
        <v>Treatement</v>
      </c>
      <c r="X160" s="9" t="str">
        <f>F160</f>
        <v>Die from background mortality</v>
      </c>
      <c r="Y160" s="9">
        <f t="shared" si="19"/>
        <v>14.278409913733888</v>
      </c>
      <c r="Z160" s="9">
        <f>IF(B160=1,L160,N160) + S160</f>
        <v>27.070296162729115</v>
      </c>
      <c r="AA160" s="9">
        <f>IF(B160=1,M160,O160) + T160</f>
        <v>25.688977960257397</v>
      </c>
      <c r="AB160" s="9" t="str">
        <f>IF(F160="Process Event",IF(MIN(Y160:AA160)=Y160,"Death",IF(MIN(Y160:AA160)=Z160,"Hip Frx","Vert Frx")),"")</f>
        <v/>
      </c>
      <c r="AC160" s="9">
        <f>C160</f>
        <v>3</v>
      </c>
      <c r="AD160" s="9">
        <f>D160</f>
        <v>14.278409913733888</v>
      </c>
      <c r="AE160" s="9">
        <f>G160</f>
        <v>27278.409913733889</v>
      </c>
      <c r="AF160" s="9">
        <f>H160</f>
        <v>9.617614964026032</v>
      </c>
      <c r="AG160" s="18">
        <f t="shared" si="20"/>
        <v>1</v>
      </c>
      <c r="AH160" s="19">
        <f t="shared" si="21"/>
        <v>2</v>
      </c>
    </row>
    <row r="161" spans="1:34" ht="15.75" thickBot="1" x14ac:dyDescent="0.3">
      <c r="A161" s="7">
        <v>10</v>
      </c>
      <c r="B161" s="11">
        <v>2</v>
      </c>
      <c r="C161" s="11">
        <v>4</v>
      </c>
      <c r="D161" s="11">
        <v>14.278409913733888</v>
      </c>
      <c r="E161" s="11" t="s">
        <v>49</v>
      </c>
      <c r="F161" s="11" t="s">
        <v>30</v>
      </c>
      <c r="G161" s="11">
        <v>27278.409913733889</v>
      </c>
      <c r="H161" s="11">
        <v>9.617614964026032</v>
      </c>
      <c r="I161" s="11">
        <v>19790.210980787226</v>
      </c>
      <c r="J161" s="11">
        <v>7.6543306917800891</v>
      </c>
      <c r="K161" s="11">
        <v>14.278409913733888</v>
      </c>
      <c r="L161" s="11">
        <v>4.0730846287963249</v>
      </c>
      <c r="M161" s="11">
        <v>2.2442373573988226</v>
      </c>
      <c r="N161" s="11">
        <v>14.21428353344735</v>
      </c>
      <c r="O161" s="11">
        <v>12.231927174667254</v>
      </c>
      <c r="P161" s="11">
        <v>1</v>
      </c>
      <c r="Q161" s="11">
        <v>1</v>
      </c>
      <c r="R161" s="11">
        <v>2</v>
      </c>
      <c r="S161" s="11">
        <v>12.856012629281762</v>
      </c>
      <c r="T161" s="8">
        <v>13.457050785590145</v>
      </c>
      <c r="V161" s="7">
        <f>A161</f>
        <v>10</v>
      </c>
      <c r="W161" s="11" t="str">
        <f>VLOOKUP($B161,$AJ$6:$AK$7,2,FALSE)</f>
        <v>Treatement</v>
      </c>
      <c r="X161" s="11" t="str">
        <f>F161</f>
        <v>Exit Model</v>
      </c>
      <c r="Y161" s="11">
        <f t="shared" si="19"/>
        <v>14.278409913733888</v>
      </c>
      <c r="Z161" s="11">
        <f>IF(B161=1,L161,N161) + S161</f>
        <v>27.070296162729115</v>
      </c>
      <c r="AA161" s="11">
        <f>IF(B161=1,M161,O161) + T161</f>
        <v>25.688977960257397</v>
      </c>
      <c r="AB161" s="11" t="str">
        <f>IF(F161="Process Event",IF(MIN(Y161:AA161)=Y161,"Death",IF(MIN(Y161:AA161)=Z161,"Hip Frx","Vert Frx")),"")</f>
        <v/>
      </c>
      <c r="AC161" s="11">
        <f>C161</f>
        <v>4</v>
      </c>
      <c r="AD161" s="11">
        <f>D161</f>
        <v>14.278409913733888</v>
      </c>
      <c r="AE161" s="11">
        <f>G161</f>
        <v>27278.409913733889</v>
      </c>
      <c r="AF161" s="11">
        <f>H161</f>
        <v>9.617614964026032</v>
      </c>
      <c r="AG161" s="20">
        <f t="shared" si="20"/>
        <v>1</v>
      </c>
      <c r="AH161" s="21">
        <f t="shared" si="21"/>
        <v>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Time-All Data-Debug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Munzer</dc:creator>
  <cp:lastModifiedBy>Andrew Munzer</cp:lastModifiedBy>
  <dcterms:created xsi:type="dcterms:W3CDTF">2014-04-28T16:08:13Z</dcterms:created>
  <dcterms:modified xsi:type="dcterms:W3CDTF">2016-06-29T19:46:14Z</dcterms:modified>
</cp:coreProperties>
</file>